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03"/>
  <workbookPr codeName="ThisWorkbook" autoCompressPictures="0" defaultThemeVersion="124226"/>
  <mc:AlternateContent xmlns:mc="http://schemas.openxmlformats.org/markup-compatibility/2006">
    <mc:Choice Requires="x15">
      <x15ac:absPath xmlns:x15ac="http://schemas.microsoft.com/office/spreadsheetml/2010/11/ac" url="C:\Users\Ryan\Dropbox\FCE_LTER\Data\"/>
    </mc:Choice>
  </mc:AlternateContent>
  <xr:revisionPtr revIDLastSave="0" documentId="8_{43CEB05F-E28F-45A1-BA03-6C216824A374}" xr6:coauthVersionLast="47" xr6:coauthVersionMax="47" xr10:uidLastSave="{00000000-0000-0000-0000-000000000000}"/>
  <bookViews>
    <workbookView xWindow="6990" yWindow="1755" windowWidth="21600" windowHeight="12735" tabRatio="847" xr2:uid="{00000000-000D-0000-FFFF-FFFF00000000}"/>
  </bookViews>
  <sheets>
    <sheet name="General Metadata" sheetId="14" r:id="rId1"/>
    <sheet name="MethodsCitation" sheetId="10" r:id="rId2"/>
    <sheet name="MethodsProtocol" sheetId="11" r:id="rId3"/>
    <sheet name="ResearchProjects" sheetId="12" r:id="rId4"/>
    <sheet name="DataTable" sheetId="8" r:id="rId5"/>
    <sheet name="References" sheetId="2" r:id="rId6"/>
    <sheet name="IM Use Only" sheetId="3" r:id="rId7"/>
    <sheet name="Units IM Use Only" sheetId="9" r:id="rId8"/>
  </sheets>
  <definedNames>
    <definedName name="abbreviation">'Units IM Use Only'!$E$3:$E$214</definedName>
    <definedName name="citation">'IM Use Only'!$A$19:$A$26</definedName>
    <definedName name="interval">'IM Use Only'!$A$6:$A$7</definedName>
    <definedName name="measurementScale">'IM Use Only'!$A$3:$A$8</definedName>
    <definedName name="nominal">'IM Use Only'!$A$4:$A$5</definedName>
    <definedName name="numberType">'IM Use Only'!$A$11:$A$15</definedName>
    <definedName name="unitAbbreviation">'Units IM Use Only'!$E$2:$E$1999</definedName>
    <definedName name="unitCustom">'Units IM Use Only'!$C$2:$C$1999</definedName>
    <definedName name="unitDescription">'Units IM Use Only'!$I$2:$I$1999</definedName>
    <definedName name="unitDictionary">'IM Use Only'!#REF!</definedName>
    <definedName name="unitID">'Units IM Use Only'!$A$2:$A$1999</definedName>
    <definedName name="unitMultiplierToSI">'Units IM Use Only'!$F$2:$F$1999</definedName>
    <definedName name="unitName">'Units IM Use Only'!$B$2:$B$1999</definedName>
    <definedName name="unitParentSI">'Units IM Use Only'!$G$2:$G$1999</definedName>
    <definedName name="unitType">'Units IM Use Only'!$D$2:$D$1999</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 i="8" l="1"/>
  <c r="H25" i="8"/>
  <c r="I25" i="8"/>
  <c r="J25" i="8"/>
  <c r="K25" i="8"/>
  <c r="L25" i="8"/>
  <c r="M25" i="8"/>
  <c r="N25" i="8"/>
  <c r="O25" i="8"/>
  <c r="P25" i="8"/>
  <c r="Q25" i="8"/>
  <c r="R25" i="8"/>
  <c r="S25" i="8"/>
  <c r="T25" i="8"/>
  <c r="U25" i="8"/>
  <c r="V25" i="8"/>
  <c r="W25" i="8"/>
  <c r="X25" i="8"/>
  <c r="Y25" i="8"/>
  <c r="Z25" i="8"/>
  <c r="G26" i="8"/>
  <c r="H26" i="8"/>
  <c r="I26" i="8"/>
  <c r="J26" i="8"/>
  <c r="K26" i="8"/>
  <c r="L26" i="8"/>
  <c r="M26" i="8"/>
  <c r="N26" i="8"/>
  <c r="O26" i="8"/>
  <c r="P26" i="8"/>
  <c r="Q26" i="8"/>
  <c r="R26" i="8"/>
  <c r="S26" i="8"/>
  <c r="T26" i="8"/>
  <c r="U26" i="8"/>
  <c r="V26" i="8"/>
  <c r="W26" i="8"/>
  <c r="X26" i="8"/>
  <c r="Y26" i="8"/>
  <c r="Z26" i="8"/>
  <c r="G27" i="8"/>
  <c r="H27" i="8"/>
  <c r="I27" i="8"/>
  <c r="J27" i="8"/>
  <c r="K27" i="8"/>
  <c r="L27" i="8"/>
  <c r="M27" i="8"/>
  <c r="N27" i="8"/>
  <c r="O27" i="8"/>
  <c r="P27" i="8"/>
  <c r="Q27" i="8"/>
  <c r="R27" i="8"/>
  <c r="S27" i="8"/>
  <c r="T27" i="8"/>
  <c r="U27" i="8"/>
  <c r="V27" i="8"/>
  <c r="W27" i="8"/>
  <c r="X27" i="8"/>
  <c r="Y27" i="8"/>
  <c r="Z27" i="8"/>
  <c r="G28" i="8"/>
  <c r="H28" i="8"/>
  <c r="I28" i="8"/>
  <c r="J28" i="8"/>
  <c r="K28" i="8"/>
  <c r="L28" i="8"/>
  <c r="M28" i="8"/>
  <c r="N28" i="8"/>
  <c r="O28" i="8"/>
  <c r="P28" i="8"/>
  <c r="Q28" i="8"/>
  <c r="R28" i="8"/>
  <c r="S28" i="8"/>
  <c r="T28" i="8"/>
  <c r="U28" i="8"/>
  <c r="V28" i="8"/>
  <c r="W28" i="8"/>
  <c r="X28" i="8"/>
  <c r="Y28" i="8"/>
  <c r="Z28" i="8"/>
  <c r="G29" i="8"/>
  <c r="H29" i="8"/>
  <c r="I29" i="8"/>
  <c r="J29" i="8"/>
  <c r="K29" i="8"/>
  <c r="L29" i="8"/>
  <c r="M29" i="8"/>
  <c r="N29" i="8"/>
  <c r="O29" i="8"/>
  <c r="P29" i="8"/>
  <c r="Q29" i="8"/>
  <c r="R29" i="8"/>
  <c r="S29" i="8"/>
  <c r="T29" i="8"/>
  <c r="U29" i="8"/>
  <c r="V29" i="8"/>
  <c r="W29" i="8"/>
  <c r="X29" i="8"/>
  <c r="Y29" i="8"/>
  <c r="Z29" i="8"/>
  <c r="G30" i="8"/>
  <c r="H30" i="8"/>
  <c r="I30" i="8"/>
  <c r="J30" i="8"/>
  <c r="K30" i="8"/>
  <c r="L30" i="8"/>
  <c r="M30" i="8"/>
  <c r="N30" i="8"/>
  <c r="O30" i="8"/>
  <c r="P30" i="8"/>
  <c r="Q30" i="8"/>
  <c r="R30" i="8"/>
  <c r="S30" i="8"/>
  <c r="T30" i="8"/>
  <c r="U30" i="8"/>
  <c r="V30" i="8"/>
  <c r="W30" i="8"/>
  <c r="X30" i="8"/>
  <c r="Y30" i="8"/>
  <c r="Z30" i="8"/>
  <c r="G31" i="8"/>
  <c r="H31" i="8"/>
  <c r="I31" i="8"/>
  <c r="J31" i="8"/>
  <c r="K31" i="8"/>
  <c r="L31" i="8"/>
  <c r="M31" i="8"/>
  <c r="N31" i="8"/>
  <c r="O31" i="8"/>
  <c r="P31" i="8"/>
  <c r="Q31" i="8"/>
  <c r="R31" i="8"/>
  <c r="S31" i="8"/>
  <c r="T31" i="8"/>
  <c r="U31" i="8"/>
  <c r="V31" i="8"/>
  <c r="W31" i="8"/>
  <c r="X31" i="8"/>
  <c r="Y31" i="8"/>
  <c r="Z31" i="8"/>
  <c r="F31" i="8"/>
  <c r="F30" i="8"/>
  <c r="F29" i="8"/>
  <c r="F28" i="8"/>
  <c r="F27" i="8"/>
  <c r="F26" i="8"/>
  <c r="F25" i="8"/>
  <c r="D25" i="8"/>
  <c r="E25" i="8"/>
  <c r="D26" i="8"/>
  <c r="E26" i="8"/>
  <c r="D27" i="8"/>
  <c r="E27" i="8"/>
  <c r="D28" i="8"/>
  <c r="E28" i="8"/>
  <c r="D29" i="8"/>
  <c r="E29" i="8"/>
  <c r="D30" i="8"/>
  <c r="E30" i="8"/>
  <c r="D31" i="8"/>
  <c r="E31" i="8"/>
  <c r="C31" i="8"/>
  <c r="C30" i="8"/>
  <c r="C29" i="8"/>
  <c r="C28" i="8"/>
  <c r="C27" i="8"/>
  <c r="C26" i="8"/>
  <c r="C25" i="8"/>
  <c r="B31" i="8"/>
  <c r="B30" i="8"/>
  <c r="B29" i="8"/>
  <c r="B28" i="8"/>
  <c r="B27" i="8"/>
  <c r="B26" i="8"/>
  <c r="B25" i="8"/>
  <c r="C5" i="12"/>
  <c r="C86" i="12"/>
  <c r="A106" i="10"/>
  <c r="A105" i="10"/>
  <c r="A104" i="10"/>
  <c r="A103" i="10"/>
  <c r="A94" i="10"/>
  <c r="A93" i="10"/>
  <c r="A92" i="10"/>
  <c r="A91" i="10"/>
  <c r="A90" i="10"/>
  <c r="A89" i="10"/>
  <c r="A88" i="10"/>
  <c r="A87" i="10"/>
  <c r="A86" i="10"/>
  <c r="A85" i="10"/>
  <c r="A84" i="10"/>
  <c r="A83" i="10"/>
  <c r="A82" i="10"/>
  <c r="A81" i="10"/>
  <c r="A71" i="10"/>
  <c r="A70" i="10"/>
  <c r="A69" i="10"/>
  <c r="A68" i="10"/>
  <c r="A67" i="10"/>
  <c r="A66" i="10"/>
  <c r="A65" i="10"/>
  <c r="A64" i="10"/>
  <c r="A63" i="10"/>
  <c r="A62" i="10"/>
  <c r="A61" i="10"/>
  <c r="A60" i="10"/>
  <c r="A59" i="10"/>
  <c r="A58" i="10"/>
  <c r="D57" i="10"/>
  <c r="E57" i="10"/>
  <c r="F57" i="10"/>
  <c r="G57" i="10"/>
  <c r="H57" i="10"/>
  <c r="I57" i="10"/>
  <c r="J57" i="10"/>
  <c r="K57" i="10"/>
  <c r="L57" i="10"/>
  <c r="M57" i="10"/>
  <c r="N57" i="10"/>
  <c r="A48" i="10"/>
  <c r="A47" i="10"/>
  <c r="A46" i="10"/>
  <c r="A45" i="10"/>
  <c r="A44" i="10"/>
  <c r="A43" i="10"/>
  <c r="A42" i="10"/>
  <c r="A41" i="10"/>
  <c r="A40" i="10"/>
  <c r="A39" i="10"/>
  <c r="A38" i="10"/>
  <c r="A37" i="10"/>
  <c r="A36" i="10"/>
  <c r="A35" i="10"/>
  <c r="D34" i="10"/>
  <c r="E34" i="10"/>
  <c r="F34" i="10"/>
  <c r="G34" i="10"/>
  <c r="H34" i="10"/>
  <c r="I34" i="10"/>
  <c r="J34" i="10"/>
  <c r="K34" i="10"/>
  <c r="L34" i="10"/>
  <c r="M34" i="10"/>
  <c r="N34" i="10"/>
  <c r="B28" i="10"/>
  <c r="A25" i="10"/>
  <c r="A24" i="10"/>
  <c r="A23" i="10"/>
  <c r="A22" i="10"/>
  <c r="A21" i="10"/>
  <c r="A20" i="10"/>
  <c r="A19" i="10"/>
  <c r="A18" i="10"/>
  <c r="A17" i="10"/>
  <c r="A16" i="10"/>
  <c r="A15" i="10"/>
  <c r="A14" i="10"/>
  <c r="A13" i="10"/>
  <c r="A12" i="10"/>
  <c r="C11" i="10"/>
  <c r="D11" i="10"/>
  <c r="E11" i="10"/>
  <c r="F11" i="10"/>
  <c r="G11" i="10"/>
  <c r="H11" i="10"/>
  <c r="I11" i="10"/>
  <c r="J11" i="10"/>
  <c r="K11" i="10"/>
  <c r="L11" i="10"/>
  <c r="M11" i="10"/>
  <c r="N11" i="10"/>
  <c r="B5" i="10"/>
  <c r="C51" i="11"/>
  <c r="C28" i="11"/>
  <c r="C5" i="11"/>
  <c r="B9" i="8"/>
  <c r="C9" i="8"/>
  <c r="D9" i="8"/>
  <c r="E9" i="8"/>
  <c r="F9" i="8"/>
  <c r="G9" i="8"/>
  <c r="H9" i="8"/>
  <c r="S9" i="8"/>
  <c r="R9" i="8"/>
  <c r="Q9" i="8"/>
  <c r="P9" i="8"/>
  <c r="O9" i="8"/>
  <c r="N9" i="8"/>
  <c r="M9" i="8"/>
  <c r="L9" i="8"/>
  <c r="K9" i="8"/>
  <c r="J9" i="8"/>
  <c r="I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Field Description</author>
    <author>ruggem</author>
    <author>Linda Powell</author>
    <author>powell</author>
  </authors>
  <commentList>
    <comment ref="B17" authorId="0" shapeId="0" xr:uid="{00000000-0006-0000-0000-000001000000}">
      <text>
        <r>
          <rPr>
            <b/>
            <sz val="8"/>
            <color indexed="81"/>
            <rFont val="Tahoma"/>
            <family val="2"/>
          </rPr>
          <t>LTER site acronym field:</t>
        </r>
        <r>
          <rPr>
            <sz val="8"/>
            <color indexed="81"/>
            <rFont val="Tahoma"/>
            <family val="2"/>
          </rPr>
          <t xml:space="preserve">
The LTER site acronym (FCE, GCE, VCR, SEV, etc.).  This will be used in the dataset access section if nothing is entered in the Dataset Access Authentication Information field (cell C57).</t>
        </r>
      </text>
    </comment>
    <comment ref="B18" authorId="0" shapeId="0" xr:uid="{00000000-0006-0000-0000-000002000000}">
      <text>
        <r>
          <rPr>
            <b/>
            <sz val="8"/>
            <color indexed="81"/>
            <rFont val="Tahoma"/>
            <family val="2"/>
          </rPr>
          <t>Metacat package ID field:</t>
        </r>
        <r>
          <rPr>
            <sz val="8"/>
            <color indexed="81"/>
            <rFont val="Tahoma"/>
            <family val="2"/>
          </rPr>
          <t xml:space="preserve">
ID used to uniquely identify the dataset in the Metacat Information System. (ex. fce.12.1)</t>
        </r>
      </text>
    </comment>
    <comment ref="B19" authorId="0" shapeId="0" xr:uid="{00000000-0006-0000-0000-000003000000}">
      <text>
        <r>
          <rPr>
            <b/>
            <sz val="8"/>
            <color indexed="81"/>
            <rFont val="Tahoma"/>
            <family val="2"/>
          </rPr>
          <t>Dataset FCE LTER Identification Number field:</t>
        </r>
        <r>
          <rPr>
            <sz val="8"/>
            <color indexed="81"/>
            <rFont val="Tahoma"/>
            <family val="2"/>
          </rPr>
          <t xml:space="preserve">
File Number used to uniquely identify the dataset in the site's Information System (e.g. LT_ND_Childers_001).</t>
        </r>
      </text>
    </comment>
    <comment ref="B20" authorId="0" shapeId="0" xr:uid="{00000000-0006-0000-0000-000004000000}">
      <text>
        <r>
          <rPr>
            <b/>
            <sz val="8"/>
            <color indexed="81"/>
            <rFont val="Tahoma"/>
            <family val="2"/>
          </rPr>
          <t>Dataset Title field:</t>
        </r>
        <r>
          <rPr>
            <sz val="8"/>
            <color indexed="81"/>
            <rFont val="Tahoma"/>
            <family val="2"/>
          </rPr>
          <t xml:space="preserve">
Title uniquely describing the data set. </t>
        </r>
        <r>
          <rPr>
            <b/>
            <sz val="8"/>
            <color indexed="81"/>
            <rFont val="Tahoma"/>
            <family val="2"/>
          </rPr>
          <t>LTER EML Best Practices</t>
        </r>
        <r>
          <rPr>
            <sz val="8"/>
            <color indexed="81"/>
            <rFont val="Tahoma"/>
            <family val="2"/>
          </rPr>
          <t xml:space="preserve"> (August 2011) suggests the title should be decriptive and describe the data collected, geographic context, research site, and time frame (what, where, when). According to the Best Practices, the user should also include site acronym in title (i.e. FCE)</t>
        </r>
      </text>
    </comment>
    <comment ref="B21" authorId="0" shapeId="0" xr:uid="{00000000-0006-0000-0000-000005000000}">
      <text>
        <r>
          <rPr>
            <b/>
            <sz val="8"/>
            <color indexed="81"/>
            <rFont val="Tahoma"/>
            <family val="2"/>
          </rPr>
          <t>Dataset Creator Salutation field:</t>
        </r>
        <r>
          <rPr>
            <sz val="8"/>
            <color indexed="81"/>
            <rFont val="Tahoma"/>
            <family val="2"/>
          </rPr>
          <t xml:space="preserve">
Title of Creator. </t>
        </r>
        <r>
          <rPr>
            <b/>
            <sz val="8"/>
            <color indexed="10"/>
            <rFont val="Tahoma"/>
            <family val="2"/>
          </rPr>
          <t>If the dataset has more than 1 creator, please enter the salutation for each creator in the additional columns to the right.</t>
        </r>
      </text>
    </comment>
    <comment ref="B22" authorId="0" shapeId="0" xr:uid="{00000000-0006-0000-0000-000006000000}">
      <text>
        <r>
          <rPr>
            <b/>
            <sz val="8"/>
            <color indexed="81"/>
            <rFont val="Tahoma"/>
            <family val="2"/>
          </rPr>
          <t>Dataset Creator (s) First Name field:</t>
        </r>
        <r>
          <rPr>
            <sz val="8"/>
            <color indexed="81"/>
            <rFont val="Tahoma"/>
            <family val="2"/>
          </rPr>
          <t xml:space="preserve">
First name of individual(s) that developed the dataset.  </t>
        </r>
        <r>
          <rPr>
            <b/>
            <sz val="8"/>
            <color indexed="10"/>
            <rFont val="Tahoma"/>
            <family val="2"/>
          </rPr>
          <t>If the dataset has more than 1 creator, please enter the first name for each creator in the additional columns to the right.</t>
        </r>
      </text>
    </comment>
    <comment ref="B23" authorId="0" shapeId="0" xr:uid="{00000000-0006-0000-0000-000007000000}">
      <text>
        <r>
          <rPr>
            <b/>
            <sz val="8"/>
            <color indexed="81"/>
            <rFont val="Tahoma"/>
            <family val="2"/>
          </rPr>
          <t>Dataset Creator (s) Last Name field:</t>
        </r>
        <r>
          <rPr>
            <sz val="8"/>
            <color indexed="81"/>
            <rFont val="Tahoma"/>
            <family val="2"/>
          </rPr>
          <t xml:space="preserve">
Last name of individual(s) that developed the dataset.  </t>
        </r>
        <r>
          <rPr>
            <b/>
            <sz val="8"/>
            <color indexed="10"/>
            <rFont val="Tahoma"/>
            <family val="2"/>
          </rPr>
          <t>If the dataset has more than 1 creator, please enter the last name for each creator in the additional columns to the right.</t>
        </r>
      </text>
    </comment>
    <comment ref="B24" authorId="0" shapeId="0" xr:uid="{00000000-0006-0000-0000-000008000000}">
      <text>
        <r>
          <rPr>
            <b/>
            <sz val="8"/>
            <color indexed="81"/>
            <rFont val="Tahoma"/>
            <family val="2"/>
          </rPr>
          <t>Dataset Creator Organization (s) field:</t>
        </r>
        <r>
          <rPr>
            <sz val="8"/>
            <color indexed="81"/>
            <rFont val="Tahoma"/>
            <family val="2"/>
          </rPr>
          <t xml:space="preserve">
Name of Organization(s) that developed the dataset.  </t>
        </r>
        <r>
          <rPr>
            <b/>
            <sz val="8"/>
            <color indexed="10"/>
            <rFont val="Tahoma"/>
            <family val="2"/>
          </rPr>
          <t>If the dataset has more than 1 creator, please enter the organization for each creator in the additional columns to the right.</t>
        </r>
      </text>
    </comment>
    <comment ref="B25" authorId="0" shapeId="0" xr:uid="{00000000-0006-0000-0000-000009000000}">
      <text>
        <r>
          <rPr>
            <b/>
            <sz val="8"/>
            <color indexed="81"/>
            <rFont val="Tahoma"/>
            <family val="2"/>
          </rPr>
          <t xml:space="preserve">Dataset Creator Position Name (s) field:
</t>
        </r>
        <r>
          <rPr>
            <sz val="8"/>
            <color indexed="81"/>
            <rFont val="Tahoma"/>
            <family val="2"/>
          </rPr>
          <t xml:space="preserve">This field is intended to be used instead of a particular person or full organization name.  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dataset has more than 1 creator, please enter the position for each creator in the additional columns to the right.</t>
        </r>
      </text>
    </comment>
    <comment ref="B26" authorId="0" shapeId="0" xr:uid="{00000000-0006-0000-0000-00000A000000}">
      <text>
        <r>
          <rPr>
            <b/>
            <sz val="8"/>
            <color indexed="81"/>
            <rFont val="Tahoma"/>
            <family val="2"/>
          </rPr>
          <t>Dataset Creator Mail Street Address field:</t>
        </r>
        <r>
          <rPr>
            <sz val="8"/>
            <color indexed="81"/>
            <rFont val="Tahoma"/>
            <family val="2"/>
          </rPr>
          <t xml:space="preserve">
The mail street address field is used for the physical address for postal communication. Please delimit separate address lines (within a column) with a vertical line instead of a comma </t>
        </r>
        <r>
          <rPr>
            <b/>
            <sz val="8"/>
            <color indexed="10"/>
            <rFont val="Tahoma"/>
            <family val="2"/>
          </rPr>
          <t>(i.e.  Southeast Environmental Research Center| OE 148 Florida International University|University Park).  
If the dataset has more than 1 creator, please enter the street address for each creator in the additional columns to the right.</t>
        </r>
      </text>
    </comment>
    <comment ref="B27" authorId="0" shapeId="0" xr:uid="{00000000-0006-0000-0000-00000B000000}">
      <text>
        <r>
          <rPr>
            <b/>
            <sz val="8"/>
            <color indexed="81"/>
            <rFont val="Tahoma"/>
            <family val="2"/>
          </rPr>
          <t>Dataset Creator Mail City field:</t>
        </r>
        <r>
          <rPr>
            <sz val="8"/>
            <color indexed="81"/>
            <rFont val="Tahoma"/>
            <family val="2"/>
          </rPr>
          <t xml:space="preserve">
Mail City of the dataset Creator </t>
        </r>
        <r>
          <rPr>
            <b/>
            <sz val="8"/>
            <color indexed="10"/>
            <rFont val="Tahoma"/>
            <family val="2"/>
          </rPr>
          <t>(i.e. Miami)</t>
        </r>
        <r>
          <rPr>
            <sz val="8"/>
            <color indexed="81"/>
            <rFont val="Tahoma"/>
            <family val="2"/>
          </rPr>
          <t xml:space="preserve">. </t>
        </r>
        <r>
          <rPr>
            <b/>
            <sz val="8"/>
            <color indexed="10"/>
            <rFont val="Tahoma"/>
            <family val="2"/>
          </rPr>
          <t>If the dataset has more than 1 creator, please enter the city for each creator in the additional columns to the right.</t>
        </r>
      </text>
    </comment>
    <comment ref="B28" authorId="0" shapeId="0" xr:uid="{00000000-0006-0000-0000-00000C000000}">
      <text>
        <r>
          <rPr>
            <b/>
            <sz val="8"/>
            <color indexed="81"/>
            <rFont val="Tahoma"/>
            <family val="2"/>
          </rPr>
          <t>Dataset Creator Mail State field:</t>
        </r>
        <r>
          <rPr>
            <sz val="8"/>
            <color indexed="81"/>
            <rFont val="Tahoma"/>
            <family val="2"/>
          </rPr>
          <t xml:space="preserve">
Mail state of the dataset Creator </t>
        </r>
        <r>
          <rPr>
            <b/>
            <sz val="8"/>
            <color indexed="10"/>
            <rFont val="Tahoma"/>
            <family val="2"/>
          </rPr>
          <t>(i.e. FL)</t>
        </r>
        <r>
          <rPr>
            <sz val="8"/>
            <color indexed="81"/>
            <rFont val="Tahoma"/>
            <family val="2"/>
          </rPr>
          <t xml:space="preserve">. </t>
        </r>
        <r>
          <rPr>
            <b/>
            <sz val="8"/>
            <color indexed="10"/>
            <rFont val="Tahoma"/>
            <family val="2"/>
          </rPr>
          <t>If the dataset has more than 1 creator, please enter the state for each creator in the additional columns to the right.</t>
        </r>
      </text>
    </comment>
    <comment ref="B29" authorId="0" shapeId="0" xr:uid="{00000000-0006-0000-0000-00000D000000}">
      <text>
        <r>
          <rPr>
            <b/>
            <sz val="8"/>
            <color indexed="81"/>
            <rFont val="Tahoma"/>
            <family val="2"/>
          </rPr>
          <t>Dataset Creator Mail Zip Code field:</t>
        </r>
        <r>
          <rPr>
            <sz val="8"/>
            <color indexed="81"/>
            <rFont val="Tahoma"/>
            <family val="2"/>
          </rPr>
          <t xml:space="preserve">
Mail zip code of the dataset Creator </t>
        </r>
        <r>
          <rPr>
            <b/>
            <sz val="8"/>
            <color indexed="10"/>
            <rFont val="Tahoma"/>
            <family val="2"/>
          </rPr>
          <t>(i.e. 33199)</t>
        </r>
        <r>
          <rPr>
            <sz val="8"/>
            <color indexed="81"/>
            <rFont val="Tahoma"/>
            <family val="2"/>
          </rPr>
          <t xml:space="preserve">. </t>
        </r>
        <r>
          <rPr>
            <b/>
            <sz val="8"/>
            <color indexed="10"/>
            <rFont val="Tahoma"/>
            <family val="2"/>
          </rPr>
          <t>If the dataset has more than 1 creator, please enter the zip code for each creator in the additional columns to the right.</t>
        </r>
      </text>
    </comment>
    <comment ref="B30" authorId="1" shapeId="0" xr:uid="{00000000-0006-0000-0000-00000E000000}">
      <text>
        <r>
          <rPr>
            <b/>
            <sz val="8"/>
            <color indexed="81"/>
            <rFont val="Tahoma"/>
            <family val="2"/>
          </rPr>
          <t>Dataset Creator Mail Country field:</t>
        </r>
        <r>
          <rPr>
            <sz val="8"/>
            <color indexed="81"/>
            <rFont val="Tahoma"/>
            <family val="2"/>
          </rPr>
          <t xml:space="preserve">
Mail country of the dataset Creator (i.e. USA). </t>
        </r>
        <r>
          <rPr>
            <b/>
            <sz val="8"/>
            <color indexed="10"/>
            <rFont val="Tahoma"/>
            <family val="2"/>
          </rPr>
          <t>If the dataset has more than 1 creator, please enter the country for each creator in the additional columns to the right.</t>
        </r>
        <r>
          <rPr>
            <sz val="8"/>
            <color indexed="81"/>
            <rFont val="Tahoma"/>
            <family val="2"/>
          </rPr>
          <t xml:space="preserve">
</t>
        </r>
      </text>
    </comment>
    <comment ref="B31" authorId="0" shapeId="0" xr:uid="{00000000-0006-0000-0000-00000F000000}">
      <text>
        <r>
          <rPr>
            <b/>
            <sz val="8"/>
            <color indexed="81"/>
            <rFont val="Tahoma"/>
            <family val="2"/>
          </rPr>
          <t>Dataset Creator Voice Telephone field:</t>
        </r>
        <r>
          <rPr>
            <sz val="8"/>
            <color indexed="81"/>
            <rFont val="Tahoma"/>
            <family val="2"/>
          </rPr>
          <t xml:space="preserve">
Telephone number(s) of dataset Creator, including area code.
</t>
        </r>
        <r>
          <rPr>
            <b/>
            <sz val="8"/>
            <color indexed="10"/>
            <rFont val="Tahoma"/>
            <family val="2"/>
          </rPr>
          <t>If the dataset has more than 1 creator, please enter the phone number for each creator in the additional columns to the right.</t>
        </r>
      </text>
    </comment>
    <comment ref="B32" authorId="2" shapeId="0" xr:uid="{00000000-0006-0000-0000-000010000000}">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33" authorId="2" shapeId="0" xr:uid="{00000000-0006-0000-0000-000011000000}">
      <text>
        <r>
          <rPr>
            <b/>
            <sz val="8"/>
            <color indexed="81"/>
            <rFont val="Tahoma"/>
            <family val="2"/>
          </rPr>
          <t>Dataset Creator Electronic Mail Address field:</t>
        </r>
        <r>
          <rPr>
            <sz val="8"/>
            <color indexed="81"/>
            <rFont val="Tahoma"/>
            <family val="2"/>
          </rPr>
          <t xml:space="preserve">
Email Address of dataset Creator. </t>
        </r>
        <r>
          <rPr>
            <b/>
            <sz val="8"/>
            <color indexed="10"/>
            <rFont val="Tahoma"/>
            <family val="2"/>
          </rPr>
          <t>If the dataset has more than 1 creator, please enter the email address for each creator in the additional columns to the right.</t>
        </r>
        <r>
          <rPr>
            <sz val="8"/>
            <color indexed="81"/>
            <rFont val="Tahoma"/>
            <family val="2"/>
          </rPr>
          <t xml:space="preserve">
</t>
        </r>
      </text>
    </comment>
    <comment ref="B34" authorId="2" shapeId="0" xr:uid="{00000000-0006-0000-0000-000012000000}">
      <text>
        <r>
          <rPr>
            <b/>
            <sz val="8"/>
            <color indexed="81"/>
            <rFont val="Tahoma"/>
            <family val="2"/>
          </rPr>
          <t>Dataset Creator Electronic Mail Address field:</t>
        </r>
        <r>
          <rPr>
            <sz val="8"/>
            <color indexed="81"/>
            <rFont val="Tahoma"/>
            <family val="2"/>
          </rPr>
          <t xml:space="preserve">
Email Address of dataset Creator. </t>
        </r>
        <r>
          <rPr>
            <b/>
            <sz val="8"/>
            <color indexed="10"/>
            <rFont val="Tahoma"/>
            <family val="2"/>
          </rPr>
          <t>If the dataset has more than 1 creator, please enter the email address for each creator in the additional columns to the right.</t>
        </r>
        <r>
          <rPr>
            <sz val="8"/>
            <color indexed="81"/>
            <rFont val="Tahoma"/>
            <family val="2"/>
          </rPr>
          <t xml:space="preserve">
</t>
        </r>
      </text>
    </comment>
    <comment ref="B35" authorId="1" shapeId="0" xr:uid="{00000000-0006-0000-0000-000013000000}">
      <text>
        <r>
          <rPr>
            <b/>
            <sz val="8"/>
            <color indexed="81"/>
            <rFont val="Tahoma"/>
            <family val="2"/>
          </rPr>
          <t>Dataset Creator ORCID field:</t>
        </r>
        <r>
          <rPr>
            <sz val="8"/>
            <color indexed="81"/>
            <rFont val="Tahoma"/>
            <family val="2"/>
          </rPr>
          <t xml:space="preserve">
ORCID of dataset Creator from http://orcid.org.</t>
        </r>
        <r>
          <rPr>
            <b/>
            <sz val="8"/>
            <color indexed="10"/>
            <rFont val="Tahoma"/>
            <family val="2"/>
          </rPr>
          <t xml:space="preserve"> If the dataset has more than 1 creator, please enter the ORCID for each creator in the additional columns to the right.</t>
        </r>
      </text>
    </comment>
    <comment ref="B37" authorId="2" shapeId="0" xr:uid="{00000000-0006-0000-0000-000014000000}">
      <text>
        <r>
          <rPr>
            <b/>
            <sz val="8"/>
            <color indexed="81"/>
            <rFont val="Tahoma"/>
            <family val="2"/>
          </rPr>
          <t>Dataset Abstract field:</t>
        </r>
        <r>
          <rPr>
            <sz val="8"/>
            <color indexed="81"/>
            <rFont val="Tahoma"/>
            <family val="2"/>
          </rPr>
          <t xml:space="preserve">
Abstract describing the research study affiliated with dataset and summarizing key findings. </t>
        </r>
        <r>
          <rPr>
            <b/>
            <sz val="8"/>
            <color indexed="10"/>
            <rFont val="Tahoma"/>
            <family val="2"/>
          </rPr>
          <t>This field can be one or more paragraphs but each paragraph must be in a separate column to the right.</t>
        </r>
        <r>
          <rPr>
            <sz val="8"/>
            <color indexed="81"/>
            <rFont val="Tahoma"/>
            <family val="2"/>
          </rPr>
          <t xml:space="preserve">
</t>
        </r>
      </text>
    </comment>
    <comment ref="B38" authorId="0" shapeId="0" xr:uid="{00000000-0006-0000-0000-000015000000}">
      <text>
        <r>
          <rPr>
            <b/>
            <sz val="8"/>
            <color indexed="81"/>
            <rFont val="Tahoma"/>
            <family val="2"/>
          </rPr>
          <t>Dataset Keywords field:</t>
        </r>
        <r>
          <rPr>
            <sz val="8"/>
            <color indexed="81"/>
            <rFont val="Tahoma"/>
            <family val="2"/>
          </rPr>
          <t xml:space="preserve">
Words or phrases summarizing some aspect of the dataset. </t>
        </r>
        <r>
          <rPr>
            <b/>
            <sz val="8"/>
            <color indexed="81"/>
            <rFont val="Tahoma"/>
            <family val="2"/>
          </rPr>
          <t xml:space="preserve"> LTER EML Best Practices</t>
        </r>
        <r>
          <rPr>
            <sz val="8"/>
            <color indexed="81"/>
            <rFont val="Tahoma"/>
            <family val="2"/>
          </rPr>
          <t xml:space="preserve"> suggests that the keyword listing should include 3 letter site acronym, core research area(s), some meaningful geographic place names, network acronym (LTER,ILTER), organizational affiliation, funding source and other relevant conceptual keywords. </t>
        </r>
        <r>
          <rPr>
            <b/>
            <sz val="8"/>
            <color indexed="10"/>
            <rFont val="Tahoma"/>
            <family val="2"/>
          </rPr>
          <t>This field can include one or more keywords but each keyword must be in a separate column to the right. Please leave existing keywords shown in 'BOLD'.</t>
        </r>
      </text>
    </comment>
    <comment ref="B39" authorId="0" shapeId="0" xr:uid="{00000000-0006-0000-0000-000016000000}">
      <text>
        <r>
          <rPr>
            <b/>
            <sz val="8"/>
            <color indexed="81"/>
            <rFont val="Tahoma"/>
            <family val="2"/>
          </rPr>
          <t>Dataset KeywordThesaurus field:</t>
        </r>
        <r>
          <rPr>
            <sz val="8"/>
            <color indexed="81"/>
            <rFont val="Tahoma"/>
            <family val="2"/>
          </rPr>
          <t xml:space="preserve">
</t>
        </r>
        <r>
          <rPr>
            <b/>
            <sz val="8"/>
            <color indexed="10"/>
            <rFont val="Tahoma"/>
            <family val="2"/>
          </rPr>
          <t>OPTIONAL:</t>
        </r>
        <r>
          <rPr>
            <sz val="8"/>
            <color indexed="81"/>
            <rFont val="Tahoma"/>
            <family val="2"/>
          </rPr>
          <t xml:space="preserve"> This field provides the name of the official keyword thesaurus from which keyword was derived.  The keyword thesauri are usually discipline specific.</t>
        </r>
      </text>
    </comment>
    <comment ref="B40" authorId="0" shapeId="0" xr:uid="{00000000-0006-0000-0000-000017000000}">
      <text>
        <r>
          <rPr>
            <b/>
            <sz val="8"/>
            <color indexed="81"/>
            <rFont val="Tahoma"/>
            <family val="2"/>
          </rPr>
          <t>Dataset Keywords field:</t>
        </r>
        <r>
          <rPr>
            <sz val="8"/>
            <color indexed="81"/>
            <rFont val="Tahoma"/>
            <family val="2"/>
          </rPr>
          <t xml:space="preserve">
Words or phrases summarizing some aspect of the dataset.  This additional keywords field was added to include LTER Controlled Vocabulary keywords. </t>
        </r>
        <r>
          <rPr>
            <b/>
            <sz val="8"/>
            <color indexed="10"/>
            <rFont val="Tahoma"/>
            <family val="2"/>
          </rPr>
          <t>This field can include one or more keywords but each keyword must be in a separate column to the right. Please leave existing keywords shown in 'BOLD'.</t>
        </r>
      </text>
    </comment>
    <comment ref="B41" authorId="0" shapeId="0" xr:uid="{00000000-0006-0000-0000-000018000000}">
      <text>
        <r>
          <rPr>
            <b/>
            <sz val="8"/>
            <color indexed="81"/>
            <rFont val="Tahoma"/>
            <family val="2"/>
          </rPr>
          <t>Dataset KeywordThesaurus field:</t>
        </r>
        <r>
          <rPr>
            <sz val="8"/>
            <color indexed="81"/>
            <rFont val="Tahoma"/>
            <family val="2"/>
          </rPr>
          <t xml:space="preserve">
</t>
        </r>
        <r>
          <rPr>
            <b/>
            <sz val="8"/>
            <color indexed="10"/>
            <rFont val="Tahoma"/>
            <family val="2"/>
          </rPr>
          <t>OPTIONAL:</t>
        </r>
        <r>
          <rPr>
            <sz val="8"/>
            <color indexed="81"/>
            <rFont val="Tahoma"/>
            <family val="2"/>
          </rPr>
          <t xml:space="preserve"> This field provides the name of the official keyword thesaurus from which keyword was derived.  The keyword thesauri are usually discipline specific.</t>
        </r>
      </text>
    </comment>
    <comment ref="B42" authorId="3" shapeId="0" xr:uid="{00000000-0006-0000-0000-000019000000}">
      <text>
        <r>
          <rPr>
            <b/>
            <sz val="8"/>
            <color indexed="81"/>
            <rFont val="Tahoma"/>
            <family val="2"/>
          </rPr>
          <t>Geographic Description:</t>
        </r>
        <r>
          <rPr>
            <sz val="8"/>
            <color indexed="81"/>
            <rFont val="Tahoma"/>
            <family val="2"/>
          </rPr>
          <t xml:space="preserve">
Short text descrition of the geographic coverage for Data Entity </t>
        </r>
        <r>
          <rPr>
            <b/>
            <sz val="8"/>
            <color indexed="10"/>
            <rFont val="Tahoma"/>
            <family val="2"/>
          </rPr>
          <t>(i.e. Data were collected only at the Taylor Slough sites).  If the dataset has more than 1 geographic description, please enter each description in the additional columns to the right.</t>
        </r>
      </text>
    </comment>
    <comment ref="B43" authorId="3" shapeId="0" xr:uid="{00000000-0006-0000-0000-00001A000000}">
      <text>
        <r>
          <rPr>
            <b/>
            <sz val="8"/>
            <color indexed="81"/>
            <rFont val="Tahoma"/>
            <family val="2"/>
          </rPr>
          <t>Dataset West Bounding Coordinate:</t>
        </r>
        <r>
          <rPr>
            <sz val="8"/>
            <color indexed="81"/>
            <rFont val="Tahoma"/>
            <family val="2"/>
          </rPr>
          <t xml:space="preserve">
If the data Entity's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(i.e. -81.078). </t>
        </r>
        <r>
          <rPr>
            <b/>
            <sz val="8"/>
            <color indexed="10"/>
            <rFont val="Tahoma"/>
            <family val="2"/>
          </rPr>
          <t xml:space="preserve">If the geographic description has more than 1 bounding box, enter the 2nd west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ENTIRE LTER</t>
        </r>
        <r>
          <rPr>
            <sz val="8"/>
            <color indexed="81"/>
            <rFont val="Tahoma"/>
            <family val="2"/>
          </rPr>
          <t xml:space="preserve"> site be entered at this point and</t>
        </r>
        <r>
          <rPr>
            <b/>
            <sz val="8"/>
            <color indexed="81"/>
            <rFont val="Tahoma"/>
            <family val="2"/>
          </rPr>
          <t xml:space="preserve"> individual points </t>
        </r>
        <r>
          <rPr>
            <sz val="8"/>
            <color indexed="81"/>
            <rFont val="Tahoma"/>
            <family val="2"/>
          </rPr>
          <t>be entered in C125 and C126 of this template.</t>
        </r>
      </text>
    </comment>
    <comment ref="B44" authorId="3" shapeId="0" xr:uid="{00000000-0006-0000-0000-00001B000000}">
      <text>
        <r>
          <rPr>
            <b/>
            <sz val="8"/>
            <color indexed="81"/>
            <rFont val="Tahoma"/>
            <family val="2"/>
          </rPr>
          <t>Dataset East Bounding Coordinate:</t>
        </r>
        <r>
          <rPr>
            <sz val="8"/>
            <color indexed="81"/>
            <rFont val="Tahoma"/>
            <family val="2"/>
          </rPr>
          <t xml:space="preserve">
If the data Entity's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(i.e. 80.490). </t>
        </r>
        <r>
          <rPr>
            <b/>
            <sz val="8"/>
            <color indexed="10"/>
            <rFont val="Tahoma"/>
            <family val="2"/>
          </rPr>
          <t xml:space="preserve"> If the geographic description has more than 1 bounding box, enter the 2nd east bounding box coordinate in the additional columns to the right. </t>
        </r>
        <r>
          <rPr>
            <sz val="8"/>
            <color indexed="81"/>
            <rFont val="Tahoma"/>
            <family val="2"/>
          </rPr>
          <t xml:space="preserve"> </t>
        </r>
        <r>
          <rPr>
            <b/>
            <sz val="8"/>
            <color indexed="81"/>
            <rFont val="Tahoma"/>
            <family val="2"/>
          </rPr>
          <t>LTER</t>
        </r>
        <r>
          <rPr>
            <sz val="8"/>
            <color indexed="81"/>
            <rFont val="Tahoma"/>
            <family val="2"/>
          </rPr>
          <t xml:space="preserve"> </t>
        </r>
        <r>
          <rPr>
            <b/>
            <sz val="8"/>
            <color indexed="81"/>
            <rFont val="Tahoma"/>
            <family val="2"/>
          </rPr>
          <t>EML Best Practices</t>
        </r>
        <r>
          <rPr>
            <sz val="8"/>
            <color indexed="81"/>
            <rFont val="Tahoma"/>
            <family val="2"/>
          </rPr>
          <t xml:space="preserve"> suggests that a bounding box for the </t>
        </r>
        <r>
          <rPr>
            <b/>
            <sz val="8"/>
            <color indexed="81"/>
            <rFont val="Tahoma"/>
            <family val="2"/>
          </rPr>
          <t>ENTIRE LTER</t>
        </r>
        <r>
          <rPr>
            <sz val="8"/>
            <color indexed="81"/>
            <rFont val="Tahoma"/>
            <family val="2"/>
          </rPr>
          <t xml:space="preserve"> site be entered at this point and individual points be entered in</t>
        </r>
        <r>
          <rPr>
            <b/>
            <sz val="8"/>
            <color indexed="81"/>
            <rFont val="Tahoma"/>
            <family val="2"/>
          </rPr>
          <t xml:space="preserve"> C125 and C126 </t>
        </r>
        <r>
          <rPr>
            <sz val="8"/>
            <color indexed="81"/>
            <rFont val="Tahoma"/>
            <family val="2"/>
          </rPr>
          <t>of this template.</t>
        </r>
      </text>
    </comment>
    <comment ref="B45" authorId="3" shapeId="0" xr:uid="{00000000-0006-0000-0000-00001C000000}">
      <text>
        <r>
          <rPr>
            <b/>
            <sz val="8"/>
            <color indexed="81"/>
            <rFont val="Tahoma"/>
            <family val="2"/>
          </rPr>
          <t>Dataset North Bounding Coordinate:</t>
        </r>
        <r>
          <rPr>
            <sz val="8"/>
            <color indexed="81"/>
            <rFont val="Tahoma"/>
            <family val="2"/>
          </rPr>
          <t xml:space="preserve">
If the data Entity's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(e.g. +25.761).  </t>
        </r>
        <r>
          <rPr>
            <b/>
            <sz val="8"/>
            <color indexed="10"/>
            <rFont val="Tahoma"/>
            <family val="2"/>
          </rPr>
          <t xml:space="preserve">If the geographic description has more than 1 bounding box, enter the 2nd north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suggests that a bounding box for the</t>
        </r>
        <r>
          <rPr>
            <b/>
            <sz val="8"/>
            <color indexed="81"/>
            <rFont val="Tahoma"/>
            <family val="2"/>
          </rPr>
          <t xml:space="preserve"> ENTIRE LTER </t>
        </r>
        <r>
          <rPr>
            <sz val="8"/>
            <color indexed="81"/>
            <rFont val="Tahoma"/>
            <family val="2"/>
          </rPr>
          <t>site be entered at this point and individual points be entered in</t>
        </r>
        <r>
          <rPr>
            <b/>
            <sz val="8"/>
            <color indexed="81"/>
            <rFont val="Tahoma"/>
            <family val="2"/>
          </rPr>
          <t xml:space="preserve"> C125 and C126 </t>
        </r>
        <r>
          <rPr>
            <sz val="8"/>
            <color indexed="81"/>
            <rFont val="Tahoma"/>
            <family val="2"/>
          </rPr>
          <t>of this template.</t>
        </r>
      </text>
    </comment>
    <comment ref="B46" authorId="3" shapeId="0" xr:uid="{00000000-0006-0000-0000-00001D000000}">
      <text>
        <r>
          <rPr>
            <b/>
            <sz val="8"/>
            <color indexed="81"/>
            <rFont val="Tahoma"/>
            <family val="2"/>
          </rPr>
          <t>Dataset South Bounding Coordinate:</t>
        </r>
        <r>
          <rPr>
            <sz val="8"/>
            <color indexed="81"/>
            <rFont val="Tahoma"/>
            <family val="2"/>
          </rPr>
          <t xml:space="preserve">
If the data Entity's geographic coverage is to be described by a bounding box as opposed to a simple text description, this is where the south bounding coordinate is entered. Latitudes north of the Equator shall be designated by plus sign (+) preceding the three digits designating degrees (+25.913).  </t>
        </r>
        <r>
          <rPr>
            <b/>
            <sz val="8"/>
            <color indexed="10"/>
            <rFont val="Tahoma"/>
            <family val="2"/>
          </rPr>
          <t xml:space="preserve">If the geographic description has more than 1 bounding box, enter the 2nd south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ENTIRE LTER</t>
        </r>
        <r>
          <rPr>
            <sz val="8"/>
            <color indexed="81"/>
            <rFont val="Tahoma"/>
            <family val="2"/>
          </rPr>
          <t xml:space="preserve"> site be entered at this point and individual points be entered in</t>
        </r>
        <r>
          <rPr>
            <b/>
            <sz val="8"/>
            <color indexed="81"/>
            <rFont val="Tahoma"/>
            <family val="2"/>
          </rPr>
          <t xml:space="preserve"> C125 and C126</t>
        </r>
        <r>
          <rPr>
            <sz val="8"/>
            <color indexed="81"/>
            <rFont val="Tahoma"/>
            <family val="2"/>
          </rPr>
          <t xml:space="preserve"> of this template.</t>
        </r>
      </text>
    </comment>
    <comment ref="B47" authorId="3" shapeId="0" xr:uid="{00000000-0006-0000-0000-00001E000000}">
      <text>
        <r>
          <rPr>
            <b/>
            <sz val="8"/>
            <color indexed="81"/>
            <rFont val="Tahoma"/>
            <family val="2"/>
          </rPr>
          <t>Dataset Beginning Temporal Coverage Date:</t>
        </r>
        <r>
          <rPr>
            <sz val="8"/>
            <color indexed="81"/>
            <rFont val="Tahoma"/>
            <family val="2"/>
          </rPr>
          <t xml:space="preserve">
Dataset begin date in YYYY-MM-DD format </t>
        </r>
        <r>
          <rPr>
            <b/>
            <sz val="8"/>
            <color indexed="10"/>
            <rFont val="Tahoma"/>
            <family val="2"/>
          </rPr>
          <t>(i.e. 2003-01-08).</t>
        </r>
      </text>
    </comment>
    <comment ref="B48" authorId="3" shapeId="0" xr:uid="{00000000-0006-0000-0000-00001F000000}">
      <text>
        <r>
          <rPr>
            <b/>
            <sz val="8"/>
            <color indexed="81"/>
            <rFont val="Tahoma"/>
            <family val="2"/>
          </rPr>
          <t>Dataset Ending Temporal Coverage Date:</t>
        </r>
        <r>
          <rPr>
            <sz val="8"/>
            <color indexed="81"/>
            <rFont val="Tahoma"/>
            <family val="2"/>
          </rPr>
          <t xml:space="preserve">
Dataset end date in YYYY-MM-DD format</t>
        </r>
        <r>
          <rPr>
            <b/>
            <sz val="8"/>
            <color indexed="10"/>
            <rFont val="Tahoma"/>
            <family val="2"/>
          </rPr>
          <t xml:space="preserve"> (i.e. 2000-01-08).</t>
        </r>
      </text>
    </comment>
    <comment ref="B49" authorId="3" shapeId="0" xr:uid="{00000000-0006-0000-0000-000020000000}">
      <text>
        <r>
          <rPr>
            <b/>
            <sz val="8"/>
            <color indexed="81"/>
            <rFont val="Tahoma"/>
            <family val="2"/>
          </rPr>
          <t>Dataset Taxon Rank Name:</t>
        </r>
        <r>
          <rPr>
            <sz val="8"/>
            <color indexed="81"/>
            <rFont val="Tahoma"/>
            <family val="2"/>
          </rPr>
          <t xml:space="preserve">
The name of the taxonomic rank for which the Taxon rank value is provided. </t>
        </r>
        <r>
          <rPr>
            <b/>
            <sz val="8"/>
            <color indexed="10"/>
            <rFont val="Tahoma"/>
            <family val="2"/>
          </rPr>
          <t xml:space="preserve"> If dataset has more than 1 taxon, please enter names of taxonomic rank in the columns to the right.</t>
        </r>
      </text>
    </comment>
    <comment ref="B50" authorId="3" shapeId="0" xr:uid="{00000000-0006-0000-0000-000021000000}">
      <text>
        <r>
          <rPr>
            <b/>
            <sz val="8"/>
            <color indexed="81"/>
            <rFont val="Tahoma"/>
            <family val="2"/>
          </rPr>
          <t>Dataset Taxon Rank Value:</t>
        </r>
        <r>
          <rPr>
            <sz val="8"/>
            <color indexed="81"/>
            <rFont val="Tahoma"/>
            <family val="2"/>
          </rPr>
          <t xml:space="preserve">
The name representing the taxonomic rank of the taxon being described.  The values included may be referenced from an authoritative source such as the Integrated Taxonomic Information System (IT IS) in the United States.</t>
        </r>
        <r>
          <rPr>
            <b/>
            <sz val="8"/>
            <color indexed="10"/>
            <rFont val="Tahoma"/>
            <family val="2"/>
          </rPr>
          <t xml:space="preserve"> If dataset has more than 1 taxon, please enter names of taxa rank value in the columns to the right.</t>
        </r>
      </text>
    </comment>
    <comment ref="B51" authorId="3" shapeId="0" xr:uid="{00000000-0006-0000-0000-000022000000}">
      <text>
        <r>
          <rPr>
            <b/>
            <sz val="8"/>
            <color indexed="81"/>
            <rFont val="Tahoma"/>
            <family val="2"/>
          </rPr>
          <t>Dataset Common Taxon Names:</t>
        </r>
        <r>
          <rPr>
            <sz val="8"/>
            <color indexed="81"/>
            <rFont val="Tahoma"/>
            <family val="2"/>
          </rPr>
          <t xml:space="preserve">
Specification of applicable common names.  These common names may be general descriptions of a group of organisms if appropriate.</t>
        </r>
        <r>
          <rPr>
            <b/>
            <sz val="8"/>
            <color indexed="10"/>
            <rFont val="Tahoma"/>
            <family val="2"/>
          </rPr>
          <t xml:space="preserve"> If dataset has more than 1 taxon, please enter common names of taxa in the columns to the right.</t>
        </r>
      </text>
    </comment>
    <comment ref="B53" authorId="3" shapeId="0" xr:uid="{00000000-0006-0000-0000-000023000000}">
      <text>
        <r>
          <rPr>
            <b/>
            <sz val="8"/>
            <color indexed="81"/>
            <rFont val="Tahoma"/>
            <family val="2"/>
          </rPr>
          <t>Dataset Intellectual Rights:</t>
        </r>
        <r>
          <rPr>
            <sz val="8"/>
            <color indexed="81"/>
            <rFont val="Tahoma"/>
            <family val="2"/>
          </rPr>
          <t xml:space="preserve">
Intellectual Property Rights (IPR), Copyright, and various Property Rights. In the case of a dataset, rights might include requirements for use, requirements for attribution or other requirements the owner would like to impose. </t>
        </r>
        <r>
          <rPr>
            <b/>
            <sz val="8"/>
            <color indexed="81"/>
            <rFont val="Tahoma"/>
            <family val="2"/>
          </rPr>
          <t xml:space="preserve"> LTER EML Best Practices</t>
        </r>
        <r>
          <rPr>
            <sz val="8"/>
            <color indexed="81"/>
            <rFont val="Tahoma"/>
            <family val="2"/>
          </rPr>
          <t xml:space="preserve"> suggest that this field should contain the site's data access policy, plus a description of any deviation from the general access policy specific for this particular dataset (e.g. restricted-access dataset).  The timeframe for release should be included as well. </t>
        </r>
        <r>
          <rPr>
            <b/>
            <sz val="8"/>
            <color indexed="10"/>
            <rFont val="Tahoma"/>
            <family val="2"/>
          </rPr>
          <t>This field can be one or more paragraphs but each paragraph must be in a separate column to the right.</t>
        </r>
      </text>
    </comment>
    <comment ref="B54" authorId="2" shapeId="0" xr:uid="{00000000-0006-0000-0000-000024000000}">
      <text>
        <r>
          <rPr>
            <b/>
            <sz val="8"/>
            <color indexed="81"/>
            <rFont val="Tahoma"/>
            <family val="2"/>
          </rPr>
          <t>Dataset Download URL field:</t>
        </r>
        <r>
          <rPr>
            <sz val="8"/>
            <color indexed="81"/>
            <rFont val="Tahoma"/>
            <family val="2"/>
          </rPr>
          <t xml:space="preserve">
A URL (Uniform Resource Locator) from which this resource can be downloaded. This includes any information needed to access this site, such as connection information.
</t>
        </r>
      </text>
    </comment>
    <comment ref="B55" authorId="2" shapeId="0" xr:uid="{00000000-0006-0000-0000-000025000000}">
      <text>
        <r>
          <rPr>
            <b/>
            <sz val="8"/>
            <color indexed="81"/>
            <rFont val="Tahoma"/>
            <family val="2"/>
          </rPr>
          <t>Dataset Download URL Function field:</t>
        </r>
        <r>
          <rPr>
            <sz val="8"/>
            <color indexed="81"/>
            <rFont val="Tahoma"/>
            <family val="2"/>
          </rPr>
          <t xml:space="preserve">
The function of the given URL. Are users able to download data or is this purely informational. (i.e. Download or Informational)
</t>
        </r>
      </text>
    </comment>
    <comment ref="B56" authorId="3" shapeId="0" xr:uid="{00000000-0006-0000-0000-000026000000}">
      <text>
        <r>
          <rPr>
            <b/>
            <sz val="8"/>
            <color indexed="81"/>
            <rFont val="Tahoma"/>
            <family val="2"/>
          </rPr>
          <t xml:space="preserve">Dataset Offline Medium Name field: 
</t>
        </r>
        <r>
          <rPr>
            <sz val="8"/>
            <color indexed="81"/>
            <rFont val="Tahoma"/>
            <family val="2"/>
          </rPr>
          <t>The medium on which this dataset is distributed, such as 3.5" floppy disk, CDs, or hardcopy.</t>
        </r>
        <r>
          <rPr>
            <sz val="8"/>
            <color indexed="81"/>
            <rFont val="Tahoma"/>
            <family val="2"/>
          </rPr>
          <t xml:space="preserve">
</t>
        </r>
      </text>
    </comment>
    <comment ref="B57" authorId="3" shapeId="0" xr:uid="{00000000-0006-0000-0000-000027000000}">
      <text>
        <r>
          <rPr>
            <b/>
            <sz val="8"/>
            <color indexed="81"/>
            <rFont val="Tahoma"/>
            <family val="2"/>
          </rPr>
          <t xml:space="preserve">Dataset Offline Medium Density field: 
</t>
        </r>
        <r>
          <rPr>
            <sz val="8"/>
            <color indexed="81"/>
            <rFont val="Tahoma"/>
            <family val="2"/>
          </rPr>
          <t>The density of the digital medium if this is relevant.  Used mainly for floppy disks or tape.</t>
        </r>
        <r>
          <rPr>
            <sz val="8"/>
            <color indexed="81"/>
            <rFont val="Tahoma"/>
            <family val="2"/>
          </rPr>
          <t xml:space="preserve">
</t>
        </r>
      </text>
    </comment>
    <comment ref="B58" authorId="3" shapeId="0" xr:uid="{00000000-0006-0000-0000-000028000000}">
      <text>
        <r>
          <rPr>
            <b/>
            <sz val="8"/>
            <color indexed="81"/>
            <rFont val="Tahoma"/>
            <family val="2"/>
          </rPr>
          <t xml:space="preserve">Dataset Offline Medium Density Units field: 
</t>
        </r>
        <r>
          <rPr>
            <sz val="8"/>
            <color indexed="81"/>
            <rFont val="Tahoma"/>
            <family val="2"/>
          </rPr>
          <t>If a density is given numerically, the units should be given here.</t>
        </r>
        <r>
          <rPr>
            <sz val="8"/>
            <color indexed="81"/>
            <rFont val="Tahoma"/>
            <family val="2"/>
          </rPr>
          <t xml:space="preserve">
</t>
        </r>
      </text>
    </comment>
    <comment ref="B59" authorId="3" shapeId="0" xr:uid="{00000000-0006-0000-0000-000029000000}">
      <text>
        <r>
          <rPr>
            <b/>
            <sz val="8"/>
            <color indexed="81"/>
            <rFont val="Tahoma"/>
            <family val="2"/>
          </rPr>
          <t xml:space="preserve">Dataset Offline Medium Volume field: 
</t>
        </r>
        <r>
          <rPr>
            <sz val="8"/>
            <color indexed="81"/>
            <rFont val="Tahoma"/>
            <family val="2"/>
          </rPr>
          <t>The total volume of the storage medium on which this dataset is shipped.</t>
        </r>
        <r>
          <rPr>
            <sz val="8"/>
            <color indexed="81"/>
            <rFont val="Tahoma"/>
            <family val="2"/>
          </rPr>
          <t xml:space="preserve">
</t>
        </r>
      </text>
    </comment>
    <comment ref="B60" authorId="3" shapeId="0" xr:uid="{00000000-0006-0000-0000-00002A000000}">
      <text>
        <r>
          <rPr>
            <b/>
            <sz val="8"/>
            <color indexed="81"/>
            <rFont val="Tahoma"/>
            <family val="2"/>
          </rPr>
          <t xml:space="preserve">Dataset Offline Medium Format field: 
</t>
        </r>
        <r>
          <rPr>
            <sz val="8"/>
            <color indexed="81"/>
            <rFont val="Tahoma"/>
            <family val="2"/>
          </rPr>
          <t>The file system format of the medium on which the dataset is shipped.</t>
        </r>
        <r>
          <rPr>
            <sz val="8"/>
            <color indexed="81"/>
            <rFont val="Tahoma"/>
            <family val="2"/>
          </rPr>
          <t xml:space="preserve">
</t>
        </r>
      </text>
    </comment>
    <comment ref="B61" authorId="3" shapeId="0" xr:uid="{00000000-0006-0000-0000-00002B000000}">
      <text>
        <r>
          <rPr>
            <b/>
            <sz val="8"/>
            <color indexed="81"/>
            <rFont val="Tahoma"/>
            <family val="2"/>
          </rPr>
          <t xml:space="preserve">Dataset Offline Medium Note field: 
</t>
        </r>
        <r>
          <rPr>
            <sz val="8"/>
            <color indexed="81"/>
            <rFont val="Tahoma"/>
            <family val="2"/>
          </rPr>
          <t xml:space="preserve">Information on why data is 'offline'. (i.e. restricted information)
</t>
        </r>
      </text>
    </comment>
    <comment ref="B63" authorId="0" shapeId="0" xr:uid="{00000000-0006-0000-0000-00002C000000}">
      <text>
        <r>
          <rPr>
            <b/>
            <sz val="8"/>
            <color indexed="81"/>
            <rFont val="Tahoma"/>
            <family val="2"/>
          </rPr>
          <t>Dataset Associated Party (s) First Name field:</t>
        </r>
        <r>
          <rPr>
            <sz val="8"/>
            <color indexed="81"/>
            <rFont val="Tahoma"/>
            <family val="2"/>
          </rPr>
          <t xml:space="preserve">
First Name of individual(s) who was involved with the dataset in some way (e.g. field technicians, student assistants, etc.).  </t>
        </r>
        <r>
          <rPr>
            <b/>
            <sz val="8"/>
            <color indexed="10"/>
            <rFont val="Tahoma"/>
            <family val="2"/>
          </rPr>
          <t>If the dataset has more than 1 associated party, please enter the first name for each individual in the additional columns to the right.</t>
        </r>
      </text>
    </comment>
    <comment ref="B64" authorId="0" shapeId="0" xr:uid="{00000000-0006-0000-0000-00002D000000}">
      <text>
        <r>
          <rPr>
            <b/>
            <sz val="8"/>
            <color indexed="81"/>
            <rFont val="Tahoma"/>
            <family val="2"/>
          </rPr>
          <t>Dataset Associated Party (s) Last Name field:</t>
        </r>
        <r>
          <rPr>
            <sz val="8"/>
            <color indexed="81"/>
            <rFont val="Tahoma"/>
            <family val="2"/>
          </rPr>
          <t xml:space="preserve">
Last Name of individual(s) who was involved with the dataset in some way (e.g. field technicians, student assistants, etc.).  </t>
        </r>
        <r>
          <rPr>
            <b/>
            <sz val="8"/>
            <color indexed="10"/>
            <rFont val="Tahoma"/>
            <family val="2"/>
          </rPr>
          <t>If the dataset has more than 1 associated party, please enter the last name for each individual in the additional columns to the right.</t>
        </r>
      </text>
    </comment>
    <comment ref="B65" authorId="0" shapeId="0" xr:uid="{00000000-0006-0000-0000-00002E000000}">
      <text>
        <r>
          <rPr>
            <b/>
            <sz val="8"/>
            <color indexed="81"/>
            <rFont val="Tahoma"/>
            <family val="2"/>
          </rPr>
          <t>Dataset Associated Party Organization Name field:</t>
        </r>
        <r>
          <rPr>
            <sz val="8"/>
            <color indexed="81"/>
            <rFont val="Tahoma"/>
            <family val="2"/>
          </rPr>
          <t xml:space="preserve">
Name of Organization to which the Associated Party being described is affiliated (e.g. FCE LTER).</t>
        </r>
        <r>
          <rPr>
            <b/>
            <sz val="8"/>
            <color indexed="10"/>
            <rFont val="Tahoma"/>
            <family val="2"/>
          </rPr>
          <t xml:space="preserve"> If the dataset has more than 1 associated party, please enter the organization name for each individual in the additional columns to the right.</t>
        </r>
      </text>
    </comment>
    <comment ref="B66" authorId="0" shapeId="0" xr:uid="{00000000-0006-0000-0000-00002F000000}">
      <text>
        <r>
          <rPr>
            <b/>
            <sz val="8"/>
            <color indexed="81"/>
            <rFont val="Tahoma"/>
            <family val="2"/>
          </rPr>
          <t>Dataset Associated Party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dataset has more than 1 associated Party, please enter the street addresses for each party in the additional columns to the right. </t>
        </r>
        <r>
          <rPr>
            <sz val="8"/>
            <color indexed="81"/>
            <rFont val="Tahoma"/>
            <family val="2"/>
          </rPr>
          <t xml:space="preserve">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7" authorId="0" shapeId="0" xr:uid="{00000000-0006-0000-0000-000030000000}">
      <text>
        <r>
          <rPr>
            <b/>
            <sz val="8"/>
            <color indexed="81"/>
            <rFont val="Tahoma"/>
            <family val="2"/>
          </rPr>
          <t>Dataset Associated Party Mail City field:</t>
        </r>
        <r>
          <rPr>
            <sz val="8"/>
            <color indexed="81"/>
            <rFont val="Tahoma"/>
            <family val="2"/>
          </rPr>
          <t xml:space="preserve">
Mail City of the dataset associated party </t>
        </r>
        <r>
          <rPr>
            <b/>
            <sz val="8"/>
            <color indexed="10"/>
            <rFont val="Tahoma"/>
            <family val="2"/>
          </rPr>
          <t>(i.e. Miami)</t>
        </r>
        <r>
          <rPr>
            <sz val="8"/>
            <color indexed="81"/>
            <rFont val="Tahoma"/>
            <family val="2"/>
          </rPr>
          <t xml:space="preserve">.  </t>
        </r>
        <r>
          <rPr>
            <b/>
            <sz val="8"/>
            <color indexed="10"/>
            <rFont val="Tahoma"/>
            <family val="2"/>
          </rPr>
          <t xml:space="preserve">If the dataset has more than 1 associated party, please enter the city for each party in the additional columns to the right.  </t>
        </r>
        <r>
          <rPr>
            <b/>
            <sz val="8"/>
            <color indexed="81"/>
            <rFont val="Tahoma"/>
            <family val="2"/>
          </rPr>
          <t xml:space="preserve"> 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8" authorId="0" shapeId="0" xr:uid="{00000000-0006-0000-0000-000031000000}">
      <text>
        <r>
          <rPr>
            <b/>
            <sz val="8"/>
            <color indexed="81"/>
            <rFont val="Tahoma"/>
            <family val="2"/>
          </rPr>
          <t>Dataset Associated Party Mail State field:</t>
        </r>
        <r>
          <rPr>
            <sz val="8"/>
            <color indexed="81"/>
            <rFont val="Tahoma"/>
            <family val="2"/>
          </rPr>
          <t xml:space="preserve">
Mail state of the dataset associated party </t>
        </r>
        <r>
          <rPr>
            <b/>
            <sz val="8"/>
            <color indexed="10"/>
            <rFont val="Tahoma"/>
            <family val="2"/>
          </rPr>
          <t>(i.e. FL)</t>
        </r>
        <r>
          <rPr>
            <sz val="8"/>
            <color indexed="81"/>
            <rFont val="Tahoma"/>
            <family val="2"/>
          </rPr>
          <t xml:space="preserve">. </t>
        </r>
        <r>
          <rPr>
            <b/>
            <sz val="8"/>
            <color indexed="10"/>
            <rFont val="Tahoma"/>
            <family val="2"/>
          </rPr>
          <t xml:space="preserve"> If the dataset has more than 1 associated party, please enter the states for each party in the additional columns to the right. </t>
        </r>
        <r>
          <rPr>
            <b/>
            <sz val="8"/>
            <color indexed="81"/>
            <rFont val="Tahoma"/>
            <family val="2"/>
          </rPr>
          <t xml:space="preserve"> 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9" authorId="0" shapeId="0" xr:uid="{00000000-0006-0000-0000-000032000000}">
      <text>
        <r>
          <rPr>
            <b/>
            <sz val="8"/>
            <color indexed="81"/>
            <rFont val="Tahoma"/>
            <family val="2"/>
          </rPr>
          <t>Dataset Associated Party Mail Zip Code field:</t>
        </r>
        <r>
          <rPr>
            <sz val="8"/>
            <color indexed="81"/>
            <rFont val="Tahoma"/>
            <family val="2"/>
          </rPr>
          <t xml:space="preserve">
Mail zip code of the dataset associated party </t>
        </r>
        <r>
          <rPr>
            <b/>
            <sz val="8"/>
            <color indexed="10"/>
            <rFont val="Tahoma"/>
            <family val="2"/>
          </rPr>
          <t>(i.e. 33199)</t>
        </r>
        <r>
          <rPr>
            <sz val="8"/>
            <color indexed="81"/>
            <rFont val="Tahoma"/>
            <family val="2"/>
          </rPr>
          <t xml:space="preserve">.  </t>
        </r>
        <r>
          <rPr>
            <b/>
            <sz val="8"/>
            <color indexed="10"/>
            <rFont val="Tahoma"/>
            <family val="2"/>
          </rPr>
          <t>If the dataset has more than 1 associated party, please enter the zip codes for each party in the additional columns to the right.</t>
        </r>
        <r>
          <rPr>
            <sz val="8"/>
            <color indexed="81"/>
            <rFont val="Tahoma"/>
            <family val="2"/>
          </rPr>
          <t xml:space="preserve">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70" authorId="0" shapeId="0" xr:uid="{00000000-0006-0000-0000-000033000000}">
      <text>
        <r>
          <rPr>
            <b/>
            <sz val="8"/>
            <color indexed="81"/>
            <rFont val="Tahoma"/>
            <family val="2"/>
          </rPr>
          <t>Dataset Associated Party Mail Country field:</t>
        </r>
        <r>
          <rPr>
            <sz val="8"/>
            <color indexed="81"/>
            <rFont val="Tahoma"/>
            <family val="2"/>
          </rPr>
          <t xml:space="preserve">
Mail country of the dataset associated party </t>
        </r>
        <r>
          <rPr>
            <b/>
            <sz val="8"/>
            <color indexed="10"/>
            <rFont val="Tahoma"/>
            <family val="2"/>
          </rPr>
          <t>(i.e. USA)</t>
        </r>
        <r>
          <rPr>
            <sz val="8"/>
            <color indexed="81"/>
            <rFont val="Tahoma"/>
            <family val="2"/>
          </rPr>
          <t xml:space="preserve">. </t>
        </r>
        <r>
          <rPr>
            <b/>
            <sz val="8"/>
            <color indexed="10"/>
            <rFont val="Tahoma"/>
            <family val="2"/>
          </rPr>
          <t xml:space="preserve"> If the dataset has more than 1 associated party, please enter the country for each party in the additional columns to the right.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71" authorId="0" shapeId="0" xr:uid="{00000000-0006-0000-0000-000034000000}">
      <text>
        <r>
          <rPr>
            <b/>
            <sz val="8"/>
            <color indexed="81"/>
            <rFont val="Tahoma"/>
            <family val="2"/>
          </rPr>
          <t>Dataset Associated Party Voice Telephone field:</t>
        </r>
        <r>
          <rPr>
            <sz val="8"/>
            <color indexed="81"/>
            <rFont val="Tahoma"/>
            <family val="2"/>
          </rPr>
          <t xml:space="preserve">
Telephone number(s) of dataset associated party, including area code.</t>
        </r>
        <r>
          <rPr>
            <b/>
            <sz val="8"/>
            <color indexed="10"/>
            <rFont val="Tahoma"/>
            <family val="2"/>
          </rPr>
          <t xml:space="preserve"> If the dataset has more than 1 associated party, please enter the phone numbers for each party in the additional columns to the right. </t>
        </r>
        <r>
          <rPr>
            <b/>
            <sz val="8"/>
            <color indexed="81"/>
            <rFont val="Tahoma"/>
            <family val="2"/>
          </rPr>
          <t xml:space="preserve">LTER EML Best Practices </t>
        </r>
        <r>
          <rPr>
            <sz val="8"/>
            <color indexed="81"/>
            <rFont val="Tahoma"/>
            <family val="2"/>
          </rPr>
          <t>suggests that the Associated Party addresses, telephone, email, and URL information is optional and if such information is included, that it be updated periodically.</t>
        </r>
      </text>
    </comment>
    <comment ref="B72" authorId="2" shapeId="0" xr:uid="{00000000-0006-0000-0000-000035000000}">
      <text>
        <r>
          <rPr>
            <b/>
            <sz val="8"/>
            <color indexed="81"/>
            <rFont val="Tahoma"/>
            <family val="2"/>
          </rPr>
          <t>Dataset Associated Party Facsimile Telephone field:</t>
        </r>
        <r>
          <rPr>
            <sz val="8"/>
            <color indexed="81"/>
            <rFont val="Tahoma"/>
            <family val="2"/>
          </rPr>
          <t xml:space="preserve">
Facsimile (FAX) number(s) of dataset associated party, including area code.</t>
        </r>
        <r>
          <rPr>
            <b/>
            <sz val="8"/>
            <color indexed="10"/>
            <rFont val="Tahoma"/>
            <family val="2"/>
          </rPr>
          <t xml:space="preserve"> If the dataset has more than 1 associated party, please enter the fax numbers for each party in the additional columns to the right.</t>
        </r>
        <r>
          <rPr>
            <b/>
            <sz val="8"/>
            <color indexed="81"/>
            <rFont val="Tahoma"/>
            <family val="2"/>
          </rPr>
          <t xml:space="preserve"> LTER EML Best Practices </t>
        </r>
        <r>
          <rPr>
            <sz val="8"/>
            <color indexed="81"/>
            <rFont val="Tahoma"/>
            <family val="2"/>
          </rPr>
          <t>suggests that the Associated Party addresses, telephone, email, and URL information is optional and if such information is included, that it be updated periodically.</t>
        </r>
        <r>
          <rPr>
            <sz val="8"/>
            <color indexed="81"/>
            <rFont val="Tahoma"/>
            <family val="2"/>
          </rPr>
          <t xml:space="preserve">
 </t>
        </r>
      </text>
    </comment>
    <comment ref="B73" authorId="2" shapeId="0" xr:uid="{00000000-0006-0000-0000-000036000000}">
      <text>
        <r>
          <rPr>
            <b/>
            <sz val="8"/>
            <color indexed="81"/>
            <rFont val="Tahoma"/>
            <family val="2"/>
          </rPr>
          <t>Dataset Associated Party Electronic Mail Address field:</t>
        </r>
        <r>
          <rPr>
            <sz val="8"/>
            <color indexed="81"/>
            <rFont val="Tahoma"/>
            <family val="2"/>
          </rPr>
          <t xml:space="preserve">
Email Address of dataset associated party.</t>
        </r>
        <r>
          <rPr>
            <b/>
            <sz val="8"/>
            <color indexed="10"/>
            <rFont val="Tahoma"/>
            <family val="2"/>
          </rPr>
          <t xml:space="preserve"> If the dataset has more than 1 associated party, please enter the email addresses for each party in the additional columns to the right. </t>
        </r>
        <r>
          <rPr>
            <sz val="8"/>
            <color indexed="81"/>
            <rFont val="Tahoma"/>
            <family val="2"/>
          </rPr>
          <t xml:space="preserve">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r>
          <rPr>
            <sz val="8"/>
            <color indexed="81"/>
            <rFont val="Tahoma"/>
            <family val="2"/>
          </rPr>
          <t xml:space="preserve">
</t>
        </r>
      </text>
    </comment>
    <comment ref="B74" authorId="2" shapeId="0" xr:uid="{00000000-0006-0000-0000-000037000000}">
      <text>
        <r>
          <rPr>
            <b/>
            <sz val="8"/>
            <color indexed="81"/>
            <rFont val="Tahoma"/>
            <family val="2"/>
          </rPr>
          <t>Dataset Associated Party Role field:</t>
        </r>
        <r>
          <rPr>
            <sz val="8"/>
            <color indexed="81"/>
            <rFont val="Tahoma"/>
            <family val="2"/>
          </rPr>
          <t xml:space="preserve">
Role of dataset associated party. Information about how the associated party is related to the dataset (e.g. Technician). </t>
        </r>
        <r>
          <rPr>
            <b/>
            <sz val="8"/>
            <color indexed="10"/>
            <rFont val="Tahoma"/>
            <family val="2"/>
          </rPr>
          <t xml:space="preserve">If the dataset has more than 1 associated party, please enter the role for each party in the additional columns to the right. </t>
        </r>
        <r>
          <rPr>
            <sz val="8"/>
            <color indexed="81"/>
            <rFont val="Tahoma"/>
            <family val="2"/>
          </rPr>
          <t xml:space="preserve">
</t>
        </r>
      </text>
    </comment>
    <comment ref="B75" authorId="2" shapeId="0" xr:uid="{00000000-0006-0000-0000-000038000000}">
      <text>
        <r>
          <rPr>
            <b/>
            <sz val="8"/>
            <color indexed="81"/>
            <rFont val="Tahoma"/>
            <family val="2"/>
          </rPr>
          <t>Dataset Associated Party URL field:</t>
        </r>
        <r>
          <rPr>
            <sz val="8"/>
            <color indexed="81"/>
            <rFont val="Tahoma"/>
            <family val="2"/>
          </rPr>
          <t xml:space="preserve">
URL of dataset associated party. </t>
        </r>
        <r>
          <rPr>
            <b/>
            <sz val="8"/>
            <color indexed="10"/>
            <rFont val="Tahoma"/>
            <family val="2"/>
          </rPr>
          <t xml:space="preserve">If the dataset has more than 1 associated party, please enter the URL for each party in the additional columns to the right. </t>
        </r>
        <r>
          <rPr>
            <b/>
            <sz val="8"/>
            <color indexed="81"/>
            <rFont val="Tahoma"/>
            <family val="2"/>
          </rPr>
          <t xml:space="preserve"> LTER EML Best Practices</t>
        </r>
        <r>
          <rPr>
            <sz val="8"/>
            <color indexed="81"/>
            <rFont val="Tahoma"/>
            <family val="2"/>
          </rPr>
          <t xml:space="preserve"> suggests that the Associated Party addresses, telephone, email, and URL information is optional and if such information is included, that it be updated periodically.</t>
        </r>
        <r>
          <rPr>
            <sz val="8"/>
            <color indexed="81"/>
            <rFont val="Tahoma"/>
            <family val="2"/>
          </rPr>
          <t xml:space="preserve">
</t>
        </r>
      </text>
    </comment>
    <comment ref="B77" authorId="0" shapeId="0" xr:uid="{00000000-0006-0000-0000-000039000000}">
      <text>
        <r>
          <rPr>
            <b/>
            <sz val="8"/>
            <color indexed="81"/>
            <rFont val="Tahoma"/>
            <family val="2"/>
          </rPr>
          <t>Dataset Contact (s) First Name field:</t>
        </r>
        <r>
          <rPr>
            <sz val="8"/>
            <color indexed="81"/>
            <rFont val="Tahoma"/>
            <family val="2"/>
          </rPr>
          <t xml:space="preserve">
First name of individual(s) that is the contact person for the dataset.  </t>
        </r>
        <r>
          <rPr>
            <b/>
            <sz val="8"/>
            <color indexed="10"/>
            <rFont val="Tahoma"/>
            <family val="2"/>
          </rPr>
          <t>If the dataset has more than 1 contact, please enter the first name for each contact in the additional columns to the right.</t>
        </r>
      </text>
    </comment>
    <comment ref="B78" authorId="0" shapeId="0" xr:uid="{00000000-0006-0000-0000-00003A000000}">
      <text>
        <r>
          <rPr>
            <b/>
            <sz val="8"/>
            <color indexed="81"/>
            <rFont val="Tahoma"/>
            <family val="2"/>
          </rPr>
          <t>Dataset Contact (s) Last Name field:</t>
        </r>
        <r>
          <rPr>
            <sz val="8"/>
            <color indexed="81"/>
            <rFont val="Tahoma"/>
            <family val="2"/>
          </rPr>
          <t xml:space="preserve">
Last Name of individual(s) that is the contact person for the dataset. </t>
        </r>
        <r>
          <rPr>
            <b/>
            <sz val="8"/>
            <color indexed="10"/>
            <rFont val="Tahoma"/>
            <family val="2"/>
          </rPr>
          <t>If the dataset has more than 1 contact, please enter the last name for each contact in the additional columns to the right.</t>
        </r>
      </text>
    </comment>
    <comment ref="B79" authorId="0" shapeId="0" xr:uid="{00000000-0006-0000-0000-00003B000000}">
      <text>
        <r>
          <rPr>
            <b/>
            <sz val="8"/>
            <color indexed="81"/>
            <rFont val="Tahoma"/>
            <family val="2"/>
          </rPr>
          <t>Dataset Contact Organization (s) Name field:</t>
        </r>
        <r>
          <rPr>
            <sz val="8"/>
            <color indexed="81"/>
            <rFont val="Tahoma"/>
            <family val="2"/>
          </rPr>
          <t xml:space="preserve">
Name of Organization(s) that developed the dataset.  </t>
        </r>
        <r>
          <rPr>
            <b/>
            <sz val="8"/>
            <color indexed="10"/>
            <rFont val="Tahoma"/>
            <family val="2"/>
          </rPr>
          <t>If the dataset has more than 1 organization, please enter the organization names in the additional columns to the right.</t>
        </r>
      </text>
    </comment>
    <comment ref="B80" authorId="0" shapeId="0" xr:uid="{00000000-0006-0000-0000-00003C000000}">
      <text>
        <r>
          <rPr>
            <b/>
            <sz val="8"/>
            <color indexed="81"/>
            <rFont val="Tahoma"/>
            <family val="2"/>
          </rPr>
          <t xml:space="preserve">Dataset Contact Position Name (s) field: </t>
        </r>
        <r>
          <rPr>
            <sz val="8"/>
            <color indexed="81"/>
            <rFont val="Tahoma"/>
            <family val="2"/>
          </rPr>
          <t xml:space="preserve"> If the associated person that holds the 'contact' role changes frequently, then Contact Position Name would be used for consistency </t>
        </r>
        <r>
          <rPr>
            <b/>
            <sz val="8"/>
            <color indexed="10"/>
            <rFont val="Tahoma"/>
            <family val="2"/>
          </rPr>
          <t>(i.e. FCE LTER Information Manager).  If the dataset has more than 1 position, please enter the position names  in the additional columns to the right.</t>
        </r>
      </text>
    </comment>
    <comment ref="B81" authorId="0" shapeId="0" xr:uid="{00000000-0006-0000-0000-00003D000000}">
      <text>
        <r>
          <rPr>
            <b/>
            <sz val="8"/>
            <color indexed="81"/>
            <rFont val="Tahoma"/>
            <family val="2"/>
          </rPr>
          <t>Dataset Contact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dataset has more than 1 contact, please enter the street addresses for each contact in the additional columns to the right.</t>
        </r>
      </text>
    </comment>
    <comment ref="B82" authorId="0" shapeId="0" xr:uid="{00000000-0006-0000-0000-00003E000000}">
      <text>
        <r>
          <rPr>
            <b/>
            <sz val="8"/>
            <color indexed="81"/>
            <rFont val="Tahoma"/>
            <family val="2"/>
          </rPr>
          <t>Dataset Contact Mail City field:</t>
        </r>
        <r>
          <rPr>
            <sz val="8"/>
            <color indexed="81"/>
            <rFont val="Tahoma"/>
            <family val="2"/>
          </rPr>
          <t xml:space="preserve">
Mail City of the dataset Contact </t>
        </r>
        <r>
          <rPr>
            <b/>
            <sz val="8"/>
            <color indexed="10"/>
            <rFont val="Tahoma"/>
            <family val="2"/>
          </rPr>
          <t>(i.e. Miami)</t>
        </r>
        <r>
          <rPr>
            <sz val="8"/>
            <color indexed="81"/>
            <rFont val="Tahoma"/>
            <family val="2"/>
          </rPr>
          <t xml:space="preserve">.  </t>
        </r>
        <r>
          <rPr>
            <b/>
            <sz val="8"/>
            <color indexed="10"/>
            <rFont val="Tahoma"/>
            <family val="2"/>
          </rPr>
          <t>If the dataset has more than 1 contact, please enter the city for each contact  in the additional columns to the right.</t>
        </r>
      </text>
    </comment>
    <comment ref="B83" authorId="0" shapeId="0" xr:uid="{00000000-0006-0000-0000-00003F000000}">
      <text>
        <r>
          <rPr>
            <b/>
            <sz val="8"/>
            <color indexed="81"/>
            <rFont val="Tahoma"/>
            <family val="2"/>
          </rPr>
          <t>Dataset Contact Mail State field:</t>
        </r>
        <r>
          <rPr>
            <sz val="8"/>
            <color indexed="81"/>
            <rFont val="Tahoma"/>
            <family val="2"/>
          </rPr>
          <t xml:space="preserve">
Mail state of the dataset Contact </t>
        </r>
        <r>
          <rPr>
            <b/>
            <sz val="8"/>
            <color indexed="10"/>
            <rFont val="Tahoma"/>
            <family val="2"/>
          </rPr>
          <t>(i.e. FL)</t>
        </r>
        <r>
          <rPr>
            <sz val="8"/>
            <color indexed="81"/>
            <rFont val="Tahoma"/>
            <family val="2"/>
          </rPr>
          <t xml:space="preserve">. </t>
        </r>
        <r>
          <rPr>
            <b/>
            <sz val="8"/>
            <color indexed="10"/>
            <rFont val="Tahoma"/>
            <family val="2"/>
          </rPr>
          <t xml:space="preserve"> If the dataset has more than 1 contact, please enter the states for each contact in the additional columns to the right.</t>
        </r>
      </text>
    </comment>
    <comment ref="B84" authorId="0" shapeId="0" xr:uid="{00000000-0006-0000-0000-000040000000}">
      <text>
        <r>
          <rPr>
            <b/>
            <sz val="8"/>
            <color indexed="81"/>
            <rFont val="Tahoma"/>
            <family val="2"/>
          </rPr>
          <t>Dataset Contact Mail Zip Code field:</t>
        </r>
        <r>
          <rPr>
            <sz val="8"/>
            <color indexed="81"/>
            <rFont val="Tahoma"/>
            <family val="2"/>
          </rPr>
          <t xml:space="preserve">
Mail zip code of the dataset Contact </t>
        </r>
        <r>
          <rPr>
            <b/>
            <sz val="8"/>
            <color indexed="10"/>
            <rFont val="Tahoma"/>
            <family val="2"/>
          </rPr>
          <t>(i.e. 33199)</t>
        </r>
        <r>
          <rPr>
            <sz val="8"/>
            <color indexed="81"/>
            <rFont val="Tahoma"/>
            <family val="2"/>
          </rPr>
          <t xml:space="preserve">.  </t>
        </r>
        <r>
          <rPr>
            <b/>
            <sz val="8"/>
            <color indexed="10"/>
            <rFont val="Tahoma"/>
            <family val="2"/>
          </rPr>
          <t>If the dataset has more than 1 contact, please enter the zip codes for each contact in the additional columns to the right.</t>
        </r>
      </text>
    </comment>
    <comment ref="B85" authorId="0" shapeId="0" xr:uid="{00000000-0006-0000-0000-000041000000}">
      <text>
        <r>
          <rPr>
            <b/>
            <sz val="8"/>
            <color indexed="81"/>
            <rFont val="Tahoma"/>
            <family val="2"/>
          </rPr>
          <t>Dataset Contact Mail Country field:</t>
        </r>
        <r>
          <rPr>
            <sz val="8"/>
            <color indexed="81"/>
            <rFont val="Tahoma"/>
            <family val="2"/>
          </rPr>
          <t xml:space="preserve">
Mail country of the dataset Contact </t>
        </r>
        <r>
          <rPr>
            <b/>
            <sz val="8"/>
            <color indexed="10"/>
            <rFont val="Tahoma"/>
            <family val="2"/>
          </rPr>
          <t>(i.e. USA)</t>
        </r>
        <r>
          <rPr>
            <sz val="8"/>
            <color indexed="81"/>
            <rFont val="Tahoma"/>
            <family val="2"/>
          </rPr>
          <t xml:space="preserve">. </t>
        </r>
        <r>
          <rPr>
            <b/>
            <sz val="8"/>
            <color indexed="10"/>
            <rFont val="Tahoma"/>
            <family val="2"/>
          </rPr>
          <t xml:space="preserve"> If the dataset has more than 1 contact, please enter the country for each contact in the additional columns to the right.</t>
        </r>
      </text>
    </comment>
    <comment ref="B86" authorId="0" shapeId="0" xr:uid="{00000000-0006-0000-0000-000042000000}">
      <text>
        <r>
          <rPr>
            <b/>
            <sz val="8"/>
            <color indexed="81"/>
            <rFont val="Tahoma"/>
            <family val="2"/>
          </rPr>
          <t>Dataset Contact Voice Telephone field:</t>
        </r>
        <r>
          <rPr>
            <sz val="8"/>
            <color indexed="81"/>
            <rFont val="Tahoma"/>
            <family val="2"/>
          </rPr>
          <t xml:space="preserve">
Telephone number(s) of dataset Contact, including area code.</t>
        </r>
        <r>
          <rPr>
            <b/>
            <sz val="8"/>
            <color indexed="10"/>
            <rFont val="Tahoma"/>
            <family val="2"/>
          </rPr>
          <t xml:space="preserve"> If the dataset has more than 1 contact, please enter the phone numbers for each contact in the additional columns to the right.</t>
        </r>
      </text>
    </comment>
    <comment ref="B87" authorId="2" shapeId="0" xr:uid="{00000000-0006-0000-0000-000043000000}">
      <text>
        <r>
          <rPr>
            <b/>
            <sz val="8"/>
            <color indexed="81"/>
            <rFont val="Tahoma"/>
            <family val="2"/>
          </rPr>
          <t>Dataset Creator Facsimile Telephone field:</t>
        </r>
        <r>
          <rPr>
            <sz val="8"/>
            <color indexed="81"/>
            <rFont val="Tahoma"/>
            <family val="2"/>
          </rPr>
          <t xml:space="preserve">
Facsimile (FAX) number(s) of dataset Contact, including area code.</t>
        </r>
        <r>
          <rPr>
            <b/>
            <sz val="8"/>
            <color indexed="10"/>
            <rFont val="Tahoma"/>
            <family val="2"/>
          </rPr>
          <t xml:space="preserve"> If the dataset has more than 1 contact, please enter the fax numbers for each contact in the additional columns to the right.</t>
        </r>
        <r>
          <rPr>
            <sz val="8"/>
            <color indexed="81"/>
            <rFont val="Tahoma"/>
            <family val="2"/>
          </rPr>
          <t xml:space="preserve">
 </t>
        </r>
      </text>
    </comment>
    <comment ref="B88" authorId="2" shapeId="0" xr:uid="{00000000-0006-0000-0000-000044000000}">
      <text>
        <r>
          <rPr>
            <b/>
            <sz val="8"/>
            <color indexed="81"/>
            <rFont val="Tahoma"/>
            <family val="2"/>
          </rPr>
          <t>Dataset Contact Electronic Mail Address field:</t>
        </r>
        <r>
          <rPr>
            <sz val="8"/>
            <color indexed="81"/>
            <rFont val="Tahoma"/>
            <family val="2"/>
          </rPr>
          <t xml:space="preserve">
Email Address of dataset Contact.</t>
        </r>
        <r>
          <rPr>
            <b/>
            <sz val="8"/>
            <color indexed="10"/>
            <rFont val="Tahoma"/>
            <family val="2"/>
          </rPr>
          <t xml:space="preserve"> If the dataset has more than 1 contact, please enter the email addresses for each contact in the additional columns to the right.</t>
        </r>
        <r>
          <rPr>
            <sz val="8"/>
            <color indexed="81"/>
            <rFont val="Tahoma"/>
            <family val="2"/>
          </rPr>
          <t xml:space="preserve">
</t>
        </r>
      </text>
    </comment>
    <comment ref="B89" authorId="2" shapeId="0" xr:uid="{00000000-0006-0000-0000-000045000000}">
      <text>
        <r>
          <rPr>
            <b/>
            <sz val="8"/>
            <color indexed="81"/>
            <rFont val="Tahoma"/>
            <family val="2"/>
          </rPr>
          <t>Dataset Contact URL field:</t>
        </r>
        <r>
          <rPr>
            <sz val="8"/>
            <color indexed="81"/>
            <rFont val="Tahoma"/>
            <family val="2"/>
          </rPr>
          <t xml:space="preserve">
URL of dataset contact. </t>
        </r>
        <r>
          <rPr>
            <b/>
            <sz val="8"/>
            <color indexed="10"/>
            <rFont val="Tahoma"/>
            <family val="2"/>
          </rPr>
          <t xml:space="preserve">If the dataset has more than 1 contact, please enter the URL for each party in the additional columns to the right. </t>
        </r>
        <r>
          <rPr>
            <b/>
            <sz val="8"/>
            <color indexed="81"/>
            <rFont val="Tahoma"/>
            <family val="2"/>
          </rPr>
          <t xml:space="preserve"> </t>
        </r>
      </text>
    </comment>
    <comment ref="B91" authorId="0" shapeId="0" xr:uid="{00000000-0006-0000-0000-000046000000}">
      <text>
        <r>
          <rPr>
            <b/>
            <sz val="8"/>
            <color indexed="81"/>
            <rFont val="Tahoma"/>
            <family val="2"/>
          </rPr>
          <t>Dataset Publisher Organization field:</t>
        </r>
        <r>
          <rPr>
            <sz val="8"/>
            <color indexed="81"/>
            <rFont val="Tahoma"/>
            <family val="2"/>
          </rPr>
          <t xml:space="preserve">
Name of Organization that developed the dataset. The</t>
        </r>
        <r>
          <rPr>
            <b/>
            <sz val="8"/>
            <color indexed="81"/>
            <rFont val="Tahoma"/>
            <family val="2"/>
          </rPr>
          <t xml:space="preserve"> LTER EML Best Practices</t>
        </r>
        <r>
          <rPr>
            <sz val="8"/>
            <color indexed="81"/>
            <rFont val="Tahoma"/>
            <family val="2"/>
          </rPr>
          <t xml:space="preserve">
suggest that the LTER site is used as the publisher of the dataset.  List the 
LTER site name, fully spelled out.</t>
        </r>
      </text>
    </comment>
    <comment ref="B92" authorId="0" shapeId="0" xr:uid="{00000000-0006-0000-0000-000047000000}">
      <text>
        <r>
          <rPr>
            <b/>
            <sz val="8"/>
            <color indexed="81"/>
            <rFont val="Tahoma"/>
            <family val="2"/>
          </rPr>
          <t>Dataset Publisher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t>
        </r>
      </text>
    </comment>
    <comment ref="B93" authorId="0" shapeId="0" xr:uid="{00000000-0006-0000-0000-000048000000}">
      <text>
        <r>
          <rPr>
            <b/>
            <sz val="8"/>
            <color indexed="81"/>
            <rFont val="Tahoma"/>
            <family val="2"/>
          </rPr>
          <t>Dataset Publisher Mail City field:</t>
        </r>
        <r>
          <rPr>
            <sz val="8"/>
            <color indexed="81"/>
            <rFont val="Tahoma"/>
            <family val="2"/>
          </rPr>
          <t xml:space="preserve">
Mail City of the dataset publisher </t>
        </r>
        <r>
          <rPr>
            <b/>
            <sz val="8"/>
            <color indexed="10"/>
            <rFont val="Tahoma"/>
            <family val="2"/>
          </rPr>
          <t>(i.e. Miami)</t>
        </r>
        <r>
          <rPr>
            <sz val="8"/>
            <color indexed="81"/>
            <rFont val="Tahoma"/>
            <family val="2"/>
          </rPr>
          <t xml:space="preserve">.  </t>
        </r>
      </text>
    </comment>
    <comment ref="B94" authorId="0" shapeId="0" xr:uid="{00000000-0006-0000-0000-000049000000}">
      <text>
        <r>
          <rPr>
            <b/>
            <sz val="8"/>
            <color indexed="81"/>
            <rFont val="Tahoma"/>
            <family val="2"/>
          </rPr>
          <t>Dataset Publisher Mail State field:</t>
        </r>
        <r>
          <rPr>
            <sz val="8"/>
            <color indexed="81"/>
            <rFont val="Tahoma"/>
            <family val="2"/>
          </rPr>
          <t xml:space="preserve">
Mail state of the dataset publisher </t>
        </r>
        <r>
          <rPr>
            <b/>
            <sz val="8"/>
            <color indexed="10"/>
            <rFont val="Tahoma"/>
            <family val="2"/>
          </rPr>
          <t>(i.e. FL)</t>
        </r>
        <r>
          <rPr>
            <sz val="8"/>
            <color indexed="81"/>
            <rFont val="Tahoma"/>
            <family val="2"/>
          </rPr>
          <t xml:space="preserve">. </t>
        </r>
      </text>
    </comment>
    <comment ref="B95" authorId="0" shapeId="0" xr:uid="{00000000-0006-0000-0000-00004A000000}">
      <text>
        <r>
          <rPr>
            <b/>
            <sz val="8"/>
            <color indexed="81"/>
            <rFont val="Tahoma"/>
            <family val="2"/>
          </rPr>
          <t>Dataset Publisher Mail Zip Code field:</t>
        </r>
        <r>
          <rPr>
            <sz val="8"/>
            <color indexed="81"/>
            <rFont val="Tahoma"/>
            <family val="2"/>
          </rPr>
          <t xml:space="preserve">
Mail zip code of the dataset publisher </t>
        </r>
        <r>
          <rPr>
            <b/>
            <sz val="8"/>
            <color indexed="10"/>
            <rFont val="Tahoma"/>
            <family val="2"/>
          </rPr>
          <t>(i.e. 33199)</t>
        </r>
        <r>
          <rPr>
            <sz val="8"/>
            <color indexed="81"/>
            <rFont val="Tahoma"/>
            <family val="2"/>
          </rPr>
          <t xml:space="preserve">. </t>
        </r>
      </text>
    </comment>
    <comment ref="B96" authorId="0" shapeId="0" xr:uid="{00000000-0006-0000-0000-00004B000000}">
      <text>
        <r>
          <rPr>
            <b/>
            <sz val="8"/>
            <color indexed="81"/>
            <rFont val="Tahoma"/>
            <family val="2"/>
          </rPr>
          <t>Dataset Publisher Mail Country field:</t>
        </r>
        <r>
          <rPr>
            <sz val="8"/>
            <color indexed="81"/>
            <rFont val="Tahoma"/>
            <family val="2"/>
          </rPr>
          <t xml:space="preserve">
Mail country of the dataset publisher </t>
        </r>
        <r>
          <rPr>
            <b/>
            <sz val="8"/>
            <color indexed="10"/>
            <rFont val="Tahoma"/>
            <family val="2"/>
          </rPr>
          <t>(i.e. USA)</t>
        </r>
        <r>
          <rPr>
            <sz val="8"/>
            <color indexed="81"/>
            <rFont val="Tahoma"/>
            <family val="2"/>
          </rPr>
          <t xml:space="preserve">. </t>
        </r>
        <r>
          <rPr>
            <b/>
            <sz val="8"/>
            <color indexed="10"/>
            <rFont val="Tahoma"/>
            <family val="2"/>
          </rPr>
          <t xml:space="preserve"> </t>
        </r>
      </text>
    </comment>
    <comment ref="B97" authorId="0" shapeId="0" xr:uid="{00000000-0006-0000-0000-00004C000000}">
      <text>
        <r>
          <rPr>
            <b/>
            <sz val="8"/>
            <color indexed="81"/>
            <rFont val="Tahoma"/>
            <family val="2"/>
          </rPr>
          <t>Dataset Publisher Voice Telephone field:</t>
        </r>
        <r>
          <rPr>
            <sz val="8"/>
            <color indexed="81"/>
            <rFont val="Tahoma"/>
            <family val="2"/>
          </rPr>
          <t xml:space="preserve">
Telephone number(s) of dataset Publisher, including area code.</t>
        </r>
        <r>
          <rPr>
            <b/>
            <sz val="8"/>
            <color indexed="10"/>
            <rFont val="Tahoma"/>
            <family val="2"/>
          </rPr>
          <t xml:space="preserve"> </t>
        </r>
      </text>
    </comment>
    <comment ref="B98" authorId="2" shapeId="0" xr:uid="{00000000-0006-0000-0000-00004D000000}">
      <text>
        <r>
          <rPr>
            <b/>
            <sz val="8"/>
            <color indexed="81"/>
            <rFont val="Tahoma"/>
            <family val="2"/>
          </rPr>
          <t>Dataset Publisher Electronic Mail Address field:</t>
        </r>
        <r>
          <rPr>
            <sz val="8"/>
            <color indexed="81"/>
            <rFont val="Tahoma"/>
            <family val="2"/>
          </rPr>
          <t xml:space="preserve">
Email Address of dataset Publisher.
</t>
        </r>
      </text>
    </comment>
    <comment ref="B99" authorId="2" shapeId="0" xr:uid="{00000000-0006-0000-0000-00004E000000}">
      <text>
        <r>
          <rPr>
            <b/>
            <sz val="8"/>
            <color indexed="81"/>
            <rFont val="Tahoma"/>
            <family val="2"/>
          </rPr>
          <t>Dataset Publisher URL field:</t>
        </r>
        <r>
          <rPr>
            <sz val="8"/>
            <color indexed="81"/>
            <rFont val="Tahoma"/>
            <family val="2"/>
          </rPr>
          <t xml:space="preserve">
URL of dataset Publisher.</t>
        </r>
        <r>
          <rPr>
            <sz val="8"/>
            <color indexed="81"/>
            <rFont val="Tahoma"/>
            <family val="2"/>
          </rPr>
          <t xml:space="preserve">
</t>
        </r>
      </text>
    </comment>
    <comment ref="B101" authorId="0" shapeId="0" xr:uid="{00000000-0006-0000-0000-00004F000000}">
      <text>
        <r>
          <rPr>
            <b/>
            <sz val="8"/>
            <color indexed="81"/>
            <rFont val="Tahoma"/>
            <family val="2"/>
          </rPr>
          <t xml:space="preserve">Dataset Metadata Provider Organization Name field:
</t>
        </r>
        <r>
          <rPr>
            <sz val="8"/>
            <color indexed="81"/>
            <rFont val="Tahoma"/>
            <family val="2"/>
          </rPr>
          <t>Enter Metadata Provider Organization if the creator or associated party are NOT the same people who produced the metadata content.</t>
        </r>
      </text>
    </comment>
    <comment ref="B102" authorId="0" shapeId="0" xr:uid="{00000000-0006-0000-0000-000050000000}">
      <text>
        <r>
          <rPr>
            <b/>
            <sz val="8"/>
            <color indexed="81"/>
            <rFont val="Tahoma"/>
            <family val="2"/>
          </rPr>
          <t>Dataset Metadata Provider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t>
        </r>
      </text>
    </comment>
    <comment ref="B103" authorId="0" shapeId="0" xr:uid="{00000000-0006-0000-0000-000051000000}">
      <text>
        <r>
          <rPr>
            <b/>
            <sz val="8"/>
            <color indexed="81"/>
            <rFont val="Tahoma"/>
            <family val="2"/>
          </rPr>
          <t>Dataset Metadata Provider Mail City field:</t>
        </r>
        <r>
          <rPr>
            <sz val="8"/>
            <color indexed="81"/>
            <rFont val="Tahoma"/>
            <family val="2"/>
          </rPr>
          <t xml:space="preserve">
Mail City of the dataset metadata provider </t>
        </r>
        <r>
          <rPr>
            <b/>
            <sz val="8"/>
            <color indexed="10"/>
            <rFont val="Tahoma"/>
            <family val="2"/>
          </rPr>
          <t>(i.e. Miami)</t>
        </r>
        <r>
          <rPr>
            <sz val="8"/>
            <color indexed="81"/>
            <rFont val="Tahoma"/>
            <family val="2"/>
          </rPr>
          <t xml:space="preserve">.  </t>
        </r>
      </text>
    </comment>
    <comment ref="B104" authorId="0" shapeId="0" xr:uid="{00000000-0006-0000-0000-000052000000}">
      <text>
        <r>
          <rPr>
            <b/>
            <sz val="8"/>
            <color indexed="81"/>
            <rFont val="Tahoma"/>
            <family val="2"/>
          </rPr>
          <t>Dataset Metadata Provider Mail State field:</t>
        </r>
        <r>
          <rPr>
            <sz val="8"/>
            <color indexed="81"/>
            <rFont val="Tahoma"/>
            <family val="2"/>
          </rPr>
          <t xml:space="preserve">
Mail state of the dataset metadata provider </t>
        </r>
        <r>
          <rPr>
            <b/>
            <sz val="8"/>
            <color indexed="10"/>
            <rFont val="Tahoma"/>
            <family val="2"/>
          </rPr>
          <t>(i.e. FL)</t>
        </r>
        <r>
          <rPr>
            <sz val="8"/>
            <color indexed="81"/>
            <rFont val="Tahoma"/>
            <family val="2"/>
          </rPr>
          <t xml:space="preserve">. </t>
        </r>
        <r>
          <rPr>
            <b/>
            <sz val="8"/>
            <color indexed="10"/>
            <rFont val="Tahoma"/>
            <family val="2"/>
          </rPr>
          <t xml:space="preserve"> If the dataset has more than 1 metadata provider, please enter the states for each provider in the additional columns to the right.</t>
        </r>
      </text>
    </comment>
    <comment ref="B105" authorId="0" shapeId="0" xr:uid="{00000000-0006-0000-0000-000053000000}">
      <text>
        <r>
          <rPr>
            <b/>
            <sz val="8"/>
            <color indexed="81"/>
            <rFont val="Tahoma"/>
            <family val="2"/>
          </rPr>
          <t>Dataset Metadata Provider Mail Zip Code field:</t>
        </r>
        <r>
          <rPr>
            <sz val="8"/>
            <color indexed="81"/>
            <rFont val="Tahoma"/>
            <family val="2"/>
          </rPr>
          <t xml:space="preserve">
Mail zip code of the dataset metadata provider </t>
        </r>
        <r>
          <rPr>
            <b/>
            <sz val="8"/>
            <color indexed="10"/>
            <rFont val="Tahoma"/>
            <family val="2"/>
          </rPr>
          <t>(i.e. 33199)</t>
        </r>
        <r>
          <rPr>
            <sz val="8"/>
            <color indexed="81"/>
            <rFont val="Tahoma"/>
            <family val="2"/>
          </rPr>
          <t xml:space="preserve">.  </t>
        </r>
        <r>
          <rPr>
            <b/>
            <sz val="8"/>
            <color indexed="10"/>
            <rFont val="Tahoma"/>
            <family val="2"/>
          </rPr>
          <t>If the dataset has more than 1 metadata provider, please enter the zip codes for each provider in the additional columns to the right.</t>
        </r>
      </text>
    </comment>
    <comment ref="B106" authorId="0" shapeId="0" xr:uid="{00000000-0006-0000-0000-000054000000}">
      <text>
        <r>
          <rPr>
            <b/>
            <sz val="8"/>
            <color indexed="81"/>
            <rFont val="Tahoma"/>
            <family val="2"/>
          </rPr>
          <t>Dataset Metadata Provider Mail Country field:</t>
        </r>
        <r>
          <rPr>
            <sz val="8"/>
            <color indexed="81"/>
            <rFont val="Tahoma"/>
            <family val="2"/>
          </rPr>
          <t xml:space="preserve">
Mail country of the dataset metadata provider </t>
        </r>
        <r>
          <rPr>
            <b/>
            <sz val="8"/>
            <color indexed="10"/>
            <rFont val="Tahoma"/>
            <family val="2"/>
          </rPr>
          <t>(i.e. FL)</t>
        </r>
        <r>
          <rPr>
            <sz val="8"/>
            <color indexed="81"/>
            <rFont val="Tahoma"/>
            <family val="2"/>
          </rPr>
          <t xml:space="preserve">. </t>
        </r>
        <r>
          <rPr>
            <b/>
            <sz val="8"/>
            <color indexed="10"/>
            <rFont val="Tahoma"/>
            <family val="2"/>
          </rPr>
          <t xml:space="preserve"> If the dataset has more than 1 metadata provider, please enter the country for each provider in the additional columns to the right.</t>
        </r>
      </text>
    </comment>
    <comment ref="B107" authorId="0" shapeId="0" xr:uid="{00000000-0006-0000-0000-000055000000}">
      <text>
        <r>
          <rPr>
            <b/>
            <sz val="8"/>
            <color indexed="81"/>
            <rFont val="Tahoma"/>
            <family val="2"/>
          </rPr>
          <t>Dataset Metadata Provider Voice Telephone field:</t>
        </r>
        <r>
          <rPr>
            <sz val="8"/>
            <color indexed="81"/>
            <rFont val="Tahoma"/>
            <family val="2"/>
          </rPr>
          <t xml:space="preserve">
Telephone number(s) of dataset metadata provider, including area code.</t>
        </r>
        <r>
          <rPr>
            <b/>
            <sz val="8"/>
            <color indexed="10"/>
            <rFont val="Tahoma"/>
            <family val="2"/>
          </rPr>
          <t xml:space="preserve"> If the dataset has more than 1 metadata provider, please enter the phone numbers for each provider in the additional columns to the right.</t>
        </r>
      </text>
    </comment>
    <comment ref="B108" authorId="2" shapeId="0" xr:uid="{00000000-0006-0000-0000-000056000000}">
      <text>
        <r>
          <rPr>
            <b/>
            <sz val="8"/>
            <color indexed="81"/>
            <rFont val="Tahoma"/>
            <family val="2"/>
          </rPr>
          <t>Dataset Metadata Provider Electronic Mail Address field:</t>
        </r>
        <r>
          <rPr>
            <sz val="8"/>
            <color indexed="81"/>
            <rFont val="Tahoma"/>
            <family val="2"/>
          </rPr>
          <t xml:space="preserve">
Email Address of dataset metadata provider.</t>
        </r>
        <r>
          <rPr>
            <b/>
            <sz val="8"/>
            <color indexed="10"/>
            <rFont val="Tahoma"/>
            <family val="2"/>
          </rPr>
          <t xml:space="preserve"> If the dataset has more than 1 metadata provider, please enter the email addresses for each provider in the additional columns to the right.</t>
        </r>
        <r>
          <rPr>
            <sz val="8"/>
            <color indexed="81"/>
            <rFont val="Tahoma"/>
            <family val="2"/>
          </rPr>
          <t xml:space="preserve">
</t>
        </r>
      </text>
    </comment>
    <comment ref="B109" authorId="2" shapeId="0" xr:uid="{00000000-0006-0000-0000-000057000000}">
      <text>
        <r>
          <rPr>
            <b/>
            <sz val="8"/>
            <color indexed="81"/>
            <rFont val="Tahoma"/>
            <family val="2"/>
          </rPr>
          <t>Dataset Metadata Provider URL field:</t>
        </r>
        <r>
          <rPr>
            <sz val="8"/>
            <color indexed="81"/>
            <rFont val="Tahoma"/>
            <family val="2"/>
          </rPr>
          <t xml:space="preserve">
URL of dataset Metadata Provider.
</t>
        </r>
      </text>
    </comment>
    <comment ref="B111" authorId="0" shapeId="0" xr:uid="{00000000-0006-0000-0000-000058000000}">
      <text>
        <r>
          <rPr>
            <b/>
            <sz val="8"/>
            <color indexed="81"/>
            <rFont val="Tahoma"/>
            <family val="2"/>
          </rPr>
          <t>Dataset Publication Date field:</t>
        </r>
        <r>
          <rPr>
            <sz val="8"/>
            <color indexed="81"/>
            <rFont val="Tahoma"/>
            <family val="2"/>
          </rPr>
          <t xml:space="preserve">
Date when dataset is made publicly available in YYYY-MM-DD format (i.e. 2003-01-08).</t>
        </r>
      </text>
    </comment>
    <comment ref="B112" authorId="3" shapeId="0" xr:uid="{00000000-0006-0000-0000-000059000000}">
      <text>
        <r>
          <rPr>
            <b/>
            <sz val="8"/>
            <color indexed="81"/>
            <rFont val="Tahoma"/>
            <family val="2"/>
          </rPr>
          <t xml:space="preserve">Dataset Access Authentication Information Field:
</t>
        </r>
        <r>
          <rPr>
            <sz val="8"/>
            <color indexed="81"/>
            <rFont val="Tahoma"/>
            <family val="2"/>
          </rPr>
          <t xml:space="preserve">The authentication system information (i.e. uid=lpowell, o=SERC,dc=FCE_LTER)
</t>
        </r>
        <r>
          <rPr>
            <b/>
            <sz val="8"/>
            <color indexed="10"/>
            <rFont val="Tahoma"/>
            <family val="2"/>
          </rPr>
          <t>For metacat, use: uid=(site acronym, o=lter,dc=ecoinformatics,dc=org</t>
        </r>
        <r>
          <rPr>
            <sz val="8"/>
            <color indexed="81"/>
            <rFont val="Tahoma"/>
            <family val="2"/>
          </rPr>
          <t xml:space="preserve">
</t>
        </r>
      </text>
    </comment>
    <comment ref="B113" authorId="3" shapeId="0" xr:uid="{00000000-0006-0000-0000-00005A000000}">
      <text>
        <r>
          <rPr>
            <b/>
            <sz val="8"/>
            <color indexed="81"/>
            <rFont val="Tahoma"/>
            <family val="2"/>
          </rPr>
          <t xml:space="preserve">Dataset Principle Access Information Field:
</t>
        </r>
        <r>
          <rPr>
            <sz val="8"/>
            <color indexed="81"/>
            <rFont val="Tahoma"/>
            <family val="2"/>
          </rPr>
          <t>The principal element defines the user or group to which the access control list applies.  The users and groups must be defined in the authentication system described in the authsystem element.</t>
        </r>
        <r>
          <rPr>
            <sz val="8"/>
            <color indexed="81"/>
            <rFont val="Tahoma"/>
            <family val="2"/>
          </rPr>
          <t xml:space="preserve">
</t>
        </r>
      </text>
    </comment>
    <comment ref="B114" authorId="3" shapeId="0" xr:uid="{00000000-0006-0000-0000-00005B000000}">
      <text>
        <r>
          <rPr>
            <b/>
            <sz val="8"/>
            <color indexed="81"/>
            <rFont val="Tahoma"/>
            <family val="2"/>
          </rPr>
          <t xml:space="preserve">Dataset Principle Permission Information Field:
</t>
        </r>
        <r>
          <rPr>
            <sz val="8"/>
            <color indexed="81"/>
            <rFont val="Tahoma"/>
            <family val="2"/>
          </rPr>
          <t xml:space="preserve">The permission that is being granted or denied to a particular user or group for a given dataset. </t>
        </r>
        <r>
          <rPr>
            <b/>
            <sz val="8"/>
            <color indexed="10"/>
            <rFont val="Tahoma"/>
            <family val="2"/>
          </rPr>
          <t xml:space="preserve"> The list of permissions come from a predetermined list and include 'read', write, all.</t>
        </r>
        <r>
          <rPr>
            <sz val="8"/>
            <color indexed="81"/>
            <rFont val="Tahoma"/>
            <family val="2"/>
          </rPr>
          <t xml:space="preserve">
</t>
        </r>
      </text>
    </comment>
    <comment ref="B116" authorId="0" shapeId="0" xr:uid="{00000000-0006-0000-0000-00005C000000}">
      <text>
        <r>
          <rPr>
            <b/>
            <sz val="8"/>
            <color indexed="81"/>
            <rFont val="Tahoma"/>
            <family val="2"/>
          </rPr>
          <t>Dataset Methods Description field:</t>
        </r>
        <r>
          <rPr>
            <sz val="8"/>
            <color indexed="81"/>
            <rFont val="Tahoma"/>
            <family val="2"/>
          </rPr>
          <t xml:space="preserve">
Description of the field, laboratory and statistical methods used in the research project. </t>
        </r>
        <r>
          <rPr>
            <sz val="8"/>
            <color indexed="12"/>
            <rFont val="Tahoma"/>
            <family val="2"/>
          </rPr>
          <t>Please note that the metadata fields in Rows 112 thru 115 are a group and Each column of method metadata is related.</t>
        </r>
        <r>
          <rPr>
            <sz val="8"/>
            <color indexed="81"/>
            <rFont val="Tahoma"/>
            <family val="2"/>
          </rPr>
          <t xml:space="preserve"> For example: If a dataset has 1 method, it is described in C112, it would have citation ID 5 entered in C113, and the method instumentation would be entered in C115.  </t>
        </r>
        <r>
          <rPr>
            <b/>
            <sz val="8"/>
            <color indexed="10"/>
            <rFont val="Tahoma"/>
            <family val="2"/>
          </rPr>
          <t>Please delimit multiple paragraphs (within a method description) with a vertical line.</t>
        </r>
      </text>
    </comment>
    <comment ref="B117" authorId="3" shapeId="0" xr:uid="{00000000-0006-0000-0000-00005D000000}">
      <text>
        <r>
          <rPr>
            <b/>
            <sz val="8"/>
            <color indexed="81"/>
            <rFont val="Tahoma"/>
            <family val="2"/>
          </rPr>
          <t>Dataset Methods Citation Number (s) field:</t>
        </r>
        <r>
          <rPr>
            <sz val="8"/>
            <color indexed="81"/>
            <rFont val="Tahoma"/>
            <family val="2"/>
          </rPr>
          <t xml:space="preserve">
</t>
        </r>
        <r>
          <rPr>
            <b/>
            <sz val="8"/>
            <color indexed="10"/>
            <rFont val="Tahoma"/>
            <family val="2"/>
          </rPr>
          <t>Please go to the 'MethodsCitation' worksheet and enter citation information here.  Each citation entry has a preassigned ID number (in blue) and it is this ID number or numbers that must be entered in Row 113 of the 'General Metadata' worksheet.  If there are multiple ID numbers, please enter each number in a separate column.</t>
        </r>
      </text>
    </comment>
    <comment ref="B118" authorId="3" shapeId="0" xr:uid="{00000000-0006-0000-0000-00005E000000}">
      <text>
        <r>
          <rPr>
            <b/>
            <sz val="8"/>
            <color indexed="81"/>
            <rFont val="Tahoma"/>
            <family val="2"/>
          </rPr>
          <t>Dataset Methods Protocol Number(s) field:</t>
        </r>
        <r>
          <rPr>
            <sz val="8"/>
            <color indexed="81"/>
            <rFont val="Tahoma"/>
            <family val="2"/>
          </rPr>
          <t xml:space="preserve">
</t>
        </r>
        <r>
          <rPr>
            <b/>
            <sz val="8"/>
            <color indexed="10"/>
            <rFont val="Tahoma"/>
            <family val="2"/>
          </rPr>
          <t>Please go to the 'MethodsProtocol' worksheet and enter protocol information here.  Each protocol entry has a preassigned ID number (in blue) and it is this ID number or numbers that must be entered in Row 114 of the 'General Metadata' worksheet. If there are multiple ID numbers, please enter each number in a separate column.</t>
        </r>
      </text>
    </comment>
    <comment ref="B119" authorId="0" shapeId="0" xr:uid="{00000000-0006-0000-0000-00005F000000}">
      <text>
        <r>
          <rPr>
            <b/>
            <sz val="8"/>
            <color indexed="81"/>
            <rFont val="Tahoma"/>
            <family val="2"/>
          </rPr>
          <t>Dataset Methods Instrumentation field:</t>
        </r>
        <r>
          <rPr>
            <sz val="8"/>
            <color indexed="81"/>
            <rFont val="Tahoma"/>
            <family val="2"/>
          </rPr>
          <t xml:space="preserve">
Description of the method instrumentation used in the research project.  </t>
        </r>
        <r>
          <rPr>
            <b/>
            <sz val="8"/>
            <color indexed="10"/>
            <rFont val="Tahoma"/>
            <family val="2"/>
          </rPr>
          <t>Please delimit multiple instrument descriptions (within a method description) with a vertical line.</t>
        </r>
      </text>
    </comment>
    <comment ref="B121" authorId="3" shapeId="0" xr:uid="{00000000-0006-0000-0000-000060000000}">
      <text>
        <r>
          <rPr>
            <b/>
            <sz val="8"/>
            <color indexed="81"/>
            <rFont val="Tahoma"/>
            <family val="2"/>
          </rPr>
          <t>Dataset Methods Sampling Description:</t>
        </r>
        <r>
          <rPr>
            <sz val="8"/>
            <color indexed="81"/>
            <rFont val="Tahoma"/>
            <family val="2"/>
          </rPr>
          <t xml:space="preserve">
The content of this element would be similar to a description of sampling procedures found in the methods section of a journal article.</t>
        </r>
      </text>
    </comment>
    <comment ref="B122" authorId="3" shapeId="0" xr:uid="{00000000-0006-0000-0000-000061000000}">
      <text>
        <r>
          <rPr>
            <b/>
            <sz val="8"/>
            <color indexed="81"/>
            <rFont val="Tahoma"/>
            <family val="2"/>
          </rPr>
          <t>Dataset Methods Study Extent Description field:</t>
        </r>
        <r>
          <rPr>
            <sz val="8"/>
            <color indexed="81"/>
            <rFont val="Tahoma"/>
            <family val="2"/>
          </rPr>
          <t xml:space="preserve">
Specific information about the temporal and geographic extent of the study.  </t>
        </r>
        <r>
          <rPr>
            <b/>
            <sz val="8"/>
            <color indexed="10"/>
            <rFont val="Tahoma"/>
            <family val="2"/>
          </rPr>
          <t>This template allows a simple text description</t>
        </r>
        <r>
          <rPr>
            <sz val="8"/>
            <color indexed="81"/>
            <rFont val="Tahoma"/>
            <family val="2"/>
          </rPr>
          <t>.  It is possible to add a &lt;coverage&gt; element at this point but it would have to be added to the EML XML document not within this template.</t>
        </r>
      </text>
    </comment>
    <comment ref="B124" authorId="3" shapeId="0" xr:uid="{00000000-0006-0000-0000-000062000000}">
      <text>
        <r>
          <rPr>
            <b/>
            <sz val="8"/>
            <color indexed="81"/>
            <rFont val="Tahoma"/>
            <family val="2"/>
          </rPr>
          <t>Dataset Sampling Sites Geographic Description field:</t>
        </r>
        <r>
          <rPr>
            <sz val="8"/>
            <color indexed="81"/>
            <rFont val="Tahoma"/>
            <family val="2"/>
          </rPr>
          <t xml:space="preserve">
Short descrition of the geographic coverage for Dataset </t>
        </r>
        <r>
          <rPr>
            <sz val="8"/>
            <color indexed="81"/>
            <rFont val="Tahoma"/>
            <family val="2"/>
          </rPr>
          <t>(i.e. Data were collected only at the Taylor Slough sites).</t>
        </r>
        <r>
          <rPr>
            <b/>
            <sz val="8"/>
            <color indexed="10"/>
            <rFont val="Tahoma"/>
            <family val="2"/>
          </rPr>
          <t xml:space="preserve">  If the dataset has more than 1 geographic description, please enter each description in the additional columns to the right. Additonally, if user enters more than one set of Lat/Long in row 125 and row 126 AND wishes to describe area in row 120, they must enter a 'Geographic Description' for EACH set of Lat/Longs.</t>
        </r>
      </text>
    </comment>
    <comment ref="B125" authorId="3" shapeId="0" xr:uid="{00000000-0006-0000-0000-000063000000}">
      <text>
        <r>
          <rPr>
            <b/>
            <sz val="8"/>
            <color indexed="81"/>
            <rFont val="Tahoma"/>
            <family val="2"/>
          </rPr>
          <t>Dataset Sampling Sites West Bounding Coordinate:</t>
        </r>
        <r>
          <rPr>
            <sz val="8"/>
            <color indexed="81"/>
            <rFont val="Tahoma"/>
            <family val="2"/>
          </rPr>
          <t xml:space="preserve">
If the dataset's individual sampling site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(i.e. -81.078). </t>
        </r>
        <r>
          <rPr>
            <b/>
            <sz val="8"/>
            <color indexed="10"/>
            <rFont val="Tahoma"/>
            <family val="2"/>
          </rPr>
          <t xml:space="preserve">If the geographic description has more than 1 bounding box, enter the 2nd west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Individual Sampling</t>
        </r>
        <r>
          <rPr>
            <sz val="8"/>
            <color indexed="81"/>
            <rFont val="Tahoma"/>
            <family val="2"/>
          </rPr>
          <t xml:space="preserve"> site be entered at this point. </t>
        </r>
      </text>
    </comment>
    <comment ref="B126" authorId="3" shapeId="0" xr:uid="{00000000-0006-0000-0000-000064000000}">
      <text>
        <r>
          <rPr>
            <b/>
            <sz val="8"/>
            <color indexed="81"/>
            <rFont val="Tahoma"/>
            <family val="2"/>
          </rPr>
          <t>Dataset Sampling Sites East Bounding Coordinate:</t>
        </r>
        <r>
          <rPr>
            <sz val="8"/>
            <color indexed="81"/>
            <rFont val="Tahoma"/>
            <family val="2"/>
          </rPr>
          <t xml:space="preserve">
If the dataset sampling site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(i.e. 80.490). </t>
        </r>
        <r>
          <rPr>
            <b/>
            <sz val="8"/>
            <color indexed="10"/>
            <rFont val="Tahoma"/>
            <family val="2"/>
          </rPr>
          <t xml:space="preserve"> If the geographic description has more than 1 bounding box, enter the 2nd east bounding box coordinate in the additional columns to the right. </t>
        </r>
        <r>
          <rPr>
            <sz val="8"/>
            <color indexed="81"/>
            <rFont val="Tahoma"/>
            <family val="2"/>
          </rPr>
          <t xml:space="preserve"> </t>
        </r>
        <r>
          <rPr>
            <b/>
            <sz val="8"/>
            <color indexed="81"/>
            <rFont val="Tahoma"/>
            <family val="2"/>
          </rPr>
          <t>LTER</t>
        </r>
        <r>
          <rPr>
            <sz val="8"/>
            <color indexed="81"/>
            <rFont val="Tahoma"/>
            <family val="2"/>
          </rPr>
          <t xml:space="preserve"> </t>
        </r>
        <r>
          <rPr>
            <b/>
            <sz val="8"/>
            <color indexed="81"/>
            <rFont val="Tahoma"/>
            <family val="2"/>
          </rPr>
          <t>EML Best Practices</t>
        </r>
        <r>
          <rPr>
            <sz val="8"/>
            <color indexed="81"/>
            <rFont val="Tahoma"/>
            <family val="2"/>
          </rPr>
          <t xml:space="preserve"> suggests that a bounding box for the </t>
        </r>
        <r>
          <rPr>
            <b/>
            <sz val="8"/>
            <color indexed="81"/>
            <rFont val="Tahoma"/>
            <family val="2"/>
          </rPr>
          <t>Individual Sampling</t>
        </r>
        <r>
          <rPr>
            <sz val="8"/>
            <color indexed="81"/>
            <rFont val="Tahoma"/>
            <family val="2"/>
          </rPr>
          <t xml:space="preserve"> site be entered at this point. </t>
        </r>
      </text>
    </comment>
    <comment ref="B127" authorId="3" shapeId="0" xr:uid="{00000000-0006-0000-0000-000065000000}">
      <text>
        <r>
          <rPr>
            <b/>
            <sz val="8"/>
            <color indexed="81"/>
            <rFont val="Tahoma"/>
            <family val="2"/>
          </rPr>
          <t>Dataset Sampling Sites North Bounding Coordinate:</t>
        </r>
        <r>
          <rPr>
            <sz val="8"/>
            <color indexed="81"/>
            <rFont val="Tahoma"/>
            <family val="2"/>
          </rPr>
          <t xml:space="preserve">
If the dataset sampling site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(e.g. +25.761).  </t>
        </r>
        <r>
          <rPr>
            <b/>
            <sz val="8"/>
            <color indexed="10"/>
            <rFont val="Tahoma"/>
            <family val="2"/>
          </rPr>
          <t xml:space="preserve">If the geographic description has more than 1 bounding box, enter the 2nd north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suggests that a bounding box for the</t>
        </r>
        <r>
          <rPr>
            <b/>
            <sz val="8"/>
            <color indexed="81"/>
            <rFont val="Tahoma"/>
            <family val="2"/>
          </rPr>
          <t xml:space="preserve"> Individual Sampling </t>
        </r>
        <r>
          <rPr>
            <sz val="8"/>
            <color indexed="81"/>
            <rFont val="Tahoma"/>
            <family val="2"/>
          </rPr>
          <t>site be entered at this point.</t>
        </r>
      </text>
    </comment>
    <comment ref="B128" authorId="3" shapeId="0" xr:uid="{00000000-0006-0000-0000-000066000000}">
      <text>
        <r>
          <rPr>
            <b/>
            <sz val="8"/>
            <color indexed="81"/>
            <rFont val="Tahoma"/>
            <family val="2"/>
          </rPr>
          <t>Dataset Sampling Sites South Bounding Coordinate:</t>
        </r>
        <r>
          <rPr>
            <sz val="8"/>
            <color indexed="81"/>
            <rFont val="Tahoma"/>
            <family val="2"/>
          </rPr>
          <t xml:space="preserve">
If the dataset sampling site is to be described by a bounding box as opposed to a simple text description, this is where the south bounding coordinate is entered. Latitudes north of the Equator shall be designated by plus sign (+) preceding the three digits designating degrees (+25.913).  </t>
        </r>
        <r>
          <rPr>
            <b/>
            <sz val="8"/>
            <color indexed="10"/>
            <rFont val="Tahoma"/>
            <family val="2"/>
          </rPr>
          <t xml:space="preserve">If the geographic description has more than 1 bounding box, enter the 2nd south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 xml:space="preserve">Individual Sampling </t>
        </r>
        <r>
          <rPr>
            <sz val="8"/>
            <color indexed="81"/>
            <rFont val="Tahoma"/>
            <family val="2"/>
          </rPr>
          <t>site be entered at this point.</t>
        </r>
      </text>
    </comment>
    <comment ref="A129" authorId="3" shapeId="0" xr:uid="{00000000-0006-0000-0000-000067000000}">
      <text>
        <r>
          <rPr>
            <b/>
            <sz val="8"/>
            <color indexed="81"/>
            <rFont val="Tahoma"/>
            <family val="2"/>
          </rPr>
          <t>Note:</t>
        </r>
        <r>
          <rPr>
            <sz val="8"/>
            <color indexed="81"/>
            <rFont val="Tahoma"/>
            <family val="2"/>
          </rPr>
          <t xml:space="preserve">
The Perl Program will take individual Lat/Long information and format individual points as bounding box format.</t>
        </r>
      </text>
    </comment>
    <comment ref="B129" authorId="3" shapeId="0" xr:uid="{00000000-0006-0000-0000-000068000000}">
      <text>
        <r>
          <rPr>
            <b/>
            <sz val="8"/>
            <color indexed="81"/>
            <rFont val="Tahoma"/>
            <family val="2"/>
          </rPr>
          <t>Dataset Sampling Sites Latitude field:</t>
        </r>
        <r>
          <rPr>
            <sz val="8"/>
            <color indexed="81"/>
            <rFont val="Tahoma"/>
            <family val="2"/>
          </rPr>
          <t xml:space="preserve">
If the dataset Sampling site is to be described by an individual point as opposed to a simple text description or bounding box, this is where the point(s) latitude coordinate(s)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If there is more than one sampling location, please enter the latitude for each point in the columns to the right.</t>
        </r>
      </text>
    </comment>
    <comment ref="A130" authorId="3" shapeId="0" xr:uid="{00000000-0006-0000-0000-000069000000}">
      <text>
        <r>
          <rPr>
            <b/>
            <sz val="8"/>
            <color indexed="81"/>
            <rFont val="Tahoma"/>
            <family val="2"/>
          </rPr>
          <t>Note:</t>
        </r>
        <r>
          <rPr>
            <sz val="8"/>
            <color indexed="81"/>
            <rFont val="Tahoma"/>
            <family val="2"/>
          </rPr>
          <t xml:space="preserve">
The Perl Program will take individual Lat/Long information and format individual points as bounding box format.</t>
        </r>
      </text>
    </comment>
    <comment ref="B130" authorId="3" shapeId="0" xr:uid="{00000000-0006-0000-0000-00006A000000}">
      <text>
        <r>
          <rPr>
            <b/>
            <sz val="8"/>
            <color indexed="81"/>
            <rFont val="Tahoma"/>
            <family val="2"/>
          </rPr>
          <t>Dataset Sampling Sites Longitude field:</t>
        </r>
        <r>
          <rPr>
            <sz val="8"/>
            <color indexed="81"/>
            <rFont val="Tahoma"/>
            <family val="2"/>
          </rPr>
          <t xml:space="preserve">
If the dataset Sampling Site is to be described by an individual point as opposed to a simple text description or bounding box, this is where the point(s) longitude coordinate(s)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If there is more than one sampling location, please enter the latitude for each point in the columns to the right.</t>
        </r>
      </text>
    </comment>
    <comment ref="B132" authorId="3" shapeId="0" xr:uid="{00000000-0006-0000-0000-00006B000000}">
      <text>
        <r>
          <rPr>
            <b/>
            <sz val="8"/>
            <color indexed="81"/>
            <rFont val="Tahoma"/>
            <family val="2"/>
          </rPr>
          <t>Dataset Quality Control Information field:</t>
        </r>
        <r>
          <rPr>
            <sz val="8"/>
            <color indexed="81"/>
            <rFont val="Tahoma"/>
            <family val="2"/>
          </rPr>
          <t xml:space="preserve">
A description of the Quality Control procedures that relate to the dataset. </t>
        </r>
        <r>
          <rPr>
            <b/>
            <sz val="8"/>
            <color indexed="10"/>
            <rFont val="Tahoma"/>
            <family val="2"/>
          </rPr>
          <t>This field can include one or more quality control description but each description must be in a separate column to the right.</t>
        </r>
      </text>
    </comment>
    <comment ref="B133" authorId="3" shapeId="0" xr:uid="{00000000-0006-0000-0000-00006C000000}">
      <text>
        <r>
          <rPr>
            <b/>
            <sz val="8"/>
            <color indexed="81"/>
            <rFont val="Tahoma"/>
            <family val="2"/>
          </rPr>
          <t>Dataset Maintenance field:</t>
        </r>
        <r>
          <rPr>
            <sz val="8"/>
            <color indexed="81"/>
            <rFont val="Tahoma"/>
            <family val="2"/>
          </rPr>
          <t xml:space="preserve">
A description of the maintenance of this data resource. This includes information about the frequency of update, and whether there is ongoing data collection. </t>
        </r>
        <r>
          <rPr>
            <b/>
            <sz val="8"/>
            <color indexed="10"/>
            <rFont val="Tahoma"/>
            <family val="2"/>
          </rPr>
          <t>This field can include one or more maintenancel descriptions but each description must be in a separate column to the right.</t>
        </r>
      </text>
    </comment>
    <comment ref="B134" authorId="3" shapeId="0" xr:uid="{00000000-0006-0000-0000-00006D000000}">
      <text>
        <r>
          <rPr>
            <b/>
            <sz val="8"/>
            <color indexed="81"/>
            <rFont val="Tahoma"/>
            <family val="2"/>
          </rPr>
          <t>Dataset Maintenance Change Scope field:</t>
        </r>
        <r>
          <rPr>
            <sz val="8"/>
            <color indexed="81"/>
            <rFont val="Tahoma"/>
            <family val="2"/>
          </rPr>
          <t xml:space="preserve">
A description of the what changes have been made to the dataset.</t>
        </r>
        <r>
          <rPr>
            <b/>
            <sz val="8"/>
            <color indexed="81"/>
            <rFont val="Tahoma"/>
            <family val="2"/>
          </rPr>
          <t>This field can include one or more maintenance scope change descriptions but each description must be in a separate column to the right.</t>
        </r>
      </text>
    </comment>
    <comment ref="B135" authorId="3" shapeId="0" xr:uid="{00000000-0006-0000-0000-00006E000000}">
      <text>
        <r>
          <rPr>
            <b/>
            <sz val="8"/>
            <color indexed="81"/>
            <rFont val="Tahoma"/>
            <family val="2"/>
          </rPr>
          <t>Dataset Maintenance Change Old Value field:</t>
        </r>
        <r>
          <rPr>
            <sz val="8"/>
            <color indexed="81"/>
            <rFont val="Tahoma"/>
            <family val="2"/>
          </rPr>
          <t xml:space="preserve">
A description of the what the old value was in previous version of metadata.</t>
        </r>
        <r>
          <rPr>
            <b/>
            <sz val="8"/>
            <color indexed="81"/>
            <rFont val="Tahoma"/>
            <family val="2"/>
          </rPr>
          <t>This field can include one or more 'old value' descriptions but each description must be in a separate column to the right.</t>
        </r>
      </text>
    </comment>
    <comment ref="B136" authorId="3" shapeId="0" xr:uid="{00000000-0006-0000-0000-00006F000000}">
      <text>
        <r>
          <rPr>
            <b/>
            <sz val="8"/>
            <color indexed="81"/>
            <rFont val="Tahoma"/>
            <family val="2"/>
          </rPr>
          <t>Dataset Maintenance Change Date field:</t>
        </r>
        <r>
          <rPr>
            <sz val="8"/>
            <color indexed="81"/>
            <rFont val="Tahoma"/>
            <family val="2"/>
          </rPr>
          <t xml:space="preserve">
A description of the when the change was made to the dataset.</t>
        </r>
        <r>
          <rPr>
            <b/>
            <sz val="8"/>
            <color indexed="81"/>
            <rFont val="Tahoma"/>
            <family val="2"/>
          </rPr>
          <t>This field can include one or more change dates but each description must be in a separate column to the right.</t>
        </r>
      </text>
    </comment>
    <comment ref="B140" authorId="0" shapeId="0" xr:uid="{00000000-0006-0000-0000-000070000000}">
      <text>
        <r>
          <rPr>
            <b/>
            <sz val="8"/>
            <color indexed="81"/>
            <rFont val="Tahoma"/>
            <family val="2"/>
          </rPr>
          <t>Data Entity Name field:</t>
        </r>
        <r>
          <rPr>
            <sz val="8"/>
            <color indexed="81"/>
            <rFont val="Tahoma"/>
            <family val="2"/>
          </rPr>
          <t xml:space="preserve">
Name uniquely describing the data Entity in the dataset ( file name, name of database table, etc.).</t>
        </r>
        <r>
          <rPr>
            <b/>
            <sz val="8"/>
            <color indexed="10"/>
            <rFont val="Tahoma"/>
            <family val="2"/>
          </rPr>
          <t xml:space="preserve">
</t>
        </r>
        <r>
          <rPr>
            <sz val="8"/>
            <color indexed="81"/>
            <rFont val="Tahoma"/>
            <family val="2"/>
          </rPr>
          <t>In some cases, this will be the same name as the Dataset Title (i.e. LT_SS_Powell_001).</t>
        </r>
        <r>
          <rPr>
            <b/>
            <sz val="8"/>
            <color indexed="10"/>
            <rFont val="Tahoma"/>
            <family val="2"/>
          </rPr>
          <t xml:space="preserve">  If the dataset contains MORE than 1 table, then this is where each 'Table Name' would be listed, each name separated by a vertical line delimiter.</t>
        </r>
      </text>
    </comment>
    <comment ref="B141" authorId="3" shapeId="0" xr:uid="{00000000-0006-0000-0000-000071000000}">
      <text>
        <r>
          <rPr>
            <b/>
            <sz val="8"/>
            <color indexed="81"/>
            <rFont val="Tahoma"/>
            <family val="2"/>
          </rPr>
          <t xml:space="preserve">Data Entity Description field: </t>
        </r>
        <r>
          <rPr>
            <sz val="8"/>
            <color indexed="81"/>
            <rFont val="Tahoma"/>
            <family val="2"/>
          </rPr>
          <t xml:space="preserve"> Text generally describing the entity, its type, and relevant information about the data in the entity (i.e. Everglades Nutrient Data). </t>
        </r>
        <r>
          <rPr>
            <b/>
            <sz val="8"/>
            <color indexed="10"/>
            <rFont val="Tahoma"/>
            <family val="2"/>
          </rPr>
          <t xml:space="preserve"> 
If the dataset contains MORE than 1 table, separate each entity description with a vertical line delimiter (i.e. Everglades Nutrient Data|Taylor Slough Soil Survey).</t>
        </r>
        <r>
          <rPr>
            <sz val="8"/>
            <color indexed="81"/>
            <rFont val="Tahoma"/>
            <family val="2"/>
          </rPr>
          <t xml:space="preserve">
</t>
        </r>
      </text>
    </comment>
    <comment ref="B142" authorId="3" shapeId="0" xr:uid="{00000000-0006-0000-0000-000072000000}">
      <text>
        <r>
          <rPr>
            <b/>
            <sz val="8"/>
            <color indexed="81"/>
            <rFont val="Tahoma"/>
            <family val="2"/>
          </rPr>
          <t>Data Object Name field:</t>
        </r>
        <r>
          <rPr>
            <sz val="8"/>
            <color indexed="81"/>
            <rFont val="Tahoma"/>
            <family val="2"/>
          </rPr>
          <t xml:space="preserve">
This is a field should represent the publicly available file with the specific file name. This may be the same as the entityName but will be different if the object (i.e. datafile) has several entities (e.g. as in an Excel workbook with several sheets). Should include file extension in the object name (i.e. .txt)</t>
        </r>
      </text>
    </comment>
    <comment ref="B143" authorId="3" shapeId="0" xr:uid="{00000000-0006-0000-0000-000073000000}">
      <text>
        <r>
          <rPr>
            <b/>
            <sz val="8"/>
            <color indexed="81"/>
            <rFont val="Tahoma"/>
            <family val="2"/>
          </rPr>
          <t>Data Object Size field:</t>
        </r>
        <r>
          <rPr>
            <sz val="8"/>
            <color indexed="81"/>
            <rFont val="Tahoma"/>
            <family val="2"/>
          </rPr>
          <t xml:space="preserve">
This is a field should include the file size of the data object. (i.e. MB, GB)</t>
        </r>
      </text>
    </comment>
    <comment ref="B144" authorId="3" shapeId="0" xr:uid="{00000000-0006-0000-0000-000074000000}">
      <text>
        <r>
          <rPr>
            <b/>
            <sz val="8"/>
            <color indexed="81"/>
            <rFont val="Tahoma"/>
            <family val="2"/>
          </rPr>
          <t>Data Object Size Unit field:</t>
        </r>
        <r>
          <rPr>
            <sz val="8"/>
            <color indexed="81"/>
            <rFont val="Tahoma"/>
            <family val="2"/>
          </rPr>
          <t xml:space="preserve">
This is a field should include the units of the data object. (i.e. MB, GB)</t>
        </r>
      </text>
    </comment>
    <comment ref="B145" authorId="3" shapeId="0" xr:uid="{00000000-0006-0000-0000-000075000000}">
      <text>
        <r>
          <rPr>
            <b/>
            <sz val="8"/>
            <color indexed="81"/>
            <rFont val="Tahoma"/>
            <family val="2"/>
          </rPr>
          <t>Data Object Size field:</t>
        </r>
        <r>
          <rPr>
            <sz val="8"/>
            <color indexed="81"/>
            <rFont val="Tahoma"/>
            <family val="2"/>
          </rPr>
          <t xml:space="preserve">
This is a field should include the file's character encoding information (i.e. ASCII)</t>
        </r>
      </text>
    </comment>
    <comment ref="B146" authorId="3" shapeId="0" xr:uid="{00000000-0006-0000-0000-000076000000}">
      <text>
        <r>
          <rPr>
            <b/>
            <sz val="8"/>
            <color indexed="81"/>
            <rFont val="Tahoma"/>
            <family val="2"/>
          </rPr>
          <t xml:space="preserve">Number of Data Records field:
</t>
        </r>
        <r>
          <rPr>
            <sz val="8"/>
            <color indexed="81"/>
            <rFont val="Tahoma"/>
            <family val="2"/>
          </rPr>
          <t>Total number of Data Records found in Table.</t>
        </r>
        <r>
          <rPr>
            <sz val="8"/>
            <color indexed="81"/>
            <rFont val="Tahoma"/>
            <family val="2"/>
          </rPr>
          <t xml:space="preserve"> This is typically an integer value, and only includes records that represent observations. It would not include any details of physical formatting such as the number of header lines.</t>
        </r>
      </text>
    </comment>
    <comment ref="B147" authorId="3" shapeId="0" xr:uid="{00000000-0006-0000-0000-000077000000}">
      <text>
        <r>
          <rPr>
            <b/>
            <sz val="8"/>
            <color indexed="81"/>
            <rFont val="Tahoma"/>
            <family val="2"/>
          </rPr>
          <t xml:space="preserve">Number of Header Lines field:  </t>
        </r>
        <r>
          <rPr>
            <sz val="8"/>
            <color indexed="81"/>
            <rFont val="Tahoma"/>
            <family val="2"/>
          </rPr>
          <t xml:space="preserve">
Number of header lines preceding data. Lines are determined by the physicalLineDelimiter, or if it is absent, by the recordDelimiter. This value indicated the number of header lines that should be skipped before starting to parse the data. 
</t>
        </r>
      </text>
    </comment>
    <comment ref="B148" authorId="3" shapeId="0" xr:uid="{00000000-0006-0000-0000-000078000000}">
      <text>
        <r>
          <rPr>
            <b/>
            <sz val="8"/>
            <color indexed="81"/>
            <rFont val="Tahoma"/>
            <family val="2"/>
          </rPr>
          <t xml:space="preserve">Data Attribute Orientation field:  
column or row? </t>
        </r>
        <r>
          <rPr>
            <sz val="8"/>
            <color indexed="81"/>
            <rFont val="Tahoma"/>
            <family val="2"/>
          </rPr>
          <t xml:space="preserve">Specifies whether the attributes described in the physical stream are found in columns or rows. The valid values are column or row. If set to 'column', then the attributes are in columns. If set to 'row', then the attributes are in rows.
</t>
        </r>
      </text>
    </comment>
    <comment ref="B149" authorId="3" shapeId="0" xr:uid="{00000000-0006-0000-0000-000079000000}">
      <text>
        <r>
          <rPr>
            <b/>
            <sz val="8"/>
            <color indexed="81"/>
            <rFont val="Tahoma"/>
            <family val="2"/>
          </rPr>
          <t>Data Record Delimiter field:</t>
        </r>
        <r>
          <rPr>
            <sz val="8"/>
            <color indexed="81"/>
            <rFont val="Tahoma"/>
            <family val="2"/>
          </rPr>
          <t xml:space="preserve">
How end of rows are delimited (i.e. \r\n for PC carriage returns or \n for Mac carriage returns)</t>
        </r>
      </text>
    </comment>
    <comment ref="B150" authorId="3" shapeId="0" xr:uid="{00000000-0006-0000-0000-00007A000000}">
      <text>
        <r>
          <rPr>
            <b/>
            <sz val="8"/>
            <color indexed="81"/>
            <rFont val="Tahoma"/>
            <family val="2"/>
          </rPr>
          <t>Data Field Delimiter field:</t>
        </r>
        <r>
          <rPr>
            <sz val="8"/>
            <color indexed="81"/>
            <rFont val="Tahoma"/>
            <family val="2"/>
          </rPr>
          <t xml:space="preserve">
Comma, space, tab, etc. ( i.e. if delimiter is comma, then enter ',')</t>
        </r>
      </text>
    </comment>
    <comment ref="B151" authorId="3" shapeId="0" xr:uid="{00000000-0006-0000-0000-00007B000000}">
      <text>
        <r>
          <rPr>
            <b/>
            <sz val="8"/>
            <color indexed="81"/>
            <rFont val="Tahoma"/>
            <family val="2"/>
          </rPr>
          <t>Data Externally Defined Format field:</t>
        </r>
        <r>
          <rPr>
            <sz val="8"/>
            <color indexed="81"/>
            <rFont val="Tahoma"/>
            <family val="2"/>
          </rPr>
          <t xml:space="preserve">
</t>
        </r>
        <r>
          <rPr>
            <b/>
            <sz val="8"/>
            <color indexed="81"/>
            <rFont val="Tahoma"/>
            <family val="2"/>
          </rPr>
          <t>LTER EML Best Practices</t>
        </r>
        <r>
          <rPr>
            <sz val="8"/>
            <color indexed="81"/>
            <rFont val="Tahoma"/>
            <family val="2"/>
          </rPr>
          <t xml:space="preserve"> suggests that descriptions of software should spell out manufacturer, program, and version (e.g. Microsoft Excel 2002). The NCEAS recommendation is following mime type.</t>
        </r>
      </text>
    </comment>
    <comment ref="B152" authorId="2" shapeId="0" xr:uid="{00000000-0006-0000-0000-00007C000000}">
      <text>
        <r>
          <rPr>
            <b/>
            <sz val="8"/>
            <color indexed="81"/>
            <rFont val="Tahoma"/>
            <family val="2"/>
          </rPr>
          <t>Dataset Download URL field:</t>
        </r>
        <r>
          <rPr>
            <sz val="8"/>
            <color indexed="81"/>
            <rFont val="Tahoma"/>
            <family val="2"/>
          </rPr>
          <t xml:space="preserve">
A URL (Uniform Resource Locator) from which this resource can be downloaded. This includes any information needed to access this site, such as connection information.
</t>
        </r>
      </text>
    </comment>
    <comment ref="B153" authorId="2" shapeId="0" xr:uid="{00000000-0006-0000-0000-00007D000000}">
      <text>
        <r>
          <rPr>
            <b/>
            <sz val="8"/>
            <color indexed="81"/>
            <rFont val="Tahoma"/>
            <family val="2"/>
          </rPr>
          <t>Dataset Download URL Function field:</t>
        </r>
        <r>
          <rPr>
            <sz val="8"/>
            <color indexed="81"/>
            <rFont val="Tahoma"/>
            <family val="2"/>
          </rPr>
          <t xml:space="preserve">
The function of the given URL. Are users able to download data or is this purely informational. (i.e. Download or Informational)
</t>
        </r>
      </text>
    </comment>
    <comment ref="B154" authorId="3" shapeId="0" xr:uid="{00000000-0006-0000-0000-00007E000000}">
      <text>
        <r>
          <rPr>
            <b/>
            <sz val="8"/>
            <color indexed="81"/>
            <rFont val="Tahoma"/>
            <family val="2"/>
          </rPr>
          <t xml:space="preserve">Dataset Access Authentication Information Field:
</t>
        </r>
        <r>
          <rPr>
            <sz val="8"/>
            <color indexed="81"/>
            <rFont val="Tahoma"/>
            <family val="2"/>
          </rPr>
          <t xml:space="preserve">The authentication system information (i.e. uid=lpowell, o=SERC,dc=FCE_LTER)
</t>
        </r>
        <r>
          <rPr>
            <b/>
            <sz val="8"/>
            <color indexed="10"/>
            <rFont val="Tahoma"/>
            <family val="2"/>
          </rPr>
          <t>For metacat, use: uid=(site acronym, o=lter,dc=ecoinformatics,dc=org</t>
        </r>
        <r>
          <rPr>
            <sz val="8"/>
            <color indexed="81"/>
            <rFont val="Tahoma"/>
            <family val="2"/>
          </rPr>
          <t xml:space="preserve">
</t>
        </r>
      </text>
    </comment>
    <comment ref="B155" authorId="3" shapeId="0" xr:uid="{00000000-0006-0000-0000-00007F000000}">
      <text>
        <r>
          <rPr>
            <b/>
            <sz val="8"/>
            <color indexed="81"/>
            <rFont val="Tahoma"/>
            <family val="2"/>
          </rPr>
          <t xml:space="preserve">Dataset Principle Access Information Field:
</t>
        </r>
        <r>
          <rPr>
            <sz val="8"/>
            <color indexed="81"/>
            <rFont val="Tahoma"/>
            <family val="2"/>
          </rPr>
          <t>The principal element defines the user or group to which the access control list applies.  The users and groups must be defined in the authentication system described in the authsystem element.</t>
        </r>
        <r>
          <rPr>
            <sz val="8"/>
            <color indexed="81"/>
            <rFont val="Tahoma"/>
            <family val="2"/>
          </rPr>
          <t xml:space="preserve">
</t>
        </r>
      </text>
    </comment>
    <comment ref="B156" authorId="3" shapeId="0" xr:uid="{00000000-0006-0000-0000-000080000000}">
      <text>
        <r>
          <rPr>
            <b/>
            <sz val="8"/>
            <color indexed="81"/>
            <rFont val="Tahoma"/>
            <family val="2"/>
          </rPr>
          <t xml:space="preserve">Dataset Principle Permission Information Field:
</t>
        </r>
        <r>
          <rPr>
            <sz val="8"/>
            <color indexed="81"/>
            <rFont val="Tahoma"/>
            <family val="2"/>
          </rPr>
          <t xml:space="preserve">The permission that is being granted or denied to a particular user or group for a given dataset. </t>
        </r>
        <r>
          <rPr>
            <b/>
            <sz val="8"/>
            <color indexed="10"/>
            <rFont val="Tahoma"/>
            <family val="2"/>
          </rPr>
          <t xml:space="preserve"> The list of permissions come from a predetermined list and include 'read', write, all.</t>
        </r>
        <r>
          <rPr>
            <sz val="8"/>
            <color indexed="81"/>
            <rFont val="Tahoma"/>
            <family val="2"/>
          </rPr>
          <t xml:space="preserve">
</t>
        </r>
      </text>
    </comment>
    <comment ref="B160" authorId="3" shapeId="0" xr:uid="{00000000-0006-0000-0000-000081000000}">
      <text>
        <r>
          <rPr>
            <b/>
            <sz val="8"/>
            <color indexed="81"/>
            <rFont val="Tahoma"/>
            <family val="2"/>
          </rPr>
          <t xml:space="preserve">Research Project Numbers field:
</t>
        </r>
        <r>
          <rPr>
            <b/>
            <sz val="8"/>
            <color indexed="10"/>
            <rFont val="Tahoma"/>
            <family val="2"/>
          </rPr>
          <t xml:space="preserve">Please go to the 'ResearchProjects' worksheet and enter project information here.  Each project entry has a preassigned ID number (in blue) and it is this ID number or numbers that must be entered in Row 146 of the 'General Metadata' worksheet. </t>
        </r>
        <r>
          <rPr>
            <b/>
            <sz val="8"/>
            <color indexed="12"/>
            <rFont val="Tahoma"/>
            <family val="2"/>
          </rPr>
          <t xml:space="preserve">If there are multiple ID numbers from the 'ResearchProjects' worksheet, please enter each number in the separate columns. Remember that the order of the project description matters as the project described first is the parent project and other projects thereafter are children projects ('related projects'). </t>
        </r>
        <r>
          <rPr>
            <sz val="8"/>
            <color indexed="81"/>
            <rFont val="Tahoma"/>
            <family val="2"/>
          </rPr>
          <t xml:space="preserve">
</t>
        </r>
      </text>
    </comment>
    <comment ref="B163" authorId="3" shapeId="0" xr:uid="{00000000-0006-0000-0000-000082000000}">
      <text>
        <r>
          <rPr>
            <b/>
            <sz val="8"/>
            <color indexed="81"/>
            <rFont val="Tahoma"/>
            <family val="2"/>
          </rPr>
          <t>IV. Additional Metadata- Dataset &amp; Project:</t>
        </r>
        <r>
          <rPr>
            <sz val="8"/>
            <color indexed="81"/>
            <rFont val="Tahoma"/>
            <family val="2"/>
          </rPr>
          <t xml:space="preserve">
</t>
        </r>
        <r>
          <rPr>
            <b/>
            <sz val="8"/>
            <color indexed="10"/>
            <rFont val="Tahoma"/>
            <family val="2"/>
          </rPr>
          <t>These are additional metadata fields and not included in EML</t>
        </r>
        <r>
          <rPr>
            <sz val="8"/>
            <color indexed="81"/>
            <rFont val="Tahoma"/>
            <family val="2"/>
          </rPr>
          <t>. The user may leave blank or delete entire rows not needed in template (make sure there are no gaps between those fields that may remain).</t>
        </r>
      </text>
    </comment>
    <comment ref="B164" authorId="2" shapeId="0" xr:uid="{00000000-0006-0000-0000-000083000000}">
      <text>
        <r>
          <rPr>
            <b/>
            <sz val="8"/>
            <color indexed="81"/>
            <rFont val="Tahoma"/>
            <family val="2"/>
          </rPr>
          <t>Dataset Research Type field:</t>
        </r>
        <r>
          <rPr>
            <sz val="8"/>
            <color indexed="81"/>
            <rFont val="Tahoma"/>
            <family val="2"/>
          </rPr>
          <t xml:space="preserve">
Long-term (Data collected for more than 3 years), Short-term (Data collected for 3 years or less), or Physical (Abiotic) dataset.</t>
        </r>
      </text>
    </comment>
    <comment ref="B165" authorId="0" shapeId="0" xr:uid="{00000000-0006-0000-0000-000084000000}">
      <text>
        <r>
          <rPr>
            <b/>
            <sz val="8"/>
            <color indexed="81"/>
            <rFont val="Tahoma"/>
            <family val="2"/>
          </rPr>
          <t>Data set Distribution Type and Restrictios field:</t>
        </r>
        <r>
          <rPr>
            <sz val="8"/>
            <color indexed="81"/>
            <rFont val="Tahoma"/>
            <family val="2"/>
          </rPr>
          <t xml:space="preserve">
Data set Distribution Type as defined by the FCE LTER Information Management
Policy (Type 1,2,3,4 or 5).  List any proprietary or copyright restrictions pertaining to the dataset.</t>
        </r>
      </text>
    </comment>
    <comment ref="B166" authorId="2" shapeId="0" xr:uid="{00000000-0006-0000-0000-000085000000}">
      <text>
        <r>
          <rPr>
            <b/>
            <sz val="8"/>
            <color indexed="81"/>
            <rFont val="Tahoma"/>
            <family val="2"/>
          </rPr>
          <t>Dataset Submission Date Field:</t>
        </r>
        <r>
          <rPr>
            <sz val="8"/>
            <color indexed="81"/>
            <rFont val="Tahoma"/>
            <family val="2"/>
          </rPr>
          <t xml:space="preserve">
Date when dataset was submitted to the Information Manager.
</t>
        </r>
      </text>
    </comment>
    <comment ref="B167" authorId="3" shapeId="0" xr:uid="{00000000-0006-0000-0000-000086000000}">
      <text>
        <r>
          <rPr>
            <b/>
            <sz val="8"/>
            <color indexed="81"/>
            <rFont val="Tahoma"/>
            <family val="2"/>
          </rPr>
          <t xml:space="preserve">Dataset LTER SiteNames field:  : 
</t>
        </r>
        <r>
          <rPr>
            <sz val="8"/>
            <color indexed="81"/>
            <rFont val="Tahoma"/>
            <family val="2"/>
          </rPr>
          <t xml:space="preserve">Names of all LTER Sites covered by dataset (i.e. SRS-1, TS/Ph4). </t>
        </r>
        <r>
          <rPr>
            <b/>
            <sz val="8"/>
            <color indexed="10"/>
            <rFont val="Tahoma"/>
            <family val="2"/>
          </rPr>
          <t xml:space="preserve"> 
Please include each site in a new column to the right.</t>
        </r>
        <r>
          <rPr>
            <sz val="8"/>
            <color indexed="81"/>
            <rFont val="Tahoma"/>
            <family val="2"/>
          </rPr>
          <t xml:space="preserve">
</t>
        </r>
      </text>
    </comment>
    <comment ref="B168" authorId="2" shapeId="0" xr:uid="{00000000-0006-0000-0000-000087000000}">
      <text>
        <r>
          <rPr>
            <b/>
            <sz val="8"/>
            <color indexed="81"/>
            <rFont val="Tahoma"/>
            <family val="2"/>
          </rPr>
          <t>Dataset Purpose field:</t>
        </r>
        <r>
          <rPr>
            <sz val="8"/>
            <color indexed="81"/>
            <rFont val="Tahoma"/>
            <family val="2"/>
          </rPr>
          <t xml:space="preserve">
Description of the dataset's purpose.  This field can include information about key hypotheses and the motivation for generating the dataset. </t>
        </r>
        <r>
          <rPr>
            <b/>
            <sz val="8"/>
            <color indexed="10"/>
            <rFont val="Tahoma"/>
            <family val="2"/>
          </rPr>
          <t>This field can be one or more paragraphs but each paragraph must be in a separate column to the right.</t>
        </r>
        <r>
          <rPr>
            <sz val="8"/>
            <color indexed="81"/>
            <rFont val="Tahoma"/>
            <family val="2"/>
          </rPr>
          <t xml:space="preserve">
</t>
        </r>
      </text>
    </comment>
    <comment ref="B169" authorId="2" shapeId="0" xr:uid="{00000000-0006-0000-0000-000088000000}">
      <text>
        <r>
          <rPr>
            <b/>
            <sz val="8"/>
            <color indexed="81"/>
            <rFont val="Tahoma"/>
            <family val="2"/>
          </rPr>
          <t>Research Project Hypotheses and Motivation field:</t>
        </r>
        <r>
          <rPr>
            <sz val="8"/>
            <color indexed="81"/>
            <rFont val="Tahoma"/>
            <family val="2"/>
          </rPr>
          <t xml:space="preserve">
Description of the research project's key hypotheses and the motivation for beginning the project. </t>
        </r>
        <r>
          <rPr>
            <b/>
            <sz val="8"/>
            <color indexed="10"/>
            <rFont val="Tahoma"/>
            <family val="2"/>
          </rPr>
          <t>This field can be one or more paragraphs but each paragraph must be in a separate column to the right.</t>
        </r>
        <r>
          <rPr>
            <sz val="8"/>
            <color indexed="81"/>
            <rFont val="Tahoma"/>
            <family val="2"/>
          </rPr>
          <t xml:space="preserve">
</t>
        </r>
      </text>
    </comment>
    <comment ref="B170" authorId="0" shapeId="0" xr:uid="{00000000-0006-0000-0000-000089000000}">
      <text>
        <r>
          <rPr>
            <b/>
            <sz val="8"/>
            <color indexed="81"/>
            <rFont val="Tahoma"/>
            <family val="2"/>
          </rPr>
          <t>Research Project Permits field:</t>
        </r>
        <r>
          <rPr>
            <sz val="8"/>
            <color indexed="81"/>
            <rFont val="Tahoma"/>
            <family val="2"/>
          </rPr>
          <t xml:space="preserve">
References to any collecting or access permits relevant to the research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powell</author>
    <author>Field Description</author>
    <author>ruggem</author>
    <author>Linda Powell</author>
  </authors>
  <commentList>
    <comment ref="B6" authorId="0" shapeId="0" xr:uid="{00000000-0006-0000-0200-000001000000}">
      <text>
        <r>
          <rPr>
            <b/>
            <sz val="8"/>
            <color indexed="81"/>
            <rFont val="Tahoma"/>
            <family val="2"/>
          </rPr>
          <t>Dataset Methods Protocol Title field:</t>
        </r>
        <r>
          <rPr>
            <sz val="8"/>
            <color indexed="81"/>
            <rFont val="Tahoma"/>
            <family val="2"/>
          </rPr>
          <t xml:space="preserve">
The 'title' field provides a description of the resource that is being documented that is long enough to differentiate it from other similar resources. </t>
        </r>
      </text>
    </comment>
    <comment ref="B7" authorId="1" shapeId="0" xr:uid="{00000000-0006-0000-0200-000002000000}">
      <text>
        <r>
          <rPr>
            <b/>
            <sz val="8"/>
            <color indexed="81"/>
            <rFont val="Tahoma"/>
            <family val="2"/>
          </rPr>
          <t>Dataset Methods Protocol Creator Salutation field:</t>
        </r>
        <r>
          <rPr>
            <sz val="8"/>
            <color indexed="81"/>
            <rFont val="Tahoma"/>
            <family val="2"/>
          </rPr>
          <t xml:space="preserve">
Title of Protocol Creator (e.g. Dr., Mr., Mrs.). </t>
        </r>
        <r>
          <rPr>
            <b/>
            <sz val="8"/>
            <color indexed="10"/>
            <rFont val="Tahoma"/>
            <family val="2"/>
          </rPr>
          <t>If the dataset has more than 1 creator, please enter the salutation for each creator in the additional columns to the right.</t>
        </r>
      </text>
    </comment>
    <comment ref="B8" authorId="1" shapeId="0" xr:uid="{00000000-0006-0000-0200-000003000000}">
      <text>
        <r>
          <rPr>
            <b/>
            <sz val="8"/>
            <color indexed="81"/>
            <rFont val="Tahoma"/>
            <family val="2"/>
          </rPr>
          <t>Dataset Methods Protocol Creator (s) First Name field:</t>
        </r>
        <r>
          <rPr>
            <sz val="8"/>
            <color indexed="81"/>
            <rFont val="Tahoma"/>
            <family val="2"/>
          </rPr>
          <t xml:space="preserve">
First Name of individual(s) that developed the protocol.  </t>
        </r>
        <r>
          <rPr>
            <b/>
            <sz val="8"/>
            <color indexed="10"/>
            <rFont val="Tahoma"/>
            <family val="2"/>
          </rPr>
          <t>If the protocol has more than 1 creator, please enter the first name for each creator in the additional columns to the right.</t>
        </r>
      </text>
    </comment>
    <comment ref="B9" authorId="1" shapeId="0" xr:uid="{00000000-0006-0000-0200-000004000000}">
      <text>
        <r>
          <rPr>
            <b/>
            <sz val="8"/>
            <color indexed="81"/>
            <rFont val="Tahoma"/>
            <family val="2"/>
          </rPr>
          <t>Dataset Methods Protocol Creator (s) Last Name field:</t>
        </r>
        <r>
          <rPr>
            <sz val="8"/>
            <color indexed="81"/>
            <rFont val="Tahoma"/>
            <family val="2"/>
          </rPr>
          <t xml:space="preserve">
Last Name of individual(s) that developed the protocol.  </t>
        </r>
        <r>
          <rPr>
            <b/>
            <sz val="8"/>
            <color indexed="10"/>
            <rFont val="Tahoma"/>
            <family val="2"/>
          </rPr>
          <t>If the protocol has more than 1 creator, please enter the last name for each creator in the additional columns to the right.</t>
        </r>
      </text>
    </comment>
    <comment ref="B10" authorId="1" shapeId="0" xr:uid="{00000000-0006-0000-0200-000005000000}">
      <text>
        <r>
          <rPr>
            <b/>
            <sz val="8"/>
            <color indexed="81"/>
            <rFont val="Tahoma"/>
            <family val="2"/>
          </rPr>
          <t>Dataset Methods Creator Organization (s) Name field:</t>
        </r>
        <r>
          <rPr>
            <sz val="8"/>
            <color indexed="81"/>
            <rFont val="Tahoma"/>
            <family val="2"/>
          </rPr>
          <t xml:space="preserve">
Name of Organization(s) that developed the protocol.  </t>
        </r>
        <r>
          <rPr>
            <b/>
            <sz val="8"/>
            <color indexed="10"/>
            <rFont val="Tahoma"/>
            <family val="2"/>
          </rPr>
          <t>If the protocol has more than 1 creator, please enter the organization for each creator in the additional columns to the right.</t>
        </r>
      </text>
    </comment>
    <comment ref="B11" authorId="1" shapeId="0" xr:uid="{00000000-0006-0000-0200-000006000000}">
      <text>
        <r>
          <rPr>
            <b/>
            <sz val="8"/>
            <color indexed="81"/>
            <rFont val="Tahoma"/>
            <family val="2"/>
          </rPr>
          <t xml:space="preserve">Dataset Methods Protocol Creator Position Name (s) field:
</t>
        </r>
        <r>
          <rPr>
            <sz val="8"/>
            <color indexed="81"/>
            <rFont val="Tahoma"/>
            <family val="2"/>
          </rPr>
          <t xml:space="preserve">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protocol has more than 1 creator, please enter the position for each creator in the additional columns to the right.</t>
        </r>
      </text>
    </comment>
    <comment ref="B12" authorId="1" shapeId="0" xr:uid="{00000000-0006-0000-0200-000007000000}">
      <text>
        <r>
          <rPr>
            <b/>
            <sz val="8"/>
            <color indexed="81"/>
            <rFont val="Tahoma"/>
            <family val="2"/>
          </rPr>
          <t>Dataset Methods Protocol Creator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protocol has more than 1 creator, please enter the street address for each creator in the additional columns to the right.</t>
        </r>
      </text>
    </comment>
    <comment ref="B13" authorId="1" shapeId="0" xr:uid="{00000000-0006-0000-0200-000008000000}">
      <text>
        <r>
          <rPr>
            <b/>
            <sz val="8"/>
            <color indexed="81"/>
            <rFont val="Tahoma"/>
            <family val="2"/>
          </rPr>
          <t>Dataset Methods Protocol Creator Mail City field:</t>
        </r>
        <r>
          <rPr>
            <sz val="8"/>
            <color indexed="81"/>
            <rFont val="Tahoma"/>
            <family val="2"/>
          </rPr>
          <t xml:space="preserve">
Mail City of the protocol Creator </t>
        </r>
        <r>
          <rPr>
            <b/>
            <sz val="8"/>
            <color indexed="10"/>
            <rFont val="Tahoma"/>
            <family val="2"/>
          </rPr>
          <t>(i.e. Miami)</t>
        </r>
        <r>
          <rPr>
            <sz val="8"/>
            <color indexed="81"/>
            <rFont val="Tahoma"/>
            <family val="2"/>
          </rPr>
          <t xml:space="preserve">. </t>
        </r>
        <r>
          <rPr>
            <b/>
            <sz val="8"/>
            <color indexed="10"/>
            <rFont val="Tahoma"/>
            <family val="2"/>
          </rPr>
          <t>If the protocol has more than 1 creator, please enter the city for each creator in the additional columns to the right.</t>
        </r>
      </text>
    </comment>
    <comment ref="B14" authorId="1" shapeId="0" xr:uid="{00000000-0006-0000-0200-000009000000}">
      <text>
        <r>
          <rPr>
            <b/>
            <sz val="8"/>
            <color indexed="81"/>
            <rFont val="Tahoma"/>
            <family val="2"/>
          </rPr>
          <t>Dataset Methods Protocol Creator Mail State field:</t>
        </r>
        <r>
          <rPr>
            <sz val="8"/>
            <color indexed="81"/>
            <rFont val="Tahoma"/>
            <family val="2"/>
          </rPr>
          <t xml:space="preserve">
Mail state of the protocol Creator </t>
        </r>
        <r>
          <rPr>
            <b/>
            <sz val="8"/>
            <color indexed="10"/>
            <rFont val="Tahoma"/>
            <family val="2"/>
          </rPr>
          <t>(i.e. FL)</t>
        </r>
        <r>
          <rPr>
            <sz val="8"/>
            <color indexed="81"/>
            <rFont val="Tahoma"/>
            <family val="2"/>
          </rPr>
          <t xml:space="preserve">. </t>
        </r>
        <r>
          <rPr>
            <b/>
            <sz val="8"/>
            <color indexed="10"/>
            <rFont val="Tahoma"/>
            <family val="2"/>
          </rPr>
          <t>If the protocol has more than 1 creator, please enter the state for each creator in the additional columns to the right.</t>
        </r>
      </text>
    </comment>
    <comment ref="B15" authorId="1" shapeId="0" xr:uid="{00000000-0006-0000-0200-00000A000000}">
      <text>
        <r>
          <rPr>
            <b/>
            <sz val="8"/>
            <color indexed="81"/>
            <rFont val="Tahoma"/>
            <family val="2"/>
          </rPr>
          <t>Dataset Methods Protocol Creator Mail Zip Code field:</t>
        </r>
        <r>
          <rPr>
            <sz val="8"/>
            <color indexed="81"/>
            <rFont val="Tahoma"/>
            <family val="2"/>
          </rPr>
          <t xml:space="preserve">
Mail zip code of the protocol Creator </t>
        </r>
        <r>
          <rPr>
            <b/>
            <sz val="8"/>
            <color indexed="10"/>
            <rFont val="Tahoma"/>
            <family val="2"/>
          </rPr>
          <t>(i.e. 33199)</t>
        </r>
        <r>
          <rPr>
            <sz val="8"/>
            <color indexed="81"/>
            <rFont val="Tahoma"/>
            <family val="2"/>
          </rPr>
          <t xml:space="preserve">. </t>
        </r>
        <r>
          <rPr>
            <b/>
            <sz val="8"/>
            <color indexed="10"/>
            <rFont val="Tahoma"/>
            <family val="2"/>
          </rPr>
          <t>If the protocol has more than 1 creator, please enter the zip code for each creator in the additional columns to the right.</t>
        </r>
      </text>
    </comment>
    <comment ref="B16" authorId="2" shapeId="0" xr:uid="{00000000-0006-0000-0200-00000B000000}">
      <text>
        <r>
          <rPr>
            <b/>
            <sz val="8"/>
            <color indexed="81"/>
            <rFont val="Tahoma"/>
            <family val="2"/>
          </rPr>
          <t>Dataset Methods Protocol Creator Mail Country field:</t>
        </r>
        <r>
          <rPr>
            <sz val="8"/>
            <color indexed="81"/>
            <rFont val="Tahoma"/>
            <family val="2"/>
          </rPr>
          <t xml:space="preserve">
Mail country of the protocol creator (i.e. USA). </t>
        </r>
        <r>
          <rPr>
            <b/>
            <sz val="8"/>
            <color indexed="10"/>
            <rFont val="Tahoma"/>
            <family val="2"/>
          </rPr>
          <t>If the protocol has more than 1 creator, please enter the country for each creator in the additional columns to the right.</t>
        </r>
        <r>
          <rPr>
            <sz val="8"/>
            <color indexed="81"/>
            <rFont val="Tahoma"/>
            <family val="2"/>
          </rPr>
          <t xml:space="preserve">
</t>
        </r>
      </text>
    </comment>
    <comment ref="B17" authorId="1" shapeId="0" xr:uid="{00000000-0006-0000-0200-00000C000000}">
      <text>
        <r>
          <rPr>
            <b/>
            <sz val="8"/>
            <color indexed="81"/>
            <rFont val="Tahoma"/>
            <family val="2"/>
          </rPr>
          <t>Dataset Methods Protocol Creator Voice Telephone field:</t>
        </r>
        <r>
          <rPr>
            <sz val="8"/>
            <color indexed="81"/>
            <rFont val="Tahoma"/>
            <family val="2"/>
          </rPr>
          <t xml:space="preserve">
Telephone number(s) of protocol Creator, including area code.
</t>
        </r>
        <r>
          <rPr>
            <b/>
            <sz val="8"/>
            <color indexed="10"/>
            <rFont val="Tahoma"/>
            <family val="2"/>
          </rPr>
          <t>If the protocol has more than 1 creator, please enter the phone number for each creator in the additional columns to the right.</t>
        </r>
      </text>
    </comment>
    <comment ref="B18" authorId="3" shapeId="0" xr:uid="{00000000-0006-0000-0200-00000D000000}">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19" authorId="3" shapeId="0" xr:uid="{00000000-0006-0000-0200-00000E000000}">
      <text>
        <r>
          <rPr>
            <b/>
            <sz val="8"/>
            <color indexed="81"/>
            <rFont val="Tahoma"/>
            <family val="2"/>
          </rPr>
          <t>Dataset Methods Protocol Creator Electronic Mail Address field:</t>
        </r>
        <r>
          <rPr>
            <sz val="8"/>
            <color indexed="81"/>
            <rFont val="Tahoma"/>
            <family val="2"/>
          </rPr>
          <t xml:space="preserve">
Email Address of protocol Creator. </t>
        </r>
        <r>
          <rPr>
            <b/>
            <sz val="8"/>
            <color indexed="10"/>
            <rFont val="Tahoma"/>
            <family val="2"/>
          </rPr>
          <t>If the protocol has more than 1 creator, please enter the email address for each creator in the additional columns to the right.</t>
        </r>
        <r>
          <rPr>
            <sz val="8"/>
            <color indexed="81"/>
            <rFont val="Tahoma"/>
            <family val="2"/>
          </rPr>
          <t xml:space="preserve">
</t>
        </r>
      </text>
    </comment>
    <comment ref="B20" authorId="3" shapeId="0" xr:uid="{00000000-0006-0000-0200-00000F000000}">
      <text>
        <r>
          <rPr>
            <b/>
            <sz val="8"/>
            <color indexed="81"/>
            <rFont val="Tahoma"/>
            <family val="2"/>
          </rPr>
          <t>Dataset Methods Protocol Creator URL field:</t>
        </r>
        <r>
          <rPr>
            <sz val="8"/>
            <color indexed="81"/>
            <rFont val="Tahoma"/>
            <family val="2"/>
          </rPr>
          <t xml:space="preserve">
URL of protocol Creator. </t>
        </r>
        <r>
          <rPr>
            <b/>
            <sz val="8"/>
            <color indexed="10"/>
            <rFont val="Tahoma"/>
            <family val="2"/>
          </rPr>
          <t>If the protocol has more than 1 creator, please enter the URL for each creator in the additional columns to the right.</t>
        </r>
        <r>
          <rPr>
            <sz val="8"/>
            <color indexed="81"/>
            <rFont val="Tahoma"/>
            <family val="2"/>
          </rPr>
          <t xml:space="preserve">
</t>
        </r>
      </text>
    </comment>
    <comment ref="B21" authorId="0" shapeId="0" xr:uid="{00000000-0006-0000-0200-000010000000}">
      <text>
        <r>
          <rPr>
            <b/>
            <sz val="8"/>
            <color indexed="81"/>
            <rFont val="Tahoma"/>
            <family val="2"/>
          </rPr>
          <t>Dataset Methods Protocol Publication Date field:</t>
        </r>
        <r>
          <rPr>
            <sz val="8"/>
            <color indexed="81"/>
            <rFont val="Tahoma"/>
            <family val="2"/>
          </rPr>
          <t xml:space="preserve">
Publication date of Protocol.</t>
        </r>
      </text>
    </comment>
    <comment ref="B22" authorId="0" shapeId="0" xr:uid="{00000000-0006-0000-0200-000011000000}">
      <text>
        <r>
          <rPr>
            <b/>
            <sz val="8"/>
            <color indexed="81"/>
            <rFont val="Tahoma"/>
            <family val="2"/>
          </rPr>
          <t>Dataset Methods Protocol Abstract field:</t>
        </r>
        <r>
          <rPr>
            <sz val="8"/>
            <color indexed="81"/>
            <rFont val="Tahoma"/>
            <family val="2"/>
          </rPr>
          <t xml:space="preserve">
Short description of Protocol. </t>
        </r>
        <r>
          <rPr>
            <b/>
            <sz val="8"/>
            <color indexed="10"/>
            <rFont val="Tahoma"/>
            <family val="2"/>
          </rPr>
          <t>This field can include one or more abstracts but each abstract must be in a separate column to the right.</t>
        </r>
      </text>
    </comment>
    <comment ref="B23" authorId="1" shapeId="0" xr:uid="{00000000-0006-0000-0200-000012000000}">
      <text>
        <r>
          <rPr>
            <b/>
            <sz val="8"/>
            <color indexed="81"/>
            <rFont val="Tahoma"/>
            <family val="2"/>
          </rPr>
          <t>Dataset Methods Protocol Keywords field:</t>
        </r>
        <r>
          <rPr>
            <sz val="8"/>
            <color indexed="81"/>
            <rFont val="Tahoma"/>
            <family val="2"/>
          </rPr>
          <t xml:space="preserve">
Words or phrases summarizing some aspect of the protocol. </t>
        </r>
        <r>
          <rPr>
            <b/>
            <sz val="8"/>
            <color indexed="10"/>
            <rFont val="Tahoma"/>
            <family val="2"/>
          </rPr>
          <t>This field can include one or more keywords but each keyword must be in a separate column to the right.</t>
        </r>
      </text>
    </comment>
    <comment ref="B24" authorId="0" shapeId="0" xr:uid="{00000000-0006-0000-0200-000013000000}">
      <text>
        <r>
          <rPr>
            <b/>
            <sz val="8"/>
            <color indexed="81"/>
            <rFont val="Tahoma"/>
            <family val="2"/>
          </rPr>
          <t>Dataset Methods Protocol URL field:</t>
        </r>
        <r>
          <rPr>
            <sz val="8"/>
            <color indexed="81"/>
            <rFont val="Tahoma"/>
            <family val="2"/>
          </rPr>
          <t xml:space="preserve">
URL of protocol.</t>
        </r>
      </text>
    </comment>
    <comment ref="B25" authorId="0" shapeId="0" xr:uid="{00000000-0006-0000-0200-000014000000}">
      <text>
        <r>
          <rPr>
            <b/>
            <sz val="8"/>
            <color indexed="81"/>
            <rFont val="Tahoma"/>
            <family val="2"/>
          </rPr>
          <t>Dataset Methods Protocol Procedural Step field:</t>
        </r>
        <r>
          <rPr>
            <sz val="8"/>
            <color indexed="81"/>
            <rFont val="Tahoma"/>
            <family val="2"/>
          </rPr>
          <t xml:space="preserve">
A description of the protocol's procedural steps. </t>
        </r>
        <r>
          <rPr>
            <b/>
            <sz val="8"/>
            <color indexed="10"/>
            <rFont val="Tahoma"/>
            <family val="2"/>
          </rPr>
          <t>This field can include one or more sets of procedural steps but each set of protocol procedural steps must be in a separate column to the right.</t>
        </r>
      </text>
    </comment>
    <comment ref="B29" authorId="0" shapeId="0" xr:uid="{00000000-0006-0000-0200-000015000000}">
      <text>
        <r>
          <rPr>
            <b/>
            <sz val="8"/>
            <color indexed="81"/>
            <rFont val="Tahoma"/>
            <family val="2"/>
          </rPr>
          <t>Dataset Methods Protocol Title field:</t>
        </r>
        <r>
          <rPr>
            <sz val="8"/>
            <color indexed="81"/>
            <rFont val="Tahoma"/>
            <family val="2"/>
          </rPr>
          <t xml:space="preserve">
The 'title' field provides a description of the resource that is being documented that is long enough to differentiate it from other similar resources. </t>
        </r>
      </text>
    </comment>
    <comment ref="B30" authorId="1" shapeId="0" xr:uid="{00000000-0006-0000-0200-000016000000}">
      <text>
        <r>
          <rPr>
            <b/>
            <sz val="8"/>
            <color indexed="81"/>
            <rFont val="Tahoma"/>
            <family val="2"/>
          </rPr>
          <t>Dataset Methods Protocol Creator Salutation field:</t>
        </r>
        <r>
          <rPr>
            <sz val="8"/>
            <color indexed="81"/>
            <rFont val="Tahoma"/>
            <family val="2"/>
          </rPr>
          <t xml:space="preserve">
Title of Protocol Creator (e.g. Dr., Mr., Mrs.). </t>
        </r>
        <r>
          <rPr>
            <b/>
            <sz val="8"/>
            <color indexed="10"/>
            <rFont val="Tahoma"/>
            <family val="2"/>
          </rPr>
          <t>If the dataset has more than 1 creator, please enter the salutation for each creator in the additional columns to the right.</t>
        </r>
      </text>
    </comment>
    <comment ref="B31" authorId="1" shapeId="0" xr:uid="{00000000-0006-0000-0200-000017000000}">
      <text>
        <r>
          <rPr>
            <b/>
            <sz val="8"/>
            <color indexed="81"/>
            <rFont val="Tahoma"/>
            <family val="2"/>
          </rPr>
          <t>Dataset Methods Protocol Creator (s) First Name field:</t>
        </r>
        <r>
          <rPr>
            <sz val="8"/>
            <color indexed="81"/>
            <rFont val="Tahoma"/>
            <family val="2"/>
          </rPr>
          <t xml:space="preserve">
First Name of individual(s) that developed the protocol.  </t>
        </r>
        <r>
          <rPr>
            <b/>
            <sz val="8"/>
            <color indexed="10"/>
            <rFont val="Tahoma"/>
            <family val="2"/>
          </rPr>
          <t>If the protocol has more than 1 creator, please enter the first name for each creator in the additional columns to the right.</t>
        </r>
      </text>
    </comment>
    <comment ref="B32" authorId="1" shapeId="0" xr:uid="{00000000-0006-0000-0200-000018000000}">
      <text>
        <r>
          <rPr>
            <b/>
            <sz val="8"/>
            <color indexed="81"/>
            <rFont val="Tahoma"/>
            <family val="2"/>
          </rPr>
          <t>Dataset Methods Protocol Creator (s) Last Name field:</t>
        </r>
        <r>
          <rPr>
            <sz val="8"/>
            <color indexed="81"/>
            <rFont val="Tahoma"/>
            <family val="2"/>
          </rPr>
          <t xml:space="preserve">
Last Name of individual(s) that developed the protocol.  </t>
        </r>
        <r>
          <rPr>
            <b/>
            <sz val="8"/>
            <color indexed="10"/>
            <rFont val="Tahoma"/>
            <family val="2"/>
          </rPr>
          <t>If the protocol has more than 1 creator, please enter the last name for each creator in the additional columns to the right.</t>
        </r>
      </text>
    </comment>
    <comment ref="B33" authorId="1" shapeId="0" xr:uid="{00000000-0006-0000-0200-000019000000}">
      <text>
        <r>
          <rPr>
            <b/>
            <sz val="8"/>
            <color indexed="81"/>
            <rFont val="Tahoma"/>
            <family val="2"/>
          </rPr>
          <t>Dataset Methods Creator Organization (s) Name field:</t>
        </r>
        <r>
          <rPr>
            <sz val="8"/>
            <color indexed="81"/>
            <rFont val="Tahoma"/>
            <family val="2"/>
          </rPr>
          <t xml:space="preserve">
Name of Organization(s) that developed the protocol.  </t>
        </r>
        <r>
          <rPr>
            <b/>
            <sz val="8"/>
            <color indexed="10"/>
            <rFont val="Tahoma"/>
            <family val="2"/>
          </rPr>
          <t>If the protocol has more than 1 creator, please enter the organization for each creator in the additional columns to the right.</t>
        </r>
      </text>
    </comment>
    <comment ref="B34" authorId="1" shapeId="0" xr:uid="{00000000-0006-0000-0200-00001A000000}">
      <text>
        <r>
          <rPr>
            <b/>
            <sz val="8"/>
            <color indexed="81"/>
            <rFont val="Tahoma"/>
            <family val="2"/>
          </rPr>
          <t xml:space="preserve">Dataset Methods Protocol Creator Position Name (s) field:
</t>
        </r>
        <r>
          <rPr>
            <sz val="8"/>
            <color indexed="81"/>
            <rFont val="Tahoma"/>
            <family val="2"/>
          </rPr>
          <t xml:space="preserve">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protocol has more than 1 creator, please enter the position for each creator in the additional columns to the right.</t>
        </r>
      </text>
    </comment>
    <comment ref="B35" authorId="1" shapeId="0" xr:uid="{00000000-0006-0000-0200-00001B000000}">
      <text>
        <r>
          <rPr>
            <b/>
            <sz val="8"/>
            <color indexed="81"/>
            <rFont val="Tahoma"/>
            <family val="2"/>
          </rPr>
          <t>Dataset Methods Protocol Creator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protocol has more than 1 creator, please enter the street address for each creator in the additional columns to the right.</t>
        </r>
      </text>
    </comment>
    <comment ref="B36" authorId="1" shapeId="0" xr:uid="{00000000-0006-0000-0200-00001C000000}">
      <text>
        <r>
          <rPr>
            <b/>
            <sz val="8"/>
            <color indexed="81"/>
            <rFont val="Tahoma"/>
            <family val="2"/>
          </rPr>
          <t>Dataset Methods Protocol Creator Mail City field:</t>
        </r>
        <r>
          <rPr>
            <sz val="8"/>
            <color indexed="81"/>
            <rFont val="Tahoma"/>
            <family val="2"/>
          </rPr>
          <t xml:space="preserve">
Mail City of the protocol Creator </t>
        </r>
        <r>
          <rPr>
            <b/>
            <sz val="8"/>
            <color indexed="10"/>
            <rFont val="Tahoma"/>
            <family val="2"/>
          </rPr>
          <t>(i.e. Miami)</t>
        </r>
        <r>
          <rPr>
            <sz val="8"/>
            <color indexed="81"/>
            <rFont val="Tahoma"/>
            <family val="2"/>
          </rPr>
          <t xml:space="preserve">. </t>
        </r>
        <r>
          <rPr>
            <b/>
            <sz val="8"/>
            <color indexed="10"/>
            <rFont val="Tahoma"/>
            <family val="2"/>
          </rPr>
          <t>If the protocol has more than 1 creator, please enter the city for each creator in the additional columns to the right.</t>
        </r>
      </text>
    </comment>
    <comment ref="B37" authorId="1" shapeId="0" xr:uid="{00000000-0006-0000-0200-00001D000000}">
      <text>
        <r>
          <rPr>
            <b/>
            <sz val="8"/>
            <color indexed="81"/>
            <rFont val="Tahoma"/>
            <family val="2"/>
          </rPr>
          <t>Dataset Methods Protocol Creator Mail State field:</t>
        </r>
        <r>
          <rPr>
            <sz val="8"/>
            <color indexed="81"/>
            <rFont val="Tahoma"/>
            <family val="2"/>
          </rPr>
          <t xml:space="preserve">
Mail state of the protocol Creator </t>
        </r>
        <r>
          <rPr>
            <b/>
            <sz val="8"/>
            <color indexed="10"/>
            <rFont val="Tahoma"/>
            <family val="2"/>
          </rPr>
          <t>(i.e. FL)</t>
        </r>
        <r>
          <rPr>
            <sz val="8"/>
            <color indexed="81"/>
            <rFont val="Tahoma"/>
            <family val="2"/>
          </rPr>
          <t xml:space="preserve">. </t>
        </r>
        <r>
          <rPr>
            <b/>
            <sz val="8"/>
            <color indexed="10"/>
            <rFont val="Tahoma"/>
            <family val="2"/>
          </rPr>
          <t>If the protocol has more than 1 creator, please enter the state for each creator in the additional columns to the right.</t>
        </r>
      </text>
    </comment>
    <comment ref="B38" authorId="1" shapeId="0" xr:uid="{00000000-0006-0000-0200-00001E000000}">
      <text>
        <r>
          <rPr>
            <b/>
            <sz val="8"/>
            <color indexed="81"/>
            <rFont val="Tahoma"/>
            <family val="2"/>
          </rPr>
          <t>Dataset Methods Protocol Creator Mail Zip Code field:</t>
        </r>
        <r>
          <rPr>
            <sz val="8"/>
            <color indexed="81"/>
            <rFont val="Tahoma"/>
            <family val="2"/>
          </rPr>
          <t xml:space="preserve">
Mail zip code of the protocol Creator </t>
        </r>
        <r>
          <rPr>
            <b/>
            <sz val="8"/>
            <color indexed="10"/>
            <rFont val="Tahoma"/>
            <family val="2"/>
          </rPr>
          <t>(i.e. 33199)</t>
        </r>
        <r>
          <rPr>
            <sz val="8"/>
            <color indexed="81"/>
            <rFont val="Tahoma"/>
            <family val="2"/>
          </rPr>
          <t xml:space="preserve">. </t>
        </r>
        <r>
          <rPr>
            <b/>
            <sz val="8"/>
            <color indexed="10"/>
            <rFont val="Tahoma"/>
            <family val="2"/>
          </rPr>
          <t>If the protocol has more than 1 creator, please enter the zip code for each creator in the additional columns to the right.</t>
        </r>
      </text>
    </comment>
    <comment ref="B39" authorId="2" shapeId="0" xr:uid="{00000000-0006-0000-0200-00001F000000}">
      <text>
        <r>
          <rPr>
            <b/>
            <sz val="8"/>
            <color indexed="81"/>
            <rFont val="Tahoma"/>
            <family val="2"/>
          </rPr>
          <t>Dataset Methods Protocol Creator Mail Country field:</t>
        </r>
        <r>
          <rPr>
            <sz val="8"/>
            <color indexed="81"/>
            <rFont val="Tahoma"/>
            <family val="2"/>
          </rPr>
          <t xml:space="preserve">
Mail country of the protocol creator (i.e. USA). </t>
        </r>
        <r>
          <rPr>
            <b/>
            <sz val="8"/>
            <color indexed="10"/>
            <rFont val="Tahoma"/>
            <family val="2"/>
          </rPr>
          <t>If the protocol has more than 1 creator, please enter the country for each creator in the additional columns to the right.</t>
        </r>
        <r>
          <rPr>
            <sz val="8"/>
            <color indexed="81"/>
            <rFont val="Tahoma"/>
            <family val="2"/>
          </rPr>
          <t xml:space="preserve">
</t>
        </r>
      </text>
    </comment>
    <comment ref="B40" authorId="1" shapeId="0" xr:uid="{00000000-0006-0000-0200-000020000000}">
      <text>
        <r>
          <rPr>
            <b/>
            <sz val="8"/>
            <color indexed="81"/>
            <rFont val="Tahoma"/>
            <family val="2"/>
          </rPr>
          <t>Dataset Methods Protocol Creator Voice Telephone field:</t>
        </r>
        <r>
          <rPr>
            <sz val="8"/>
            <color indexed="81"/>
            <rFont val="Tahoma"/>
            <family val="2"/>
          </rPr>
          <t xml:space="preserve">
Telephone number(s) of protocol Creator, including area code.
</t>
        </r>
        <r>
          <rPr>
            <b/>
            <sz val="8"/>
            <color indexed="10"/>
            <rFont val="Tahoma"/>
            <family val="2"/>
          </rPr>
          <t>If the protocol has more than 1 creator, please enter the phone number for each creator in the additional columns to the right.</t>
        </r>
      </text>
    </comment>
    <comment ref="B41" authorId="3" shapeId="0" xr:uid="{00000000-0006-0000-0200-000021000000}">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42" authorId="3" shapeId="0" xr:uid="{00000000-0006-0000-0200-000022000000}">
      <text>
        <r>
          <rPr>
            <b/>
            <sz val="8"/>
            <color indexed="81"/>
            <rFont val="Tahoma"/>
            <family val="2"/>
          </rPr>
          <t>Dataset Methods Protocol Creator Electronic Mail Address field:</t>
        </r>
        <r>
          <rPr>
            <sz val="8"/>
            <color indexed="81"/>
            <rFont val="Tahoma"/>
            <family val="2"/>
          </rPr>
          <t xml:space="preserve">
Email Address of protocol Creator. </t>
        </r>
        <r>
          <rPr>
            <b/>
            <sz val="8"/>
            <color indexed="10"/>
            <rFont val="Tahoma"/>
            <family val="2"/>
          </rPr>
          <t>If the protocol has more than 1 creator, please enter the email address for each creator in the additional columns to the right.</t>
        </r>
        <r>
          <rPr>
            <sz val="8"/>
            <color indexed="81"/>
            <rFont val="Tahoma"/>
            <family val="2"/>
          </rPr>
          <t xml:space="preserve">
</t>
        </r>
      </text>
    </comment>
    <comment ref="B43" authorId="3" shapeId="0" xr:uid="{00000000-0006-0000-0200-000023000000}">
      <text>
        <r>
          <rPr>
            <b/>
            <sz val="8"/>
            <color indexed="81"/>
            <rFont val="Tahoma"/>
            <family val="2"/>
          </rPr>
          <t>Dataset Methods Protocol Creator URL field:</t>
        </r>
        <r>
          <rPr>
            <sz val="8"/>
            <color indexed="81"/>
            <rFont val="Tahoma"/>
            <family val="2"/>
          </rPr>
          <t xml:space="preserve">
URL of protocol Creator. </t>
        </r>
        <r>
          <rPr>
            <b/>
            <sz val="8"/>
            <color indexed="10"/>
            <rFont val="Tahoma"/>
            <family val="2"/>
          </rPr>
          <t>If the protocol has more than 1 creator, please enter the URL for each creator in the additional columns to the right.</t>
        </r>
        <r>
          <rPr>
            <sz val="8"/>
            <color indexed="81"/>
            <rFont val="Tahoma"/>
            <family val="2"/>
          </rPr>
          <t xml:space="preserve">
</t>
        </r>
      </text>
    </comment>
    <comment ref="B44" authorId="0" shapeId="0" xr:uid="{00000000-0006-0000-0200-000024000000}">
      <text>
        <r>
          <rPr>
            <b/>
            <sz val="8"/>
            <color indexed="81"/>
            <rFont val="Tahoma"/>
            <family val="2"/>
          </rPr>
          <t>Dataset Methods Protocol Publication Date field:</t>
        </r>
        <r>
          <rPr>
            <sz val="8"/>
            <color indexed="81"/>
            <rFont val="Tahoma"/>
            <family val="2"/>
          </rPr>
          <t xml:space="preserve">
Publication date of Protocol.</t>
        </r>
      </text>
    </comment>
    <comment ref="B45" authorId="0" shapeId="0" xr:uid="{00000000-0006-0000-0200-000025000000}">
      <text>
        <r>
          <rPr>
            <b/>
            <sz val="8"/>
            <color indexed="81"/>
            <rFont val="Tahoma"/>
            <family val="2"/>
          </rPr>
          <t>Dataset Methods Protocol Abstract field:</t>
        </r>
        <r>
          <rPr>
            <sz val="8"/>
            <color indexed="81"/>
            <rFont val="Tahoma"/>
            <family val="2"/>
          </rPr>
          <t xml:space="preserve">
Short description of Protocol. </t>
        </r>
        <r>
          <rPr>
            <b/>
            <sz val="8"/>
            <color indexed="10"/>
            <rFont val="Tahoma"/>
            <family val="2"/>
          </rPr>
          <t>This field can include one or more abstracts but each abstract must be in a separate column to the right.</t>
        </r>
      </text>
    </comment>
    <comment ref="B46" authorId="1" shapeId="0" xr:uid="{00000000-0006-0000-0200-000026000000}">
      <text>
        <r>
          <rPr>
            <b/>
            <sz val="8"/>
            <color indexed="81"/>
            <rFont val="Tahoma"/>
            <family val="2"/>
          </rPr>
          <t>Dataset Methods Protocol Keywords field:</t>
        </r>
        <r>
          <rPr>
            <sz val="8"/>
            <color indexed="81"/>
            <rFont val="Tahoma"/>
            <family val="2"/>
          </rPr>
          <t xml:space="preserve">
Words or phrases summarizing some aspect of the protocol. </t>
        </r>
        <r>
          <rPr>
            <b/>
            <sz val="8"/>
            <color indexed="10"/>
            <rFont val="Tahoma"/>
            <family val="2"/>
          </rPr>
          <t>This field can include one or more keywords but each keyword must be in a separate column to the right.</t>
        </r>
      </text>
    </comment>
    <comment ref="B47" authorId="0" shapeId="0" xr:uid="{00000000-0006-0000-0200-000027000000}">
      <text>
        <r>
          <rPr>
            <b/>
            <sz val="8"/>
            <color indexed="81"/>
            <rFont val="Tahoma"/>
            <family val="2"/>
          </rPr>
          <t>Dataset Methods Protocol URL field:</t>
        </r>
        <r>
          <rPr>
            <sz val="8"/>
            <color indexed="81"/>
            <rFont val="Tahoma"/>
            <family val="2"/>
          </rPr>
          <t xml:space="preserve">
URL of protocol.</t>
        </r>
      </text>
    </comment>
    <comment ref="B48" authorId="0" shapeId="0" xr:uid="{00000000-0006-0000-0200-000028000000}">
      <text>
        <r>
          <rPr>
            <b/>
            <sz val="8"/>
            <color indexed="81"/>
            <rFont val="Tahoma"/>
            <family val="2"/>
          </rPr>
          <t>Dataset Methods Protocol Procedural Step field:</t>
        </r>
        <r>
          <rPr>
            <sz val="8"/>
            <color indexed="81"/>
            <rFont val="Tahoma"/>
            <family val="2"/>
          </rPr>
          <t xml:space="preserve">
A description of the protocol's procedural steps. </t>
        </r>
        <r>
          <rPr>
            <b/>
            <sz val="8"/>
            <color indexed="10"/>
            <rFont val="Tahoma"/>
            <family val="2"/>
          </rPr>
          <t>This field can include one or more sets of procedural steps but each set of protocol procedural steps must be in a separate column to the right.</t>
        </r>
      </text>
    </comment>
    <comment ref="B52" authorId="0" shapeId="0" xr:uid="{00000000-0006-0000-0200-000029000000}">
      <text>
        <r>
          <rPr>
            <b/>
            <sz val="8"/>
            <color indexed="81"/>
            <rFont val="Tahoma"/>
            <family val="2"/>
          </rPr>
          <t>Dataset Methods Protocol Title field:</t>
        </r>
        <r>
          <rPr>
            <sz val="8"/>
            <color indexed="81"/>
            <rFont val="Tahoma"/>
            <family val="2"/>
          </rPr>
          <t xml:space="preserve">
The 'title' field provides a description of the resource that is being documented that is long enough to differentiate it from other similar resources. </t>
        </r>
      </text>
    </comment>
    <comment ref="B53" authorId="1" shapeId="0" xr:uid="{00000000-0006-0000-0200-00002A000000}">
      <text>
        <r>
          <rPr>
            <b/>
            <sz val="8"/>
            <color indexed="81"/>
            <rFont val="Tahoma"/>
            <family val="2"/>
          </rPr>
          <t>Dataset Methods Protocol Creator Salutation field:</t>
        </r>
        <r>
          <rPr>
            <sz val="8"/>
            <color indexed="81"/>
            <rFont val="Tahoma"/>
            <family val="2"/>
          </rPr>
          <t xml:space="preserve">
Title of Protocol Creator (e.g. Dr., Mr., Mrs.). </t>
        </r>
        <r>
          <rPr>
            <b/>
            <sz val="8"/>
            <color indexed="10"/>
            <rFont val="Tahoma"/>
            <family val="2"/>
          </rPr>
          <t>If the dataset has more than 1 creator, please enter the salutation for each creator in the additional columns to the right.</t>
        </r>
      </text>
    </comment>
    <comment ref="B54" authorId="1" shapeId="0" xr:uid="{00000000-0006-0000-0200-00002B000000}">
      <text>
        <r>
          <rPr>
            <b/>
            <sz val="8"/>
            <color indexed="81"/>
            <rFont val="Tahoma"/>
            <family val="2"/>
          </rPr>
          <t>Dataset Methods Protocol Creator (s) First Name field:</t>
        </r>
        <r>
          <rPr>
            <sz val="8"/>
            <color indexed="81"/>
            <rFont val="Tahoma"/>
            <family val="2"/>
          </rPr>
          <t xml:space="preserve">
First Name of individual(s) that developed the protocol.  </t>
        </r>
        <r>
          <rPr>
            <b/>
            <sz val="8"/>
            <color indexed="10"/>
            <rFont val="Tahoma"/>
            <family val="2"/>
          </rPr>
          <t>If the protocol has more than 1 creator, please enter the first name for each creator in the additional columns to the right.</t>
        </r>
      </text>
    </comment>
    <comment ref="B55" authorId="1" shapeId="0" xr:uid="{00000000-0006-0000-0200-00002C000000}">
      <text>
        <r>
          <rPr>
            <b/>
            <sz val="8"/>
            <color indexed="81"/>
            <rFont val="Tahoma"/>
            <family val="2"/>
          </rPr>
          <t>Dataset Methods Protocol Creator (s) Last Name field:</t>
        </r>
        <r>
          <rPr>
            <sz val="8"/>
            <color indexed="81"/>
            <rFont val="Tahoma"/>
            <family val="2"/>
          </rPr>
          <t xml:space="preserve">
Last Name of individual(s) that developed the protocol.  </t>
        </r>
        <r>
          <rPr>
            <b/>
            <sz val="8"/>
            <color indexed="10"/>
            <rFont val="Tahoma"/>
            <family val="2"/>
          </rPr>
          <t>If the protocol has more than 1 creator, please enter the last name for each creator in the additional columns to the right.</t>
        </r>
      </text>
    </comment>
    <comment ref="B56" authorId="1" shapeId="0" xr:uid="{00000000-0006-0000-0200-00002D000000}">
      <text>
        <r>
          <rPr>
            <b/>
            <sz val="8"/>
            <color indexed="81"/>
            <rFont val="Tahoma"/>
            <family val="2"/>
          </rPr>
          <t>Dataset Methods Creator Organization (s) Name field:</t>
        </r>
        <r>
          <rPr>
            <sz val="8"/>
            <color indexed="81"/>
            <rFont val="Tahoma"/>
            <family val="2"/>
          </rPr>
          <t xml:space="preserve">
Name of Organization(s) that developed the protocol.  </t>
        </r>
        <r>
          <rPr>
            <b/>
            <sz val="8"/>
            <color indexed="10"/>
            <rFont val="Tahoma"/>
            <family val="2"/>
          </rPr>
          <t>If the protocol has more than 1 creator, please enter the organization for each creator in the additional columns to the right.</t>
        </r>
      </text>
    </comment>
    <comment ref="B57" authorId="1" shapeId="0" xr:uid="{00000000-0006-0000-0200-00002E000000}">
      <text>
        <r>
          <rPr>
            <b/>
            <sz val="8"/>
            <color indexed="81"/>
            <rFont val="Tahoma"/>
            <family val="2"/>
          </rPr>
          <t xml:space="preserve">Dataset Methods Protocol Creator Position Name (s) field:
</t>
        </r>
        <r>
          <rPr>
            <sz val="8"/>
            <color indexed="81"/>
            <rFont val="Tahoma"/>
            <family val="2"/>
          </rPr>
          <t xml:space="preserve">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protocol has more than 1 creator, please enter the position for each creator in the additional columns to the right.</t>
        </r>
      </text>
    </comment>
    <comment ref="B58" authorId="1" shapeId="0" xr:uid="{00000000-0006-0000-0200-00002F000000}">
      <text>
        <r>
          <rPr>
            <b/>
            <sz val="8"/>
            <color indexed="81"/>
            <rFont val="Tahoma"/>
            <family val="2"/>
          </rPr>
          <t>Dataset Methods Protocol Creator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protocol has more than 1 creator, please enter the street address for each creator in the additional columns to the right.</t>
        </r>
      </text>
    </comment>
    <comment ref="B59" authorId="1" shapeId="0" xr:uid="{00000000-0006-0000-0200-000030000000}">
      <text>
        <r>
          <rPr>
            <b/>
            <sz val="8"/>
            <color indexed="81"/>
            <rFont val="Tahoma"/>
            <family val="2"/>
          </rPr>
          <t>Dataset Methods Protocol Creator Mail City field:</t>
        </r>
        <r>
          <rPr>
            <sz val="8"/>
            <color indexed="81"/>
            <rFont val="Tahoma"/>
            <family val="2"/>
          </rPr>
          <t xml:space="preserve">
Mail City of the protocol Creator </t>
        </r>
        <r>
          <rPr>
            <b/>
            <sz val="8"/>
            <color indexed="10"/>
            <rFont val="Tahoma"/>
            <family val="2"/>
          </rPr>
          <t>(i.e. Miami)</t>
        </r>
        <r>
          <rPr>
            <sz val="8"/>
            <color indexed="81"/>
            <rFont val="Tahoma"/>
            <family val="2"/>
          </rPr>
          <t xml:space="preserve">. </t>
        </r>
        <r>
          <rPr>
            <b/>
            <sz val="8"/>
            <color indexed="10"/>
            <rFont val="Tahoma"/>
            <family val="2"/>
          </rPr>
          <t>If the protocol has more than 1 creator, please enter the city for each creator in the additional columns to the right.</t>
        </r>
      </text>
    </comment>
    <comment ref="B60" authorId="1" shapeId="0" xr:uid="{00000000-0006-0000-0200-000031000000}">
      <text>
        <r>
          <rPr>
            <b/>
            <sz val="8"/>
            <color indexed="81"/>
            <rFont val="Tahoma"/>
            <family val="2"/>
          </rPr>
          <t>Dataset Methods Protocol Creator Mail State field:</t>
        </r>
        <r>
          <rPr>
            <sz val="8"/>
            <color indexed="81"/>
            <rFont val="Tahoma"/>
            <family val="2"/>
          </rPr>
          <t xml:space="preserve">
Mail state of the protocol Creator </t>
        </r>
        <r>
          <rPr>
            <b/>
            <sz val="8"/>
            <color indexed="10"/>
            <rFont val="Tahoma"/>
            <family val="2"/>
          </rPr>
          <t>(i.e. FL)</t>
        </r>
        <r>
          <rPr>
            <sz val="8"/>
            <color indexed="81"/>
            <rFont val="Tahoma"/>
            <family val="2"/>
          </rPr>
          <t xml:space="preserve">. </t>
        </r>
        <r>
          <rPr>
            <b/>
            <sz val="8"/>
            <color indexed="10"/>
            <rFont val="Tahoma"/>
            <family val="2"/>
          </rPr>
          <t>If the protocol has more than 1 creator, please enter the state for each creator in the additional columns to the right.</t>
        </r>
      </text>
    </comment>
    <comment ref="B61" authorId="1" shapeId="0" xr:uid="{00000000-0006-0000-0200-000032000000}">
      <text>
        <r>
          <rPr>
            <b/>
            <sz val="8"/>
            <color indexed="81"/>
            <rFont val="Tahoma"/>
            <family val="2"/>
          </rPr>
          <t>Dataset Methods Protocol Creator Mail Zip Code field:</t>
        </r>
        <r>
          <rPr>
            <sz val="8"/>
            <color indexed="81"/>
            <rFont val="Tahoma"/>
            <family val="2"/>
          </rPr>
          <t xml:space="preserve">
Mail zip code of the protocol Creator </t>
        </r>
        <r>
          <rPr>
            <b/>
            <sz val="8"/>
            <color indexed="10"/>
            <rFont val="Tahoma"/>
            <family val="2"/>
          </rPr>
          <t>(i.e. 33199)</t>
        </r>
        <r>
          <rPr>
            <sz val="8"/>
            <color indexed="81"/>
            <rFont val="Tahoma"/>
            <family val="2"/>
          </rPr>
          <t xml:space="preserve">. </t>
        </r>
        <r>
          <rPr>
            <b/>
            <sz val="8"/>
            <color indexed="10"/>
            <rFont val="Tahoma"/>
            <family val="2"/>
          </rPr>
          <t>If the protocol has more than 1 creator, please enter the zip code for each creator in the additional columns to the right.</t>
        </r>
      </text>
    </comment>
    <comment ref="B62" authorId="2" shapeId="0" xr:uid="{00000000-0006-0000-0200-000033000000}">
      <text>
        <r>
          <rPr>
            <b/>
            <sz val="8"/>
            <color indexed="81"/>
            <rFont val="Tahoma"/>
            <family val="2"/>
          </rPr>
          <t>Dataset Methods Protocol Creator Mail Country field:</t>
        </r>
        <r>
          <rPr>
            <sz val="8"/>
            <color indexed="81"/>
            <rFont val="Tahoma"/>
            <family val="2"/>
          </rPr>
          <t xml:space="preserve">
Mail country of the protocol creator (i.e. USA). </t>
        </r>
        <r>
          <rPr>
            <b/>
            <sz val="8"/>
            <color indexed="10"/>
            <rFont val="Tahoma"/>
            <family val="2"/>
          </rPr>
          <t>If the protocol has more than 1 creator, please enter the country for each creator in the additional columns to the right.</t>
        </r>
        <r>
          <rPr>
            <sz val="8"/>
            <color indexed="81"/>
            <rFont val="Tahoma"/>
            <family val="2"/>
          </rPr>
          <t xml:space="preserve">
</t>
        </r>
      </text>
    </comment>
    <comment ref="B63" authorId="1" shapeId="0" xr:uid="{00000000-0006-0000-0200-000034000000}">
      <text>
        <r>
          <rPr>
            <b/>
            <sz val="8"/>
            <color indexed="81"/>
            <rFont val="Tahoma"/>
            <family val="2"/>
          </rPr>
          <t>Dataset Methods Protocol Creator Voice Telephone field:</t>
        </r>
        <r>
          <rPr>
            <sz val="8"/>
            <color indexed="81"/>
            <rFont val="Tahoma"/>
            <family val="2"/>
          </rPr>
          <t xml:space="preserve">
Telephone number(s) of protocol Creator, including area code.
</t>
        </r>
        <r>
          <rPr>
            <b/>
            <sz val="8"/>
            <color indexed="10"/>
            <rFont val="Tahoma"/>
            <family val="2"/>
          </rPr>
          <t>If the protocol has more than 1 creator, please enter the phone number for each creator in the additional columns to the right.</t>
        </r>
      </text>
    </comment>
    <comment ref="B64" authorId="3" shapeId="0" xr:uid="{00000000-0006-0000-0200-000035000000}">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65" authorId="3" shapeId="0" xr:uid="{00000000-0006-0000-0200-000036000000}">
      <text>
        <r>
          <rPr>
            <b/>
            <sz val="8"/>
            <color indexed="81"/>
            <rFont val="Tahoma"/>
            <family val="2"/>
          </rPr>
          <t>Dataset Methods Protocol Creator Electronic Mail Address field:</t>
        </r>
        <r>
          <rPr>
            <sz val="8"/>
            <color indexed="81"/>
            <rFont val="Tahoma"/>
            <family val="2"/>
          </rPr>
          <t xml:space="preserve">
Email Address of protocol Creator. </t>
        </r>
        <r>
          <rPr>
            <b/>
            <sz val="8"/>
            <color indexed="10"/>
            <rFont val="Tahoma"/>
            <family val="2"/>
          </rPr>
          <t>If the protocol has more than 1 creator, please enter the email address for each creator in the additional columns to the right.</t>
        </r>
        <r>
          <rPr>
            <sz val="8"/>
            <color indexed="81"/>
            <rFont val="Tahoma"/>
            <family val="2"/>
          </rPr>
          <t xml:space="preserve">
</t>
        </r>
      </text>
    </comment>
    <comment ref="B66" authorId="3" shapeId="0" xr:uid="{00000000-0006-0000-0200-000037000000}">
      <text>
        <r>
          <rPr>
            <b/>
            <sz val="8"/>
            <color indexed="81"/>
            <rFont val="Tahoma"/>
            <family val="2"/>
          </rPr>
          <t>Dataset Methods Protocol Creator URL field:</t>
        </r>
        <r>
          <rPr>
            <sz val="8"/>
            <color indexed="81"/>
            <rFont val="Tahoma"/>
            <family val="2"/>
          </rPr>
          <t xml:space="preserve">
URL of protocol Creator. </t>
        </r>
        <r>
          <rPr>
            <b/>
            <sz val="8"/>
            <color indexed="10"/>
            <rFont val="Tahoma"/>
            <family val="2"/>
          </rPr>
          <t>If the protocol has more than 1 creator, please enter the URL for each creator in the additional columns to the right.</t>
        </r>
        <r>
          <rPr>
            <sz val="8"/>
            <color indexed="81"/>
            <rFont val="Tahoma"/>
            <family val="2"/>
          </rPr>
          <t xml:space="preserve">
</t>
        </r>
      </text>
    </comment>
    <comment ref="B67" authorId="0" shapeId="0" xr:uid="{00000000-0006-0000-0200-000038000000}">
      <text>
        <r>
          <rPr>
            <b/>
            <sz val="8"/>
            <color indexed="81"/>
            <rFont val="Tahoma"/>
            <family val="2"/>
          </rPr>
          <t>Dataset Methods Protocol Publication Date field:</t>
        </r>
        <r>
          <rPr>
            <sz val="8"/>
            <color indexed="81"/>
            <rFont val="Tahoma"/>
            <family val="2"/>
          </rPr>
          <t xml:space="preserve">
Publication date of Protocol.</t>
        </r>
      </text>
    </comment>
    <comment ref="B68" authorId="0" shapeId="0" xr:uid="{00000000-0006-0000-0200-000039000000}">
      <text>
        <r>
          <rPr>
            <b/>
            <sz val="8"/>
            <color indexed="81"/>
            <rFont val="Tahoma"/>
            <family val="2"/>
          </rPr>
          <t>Dataset Methods Protocol Abstract field:</t>
        </r>
        <r>
          <rPr>
            <sz val="8"/>
            <color indexed="81"/>
            <rFont val="Tahoma"/>
            <family val="2"/>
          </rPr>
          <t xml:space="preserve">
Short description of Protocol. </t>
        </r>
        <r>
          <rPr>
            <b/>
            <sz val="8"/>
            <color indexed="10"/>
            <rFont val="Tahoma"/>
            <family val="2"/>
          </rPr>
          <t>This field can include one or more abstracts but each abstract must be in a separate column to the right.</t>
        </r>
      </text>
    </comment>
    <comment ref="B69" authorId="1" shapeId="0" xr:uid="{00000000-0006-0000-0200-00003A000000}">
      <text>
        <r>
          <rPr>
            <b/>
            <sz val="8"/>
            <color indexed="81"/>
            <rFont val="Tahoma"/>
            <family val="2"/>
          </rPr>
          <t>Dataset Methods Protocol Keywords field:</t>
        </r>
        <r>
          <rPr>
            <sz val="8"/>
            <color indexed="81"/>
            <rFont val="Tahoma"/>
            <family val="2"/>
          </rPr>
          <t xml:space="preserve">
Words or phrases summarizing some aspect of the protocol. </t>
        </r>
        <r>
          <rPr>
            <b/>
            <sz val="8"/>
            <color indexed="10"/>
            <rFont val="Tahoma"/>
            <family val="2"/>
          </rPr>
          <t>This field can include one or more keywords but each keyword must be in a separate column to the right.</t>
        </r>
      </text>
    </comment>
    <comment ref="B70" authorId="0" shapeId="0" xr:uid="{00000000-0006-0000-0200-00003B000000}">
      <text>
        <r>
          <rPr>
            <b/>
            <sz val="8"/>
            <color indexed="81"/>
            <rFont val="Tahoma"/>
            <family val="2"/>
          </rPr>
          <t>Dataset Methods Protocol URL field:</t>
        </r>
        <r>
          <rPr>
            <sz val="8"/>
            <color indexed="81"/>
            <rFont val="Tahoma"/>
            <family val="2"/>
          </rPr>
          <t xml:space="preserve">
URL of protocol.</t>
        </r>
      </text>
    </comment>
    <comment ref="B71" authorId="0" shapeId="0" xr:uid="{00000000-0006-0000-0200-00003C000000}">
      <text>
        <r>
          <rPr>
            <b/>
            <sz val="8"/>
            <color indexed="81"/>
            <rFont val="Tahoma"/>
            <family val="2"/>
          </rPr>
          <t>Dataset Methods Protocol Procedural Step field:</t>
        </r>
        <r>
          <rPr>
            <sz val="8"/>
            <color indexed="81"/>
            <rFont val="Tahoma"/>
            <family val="2"/>
          </rPr>
          <t xml:space="preserve">
A description of the protocol's procedural steps. </t>
        </r>
        <r>
          <rPr>
            <b/>
            <sz val="8"/>
            <color indexed="10"/>
            <rFont val="Tahoma"/>
            <family val="2"/>
          </rPr>
          <t>This field can include one or more sets of procedural steps but each set of protocol procedural steps must be in a separate column to the right.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powell</author>
    <author>Field Description</author>
    <author>Linda Powell</author>
  </authors>
  <commentList>
    <comment ref="B2" authorId="0" shapeId="0" xr:uid="{00000000-0006-0000-0300-000001000000}">
      <text>
        <r>
          <rPr>
            <b/>
            <sz val="8"/>
            <color indexed="12"/>
            <rFont val="Tahoma"/>
            <family val="2"/>
          </rPr>
          <t>NOTE:</t>
        </r>
        <r>
          <rPr>
            <sz val="8"/>
            <color indexed="12"/>
            <rFont val="Tahoma"/>
            <family val="2"/>
          </rPr>
          <t xml:space="preserve">
</t>
        </r>
        <r>
          <rPr>
            <b/>
            <sz val="8"/>
            <color indexed="12"/>
            <rFont val="Tahoma"/>
            <family val="2"/>
          </rPr>
          <t>LTER EML Best Practices suggests that the project pertaining to the data package should be described second (Research Project Number 32) if the dataset project is related to the overall LTER project, and the overall LTER project is to be described in the first position (Research Project Number 5).</t>
        </r>
      </text>
    </comment>
    <comment ref="B6" authorId="0" shapeId="0" xr:uid="{00000000-0006-0000-0300-00000200000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7" authorId="0" shapeId="0" xr:uid="{00000000-0006-0000-0300-000003000000}">
      <text>
        <r>
          <rPr>
            <b/>
            <sz val="8"/>
            <color indexed="81"/>
            <rFont val="Tahoma"/>
            <family val="2"/>
          </rPr>
          <t>Research Project Title:</t>
        </r>
        <r>
          <rPr>
            <sz val="8"/>
            <color indexed="81"/>
            <rFont val="Tahoma"/>
            <family val="2"/>
          </rPr>
          <t xml:space="preserve">
Title of Research Project to which dataset is related.</t>
        </r>
      </text>
    </comment>
    <comment ref="B8" authorId="1" shapeId="0" xr:uid="{00000000-0006-0000-0300-000004000000}">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9" authorId="1" shapeId="0" xr:uid="{00000000-0006-0000-0300-000005000000}">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10" authorId="1" shapeId="0" xr:uid="{00000000-0006-0000-0300-000006000000}">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11" authorId="1" shapeId="0" xr:uid="{00000000-0006-0000-0300-000007000000}">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12" authorId="1" shapeId="0" xr:uid="{00000000-0006-0000-0300-000008000000}">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13" authorId="1" shapeId="0" xr:uid="{00000000-0006-0000-0300-000009000000}">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14" authorId="1" shapeId="0" xr:uid="{00000000-0006-0000-0300-00000A000000}">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15" authorId="1" shapeId="0" xr:uid="{00000000-0006-0000-0300-00000B000000}">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16" authorId="1" shapeId="0" xr:uid="{00000000-0006-0000-0300-00000C000000}">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17" authorId="1" shapeId="0" xr:uid="{00000000-0006-0000-0300-00000D000000}">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18" authorId="1" shapeId="0" xr:uid="{00000000-0006-0000-0300-00000E000000}">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19" authorId="2" shapeId="0" xr:uid="{00000000-0006-0000-0300-00000F000000}">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20" authorId="2" shapeId="0" xr:uid="{00000000-0006-0000-0300-000010000000}">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21" authorId="0" shapeId="0" xr:uid="{00000000-0006-0000-0300-00001100000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22" authorId="0" shapeId="0" xr:uid="{00000000-0006-0000-0300-00001200000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23" authorId="0" shapeId="0" xr:uid="{00000000-0006-0000-0300-00001300000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24" authorId="0" shapeId="0" xr:uid="{00000000-0006-0000-0300-00001400000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25" authorId="0" shapeId="0" xr:uid="{00000000-0006-0000-0300-00001500000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26" authorId="0" shapeId="0" xr:uid="{00000000-0006-0000-0300-00001600000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27" authorId="0" shapeId="0" xr:uid="{00000000-0006-0000-0300-00001700000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27" authorId="0" shapeId="0" xr:uid="{00000000-0006-0000-0300-00001800000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28" authorId="2" shapeId="0" xr:uid="{00000000-0006-0000-0300-000019000000}">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29" authorId="0" shapeId="0" xr:uid="{00000000-0006-0000-0300-00001A00000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33" authorId="0" shapeId="0" xr:uid="{00000000-0006-0000-0300-00001B00000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34" authorId="0" shapeId="0" xr:uid="{00000000-0006-0000-0300-00001C000000}">
      <text>
        <r>
          <rPr>
            <b/>
            <sz val="8"/>
            <color indexed="81"/>
            <rFont val="Tahoma"/>
            <family val="2"/>
          </rPr>
          <t>Research Project Title:</t>
        </r>
        <r>
          <rPr>
            <sz val="8"/>
            <color indexed="81"/>
            <rFont val="Tahoma"/>
            <family val="2"/>
          </rPr>
          <t xml:space="preserve">
Title of Research Project to which dataset is related.</t>
        </r>
      </text>
    </comment>
    <comment ref="B35" authorId="1" shapeId="0" xr:uid="{00000000-0006-0000-0300-00001D000000}">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36" authorId="1" shapeId="0" xr:uid="{00000000-0006-0000-0300-00001E000000}">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37" authorId="1" shapeId="0" xr:uid="{00000000-0006-0000-0300-00001F000000}">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38" authorId="1" shapeId="0" xr:uid="{00000000-0006-0000-0300-000020000000}">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39" authorId="1" shapeId="0" xr:uid="{00000000-0006-0000-0300-000021000000}">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40" authorId="1" shapeId="0" xr:uid="{00000000-0006-0000-0300-000022000000}">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41" authorId="1" shapeId="0" xr:uid="{00000000-0006-0000-0300-000023000000}">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42" authorId="1" shapeId="0" xr:uid="{00000000-0006-0000-0300-000024000000}">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43" authorId="1" shapeId="0" xr:uid="{00000000-0006-0000-0300-000025000000}">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44" authorId="1" shapeId="0" xr:uid="{00000000-0006-0000-0300-000026000000}">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45" authorId="1" shapeId="0" xr:uid="{00000000-0006-0000-0300-000027000000}">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46" authorId="2" shapeId="0" xr:uid="{00000000-0006-0000-0300-000028000000}">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47" authorId="2" shapeId="0" xr:uid="{00000000-0006-0000-0300-000029000000}">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48" authorId="0" shapeId="0" xr:uid="{00000000-0006-0000-0300-00002A00000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49" authorId="0" shapeId="0" xr:uid="{00000000-0006-0000-0300-00002B00000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50" authorId="0" shapeId="0" xr:uid="{00000000-0006-0000-0300-00002C00000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51" authorId="0" shapeId="0" xr:uid="{00000000-0006-0000-0300-00002D00000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52" authorId="0" shapeId="0" xr:uid="{00000000-0006-0000-0300-00002E00000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53" authorId="0" shapeId="0" xr:uid="{00000000-0006-0000-0300-00002F00000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54" authorId="0" shapeId="0" xr:uid="{00000000-0006-0000-0300-00003000000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54" authorId="0" shapeId="0" xr:uid="{00000000-0006-0000-0300-00003100000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55" authorId="2" shapeId="0" xr:uid="{00000000-0006-0000-0300-000032000000}">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56" authorId="0" shapeId="0" xr:uid="{00000000-0006-0000-0300-00003300000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60" authorId="0" shapeId="0" xr:uid="{00000000-0006-0000-0300-00003400000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61" authorId="0" shapeId="0" xr:uid="{00000000-0006-0000-0300-000035000000}">
      <text>
        <r>
          <rPr>
            <b/>
            <sz val="8"/>
            <color indexed="81"/>
            <rFont val="Tahoma"/>
            <family val="2"/>
          </rPr>
          <t>Research Project Title:</t>
        </r>
        <r>
          <rPr>
            <sz val="8"/>
            <color indexed="81"/>
            <rFont val="Tahoma"/>
            <family val="2"/>
          </rPr>
          <t xml:space="preserve">
Title of Research Project to which dataset is related.</t>
        </r>
      </text>
    </comment>
    <comment ref="B62" authorId="1" shapeId="0" xr:uid="{00000000-0006-0000-0300-000036000000}">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63" authorId="1" shapeId="0" xr:uid="{00000000-0006-0000-0300-000037000000}">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64" authorId="1" shapeId="0" xr:uid="{00000000-0006-0000-0300-000038000000}">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65" authorId="1" shapeId="0" xr:uid="{00000000-0006-0000-0300-000039000000}">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66" authorId="1" shapeId="0" xr:uid="{00000000-0006-0000-0300-00003A000000}">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67" authorId="1" shapeId="0" xr:uid="{00000000-0006-0000-0300-00003B000000}">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68" authorId="1" shapeId="0" xr:uid="{00000000-0006-0000-0300-00003C000000}">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69" authorId="1" shapeId="0" xr:uid="{00000000-0006-0000-0300-00003D000000}">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70" authorId="1" shapeId="0" xr:uid="{00000000-0006-0000-0300-00003E000000}">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71" authorId="1" shapeId="0" xr:uid="{00000000-0006-0000-0300-00003F000000}">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72" authorId="1" shapeId="0" xr:uid="{00000000-0006-0000-0300-000040000000}">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73" authorId="2" shapeId="0" xr:uid="{00000000-0006-0000-0300-000041000000}">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74" authorId="2" shapeId="0" xr:uid="{00000000-0006-0000-0300-000042000000}">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75" authorId="0" shapeId="0" xr:uid="{00000000-0006-0000-0300-00004300000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76" authorId="0" shapeId="0" xr:uid="{00000000-0006-0000-0300-00004400000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77" authorId="0" shapeId="0" xr:uid="{00000000-0006-0000-0300-00004500000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78" authorId="0" shapeId="0" xr:uid="{00000000-0006-0000-0300-00004600000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79" authorId="0" shapeId="0" xr:uid="{00000000-0006-0000-0300-00004700000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80" authorId="0" shapeId="0" xr:uid="{00000000-0006-0000-0300-00004800000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81" authorId="0" shapeId="0" xr:uid="{00000000-0006-0000-0300-00004900000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81" authorId="0" shapeId="0" xr:uid="{00000000-0006-0000-0300-00004A00000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82" authorId="2" shapeId="0" xr:uid="{00000000-0006-0000-0300-00004B000000}">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83" authorId="0" shapeId="0" xr:uid="{00000000-0006-0000-0300-00004C00000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87" authorId="0" shapeId="0" xr:uid="{00000000-0006-0000-0300-00004D00000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88" authorId="0" shapeId="0" xr:uid="{00000000-0006-0000-0300-00004E000000}">
      <text>
        <r>
          <rPr>
            <b/>
            <sz val="8"/>
            <color indexed="81"/>
            <rFont val="Tahoma"/>
            <family val="2"/>
          </rPr>
          <t>Research Project Title:</t>
        </r>
        <r>
          <rPr>
            <sz val="8"/>
            <color indexed="81"/>
            <rFont val="Tahoma"/>
            <family val="2"/>
          </rPr>
          <t xml:space="preserve">
Title of Research Project to which dataset is related.</t>
        </r>
      </text>
    </comment>
    <comment ref="B89" authorId="1" shapeId="0" xr:uid="{00000000-0006-0000-0300-00004F000000}">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90" authorId="1" shapeId="0" xr:uid="{00000000-0006-0000-0300-000050000000}">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91" authorId="1" shapeId="0" xr:uid="{00000000-0006-0000-0300-000051000000}">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92" authorId="1" shapeId="0" xr:uid="{00000000-0006-0000-0300-000052000000}">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93" authorId="1" shapeId="0" xr:uid="{00000000-0006-0000-0300-000053000000}">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94" authorId="1" shapeId="0" xr:uid="{00000000-0006-0000-0300-000054000000}">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95" authorId="1" shapeId="0" xr:uid="{00000000-0006-0000-0300-000055000000}">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96" authorId="1" shapeId="0" xr:uid="{00000000-0006-0000-0300-000056000000}">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97" authorId="1" shapeId="0" xr:uid="{00000000-0006-0000-0300-000057000000}">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98" authorId="1" shapeId="0" xr:uid="{00000000-0006-0000-0300-000058000000}">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99" authorId="1" shapeId="0" xr:uid="{00000000-0006-0000-0300-000059000000}">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100" authorId="2" shapeId="0" xr:uid="{00000000-0006-0000-0300-00005A000000}">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101" authorId="2" shapeId="0" xr:uid="{00000000-0006-0000-0300-00005B000000}">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102" authorId="0" shapeId="0" xr:uid="{00000000-0006-0000-0300-00005C00000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103" authorId="0" shapeId="0" xr:uid="{00000000-0006-0000-0300-00005D00000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104" authorId="0" shapeId="0" xr:uid="{00000000-0006-0000-0300-00005E00000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105" authorId="0" shapeId="0" xr:uid="{00000000-0006-0000-0300-00005F00000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06" authorId="0" shapeId="0" xr:uid="{00000000-0006-0000-0300-00006000000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07" authorId="0" shapeId="0" xr:uid="{00000000-0006-0000-0300-00006100000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108" authorId="0" shapeId="0" xr:uid="{00000000-0006-0000-0300-00006200000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108" authorId="0" shapeId="0" xr:uid="{00000000-0006-0000-0300-00006300000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109" authorId="2" shapeId="0" xr:uid="{00000000-0006-0000-0300-000064000000}">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110" authorId="0" shapeId="0" xr:uid="{00000000-0006-0000-0300-00006500000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114" authorId="0" shapeId="0" xr:uid="{00000000-0006-0000-0300-00006600000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115" authorId="0" shapeId="0" xr:uid="{00000000-0006-0000-0300-000067000000}">
      <text>
        <r>
          <rPr>
            <b/>
            <sz val="8"/>
            <color indexed="81"/>
            <rFont val="Tahoma"/>
            <family val="2"/>
          </rPr>
          <t>Research Project Title:</t>
        </r>
        <r>
          <rPr>
            <sz val="8"/>
            <color indexed="81"/>
            <rFont val="Tahoma"/>
            <family val="2"/>
          </rPr>
          <t xml:space="preserve">
Title of Research Project to which dataset is related.</t>
        </r>
      </text>
    </comment>
    <comment ref="B116" authorId="1" shapeId="0" xr:uid="{00000000-0006-0000-0300-000068000000}">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117" authorId="1" shapeId="0" xr:uid="{00000000-0006-0000-0300-000069000000}">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118" authorId="1" shapeId="0" xr:uid="{00000000-0006-0000-0300-00006A000000}">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119" authorId="1" shapeId="0" xr:uid="{00000000-0006-0000-0300-00006B000000}">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120" authorId="1" shapeId="0" xr:uid="{00000000-0006-0000-0300-00006C000000}">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121" authorId="1" shapeId="0" xr:uid="{00000000-0006-0000-0300-00006D000000}">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122" authorId="1" shapeId="0" xr:uid="{00000000-0006-0000-0300-00006E000000}">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123" authorId="1" shapeId="0" xr:uid="{00000000-0006-0000-0300-00006F000000}">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124" authorId="1" shapeId="0" xr:uid="{00000000-0006-0000-0300-000070000000}">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125" authorId="1" shapeId="0" xr:uid="{00000000-0006-0000-0300-000071000000}">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126" authorId="1" shapeId="0" xr:uid="{00000000-0006-0000-0300-000072000000}">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127" authorId="2" shapeId="0" xr:uid="{00000000-0006-0000-0300-000073000000}">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128" authorId="2" shapeId="0" xr:uid="{00000000-0006-0000-0300-000074000000}">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129" authorId="0" shapeId="0" xr:uid="{00000000-0006-0000-0300-00007500000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130" authorId="0" shapeId="0" xr:uid="{00000000-0006-0000-0300-00007600000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131" authorId="0" shapeId="0" xr:uid="{00000000-0006-0000-0300-00007700000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132" authorId="0" shapeId="0" xr:uid="{00000000-0006-0000-0300-00007800000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33" authorId="0" shapeId="0" xr:uid="{00000000-0006-0000-0300-00007900000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34" authorId="0" shapeId="0" xr:uid="{00000000-0006-0000-0300-00007A00000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135" authorId="0" shapeId="0" xr:uid="{00000000-0006-0000-0300-00007B00000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135" authorId="0" shapeId="0" xr:uid="{00000000-0006-0000-0300-00007C00000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136" authorId="2" shapeId="0" xr:uid="{00000000-0006-0000-0300-00007D000000}">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137" authorId="0" shapeId="0" xr:uid="{00000000-0006-0000-0300-00007E00000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powell</author>
    <author>ruggem</author>
    <author>Field Description</author>
  </authors>
  <commentList>
    <comment ref="A11" authorId="0" shapeId="0" xr:uid="{00000000-0006-0000-0400-000001000000}">
      <text>
        <r>
          <rPr>
            <b/>
            <sz val="8"/>
            <color indexed="81"/>
            <rFont val="Tahoma"/>
            <family val="2"/>
          </rPr>
          <t xml:space="preserve">Attribute Name field: </t>
        </r>
        <r>
          <rPr>
            <sz val="8"/>
            <color indexed="81"/>
            <rFont val="Tahoma"/>
            <family val="2"/>
          </rPr>
          <t>Name of attribute as found on dataset column heading.</t>
        </r>
        <r>
          <rPr>
            <sz val="8"/>
            <color indexed="81"/>
            <rFont val="Tahoma"/>
            <family val="2"/>
          </rPr>
          <t xml:space="preserve">
</t>
        </r>
      </text>
    </comment>
    <comment ref="A12" authorId="0" shapeId="0" xr:uid="{00000000-0006-0000-0400-000002000000}">
      <text>
        <r>
          <rPr>
            <b/>
            <sz val="8"/>
            <color indexed="81"/>
            <rFont val="Tahoma"/>
            <family val="2"/>
          </rPr>
          <t xml:space="preserve">Attribute Label field:  </t>
        </r>
        <r>
          <rPr>
            <sz val="8"/>
            <color indexed="81"/>
            <rFont val="Tahoma"/>
            <family val="2"/>
          </rPr>
          <t>A generic label for attribute such as biomass, temperature, density.</t>
        </r>
        <r>
          <rPr>
            <sz val="8"/>
            <color indexed="81"/>
            <rFont val="Tahoma"/>
            <family val="2"/>
          </rPr>
          <t xml:space="preserve">
</t>
        </r>
      </text>
    </comment>
    <comment ref="A13" authorId="0" shapeId="0" xr:uid="{00000000-0006-0000-0400-000003000000}">
      <text>
        <r>
          <rPr>
            <b/>
            <sz val="8"/>
            <color indexed="81"/>
            <rFont val="Tahoma"/>
            <family val="2"/>
          </rPr>
          <t xml:space="preserve">Attribute Definition field: </t>
        </r>
        <r>
          <rPr>
            <sz val="8"/>
            <color indexed="81"/>
            <rFont val="Tahoma"/>
            <family val="2"/>
          </rPr>
          <t>Description of attribute. For example:  A attribute name of 'MSProductivity' is described at Mass Specific Productivity.</t>
        </r>
      </text>
    </comment>
    <comment ref="A14" authorId="0" shapeId="0" xr:uid="{00000000-0006-0000-0400-000004000000}">
      <text>
        <r>
          <rPr>
            <b/>
            <sz val="8"/>
            <color indexed="81"/>
            <rFont val="Tahoma"/>
            <family val="2"/>
          </rPr>
          <t>MissingValueCode field:</t>
        </r>
        <r>
          <rPr>
            <sz val="8"/>
            <color indexed="81"/>
            <rFont val="Tahoma"/>
            <family val="2"/>
          </rPr>
          <t xml:space="preserve">
Code used to represent missing values within data table.
</t>
        </r>
      </text>
    </comment>
    <comment ref="A15" authorId="0" shapeId="0" xr:uid="{00000000-0006-0000-0400-000005000000}">
      <text>
        <r>
          <rPr>
            <b/>
            <sz val="8"/>
            <color indexed="81"/>
            <rFont val="Tahoma"/>
            <family val="2"/>
          </rPr>
          <t>MissingValueCode Explanation:</t>
        </r>
        <r>
          <rPr>
            <sz val="8"/>
            <color indexed="81"/>
            <rFont val="Tahoma"/>
            <family val="2"/>
          </rPr>
          <t xml:space="preserve">
Short explanation of the missing value code.</t>
        </r>
      </text>
    </comment>
    <comment ref="A16" authorId="1" shapeId="0" xr:uid="{00000000-0006-0000-0400-000006000000}">
      <text>
        <r>
          <rPr>
            <b/>
            <sz val="8"/>
            <color indexed="81"/>
            <rFont val="Tahoma"/>
            <family val="2"/>
          </rPr>
          <t xml:space="preserve">Measurement Scale field: </t>
        </r>
        <r>
          <rPr>
            <sz val="8"/>
            <color indexed="81"/>
            <rFont val="Tahoma"/>
            <family val="2"/>
          </rPr>
          <t>Must enter either nominal, ordinal, interval, datetime, ratio.</t>
        </r>
        <r>
          <rPr>
            <b/>
            <sz val="8"/>
            <color indexed="81"/>
            <rFont val="Tahoma"/>
            <family val="2"/>
          </rPr>
          <t xml:space="preserve">
</t>
        </r>
      </text>
    </comment>
    <comment ref="A17" authorId="2" shapeId="0" xr:uid="{00000000-0006-0000-0400-000007000000}">
      <text>
        <r>
          <rPr>
            <b/>
            <sz val="8"/>
            <color indexed="81"/>
            <rFont val="Tahoma"/>
            <family val="2"/>
          </rPr>
          <t xml:space="preserve">CodesetName field: 
</t>
        </r>
        <r>
          <rPr>
            <sz val="8"/>
            <color indexed="81"/>
            <rFont val="Tahoma"/>
            <family val="2"/>
          </rPr>
          <t>List of values/definitions for codes present in the data column, formatted as a vertical-line separated list, e.g:
1 = FCE site1|2=FCE site 2.</t>
        </r>
        <r>
          <rPr>
            <sz val="8"/>
            <color indexed="81"/>
            <rFont val="Tahoma"/>
            <family val="2"/>
          </rPr>
          <t xml:space="preserve">
</t>
        </r>
      </text>
    </comment>
    <comment ref="A18" authorId="0" shapeId="0" xr:uid="{00000000-0006-0000-0400-000008000000}">
      <text>
        <r>
          <rPr>
            <b/>
            <sz val="8"/>
            <color indexed="81"/>
            <rFont val="Tahoma"/>
            <family val="2"/>
          </rPr>
          <t xml:space="preserve">NumberType field: </t>
        </r>
        <r>
          <rPr>
            <sz val="8"/>
            <color indexed="81"/>
            <rFont val="Tahoma"/>
            <family val="2"/>
          </rPr>
          <t>Must enter either natural, whole, integer or real.</t>
        </r>
        <r>
          <rPr>
            <sz val="8"/>
            <color indexed="81"/>
            <rFont val="Tahoma"/>
            <family val="2"/>
          </rPr>
          <t xml:space="preserve">
</t>
        </r>
      </text>
    </comment>
    <comment ref="A19" authorId="2" shapeId="0" xr:uid="{00000000-0006-0000-0400-000009000000}">
      <text>
        <r>
          <rPr>
            <b/>
            <sz val="8"/>
            <color indexed="81"/>
            <rFont val="Tahoma"/>
            <family val="2"/>
          </rPr>
          <t xml:space="preserve">VariableType:
</t>
        </r>
        <r>
          <rPr>
            <sz val="8"/>
            <color indexed="81"/>
            <rFont val="Tahoma"/>
            <family val="2"/>
          </rPr>
          <t>Column variable type (data, calculation, datetime, nominal, logical, code, text, coordinate)</t>
        </r>
        <r>
          <rPr>
            <sz val="8"/>
            <color indexed="81"/>
            <rFont val="Tahoma"/>
            <family val="2"/>
          </rPr>
          <t xml:space="preserve">
</t>
        </r>
      </text>
    </comment>
    <comment ref="A20" authorId="1" shapeId="0" xr:uid="{00000000-0006-0000-0400-00000A000000}">
      <text>
        <r>
          <rPr>
            <b/>
            <sz val="8"/>
            <color indexed="81"/>
            <rFont val="Tahoma"/>
            <family val="2"/>
          </rPr>
          <t xml:space="preserve">Date Time format field: </t>
        </r>
        <r>
          <rPr>
            <sz val="8"/>
            <color indexed="81"/>
            <rFont val="Tahoma"/>
            <family val="2"/>
          </rPr>
          <t>Enter the datetime format (ex. DD-MMM-YY)</t>
        </r>
      </text>
    </comment>
    <comment ref="A21" authorId="0" shapeId="0" xr:uid="{00000000-0006-0000-0400-00000B000000}">
      <text>
        <r>
          <rPr>
            <b/>
            <sz val="8"/>
            <color indexed="81"/>
            <rFont val="Tahoma"/>
            <family val="2"/>
          </rPr>
          <t>DateTime value- Minimum field:</t>
        </r>
        <r>
          <rPr>
            <sz val="8"/>
            <color indexed="81"/>
            <rFont val="Tahoma"/>
            <family val="2"/>
          </rPr>
          <t xml:space="preserve">
DateTime value earliest date in YYYY-MM-DD format (i.e. 2003-01-08).</t>
        </r>
      </text>
    </comment>
    <comment ref="A22" authorId="0" shapeId="0" xr:uid="{00000000-0006-0000-0400-00000C000000}">
      <text>
        <r>
          <rPr>
            <b/>
            <sz val="8"/>
            <color indexed="81"/>
            <rFont val="Tahoma"/>
            <family val="2"/>
          </rPr>
          <t xml:space="preserve">DateTime value:-Maximum field:
</t>
        </r>
        <r>
          <rPr>
            <sz val="8"/>
            <color indexed="81"/>
            <rFont val="Tahoma"/>
            <family val="2"/>
          </rPr>
          <t>DateTime value latest date in YYYY-MM-DD format (i.e. 2003-01-08).</t>
        </r>
        <r>
          <rPr>
            <sz val="8"/>
            <color indexed="81"/>
            <rFont val="Tahoma"/>
            <family val="2"/>
          </rPr>
          <t xml:space="preserve">
</t>
        </r>
      </text>
    </comment>
    <comment ref="A23" authorId="0" shapeId="0" xr:uid="{00000000-0006-0000-0400-00000D000000}">
      <text>
        <r>
          <rPr>
            <b/>
            <sz val="8"/>
            <color indexed="81"/>
            <rFont val="Tahoma"/>
            <family val="2"/>
          </rPr>
          <t>Units_DataTable field:</t>
        </r>
        <r>
          <rPr>
            <sz val="8"/>
            <color indexed="81"/>
            <rFont val="Tahoma"/>
            <family val="2"/>
          </rPr>
          <t xml:space="preserve">
Units used in dataset.</t>
        </r>
      </text>
    </comment>
    <comment ref="A24" authorId="0" shapeId="0" xr:uid="{00000000-0006-0000-0400-00000E000000}">
      <text>
        <r>
          <rPr>
            <b/>
            <sz val="8"/>
            <color indexed="81"/>
            <rFont val="Tahoma"/>
            <family val="2"/>
          </rPr>
          <t xml:space="preserve">Units field:  </t>
        </r>
        <r>
          <rPr>
            <b/>
            <sz val="8"/>
            <color indexed="10"/>
            <rFont val="Tahoma"/>
            <family val="2"/>
          </rPr>
          <t>Use drop-down list to choose a unit listed in the EML Unit Dictionary.</t>
        </r>
      </text>
    </comment>
    <comment ref="A25" authorId="0" shapeId="0" xr:uid="{00000000-0006-0000-0400-00000F000000}">
      <text>
        <r>
          <rPr>
            <b/>
            <sz val="8"/>
            <color indexed="81"/>
            <rFont val="Tahoma"/>
            <family val="2"/>
          </rPr>
          <t>CustomUnit:</t>
        </r>
        <r>
          <rPr>
            <sz val="8"/>
            <color indexed="81"/>
            <rFont val="Tahoma"/>
            <family val="2"/>
          </rPr>
          <t xml:space="preserve">
If Units_DataTable do not match Units_EML re-enter the CustomUnit in this field (same unit as entered under Units_DataTable A23).</t>
        </r>
      </text>
    </comment>
    <comment ref="A32" authorId="0" shapeId="0" xr:uid="{00000000-0006-0000-0400-000010000000}">
      <text>
        <r>
          <rPr>
            <b/>
            <sz val="8"/>
            <color indexed="81"/>
            <rFont val="Tahoma"/>
            <family val="2"/>
          </rPr>
          <t>Precision field:</t>
        </r>
        <r>
          <rPr>
            <sz val="8"/>
            <color indexed="81"/>
            <rFont val="Tahoma"/>
            <family val="2"/>
          </rPr>
          <t xml:space="preserve">
This field is used for defining the characteristics of this variable if it is a ratio scale variable, which specifies the order and magnitude of values and has a natural zero point, allowing for ratio comparisons to be valid. Ratio is used for data which consists not only of equidistant points but also has a meaningful zero point, which allows ratios to have meaning. </t>
        </r>
      </text>
    </comment>
    <comment ref="A33" authorId="2" shapeId="0" xr:uid="{00000000-0006-0000-0400-000011000000}">
      <text>
        <r>
          <rPr>
            <b/>
            <sz val="8"/>
            <color indexed="81"/>
            <rFont val="Tahoma"/>
            <family val="2"/>
          </rPr>
          <t xml:space="preserve">Calculations:
</t>
        </r>
        <r>
          <rPr>
            <sz val="8"/>
            <color indexed="81"/>
            <rFont val="Tahoma"/>
            <family val="2"/>
          </rPr>
          <t>Description of any calculations used to derive the column values.</t>
        </r>
        <r>
          <rPr>
            <sz val="8"/>
            <color indexed="81"/>
            <rFont val="Tahoma"/>
            <family val="2"/>
          </rPr>
          <t xml:space="preserve">
</t>
        </r>
      </text>
    </comment>
  </commentList>
</comments>
</file>

<file path=xl/sharedStrings.xml><?xml version="1.0" encoding="utf-8"?>
<sst xmlns="http://schemas.openxmlformats.org/spreadsheetml/2006/main" count="2939" uniqueCount="1369">
  <si>
    <r>
      <t xml:space="preserve"> LTER EML Metadata Submission Template </t>
    </r>
    <r>
      <rPr>
        <b/>
        <sz val="14"/>
        <color indexed="10"/>
        <rFont val="Arial"/>
        <family val="2"/>
      </rPr>
      <t>(</t>
    </r>
    <r>
      <rPr>
        <i/>
        <sz val="14"/>
        <color indexed="10"/>
        <rFont val="Arial"/>
        <family val="2"/>
      </rPr>
      <t>Version 0.3 (July 2017))</t>
    </r>
  </si>
  <si>
    <t xml:space="preserve"> (In compliance with the Ecological Metadata Language (EML) 2.1.0 Standards and Formats</t>
  </si>
  <si>
    <t xml:space="preserve"> and LTER EML Best Practices (August 2011))</t>
  </si>
  <si>
    <t xml:space="preserve">Documentation Instructions:   </t>
  </si>
  <si>
    <r>
      <t>♦</t>
    </r>
    <r>
      <rPr>
        <sz val="10"/>
        <rFont val="Arial"/>
        <family val="2"/>
      </rPr>
      <t xml:space="preserve">Please fill in all blank, underlined rows as completely as possible unless directed otherwise by notes in the field. </t>
    </r>
    <r>
      <rPr>
        <sz val="10"/>
        <color indexed="10"/>
        <rFont val="Arial"/>
        <family val="2"/>
      </rPr>
      <t>Leave information already entered into worksheet as this information is common to all FCE metadata files (</t>
    </r>
    <r>
      <rPr>
        <sz val="10"/>
        <color rgb="FF0000FF"/>
        <rFont val="Arial"/>
        <family val="2"/>
      </rPr>
      <t>Text in Blue</t>
    </r>
    <r>
      <rPr>
        <sz val="10"/>
        <color indexed="10"/>
        <rFont val="Arial"/>
        <family val="2"/>
      </rPr>
      <t>)</t>
    </r>
    <r>
      <rPr>
        <sz val="10"/>
        <rFont val="Arial"/>
        <family val="2"/>
      </rPr>
      <t>. In some cases, field may not be applicable for data sets, such as 'Dataset Creator Organization Name'.</t>
    </r>
  </si>
  <si>
    <r>
      <t>♦</t>
    </r>
    <r>
      <rPr>
        <sz val="10"/>
        <color indexed="10"/>
        <rFont val="Arial"/>
        <family val="2"/>
      </rPr>
      <t>Separate multiple entries using vertical line delimiters (|). (Applies to the Street Address and Research Project Temporal Coverage fields).</t>
    </r>
  </si>
  <si>
    <r>
      <t>♦</t>
    </r>
    <r>
      <rPr>
        <sz val="10"/>
        <color indexed="10"/>
        <rFont val="Arial"/>
        <family val="2"/>
      </rPr>
      <t>Please do not insert or delete rows from the template (long entries will wrap within cells, except as noted below)</t>
    </r>
  </si>
  <si>
    <r>
      <t>♦</t>
    </r>
    <r>
      <rPr>
        <sz val="10"/>
        <rFont val="Arial"/>
        <family val="2"/>
      </rPr>
      <t>Note that extremely long entries may not be completely displayed even when the cell is enlarged, but the full contents will be retained and will export properly.</t>
    </r>
  </si>
  <si>
    <t>♦EML tags used for metadata field are listed in Column A of same metadata field row.</t>
  </si>
  <si>
    <r>
      <t>♦</t>
    </r>
    <r>
      <rPr>
        <b/>
        <sz val="10"/>
        <color indexed="14"/>
        <rFont val="Arial"/>
        <family val="2"/>
      </rPr>
      <t>Optional Metadata fields are magenta.</t>
    </r>
  </si>
  <si>
    <t>♦Blue Metadata fields will most likely be completed by the Information Manager.</t>
  </si>
  <si>
    <r>
      <t>♦</t>
    </r>
    <r>
      <rPr>
        <sz val="10"/>
        <rFont val="Arial"/>
        <family val="2"/>
      </rPr>
      <t xml:space="preserve">If a row background is light blue, please enter multiple first names, addresses, keywords, etc. in new columns.  </t>
    </r>
    <r>
      <rPr>
        <sz val="10"/>
        <color indexed="10"/>
        <rFont val="Arial"/>
        <family val="2"/>
      </rPr>
      <t>Please note: Creator, Contact, Geographic description, Data Entity Taxon, and Research Project personnel sections must include all information for one person, taxon, or location in the same column.</t>
    </r>
  </si>
  <si>
    <t>(NOTE: Move the mouse pointer over a field name to display instructions and comments)</t>
  </si>
  <si>
    <t>(NOTE: Click +/- icon in column 1 to expand or hide EML category ( i.e. Dataset Creator)).</t>
  </si>
  <si>
    <t>EML Dataset (Basic Resource) Module</t>
  </si>
  <si>
    <t>I.  LTER Dataset Information</t>
  </si>
  <si>
    <t>LTER site acronym</t>
  </si>
  <si>
    <t>FCE</t>
  </si>
  <si>
    <t>EML tag &lt;eml:eml packageId="knb-lter-metacatPackageID" system="knb"</t>
  </si>
  <si>
    <t>Metacat package ID</t>
  </si>
  <si>
    <t>knb-lter-fce.XXX.X</t>
  </si>
  <si>
    <t>EML tag &lt;dataset&gt;&lt;dataset id&gt;&lt;dataset id&gt;</t>
  </si>
  <si>
    <t>Dataset  LTER Identification Number</t>
  </si>
  <si>
    <t>EML tag &lt;dataset&gt;&lt;title&gt;&lt;title&gt;</t>
  </si>
  <si>
    <t>Dataset Title</t>
  </si>
  <si>
    <t>Stable isotope values of consumers, producers, and organic matter in the FCE LTER March 2019 to present</t>
  </si>
  <si>
    <t>EML tag &lt;dataset&gt;&lt;creator&gt; &lt;individualName&gt;&lt;salutation&gt;&lt;salutation&gt;</t>
  </si>
  <si>
    <t xml:space="preserve">Dataset Creator Salutation  </t>
  </si>
  <si>
    <t>Dr.</t>
  </si>
  <si>
    <t>EML tag &lt;dataset&gt;&lt;creator&gt; &lt;individualName&gt;&lt;givenName&gt;&lt;givenName&gt;</t>
  </si>
  <si>
    <t xml:space="preserve">Dataset Creator First Name  </t>
  </si>
  <si>
    <t>Ryan</t>
  </si>
  <si>
    <t>EML tag &lt;dataset&gt;&lt;creator&gt; &lt;individualName&gt;&lt;surName&gt;&lt;surName&gt;</t>
  </si>
  <si>
    <t xml:space="preserve">Dataset Creator Last Name  </t>
  </si>
  <si>
    <t>Rezek</t>
  </si>
  <si>
    <t>EML tag &lt;dataset&gt;&lt;creator&gt; &lt;organizationName&gt;&lt;organizationName&gt;</t>
  </si>
  <si>
    <t xml:space="preserve">Dataset Creator Organization Name  </t>
  </si>
  <si>
    <t>Florida International University MMC</t>
  </si>
  <si>
    <t>EML tag &lt;dataset&gt;&lt;creator&gt; &lt;positionName&gt; &lt;positionName&gt;</t>
  </si>
  <si>
    <t xml:space="preserve">Dataset Creator Position Name  </t>
  </si>
  <si>
    <t>Collaborator</t>
  </si>
  <si>
    <t>EML tag &lt;dataset&gt;&lt;creator&gt;&lt;address&gt; &lt;deliveryPoint&gt;&lt;deliveryPoint&gt;</t>
  </si>
  <si>
    <t xml:space="preserve">Dataset Creator Mail Street Address  </t>
  </si>
  <si>
    <t>11200 SW 8th St</t>
  </si>
  <si>
    <t>EML tag &lt;dataset&gt;&lt;creator&gt;&lt;address&gt;&lt;city&gt;&lt;city&gt;</t>
  </si>
  <si>
    <t xml:space="preserve">Dataset Creator Mail City  </t>
  </si>
  <si>
    <t>Miami</t>
  </si>
  <si>
    <t>EML tag &lt;dataset&gt;&lt;creator&gt;&lt;address&gt;&lt;administrativeArea&gt;&lt;administrativeArea&gt;</t>
  </si>
  <si>
    <t xml:space="preserve">Dataset Creator Mail State  </t>
  </si>
  <si>
    <t>FL</t>
  </si>
  <si>
    <t>EML tag &lt;dataset&gt;&lt;creator&gt;&lt;address&gt;&lt;postalCode&gt;&lt;postalCode&gt;</t>
  </si>
  <si>
    <t xml:space="preserve">Dataset Creator Mail Zip Code  </t>
  </si>
  <si>
    <t>EML tag &lt;dataset&gt;&lt;creator&gt;&lt;address&gt;&lt;country&gt;&lt;country&gt;</t>
  </si>
  <si>
    <t>Dataset Creator Mail Country</t>
  </si>
  <si>
    <t>USA</t>
  </si>
  <si>
    <t>EML tag &lt;dataset&gt;&lt;creator&gt;&lt;phone phonetype="voice"&gt;&lt;phone phonetype="voice"&gt;</t>
  </si>
  <si>
    <t xml:space="preserve">Dataset Creator Voice Telephone  </t>
  </si>
  <si>
    <t>EML tag &lt;dataset&gt;&lt;creator&gt;&lt;phone phonetype="fax"&gt;&lt;phone phonetype="fax"&gt;</t>
  </si>
  <si>
    <t xml:space="preserve">Dataset Creator Facsimile Telephone  </t>
  </si>
  <si>
    <t>EML tag &lt;dataset&gt;&lt;creator&gt;&lt;electronicMailAddress&gt;&lt;electronicMailAddress&gt;</t>
  </si>
  <si>
    <t xml:space="preserve">Dataset Creator Electronic Mail Address  </t>
  </si>
  <si>
    <t>EML tag &lt;dataset&gt;&lt;creator&gt;&lt;onlineUrl&gt;&lt;onlineUrl&gt;</t>
  </si>
  <si>
    <t>Dataset Creator URL</t>
  </si>
  <si>
    <t>EML tag &lt;dataset&gt;&lt;creator&gt;&lt;userId directory="http://orcid.org"&gt;&lt;/userId&gt;</t>
  </si>
  <si>
    <t>Dataset Creator ORCID</t>
  </si>
  <si>
    <t xml:space="preserve">     +-Dataset Creator</t>
  </si>
  <si>
    <t>EML tag &lt;dataset&gt;&lt;abstract&gt;&lt;para&gt;&lt;para&gt;</t>
  </si>
  <si>
    <t xml:space="preserve">Dataset Abstract  </t>
  </si>
  <si>
    <t>This dataset provides information on the stable isotope values from various consumers; producers; and organic matter sampled within The Shark River Slough and Taylor Slough transects.</t>
  </si>
  <si>
    <t>EML tag &lt;dataset&gt;&lt;keywordSet&gt;&lt;keyword&gt;&lt;keyword&gt;</t>
  </si>
  <si>
    <t xml:space="preserve">Dataset Keywords  </t>
  </si>
  <si>
    <t>EML tag &lt;dataset&gt;&lt;keywordSet&gt;&lt;keywordThesaurus&gt;&lt;keywordThesaurus&gt;</t>
  </si>
  <si>
    <t xml:space="preserve">Dataset KeywordThesaurus  </t>
  </si>
  <si>
    <t>LTER Controlled Vocabulary</t>
  </si>
  <si>
    <t>Florida Coastal Everglades LTER</t>
  </si>
  <si>
    <t>ecological research</t>
  </si>
  <si>
    <t>long-term monitoring</t>
  </si>
  <si>
    <t>stable isotopes</t>
  </si>
  <si>
    <t>consumers</t>
  </si>
  <si>
    <t>producers</t>
  </si>
  <si>
    <t>nitrogen 15</t>
  </si>
  <si>
    <t>carbon 13</t>
  </si>
  <si>
    <t>sulfur 34</t>
  </si>
  <si>
    <t>marine</t>
  </si>
  <si>
    <t>freshwater</t>
  </si>
  <si>
    <t>estuarine</t>
  </si>
  <si>
    <t>organic matter</t>
  </si>
  <si>
    <t>EML tag &lt;dataset&gt;&lt;coverage&gt;&lt;geographicCoverage&gt;&lt;geographicDescription&gt;&lt;geographicDescription&gt;</t>
  </si>
  <si>
    <t xml:space="preserve">Dataset Geographic Description </t>
  </si>
  <si>
    <t>Data Collected From Shark River Slough and Taylor Slough Tansects</t>
  </si>
  <si>
    <t>Florida Coastal Everglades LTER Study Area: South Florida, Everglades National Park, and Florida Bay</t>
  </si>
  <si>
    <t>EML tag &lt;dataset&gt;&lt;coverage&gt;&lt;geographicCoverage&gt;&lt;boundingCoordinates&gt;&lt;westBoundingCoordinate&gt;&lt;westBoundingCoordinate&gt;</t>
  </si>
  <si>
    <t xml:space="preserve">Dataset West Bounding Coordinate  </t>
  </si>
  <si>
    <t>EML tag &lt;dataset&gt;&lt;coverage&gt;&lt;geographicCoverage&gt;&lt;boundingCoordinates&gt;&lt;eastBoundingCoordinate&gt;&lt;eastBoundingCoordinate&gt;</t>
  </si>
  <si>
    <t xml:space="preserve">Dataset East Bounding Coordinate </t>
  </si>
  <si>
    <t>EML tag &lt;dataset&gt;&lt;coverage&gt;&lt;geographicCoverage&gt;&lt;boundingCoordinates&gt;&lt;northBoundingCoordinate&gt;&lt;northBoundingCoordinate&gt;</t>
  </si>
  <si>
    <t xml:space="preserve">Dataset North Bounding Coordinate  </t>
  </si>
  <si>
    <t>EML tag &lt;dataset&gt;&lt;coverage&gt;&lt;geographicCoverage&gt;&lt;boundingCoordinates&gt;&lt;southBoundingCoordinate&gt;&lt;southBoundingCoordinate&gt;</t>
  </si>
  <si>
    <t xml:space="preserve">Dataset South Bounding Coordinate  </t>
  </si>
  <si>
    <t>EML tag &lt;dataset&gt;&lt;coverage&gt;&lt;temporalCoverage&gt;&lt;rangeOfDates&gt;&lt;beginDate&gt;&lt;calendarDate&gt;&lt;calendarDate&gt;</t>
  </si>
  <si>
    <t>Dataset Beginning Temporal Coverage Date</t>
  </si>
  <si>
    <t>2019-03-24</t>
  </si>
  <si>
    <t>EML tag &lt;dataset&gt;&lt;coverage&gt;&lt;temporalCoverage&gt;&lt;rangeOfDates&gt;&lt;endDate&gt;&lt;calendarDate&gt;&lt;calendarDate&gt;</t>
  </si>
  <si>
    <t>Dataset Ending Temporal Coverage Date</t>
  </si>
  <si>
    <t>2021-06-05</t>
  </si>
  <si>
    <t>EML tag &lt;dataset&gt;&lt;coverage&gt;&lt;taxonomicCoverage&gt;&lt;taxonomicClassification&gt;&lt;taxonRankName&gt;&lt;taxonRankName&gt;</t>
  </si>
  <si>
    <t>Dataset Taxon Rank Name</t>
  </si>
  <si>
    <t>EML tag &lt;dataset&gt;&lt;coverage&gt;&lt;taxonomicCoverage&gt;&lt;taxonomicClassification&gt;&lt;taxonRankValue&gt;&lt;taxonRankValue&gt;</t>
  </si>
  <si>
    <t>Dataset Taxon Rank Value</t>
  </si>
  <si>
    <t>EML tag &lt;dataset&gt;&lt;coverage&gt;&lt;taxonomicCoverage&gt;&lt;taxonomicClassification&gt;&lt;commonName&gt;&lt;commonName&gt;</t>
  </si>
  <si>
    <t>Dataset Common Taxon Names</t>
  </si>
  <si>
    <t xml:space="preserve">     +-Dataset Coverage (Geographic, Temporal, Taxonomic)</t>
  </si>
  <si>
    <t>EML tag &lt;dataset&gt;&lt;intellectualRights&gt;&lt;para&gt;&lt;para&gt;</t>
  </si>
  <si>
    <t xml:space="preserve">Dataset Intellectual Rights  </t>
  </si>
  <si>
    <t>This information is released under the Creative Commons license - Attribution - CC BY (https://creativecommons.org/licenses/by/4.0/). The consumer of these data ("Data User" herein) is required to cite it appropriately in any publication that results from its use. The Data User should realize that these data may be actively used by others for ongoing research and that coordination may be necessary to prevent duplicate publication. The Data User is urged to contact the authors of these data if any questions about methodology or results occur. Where appropriate, the Data User is encouraged to consider collaboration or co-authorship with the authors. The Data User should realize that misinterpretation of data may occur if used out of context of the original study. While substantial efforts are made to ensure the accuracy of data and associated documentation, complete accuracy of data sets cannot be guaranteed. All data are made available "as is." The Data User should be aware, however, that data are updated periodically and it is the responsibility of the Data User to check for new versions of the data. The data authors and the repository where these data were obtained shall not be liable for damages resulting from any use or misinterpretation of the data. Thank you.</t>
  </si>
  <si>
    <t>EML tag &lt;dataset&gt;&lt;distribution&gt;&lt;online&gt;&lt;url&gt;&lt;url&gt;</t>
  </si>
  <si>
    <t>Dataset Download URL</t>
  </si>
  <si>
    <t>http://fcelter.fiu.edu/perl/public_data_download.pl?datasetid=XXX.txt</t>
  </si>
  <si>
    <t>EML tag &lt;dataset&gt;&lt;distribution&gt;&lt;online&gt;&lt;url function=" "&gt;&lt;url&gt;</t>
  </si>
  <si>
    <t>Dataset Download URL Function</t>
  </si>
  <si>
    <t>download</t>
  </si>
  <si>
    <t>EML tag &lt;dataset&gt;&lt;distribution&gt;&lt;offline&gt;&lt;Medium&gt;&lt;mediumName&gt;&lt;mediumName&gt;</t>
  </si>
  <si>
    <t>Dataset Offline Medium Name</t>
  </si>
  <si>
    <t>EML tag &lt;dataset&gt;&lt;distribution&gt;&lt;offline&gt;&lt;Medium&gt;&lt;mediumDensity&gt;&lt;mediumDensity&gt;</t>
  </si>
  <si>
    <t>Dataset Offline Medium Density</t>
  </si>
  <si>
    <t xml:space="preserve">  </t>
  </si>
  <si>
    <t>EML tag &lt;dataset&gt;&lt;distribution&gt;&lt;offline&gt;&lt;Medium&gt;&lt;mediumDensityUnits&gt;&lt;mediumDensityUnits&gt;</t>
  </si>
  <si>
    <t>Dataset Offline Medium Density Units</t>
  </si>
  <si>
    <t>EML tag &lt;dataset&gt;&lt;distribution&gt;&lt;offline&gt;&lt;Medium&gt;&lt;mediumVol&gt;&lt;mediumVol&gt;</t>
  </si>
  <si>
    <t>Dataset Offline Medium Volume</t>
  </si>
  <si>
    <t>EML tag &lt;dataset&gt;&lt;distribution&gt;&lt;offline&gt;&lt;Medium&gt;&lt;mediumFormat&gt;&lt;mediumFormat&gt;</t>
  </si>
  <si>
    <t>Dataset Offline Medium Format</t>
  </si>
  <si>
    <t>EML tag &lt;dataset&gt;&lt;distribution&gt;&lt;offline&gt;&lt;Medium&gt;&lt;mediumNote&gt;&lt;mediumNote&gt;</t>
  </si>
  <si>
    <t>Dataset Offline Medium Note</t>
  </si>
  <si>
    <t xml:space="preserve">     +-Dataset Distribution</t>
  </si>
  <si>
    <t>EML tag &lt;dataset&gt;&lt;associatedParty&gt; &lt;individualName&gt;&lt;givenName&gt;&lt;givenName&gt;</t>
  </si>
  <si>
    <t xml:space="preserve">Dataset Associated Party First Name  </t>
  </si>
  <si>
    <t>EML tag &lt;dataset&gt;&lt;associatedParty&gt; &lt;individualName&gt;&lt;surName&gt;&lt;surName&gt;</t>
  </si>
  <si>
    <t xml:space="preserve">Dataset Associated Party Last Name  </t>
  </si>
  <si>
    <t>EML tag &lt;dataset&gt;&lt;associatedParty&gt; &lt;organizationName&gt;&lt;organizationName&gt;</t>
  </si>
  <si>
    <t xml:space="preserve">Dataset Associated Party Organization Name  </t>
  </si>
  <si>
    <t>EML tag &lt;dataset&gt;&lt;associatedParty&gt;&lt;address&gt; &lt;deliveryPoint&gt; &lt;deliveryPoint&gt;</t>
  </si>
  <si>
    <t xml:space="preserve">Dataset Associated Party Mail Street Address  </t>
  </si>
  <si>
    <t>EML tag &lt;dataset&gt;&lt;associatedParty&gt;&lt;address&gt;&lt;city&gt;&lt;city&gt;</t>
  </si>
  <si>
    <t xml:space="preserve">Dataset Associated Party Mail City  </t>
  </si>
  <si>
    <t>EML tag &lt;dataset&gt;&lt;associatedParty&gt;&lt;address&gt;&lt;administrativeArea&gt;&lt;administrativeArea&gt;</t>
  </si>
  <si>
    <t xml:space="preserve">Dataset Associated Party Mail State  </t>
  </si>
  <si>
    <t>EML tag &lt;dataset&gt;&lt;associatedParty&gt;&lt;address&gt;&lt;postalCode&gt;&lt;postalCode&gt;</t>
  </si>
  <si>
    <t xml:space="preserve">Dataset Associated Party Mail Zip Code  </t>
  </si>
  <si>
    <t>EML tag &lt;dataset&gt;&lt;associatedParty&gt;&lt;address&gt;&lt;country&gt;&lt;country&gt;</t>
  </si>
  <si>
    <t xml:space="preserve">Dataset Associated Party Mail Country  </t>
  </si>
  <si>
    <t>EML tag &lt;dataset&gt;&lt;associatedParty&gt;&lt;phone phonetype="voice"&gt;&lt;phone phonetype="voice"&gt;</t>
  </si>
  <si>
    <t xml:space="preserve">Dataset Associated Party Voice Telephone  </t>
  </si>
  <si>
    <t>EML tag &lt;dataset&gt;&lt;associatedParty&gt;&lt;phone phonetype="fax"&gt;&lt;phone phonetype="fax"&gt;</t>
  </si>
  <si>
    <t xml:space="preserve">Dataset Associated Party Facsimile Telephone  </t>
  </si>
  <si>
    <t>EML tag &lt;dataset&gt;&lt;associatedParty&gt;&lt;electronicMailAddress&gt;&lt;electronicMailAddress&gt;</t>
  </si>
  <si>
    <t xml:space="preserve">Dataset Associated Party Electronic Mail Address  </t>
  </si>
  <si>
    <t>EML tag &lt;dataset&gt;&lt;associatedParty&gt;&lt;role&gt;&lt;role&gt;</t>
  </si>
  <si>
    <t>Dataset Associated Party Role</t>
  </si>
  <si>
    <t>EML tag &lt;dataset&gt;&lt;associatedParty&gt;&lt;onlineUrl&gt;&lt;onlineUrl&gt;</t>
  </si>
  <si>
    <t xml:space="preserve">Dataset Associated Party URL </t>
  </si>
  <si>
    <t xml:space="preserve">     +-Dataset Associated Party</t>
  </si>
  <si>
    <t>EML tag &lt;dataset&gt;&lt;contact&gt; &lt;individualName&gt;&lt;givenName&gt;&lt;givenName&gt;</t>
  </si>
  <si>
    <t xml:space="preserve">Dataset Contact First Name  </t>
  </si>
  <si>
    <t>EML tag &lt;dataset&gt;&lt;contact&gt; &lt;individualName&gt;&lt;surName&gt;&lt;surName&gt;</t>
  </si>
  <si>
    <t xml:space="preserve">Dataset Contact Last Name  </t>
  </si>
  <si>
    <t>EML tag &lt;dataset&gt;&lt;contact&gt; &lt;organizationName&gt;&lt;organizationName&gt;</t>
  </si>
  <si>
    <t xml:space="preserve">Dataset Contact Organization Name  </t>
  </si>
  <si>
    <t>Florida Coastal Everglades LTER Program</t>
  </si>
  <si>
    <t>EML tag &lt;dataset&gt;&lt;contact&gt; &lt;positionName&gt;&lt;positionName&gt;</t>
  </si>
  <si>
    <t xml:space="preserve">Dataset Contact Position Name  </t>
  </si>
  <si>
    <t>Information Manager</t>
  </si>
  <si>
    <t>EML tag &lt;dataset&gt;&lt;contact&gt;&lt;address&gt; &lt;deliveryPoint&gt; &lt;deliveryPoint&gt;</t>
  </si>
  <si>
    <t xml:space="preserve">Dataset Contact Mail Street Address  </t>
  </si>
  <si>
    <t>Florida International University| University Park| OE 148</t>
  </si>
  <si>
    <t>EML tag &lt;dataset&gt;&lt;contact&gt;&lt;address&gt;&lt;city&gt;&lt;city&gt;</t>
  </si>
  <si>
    <t xml:space="preserve">Dataset Contact Mail City  </t>
  </si>
  <si>
    <t>EML tag &lt;dataset&gt;&lt;contact&gt;&lt;address&gt;&lt;administrativeArea&gt;&lt;administrativeArea&gt;</t>
  </si>
  <si>
    <t xml:space="preserve">Dataset Contact Mail State  </t>
  </si>
  <si>
    <t>EML tag &lt;dataset&gt;&lt;contact&gt;&lt;address&gt;&lt;postalCode&gt;&lt;postalCode&gt;</t>
  </si>
  <si>
    <t xml:space="preserve">Dataset Contact Mail Zip Code  </t>
  </si>
  <si>
    <t>EML tag &lt;dataset&gt;&lt;contact&gt;&lt;address&gt;&lt;country&gt;&lt;country&gt;</t>
  </si>
  <si>
    <t xml:space="preserve">Dataset Contact Mail Country  </t>
  </si>
  <si>
    <t>EML tag &lt;dataset&gt;&lt;contact&gt;&lt;phone phonetype="voice"&gt;&lt;phone phonetype="voice"&gt;</t>
  </si>
  <si>
    <t xml:space="preserve">Dataset Contact Voice Telephone  </t>
  </si>
  <si>
    <t>305-348-6054</t>
  </si>
  <si>
    <t>EML tag &lt;dataset&gt;&lt;contact&gt;&lt;phone phonetype="fax"&gt;&lt;phone phonetype="fax"&gt;</t>
  </si>
  <si>
    <t xml:space="preserve">Dataset Contact Facsimile Telephone  </t>
  </si>
  <si>
    <t>305-348-4096</t>
  </si>
  <si>
    <t>EML tag &lt;dataset&gt;&lt;contact&gt;&lt;electronicMailAddress&gt;&lt;electronicMailAddress&gt;</t>
  </si>
  <si>
    <t xml:space="preserve">Dataset Contact Electronic Mail Address  </t>
  </si>
  <si>
    <t>fcelter@fiu.edu</t>
  </si>
  <si>
    <t>EML tag &lt;dataset&gt;&lt;contact&gt;&lt;onlineUrl&gt;&lt;onlineUrl&gt;</t>
  </si>
  <si>
    <t>Dataset Contact URL</t>
  </si>
  <si>
    <t>http://fcelter.fiu.edu</t>
  </si>
  <si>
    <t xml:space="preserve">     +-Dataset Contact</t>
  </si>
  <si>
    <t>EML tag &lt;dataset&gt;&lt;publisher&gt; &lt;organizationName&gt;&lt;organizationName&gt;</t>
  </si>
  <si>
    <t xml:space="preserve">Dataset Publisher Organization Name  </t>
  </si>
  <si>
    <t>EML tag &lt;dataset&gt;&lt;publisher&gt;&lt;address&gt; &lt;deliveryPoint&gt; &lt;deliveryPoint&gt;</t>
  </si>
  <si>
    <t xml:space="preserve">Dataset Publisher Mail Street Address  </t>
  </si>
  <si>
    <t>EML tag &lt;dataset&gt;&lt;publisher&gt;&lt;address&gt;&lt;city&gt;&lt;city&gt;</t>
  </si>
  <si>
    <t xml:space="preserve">Dataset Publisher Mail City  </t>
  </si>
  <si>
    <t>EML tag &lt;dataset&gt;&lt;publisher&gt;&lt;address&gt;&lt;administrativeArea&gt;&lt;administrativeArea&gt;</t>
  </si>
  <si>
    <t xml:space="preserve">Dataset Publisher Mail State  </t>
  </si>
  <si>
    <t>EML tag &lt;dataset&gt;&lt;publisher&gt;&lt;address&gt;&lt;postalCode&gt;&lt;postalCode&gt;</t>
  </si>
  <si>
    <t xml:space="preserve">Dataset Publisher Mail Zip Code  </t>
  </si>
  <si>
    <t>EML tag &lt;dataset&gt;&lt;publisher&gt;&lt;address&gt;&lt;country&gt;&lt;country&gt;</t>
  </si>
  <si>
    <t xml:space="preserve">Dataset Publisher Mail Country  </t>
  </si>
  <si>
    <t>EML tag &lt;dataset&gt;&lt;publisher&gt;&lt;phone phonetype="voice"&gt;&lt;phone phonetype="voice"&gt;</t>
  </si>
  <si>
    <t xml:space="preserve">Dataset Publisher Voice Telephone  </t>
  </si>
  <si>
    <t>EML tag &lt;dataset&gt;&lt;publisher&gt;&lt;electronicMailAddress&gt;&lt;electronicMailAddress&gt;</t>
  </si>
  <si>
    <t xml:space="preserve">Dataset Publisher Electronic Mail Address  </t>
  </si>
  <si>
    <t xml:space="preserve">fcelter@fiu.edu  </t>
  </si>
  <si>
    <t>EML tag &lt;dataset&gt;&lt;publisher&gt;&lt;onlineUrl&gt;&lt;onlineUrl&gt;</t>
  </si>
  <si>
    <t>Dataset Publisher URL</t>
  </si>
  <si>
    <t xml:space="preserve">http://fcelter.fiu.edu  </t>
  </si>
  <si>
    <t xml:space="preserve">     +-Dataset Publisher</t>
  </si>
  <si>
    <t>EML tag &lt;dataset&gt;&lt;metadataProvider&gt; &lt;organizationName&gt;&lt;organizationName&gt;</t>
  </si>
  <si>
    <t xml:space="preserve">Dataset Metadata Provider Organization Name  </t>
  </si>
  <si>
    <t>EML tag &lt;dataset&gt;&lt;metadataProvider&gt;&lt;address&gt; &lt;deliveryPoint&gt; &lt;deliveryPoint&gt;</t>
  </si>
  <si>
    <t xml:space="preserve">Dataset Metadata Provider Mail Street Address  </t>
  </si>
  <si>
    <t>EML tag &lt;dataset&gt;&lt;metadataProvider&gt;&lt;address&gt;&lt;city&gt;&lt;city&gt;</t>
  </si>
  <si>
    <t xml:space="preserve">Dataset Metadata Provider Mail City  </t>
  </si>
  <si>
    <t>EML tag &lt;dataset&gt;&lt;metadataProvider&gt;&lt;address&gt;&lt;administrativeArea&gt;&lt;administrativeArea&gt;</t>
  </si>
  <si>
    <t xml:space="preserve">Dataset Metadata Provider Mail State  </t>
  </si>
  <si>
    <t>EML tag &lt;dataset&gt;&lt;metadataProvider&gt;&lt;address&gt;&lt;postalCode&gt;&lt;postalCode&gt;</t>
  </si>
  <si>
    <t xml:space="preserve">Dataset Metadata Provider Mail Zip Code  </t>
  </si>
  <si>
    <t>EML tag &lt;dataset&gt;&lt;metadataProvider&gt;&lt;address&gt;&lt;country&gt;&lt;country&gt;</t>
  </si>
  <si>
    <t xml:space="preserve">Dataset Metadata Provider Mail Country  </t>
  </si>
  <si>
    <t>EML tag &lt;dataset&gt;&lt;metadataProvider&gt;&lt;phone phonetype="voice"&gt;&lt;phone phonetype="voice"&gt;</t>
  </si>
  <si>
    <t xml:space="preserve">Dataset Metadata Provider Voice Telephone  </t>
  </si>
  <si>
    <t>EML tag &lt;dataset&gt;&lt;metadataProvider&gt;&lt;electronicMailAddress&gt;&lt;electronicMailAddress&gt;</t>
  </si>
  <si>
    <t xml:space="preserve">Dataset Metadata Provider Electronic Mail Address  </t>
  </si>
  <si>
    <t>EML tag &lt;dataset&gt;&lt;metadataProvider&gt;&lt;onlineUrl&gt;&lt;onlineUrl&gt;</t>
  </si>
  <si>
    <t>Dataset Metadata Provider URL</t>
  </si>
  <si>
    <t xml:space="preserve">     +-Dataset Metadata Provider</t>
  </si>
  <si>
    <t>EML tag &lt;dataset&gt;&lt;pubDate&gt;&lt;pubDate&gt;</t>
  </si>
  <si>
    <t>Dataset Publication Date</t>
  </si>
  <si>
    <t>EML tag &lt;access authSystem="" order="" scope=""&gt;&lt;allow&gt;&lt;principle&gt;&lt;principle&gt;</t>
  </si>
  <si>
    <t>Dataset Access Authentication Information</t>
  </si>
  <si>
    <t>EML tag &lt;access authSystem=""&gt;&lt;allow&gt;&lt;access&gt;&lt;principal&gt;&lt;principal&gt;</t>
  </si>
  <si>
    <t>Dataset Principal Access Information</t>
  </si>
  <si>
    <t>EML tag &lt;access authSystem=""&gt;&lt;allow&gt;&lt;permission&gt;&lt;permission&gt;</t>
  </si>
  <si>
    <t>Dataset Principal Permission Information</t>
  </si>
  <si>
    <t>EML tag &lt;dataset&gt;&lt;methods&gt;&lt;methodStep&gt;&lt;description&gt;&lt;para&gt;&lt;para&gt;</t>
  </si>
  <si>
    <t xml:space="preserve">Dataset Methods Description </t>
  </si>
  <si>
    <t>Producers, consumers and organic matter were collected from each site using a variety of methods including electrofishing, throw traps, sienes, and by hand</t>
  </si>
  <si>
    <t>EML tag &lt;dataset&gt;&lt;methods&gt;&lt;methodStep&gt;&lt;citation&gt;&lt;citation&gt;</t>
  </si>
  <si>
    <t>Dataset Methods Citation Number(s) (from the MethodsCitation worksheet)</t>
  </si>
  <si>
    <t>EML tag &lt;dataset&gt;&lt;methods&gt;&lt;methodStep&gt;&lt;protocol&gt;&lt;protocol&gt;</t>
  </si>
  <si>
    <t>Dataset Methods Protocol Number(s) (from the MethodsProtocol worksheet)</t>
  </si>
  <si>
    <t>EML tag &lt;dataset&gt;&lt;methods&gt;&lt;methodStep&gt;&lt;instrumentation&gt;&lt;instrumentation&gt;</t>
  </si>
  <si>
    <t xml:space="preserve">Dataset Methods Instrumentation </t>
  </si>
  <si>
    <t>EML tag &lt;dataset&gt;&lt;methods&gt;&lt;sampling&gt;&lt;samplingDescription&gt;&lt;para&gt;&lt;para&gt;</t>
  </si>
  <si>
    <t>Dataset Methods Sampling Description</t>
  </si>
  <si>
    <t>EML tag &lt;dataset&gt;&lt;methods&gt;&lt;sampling&gt;&lt;studyExtent&gt;&lt;description&gt;&lt;para&gt;&lt;para&gt;</t>
  </si>
  <si>
    <t>Dataset Methods Study Extent Description</t>
  </si>
  <si>
    <t>EML tag &lt;dataset&gt;&lt;methods&gt;&lt;sampling&gt;&lt;spatialSamplingUnits&gt;&lt;coverage&gt;&lt;geographicDescription&gt;&lt;geographicDescription&gt;</t>
  </si>
  <si>
    <t xml:space="preserve">Dataset Sampling Sites - Geographic Description </t>
  </si>
  <si>
    <t>SRS3</t>
  </si>
  <si>
    <t>RB10 (Rookery Branch)</t>
  </si>
  <si>
    <t>SRS4</t>
  </si>
  <si>
    <t>SRS6</t>
  </si>
  <si>
    <t>TS3</t>
  </si>
  <si>
    <t>TS7</t>
  </si>
  <si>
    <t>TS9</t>
  </si>
  <si>
    <t>TS10</t>
  </si>
  <si>
    <t>TS11</t>
  </si>
  <si>
    <t>EML tag &lt;dataset&gt;&lt;methods&gt;&lt;sampling&gt;&lt;spatialSamplingUnits&gt;&lt;coverage&gt;&lt;boundingCoordinates&gt;&lt;westBoundingCoordinate&gt;</t>
  </si>
  <si>
    <t xml:space="preserve">Dataset Sampling Sites - West Bounding Coordinate  </t>
  </si>
  <si>
    <t>EML tag &lt;dataset&gt;&lt;methods&gt;&lt;sampling&gt;&lt;spatialSamplingUnits&gt;&lt;coverage&gt;&lt;boundingCoordinates&gt;&lt;eastBoundingCoordinate&gt;</t>
  </si>
  <si>
    <t xml:space="preserve">Dataset Sampling Sites - East Bounding Coordinate </t>
  </si>
  <si>
    <t>EML tag &lt;dataset&gt;&lt;methods&gt;&lt;sampling&gt;&lt;spatialSamplingUnits&gt;&lt;coverage&gt;&lt;boundingCoordinates&gt;&lt;northBoundingCoordinate&gt;</t>
  </si>
  <si>
    <t xml:space="preserve">Dataset Sampling Sites - North Bounding Coordinate  </t>
  </si>
  <si>
    <t>EML tag &lt;dataset&gt;&lt;methods&gt;&lt;sampling&gt;&lt;spatialSamplingUnits&gt;&lt;coverage&gt;&lt;boundingCoordinates&gt;&lt;southBoundingCoordinate&gt;</t>
  </si>
  <si>
    <t xml:space="preserve">Dataset Sampling Sites - South Bounding Coordinate  </t>
  </si>
  <si>
    <t>EML tag &lt;dataset&gt;&lt;methods&gt;&lt;sampling&gt;&lt;spatialSamplingUnits&gt;&lt;coverage&gt;&lt;boundingCoordinates&gt;&lt;southBoundingCoordinate&gt; AND &lt;northBoundingCoordinate&gt;</t>
  </si>
  <si>
    <t>Dataset Sampling Sites - Latitude</t>
  </si>
  <si>
    <t>EML tag &lt;dataset&gt;&lt;methods&gt;&lt;sampling&gt;&lt;spatialSamplingUnits&gt;&lt;coverage&gt;&lt;boundingCoordinates&gt;&lt;eastBoundingCoordinate&gt; AND &lt;westBoundingCoordinate&gt;</t>
  </si>
  <si>
    <t>Dataset Sampling Sites - Longitude</t>
  </si>
  <si>
    <t>EML tag &lt;dataset&gt;&lt;methods&gt;&lt;qualityControl&gt;&lt;description&gt;&lt;para&gt;&lt;para&gt;</t>
  </si>
  <si>
    <t>Dataset Quality Control Information</t>
  </si>
  <si>
    <t>EML tag &lt;dataset&gt;&lt;maintenance&gt;&lt;description&gt;&lt;para&gt;&lt;para&gt;</t>
  </si>
  <si>
    <t>Dataset Maintenance Description</t>
  </si>
  <si>
    <t>EML tag &lt;dataset&gt;&lt;maintenance&gt;&lt;description&gt;&lt;changeHistory&gt;&lt;changeScope&gt;&lt;changeScope&gt;&lt;changeHistory&gt;</t>
  </si>
  <si>
    <t>Dataset Maintenance Change Scope</t>
  </si>
  <si>
    <t>EML tag &lt;dataset&gt;&lt;maintenance&gt;&lt;description&gt;&lt;changeHistory&gt;oldValue&gt;&lt;oldValue&gt;&lt;changeHistory&gt;</t>
  </si>
  <si>
    <t>Dataset Maintenance Change Old Value</t>
  </si>
  <si>
    <t>EML tag &lt;dataset&gt;&lt;maintenance&gt;&lt;description&gt;&lt;changeHistory&gt;changeDate&gt;&lt;changeDate&lt;changeHistory&gt;</t>
  </si>
  <si>
    <t>Dataset Maintenance Change Date</t>
  </si>
  <si>
    <t>II.  LTER Dataset Table Information</t>
  </si>
  <si>
    <t>EML tag &lt;dataset&gt;&lt;dataTable&gt;&lt;entityName&gt;&lt;entityName&gt;</t>
  </si>
  <si>
    <t>Data Entity Name</t>
  </si>
  <si>
    <t>EML tag &lt;dataset&gt;&lt;dataTable&gt;&lt;entityDescription&gt;&lt;entityDescription&gt;</t>
  </si>
  <si>
    <t>Data Entity Description</t>
  </si>
  <si>
    <t>EML tag &lt;dataset&gt;&lt;dataTable&gt;&lt;physical&gt;&lt;objectName&gt;&lt;objectName&gt;</t>
  </si>
  <si>
    <t>Data Object Name</t>
  </si>
  <si>
    <t>EML tag &lt;dataset&gt;&lt;dataTable&gt;&lt;physical&gt;&lt;objectName&gt;&lt;size unit=" "&gt;</t>
  </si>
  <si>
    <t>Data Object Size</t>
  </si>
  <si>
    <t>Data Object Size Unit</t>
  </si>
  <si>
    <t>EML tag &lt;dataset&gt;&lt;dataTable&gt;&lt;physical&gt;&lt;objectName&gt;&lt;characterEncoding&gt;</t>
  </si>
  <si>
    <t>Data Object Character Encoding</t>
  </si>
  <si>
    <t>EML tag &lt;dataset&gt;&lt;dataTable&gt;&lt;numberOfRecords&gt;&lt;numberOfRecords&gt;</t>
  </si>
  <si>
    <t>Number of Data Records</t>
  </si>
  <si>
    <t>EML tag &lt;dataset&gt;&lt;dataTable&gt;&lt;physical&gt;&lt;dataFormat&gt;&lt;textFormat&gt;&lt;numHeaderLines&gt;&lt;numHeaderLines&gt;</t>
  </si>
  <si>
    <t>Number of Header Lines (text files)</t>
  </si>
  <si>
    <t>EML tag &lt;dataset&gt;&lt;dataTable&gt;&lt;physical&gt;&lt;dataFormat&gt;&lt;textFormat&gt;&lt;attributeOrientation&gt;&lt;attributeOrientation&gt;</t>
  </si>
  <si>
    <t>Data Attribute Orientation (text files)</t>
  </si>
  <si>
    <t>EML tag &lt;dataset&gt;&lt;dataTable&gt;&lt;physical&gt;&lt;dataFormat&gt;&lt;textFormat&gt;&lt;recordDelimiter&gt;&lt;recordDelimiter&gt;</t>
  </si>
  <si>
    <t>Data Record Delimiter (text files)</t>
  </si>
  <si>
    <t>\r\n</t>
  </si>
  <si>
    <t>EML tag &lt;dataset&gt;&lt;dataTable&gt;&lt;physical&gt;&lt;dataFormat&gt;&lt;textFormat&gt;&lt;simpleDelimited&gt;&lt;fieldDelimiter&gt;&lt;fieldDelimiter&gt;</t>
  </si>
  <si>
    <t>Data Field Delimiter (text files)</t>
  </si>
  <si>
    <t>,</t>
  </si>
  <si>
    <t>EML tag &lt;dataset&gt;&lt;dataTable&gt;&lt;physical&gt;&lt;dataFormat&gt;&lt;externallyDefinedFormat&gt;&lt;formatName&gt;&lt;formatName&gt;</t>
  </si>
  <si>
    <t>Data Externally Defined Format (non-text files)</t>
  </si>
  <si>
    <t>EML tag &lt;dataset&gt;&lt;dataTable&gt;&lt;physical&gt;&lt;distribution&gt;&lt;online&gt;&lt;url&gt;&lt;url&gt;</t>
  </si>
  <si>
    <t>EML tag &lt;dataset&gt;&lt;dataTable&gt;&lt;physical&gt;&lt;distribution&gt;&lt;online&gt;&lt;url function=" "&gt;&lt;url&gt;</t>
  </si>
  <si>
    <t>EML tag &lt;dataset&gt;&lt;dataTable&gt;&lt;physical&gt;&lt;distribution&gt;&lt;access authSystem="" order="" scope=""&gt;&lt;allow&gt;&lt;principle&gt;&lt;principle&gt;</t>
  </si>
  <si>
    <t>authSystem="knb"  order="allowFirst" scope="document"</t>
  </si>
  <si>
    <t>EML tag &lt;dataset&gt;&lt;dataTable&gt;&lt;physical&gt;&lt;distribution&gt;&lt;access authSystem=""&gt;&lt;allow&gt;&lt;access&gt;&lt;principal&gt;&lt;principal&gt;</t>
  </si>
  <si>
    <t xml:space="preserve"> uid=FCE,o=lter,dc=ecoinformatics,dc=org</t>
  </si>
  <si>
    <t>public</t>
  </si>
  <si>
    <t>EML tag &lt;dataset&gt;&lt;dataTable&gt;&lt;physical&gt;&lt;distribution&gt;&lt;access authSystem=""&gt;&lt;allow&gt;&lt;permission&gt;&lt;permission&gt;</t>
  </si>
  <si>
    <t>read</t>
  </si>
  <si>
    <t>III.  LTER Research Project Information</t>
  </si>
  <si>
    <t>EML Project Module</t>
  </si>
  <si>
    <t>EML tag &lt;project&gt;&lt;researchProjectType&gt;</t>
  </si>
  <si>
    <t>Research Project Numbers (from the ResearchProjects worksheet)</t>
  </si>
  <si>
    <t>IV. Additional Metadata</t>
  </si>
  <si>
    <t>IV. Additional Metadata - Dataset and Project</t>
  </si>
  <si>
    <t>additionalDataset|researchType</t>
  </si>
  <si>
    <t>Dataset Research Type</t>
  </si>
  <si>
    <t>additionalDataset|DatasetDistributionTypeandRestrictions</t>
  </si>
  <si>
    <t>Dataset Distribution Type and Restrictions</t>
  </si>
  <si>
    <t>additionalDataset|addDistribution|submissionDate</t>
  </si>
  <si>
    <t>Dataset Submission Date</t>
  </si>
  <si>
    <t>additionalDataset|LTERsites|sitename</t>
  </si>
  <si>
    <t>Dataset LTER SiteNames</t>
  </si>
  <si>
    <t>additionalDataset|datasetPurpose|para</t>
  </si>
  <si>
    <t>Dataset Purpose</t>
  </si>
  <si>
    <t>To identify changes in foodweb dynamics associated with varying hydrological conditions</t>
  </si>
  <si>
    <t>additionalDataset|projectHypotheses|para</t>
  </si>
  <si>
    <t>Research Project Hypotheses and Motivation</t>
  </si>
  <si>
    <t>additionalDataset|projectPermits|permit</t>
  </si>
  <si>
    <t>Research Project Permits</t>
  </si>
  <si>
    <t>additionalDataset|datasetAnomolies|anomolies</t>
  </si>
  <si>
    <t>Dataset Anomolies</t>
  </si>
  <si>
    <t>additionalDataset|datasetSubmissionNotes|notes</t>
  </si>
  <si>
    <t>Dataset Submission Notes</t>
  </si>
  <si>
    <t>additionalDataset|datasetInfoManagementNotes|notes</t>
  </si>
  <si>
    <t>Dataset Information Management Notes</t>
  </si>
  <si>
    <t>Dataset Methods Citation Number</t>
  </si>
  <si>
    <t>Title</t>
  </si>
  <si>
    <t>Author lastname</t>
  </si>
  <si>
    <t>Author firstname or initial</t>
  </si>
  <si>
    <t>Author middlename or initial</t>
  </si>
  <si>
    <t>Publication date</t>
  </si>
  <si>
    <t>SELECT A CITATION TYPE</t>
  </si>
  <si>
    <t>EML Dataset Methods Protocol</t>
  </si>
  <si>
    <t>Dataset Methods Protocol Number</t>
  </si>
  <si>
    <t>EML tag &lt;dataset&gt;&lt;methods&gt;&lt;protocol&gt;&lt;title&gt;&lt;title&gt;</t>
  </si>
  <si>
    <t>Dataset Methods Protocol Title</t>
  </si>
  <si>
    <t>EML tag &lt;dataset&gt;&lt;methods&gt; &lt;protocol&gt;&lt;individualName&gt;&lt;salutation&gt;&lt;salutation&gt;</t>
  </si>
  <si>
    <t xml:space="preserve">Dataset Methods Protocol Creator Salutation  </t>
  </si>
  <si>
    <t>EML tag &lt;dataset&gt;&lt;methods&gt; &lt;protocol&gt; &lt;individualName&gt;&lt;givenName&gt;&lt;givenName&gt;</t>
  </si>
  <si>
    <t xml:space="preserve">Dataset Methods Protocol Creator First Name  </t>
  </si>
  <si>
    <t>EML tag &lt;dataset&gt;&lt;methods&gt; &lt;protocol&gt; &lt;individualName&gt;&lt;surName&gt;&lt;surName&gt;</t>
  </si>
  <si>
    <t xml:space="preserve">Dataset Methods Protocol Creator Last Name  </t>
  </si>
  <si>
    <t>EML tag &lt;dataset&gt;&lt;methods&gt; &lt;protocol&gt; &lt;organizationName&gt;&lt;organizationName&gt;</t>
  </si>
  <si>
    <t xml:space="preserve">Dataset Methods Protocol Creator Organization Name  </t>
  </si>
  <si>
    <t>EML tag &lt;dataset&gt;&lt;methods&gt; &lt;protocol&gt; &lt;positionName&gt; &lt;positionName&gt;</t>
  </si>
  <si>
    <t xml:space="preserve">Dataset Methods Protocol Creator Position Name  </t>
  </si>
  <si>
    <t>EML tag &lt;dataset&gt;&lt;methods&gt; &lt;protocol&gt; &lt;address&gt; &lt;deliveryPoint&gt;&lt;deliveryPoint&gt;</t>
  </si>
  <si>
    <t xml:space="preserve">Dataset Methods Protocol Creator Mail Street Address  </t>
  </si>
  <si>
    <t>EML tag &lt;dataset&gt;&lt;methods&gt; &lt;protocol&gt; &lt;address&gt;&lt;city&gt;&lt;city&gt;</t>
  </si>
  <si>
    <t xml:space="preserve">Dataset Methods Protocol Creator Mail City  </t>
  </si>
  <si>
    <t>EML tag &lt;dataset&gt;&lt;methods&gt; &lt;protocol&gt; &lt;address&gt;&lt;administrativeArea&gt;&lt;administrativeArea&gt;</t>
  </si>
  <si>
    <t xml:space="preserve">Dataset Methods Protocol Creator Mail State  </t>
  </si>
  <si>
    <t>EML tag &lt;dataset&gt;&lt;methods&gt; &lt;protocol&gt; &lt;address&gt;&lt;postalCode&gt;&lt;postalCode&gt;</t>
  </si>
  <si>
    <t xml:space="preserve">Dataset Methods Protocol Creator Mail Zip Code  </t>
  </si>
  <si>
    <t>EML tag &lt;dataset&gt;&lt;methods&gt; &lt;protocol&gt; &lt;address&gt;&lt;country&gt;&lt;country&gt;</t>
  </si>
  <si>
    <t>Dataset Methods Protocol Creator Mail Country</t>
  </si>
  <si>
    <t>EML tag &lt;dataset&gt;&lt;methods&gt; &lt;protocol&gt; &lt;phone phonetype="voice"&gt;&lt;phone phonetype="voice"&gt;</t>
  </si>
  <si>
    <t xml:space="preserve">Dataset Methods Protocol Creator Voice Telephone  </t>
  </si>
  <si>
    <t>EML tag &lt;dataset&gt;&lt;methods&gt; &lt;protocol&gt; &lt;phone phonetype="fax"&gt;&lt;phone phonetype="fax"&gt;</t>
  </si>
  <si>
    <t xml:space="preserve">Dataset Methods Protocol Creator Facsimile Telephone  </t>
  </si>
  <si>
    <t>EML tag &lt;dataset&gt;&lt;methods&gt; &lt;protocol&gt; &lt;electronicMailAddress&gt;&lt;electronicMailAddress&gt;</t>
  </si>
  <si>
    <t xml:space="preserve">Dataset Methods Protocol Creator Electronic Mail Address  </t>
  </si>
  <si>
    <t>EML tag &lt;dataset&gt;&lt;methods&gt; &lt;protocol&gt;&lt;onlineUrl&gt;&lt;onlineUrl&gt;</t>
  </si>
  <si>
    <t>Dataset Methods Protocol Creator URL</t>
  </si>
  <si>
    <t>EML tag &lt;dataset&gt;&lt;methods&gt; &lt;protocol&gt;&lt;pubDate&gt;&lt;pubDate&gt;</t>
  </si>
  <si>
    <t>Dataset Methods Protocol Publication Date</t>
  </si>
  <si>
    <t>EML tag &lt;dataset&gt;&lt;methods&gt; &lt;protocol&gt;&lt;abstract&gt;&lt;para&gt;&lt;para&gt;</t>
  </si>
  <si>
    <t>Dataset Methods Protocol Abstract</t>
  </si>
  <si>
    <t>EML tag &lt;dataset&gt;&lt;methods&gt; &lt;protocol&gt;&lt;keywordSet&gt;&lt;keyword&gt;&lt;keyword&gt;</t>
  </si>
  <si>
    <t>Dataset Methods Protocol Keywords</t>
  </si>
  <si>
    <t>Dataset Methods Protocol URL</t>
  </si>
  <si>
    <t>EML tag &lt;dataset&gt;&lt;methods&gt; &lt;protocol&gt;&lt;proceduralStep&gt;&lt;description&gt;&lt;para&gt;</t>
  </si>
  <si>
    <t>Dataset Methods Protocol Procedural Step</t>
  </si>
  <si>
    <t>Research Project Number</t>
  </si>
  <si>
    <t>EML tag &lt;dataset&gt;&lt;project&gt;&lt;project id =&gt;</t>
  </si>
  <si>
    <t>Research Project ID</t>
  </si>
  <si>
    <t>EML tag &lt;dataset&gt;&lt;project&gt;&lt;title&gt;&lt;title&gt;</t>
  </si>
  <si>
    <t>Research Project Title</t>
  </si>
  <si>
    <t>Florida Coastal Everglades LTER: Coastal Oligotrophic Ecosystems Research-the Coastal Everglades</t>
  </si>
  <si>
    <t>EML tag &lt;dataset&gt;&lt;project&gt;&lt;personnel&gt;&lt;individualName&gt;&lt;givenName&gt;&lt;givenName&gt;</t>
  </si>
  <si>
    <t xml:space="preserve">Research Project Personnel First Name  </t>
  </si>
  <si>
    <t>Daniel</t>
  </si>
  <si>
    <t>Joseph</t>
  </si>
  <si>
    <t>James</t>
  </si>
  <si>
    <t>Rudolf</t>
  </si>
  <si>
    <t>Joel</t>
  </si>
  <si>
    <t>EML tag &lt;dataset&gt;&lt;project&gt;&lt;personnel&gt;&lt;individualName&gt;&lt;surName&gt;&lt;surName&gt;</t>
  </si>
  <si>
    <t xml:space="preserve">Research Project Personnel Last Name  </t>
  </si>
  <si>
    <t>Childers</t>
  </si>
  <si>
    <t>Boyer</t>
  </si>
  <si>
    <t>Fourqurean</t>
  </si>
  <si>
    <t>Jaffe</t>
  </si>
  <si>
    <t>Trexler</t>
  </si>
  <si>
    <t>EML tag &lt;dataset&gt;&lt;project&gt;&lt;personnel&gt;&lt;role&gt;&lt;role&gt;</t>
  </si>
  <si>
    <t xml:space="preserve">Research Project Personnel Role  </t>
  </si>
  <si>
    <t>Lead Principal Investigator</t>
  </si>
  <si>
    <t>Principal Investigator</t>
  </si>
  <si>
    <t>EML tag &lt;dataset&gt;&lt;project&gt;&lt;personnel&gt;&lt;organizationName&gt;&lt;organizationName&gt;</t>
  </si>
  <si>
    <t xml:space="preserve">Research Project Organization Name  </t>
  </si>
  <si>
    <t>EML tag &lt;dataset&gt;&lt;project&gt;&lt;personnel&gt;&lt;positionName&gt; &lt;positionName&gt;</t>
  </si>
  <si>
    <t xml:space="preserve">Research Project Position Name  </t>
  </si>
  <si>
    <t>EML tag &lt;dataset&gt;&lt;project&gt;&lt;personnel&gt;&lt;address&gt; &lt;deliveryPoint&gt;&lt;deliveryPoint&gt;</t>
  </si>
  <si>
    <t xml:space="preserve">Research Project Mail Street Address  </t>
  </si>
  <si>
    <t>Department of Biological Sciences|Florida International University|University Park|OE 167</t>
  </si>
  <si>
    <t>Southeast Environmental Research Center|Florida International University| University Park| OE 148</t>
  </si>
  <si>
    <t>Department of Chemistry|Florida International University|University Park|CP 304</t>
  </si>
  <si>
    <t>EML tag &lt;dataset&gt;&lt;project&gt;&lt;personnel&gt;&lt;address&gt;&lt;city&gt;&lt;city&gt;</t>
  </si>
  <si>
    <t xml:space="preserve">Research Project Mail City  </t>
  </si>
  <si>
    <t>EML tag &lt;dataset&gt;&lt;project&gt;&lt;personnel&gt;&lt;address&gt;&lt;administrativeArea&gt;&lt;administrativeArea&gt;</t>
  </si>
  <si>
    <t xml:space="preserve">Research Project Mail State  </t>
  </si>
  <si>
    <t>EML tag &lt;dataset&gt;&lt;project&gt;&lt;personnel&gt;&lt;address&gt;&lt;postalCode&gt;&lt;postalCode&gt;</t>
  </si>
  <si>
    <t xml:space="preserve">Research Project Mail Zip Code  </t>
  </si>
  <si>
    <t>EML tag &lt;dataset&gt;&lt;project&gt;&lt;personnel&gt;&lt;address&gt;&lt;country&gt;&lt;country&gt;</t>
  </si>
  <si>
    <t xml:space="preserve">Research Project Mail Country </t>
  </si>
  <si>
    <t>EML tag &lt;dataset&gt;&lt;project&gt;&lt;personnel&gt;&lt;phone phonetype="voice"&gt;&lt;phone phonetype="voice"&gt;</t>
  </si>
  <si>
    <t>Research Project Voice Telephone</t>
  </si>
  <si>
    <t>305-348-3101</t>
  </si>
  <si>
    <t>305-348-4076</t>
  </si>
  <si>
    <t>305-348-4084</t>
  </si>
  <si>
    <t>305-348-2456</t>
  </si>
  <si>
    <t>305-348-1966</t>
  </si>
  <si>
    <t>EML tag &lt;dataset&gt;&lt;project&gt;&lt;personnel&gt;&lt;phone phonetype="fax"&gt;&lt;phone phonetype="fax"&gt;</t>
  </si>
  <si>
    <t xml:space="preserve">Research Project Facsimile Telephone </t>
  </si>
  <si>
    <t>305-348-1986</t>
  </si>
  <si>
    <t>EML tag &lt;dataset&gt;&lt;project&gt;&lt;personnel&gt;&lt;electronicMailAddress&gt;&lt;electronicMailAddress&gt;</t>
  </si>
  <si>
    <t>Research Project Electronic Mail Address</t>
  </si>
  <si>
    <t>childers@fiu.edu</t>
  </si>
  <si>
    <t>EML tag &lt;dataset&gt;&lt;project&gt;&lt;personnel&gt;&lt;onlineUrl&gt;&lt;onlineUrl&gt;</t>
  </si>
  <si>
    <t>Research Project URL</t>
  </si>
  <si>
    <t>EML tag &lt;dataset&gt;&lt;project&gt;&lt;coverage&gt;&lt;geographicCoverage&gt;&lt;geographicDescription&gt;&lt;geographicDescription&gt;</t>
  </si>
  <si>
    <t>Research Project Geographic Description</t>
  </si>
  <si>
    <t>The FCE LTER Project Study area is located in South Florida, mostly in Everglades National Park. There are a total of 21 sampling sites located in two major regions: 1) Shark River Slough and 2) Taylor Slough/Panhandle.</t>
  </si>
  <si>
    <t>EML tag &lt;dataset&gt;&lt;project&gt;&lt;coverage&gt;&lt;geographicCoverage&gt;&lt;boundingCoordinates&gt;&lt;westBoundingCoordinate&gt;&lt;westBoundingCoordinate&gt;</t>
  </si>
  <si>
    <t>Research Project West Bounding Coordinate</t>
  </si>
  <si>
    <t>EML tag &lt;dataset&gt;&lt;project&gt;&lt;coverage&gt;&lt;geographicCoverage&gt;&lt;boundingCoordinates&gt;&lt;eastBoundingCoordinate&gt;&lt;eastBoundingCoordinate&gt;</t>
  </si>
  <si>
    <t>Research Project East Bounding Coordinate</t>
  </si>
  <si>
    <t>EML tag &lt;dataset&gt;&lt;project&gt;&lt;coverage&gt;&lt;geographicCoverage&gt;&lt;boundingCoordinates&gt;&lt;northBoundingCoordinate&gt;&lt;northBoundingCoordinate&gt;</t>
  </si>
  <si>
    <t>Research Project North Bounding Coordinate</t>
  </si>
  <si>
    <t>EML tag &lt;dataset&gt;&lt;project&gt;&lt;coverage&gt;&lt;geographicCoverage&gt;&lt;boundingCoordinates&gt;&lt;southBoundingCoordinate&gt;&lt;southBoundingCoordinate&gt;</t>
  </si>
  <si>
    <t>Research Project South Bounding Coordinate</t>
  </si>
  <si>
    <t>EML tag &lt;dataset&gt;&lt;coverage&gt;&lt;temporalCoverage&gt;&lt;rangeOfDates&gt;&lt;beginDate&gt;&lt;calendarDate&gt;&lt;calendarDate&gt; AND EML tag &lt;dataset&gt;&lt;coverage&gt;&lt;temporalCoverage&gt;&lt;rangeOfDates&gt;&lt;endDate&gt;&lt;calendarDate&gt;&lt;calendarDate&gt;</t>
  </si>
  <si>
    <t>Research Project Temporal Coverage</t>
  </si>
  <si>
    <t>2000-05-01| 2006-04-30</t>
  </si>
  <si>
    <t>EML tag &lt;dataset&gt;&lt;project&gt;&lt;abstract&gt;&lt;para&gt;&lt;para&gt;</t>
  </si>
  <si>
    <t xml:space="preserve">Research Project Abstract </t>
  </si>
  <si>
    <t>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t>
  </si>
  <si>
    <t>EML tag &lt;dataset&gt;&lt;project&gt;&lt;funding&gt;&lt;para&gt;&lt;para&gt;</t>
  </si>
  <si>
    <t>Research Project Funding</t>
  </si>
  <si>
    <t>EML tag &lt;dataset&gt;&lt;project&gt;&lt;relatedProject id =&gt;</t>
  </si>
  <si>
    <t>EML tag &lt;dataset&gt;&lt;project&gt;&lt;relatedProject&gt;&lt;title&gt;&lt;title&gt;</t>
  </si>
  <si>
    <t>FCE LTER II:  Coastal Oligotrophic Ecosystems Research</t>
  </si>
  <si>
    <t>EML tag &lt;dataset&gt;&lt;project&gt;&lt;relatedProject&gt;&lt;personnel&gt;&lt;individualName&gt;&lt;givenName&gt;&lt;givenName&gt;</t>
  </si>
  <si>
    <t xml:space="preserve">Evelyn </t>
  </si>
  <si>
    <t>Mike</t>
  </si>
  <si>
    <t>Rene</t>
  </si>
  <si>
    <t>EML tag &lt;dataset&gt;&lt;project&gt;&lt;relatedProject&gt;&lt;personnel&gt;&lt;individualName&gt;&lt;surName&gt;&lt;surName&gt;</t>
  </si>
  <si>
    <t>Gaiser</t>
  </si>
  <si>
    <t>Heithaus</t>
  </si>
  <si>
    <t xml:space="preserve">Price </t>
  </si>
  <si>
    <t>EML tag &lt;dataset&gt;&lt;project&gt;&lt;relatedProject&gt;&lt;personnel&gt;&lt;role&gt;&lt;role&gt;</t>
  </si>
  <si>
    <t>EML tag &lt;dataset&gt;&lt;project&gt;&lt;relatedProject&gt;&lt;personnel&gt;&lt;organizationName&gt;&lt;organizationName&gt;</t>
  </si>
  <si>
    <t>EML tag &lt;dataset&gt;&lt;project&gt;&lt;relatedProject&gt;&lt;personnel&gt;&lt;positionName&gt; &lt;positionName&gt;</t>
  </si>
  <si>
    <t>EML tag &lt;dataset&gt;&lt;project&gt;&lt;relatedProject&gt;&lt;personnel&gt;&lt;address&gt; &lt;deliveryPoint&gt;&lt;deliveryPoint&gt;</t>
  </si>
  <si>
    <t>Department of Biological Sciences|Marine Biology Program|Florida International University|Biscayne Bay Campus</t>
  </si>
  <si>
    <t>Department of Earth Sciences| Florida International University| University Park| PC 344| 11200 SW 8th Street</t>
  </si>
  <si>
    <t>EML tag &lt;dataset&gt;&lt;project&gt;&lt;relatedProject&gt;&lt;personnel&gt;&lt;address&gt;&lt;city&gt;&lt;city&gt;</t>
  </si>
  <si>
    <t>EML tag &lt;dataset&gt;&lt;project&gt;&lt;relatedProject&gt;&lt;personnel&gt;&lt;address&gt;&lt;administrativeArea&gt;&lt;administrativeArea&gt;</t>
  </si>
  <si>
    <t xml:space="preserve">FL </t>
  </si>
  <si>
    <t>EML tag &lt;dataset&gt;&lt;project&gt;&lt;relatedProject&gt;&lt;personnel&gt;&lt;address&gt;&lt;postalCode&gt;&lt;postalCode&gt;</t>
  </si>
  <si>
    <t>EML tag &lt;dataset&gt;&lt;project&gt;&lt;relatedProject&gt;&lt;personnel&gt;&lt;address&gt;&lt;country&gt;&lt;country&gt;</t>
  </si>
  <si>
    <t>EML tag &lt;dataset&gt;&lt;project&gt;&lt;relatedProject&gt;&lt;personnel&gt;&lt;phone phonetype="voice"&gt;&lt;phone phonetype="voice"&gt;</t>
  </si>
  <si>
    <t>305-348-6145</t>
  </si>
  <si>
    <t>(305) 919-5234</t>
  </si>
  <si>
    <t>305-348-3119</t>
  </si>
  <si>
    <t>EML tag &lt;dataset&gt;&lt;project&gt;&lt;relatedProject&gt;&lt;personnel&gt;&lt;phone phonetype="fax"&gt;&lt;phone phonetype="fax"&gt;</t>
  </si>
  <si>
    <t>(305) 919-4030</t>
  </si>
  <si>
    <t>305-348-3877</t>
  </si>
  <si>
    <t>EML tag &lt;dataset&gt;&lt;project&gt;&lt;relatedProject&gt;&lt;personnel&gt;&lt;electronicMailAddress&gt;&lt;electronicMailAddress&gt;</t>
  </si>
  <si>
    <t>gaisere@fiu.edu</t>
  </si>
  <si>
    <t>heithaus@fiu.edu</t>
  </si>
  <si>
    <t xml:space="preserve">jaffer@fiu.edu </t>
  </si>
  <si>
    <t>pricer@fiu.edu</t>
  </si>
  <si>
    <t>EML tag &lt;dataset&gt;&lt;project&gt;&lt;relatedProject&gt;&lt;personnel&gt;&lt;onlineUrl&gt;&lt;onlineUrl&gt;</t>
  </si>
  <si>
    <t>EML tag &lt;dataset&gt;&lt;project&gt;&lt;relatedProject&gt;&lt;coverage&gt;&lt;geographicCoverage&gt;&lt;geographicDescription&gt;&lt;geographicDescription&gt;</t>
  </si>
  <si>
    <t>The FCE LTER Project Study area is located in South Florida, mostly in Everglades National Park. There are a total of 20 sampling sites located in two major regions: 1) Shark River Slough and 2) Taylor Slough/Panhandle.</t>
  </si>
  <si>
    <t>EML tag &lt;dataset&gt;&lt;project&gt;&lt;relatedProject&gt;&lt;coverage&gt;&lt;geographicCoverage&gt;&lt;boundingCoordinates&gt;&lt;westBoundingCoordinate&gt;&lt;westBoundingCoordinate&gt;</t>
  </si>
  <si>
    <t>EML tag &lt;dataset&gt;&lt;project&gt;&lt;relatedProject&gt;&lt;coverage&gt;&lt;geographicCoverage&gt;&lt;boundingCoordinates&gt;&lt;eastBoundingCoordinate&gt;&lt;eastBoundingCoordinate&gt;</t>
  </si>
  <si>
    <t>EML tag &lt;dataset&gt;&lt;project&gt;&lt;relatedProject&gt;&lt;coverage&gt;&lt;geographicCoverage&gt;&lt;boundingCoordinates&gt;&lt;northBoundingCoordinate&gt;&lt;northBoundingCoordinate&gt;</t>
  </si>
  <si>
    <t>EML tag &lt;dataset&gt;&lt;project&gt;&lt;relatedProject&gt;&lt;coverage&gt;&lt;geographicCoverage&gt;&lt;boundingCoordinates&gt;&lt;southBoundingCoordinate&gt;&lt;southBoundingCoordinate&gt;</t>
  </si>
  <si>
    <t>EML tag &lt;dataset&gt;&lt;project&gt;&lt;relatedProject&gt;&lt;coverage&gt;&lt;temporalCoverage&gt;&lt;rangeOfDates&gt;&lt;beginDate&gt;&lt;calendarDate&gt;&lt;calendarDate&gt; AND EML tag &lt;dataset&gt;&lt;coverage&gt;&lt;temporalCoverage&gt;&lt;rangeOfDates&gt;&lt;endDate&gt;&lt;calendarDate&gt;&lt;calendarDate&gt;</t>
  </si>
  <si>
    <t>2006-12-01|2012-12-01</t>
  </si>
  <si>
    <t>EML tag &lt;dataset&gt;&lt;project&gt;&lt;relatedProject&gt;&lt;abstract&gt;&lt;para&gt;&lt;para&gt;</t>
  </si>
  <si>
    <t xml:space="preserve">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 </t>
  </si>
  <si>
    <t>EML tag &lt;dataset&gt;&lt;project&gt;&lt;relatedProject&gt;&lt;funding&gt;&lt;para&gt;&lt;para&gt;</t>
  </si>
  <si>
    <t>National Science Foundation under Grant # 9910514 and #0620409</t>
  </si>
  <si>
    <t>FCE LTER III:  Coastal Oligotrophic Ecosystems Research</t>
  </si>
  <si>
    <t>Laura</t>
  </si>
  <si>
    <t>Ogden</t>
  </si>
  <si>
    <t>Department of Global &amp; Sociocultural Studies| Florida International University| University Park| DM341C| 11200 SW 8th Street</t>
  </si>
  <si>
    <t>305-348-6663</t>
  </si>
  <si>
    <t>305-348-3605</t>
  </si>
  <si>
    <t>Laura.Ogden@fiu.edu</t>
  </si>
  <si>
    <t>2012-12-01|2018-12-01</t>
  </si>
  <si>
    <t xml:space="preserve">Coastal ecosystems are being modified at unprecedented rates through interacting
pressures of global climate change and rapid human population growth, impacting natural coastal
resources and the services they provide. Located at the base of the shallow-sloping Florida peninsula, the Everglades wilderness and 6 million human residents are exceptionally exposed to both pressures. Further, freshwater drainage has accelerated saltwater intrusion over land and into the porous limestone aquifer, resulting in coastal ecosystem transgression and seasonal residential freshwater shortages. The unprecedented landscape-scale Everglades restoration process is expected to reverse some of these trends. However, it is not clear how uncertainties about climate change prognoses and their impacts (e.g., sea level rise (SLR), changes in storm activity or severity, and climate drivers of freshwater availability) may influence human activities (e.g., population growth, resource use, land-use change), and how their interaction will affect the restoration process that is already steeped in conflict. The Florida Coastal Everglades Long-Term Ecological Research (FCE LTER) program is dedicated to long-term coupled biophysical and cultural studies that expose and unravel complex feedbacks that generate distinctive patterns and processes in vulnerable coastal ecosystems. The overarching theme of FCE research is: In the coastal Everglades, climate change and resource management decisions interact to influence
freshwater availability, ecosystem dynamics, and the value and utilization of ecosystem services by people. Because they are highly sensitive to the balance of freshwater and marine influences,
coastal wetlands of the Florida Everglades provide an ideal system to examine how socio-ecological systems respond to and mitigate the effects of climate change and freshwater allocation decisions. The trans-disciplinary science conducted by the large FCE research team is revealing how estuary hydrodynamics and biogeochemistry may tilt on a fulcrum defined by the magnitude by which coastal pressures (SRL, storms) are mitigated by freshwater flows. We employ a socio-ecological framework to address how climate change interacts with political decisions to determine the sustainability of interconnected human-natural systems. In FCE I, we discovered how coastal nutrient supplies create an unusual “upside-down” productivity gradient in karstic estuaries. FCE II research used growing long-term datasets to reveal the sensitivity of this gradient to changes in hydrodynamics, nutrient availability, and salinity. In FCE III, we will use South Florida as an exemplary system for understanding how and why socio-ecological systems resist, adapt to, or mitigate the effects of climate change on ecosystem sustainability. We will examine how decisions about freshwater delivery to the Everglades influence -and are influenced by - the impact of SLR in this especially vulnerable landscape. Biophysical studies will focus on how this balance of fresh and marine sources influences biogeochemical cycling, primary production, organic matter dynamics, and trophic dynamics, to drive carbon gains and losses. We expand our spatio-temporal domain by employing powerful long-term datasets and experiments to determine legacies of past interactions, and to constrain models that will help guide a sustainable future for the FCE.
</t>
  </si>
  <si>
    <t>National Science Foundation under Grant # 9910514, #0620409 and DEB-1237517</t>
  </si>
  <si>
    <t>Data Table Submission Template</t>
  </si>
  <si>
    <t xml:space="preserve">Instructions:  </t>
  </si>
  <si>
    <t>–  Fill out the header section (cyan cells) for each data column as completely as possible.  Fields in bold are required.</t>
  </si>
  <si>
    <r>
      <t xml:space="preserve">–  </t>
    </r>
    <r>
      <rPr>
        <b/>
        <sz val="10"/>
        <color indexed="10"/>
        <rFont val="Arial"/>
        <family val="2"/>
      </rPr>
      <t>Do not fill out or delete the custom unit section (red text, yellow cells).</t>
    </r>
    <r>
      <rPr>
        <sz val="10"/>
        <rFont val="Arial"/>
        <family val="2"/>
      </rPr>
      <t xml:space="preserve">  </t>
    </r>
  </si>
  <si>
    <r>
      <t xml:space="preserve">    </t>
    </r>
    <r>
      <rPr>
        <b/>
        <sz val="10"/>
        <color indexed="10"/>
        <rFont val="Arial"/>
        <family val="2"/>
      </rPr>
      <t>These cells will be filled out automatically (from the 'Units' worksheet) when you select a value from the 'Units' cell dropdown list.</t>
    </r>
  </si>
  <si>
    <t>–  Descriptions of each header field are listed in the cell comments (hover the mouse pointer over the field name to view)</t>
  </si>
  <si>
    <t>–  Make sure the column formatting is appropriate for your data - values will be export 'as is' so undisplayed digits will be lost</t>
  </si>
  <si>
    <t>Flag Criteria (auto):</t>
  </si>
  <si>
    <t>Attribute Name</t>
  </si>
  <si>
    <t>Date</t>
  </si>
  <si>
    <t>Site</t>
  </si>
  <si>
    <t>Species Name</t>
  </si>
  <si>
    <t>Common Name</t>
  </si>
  <si>
    <t>Sample ID</t>
  </si>
  <si>
    <t>Delta 13 Carbon</t>
  </si>
  <si>
    <t>Delta 15 Nitrogen</t>
  </si>
  <si>
    <t>Delta 34 Sulfur</t>
  </si>
  <si>
    <t>Attribute Label</t>
  </si>
  <si>
    <t>date</t>
  </si>
  <si>
    <t>site</t>
  </si>
  <si>
    <t>species_name</t>
  </si>
  <si>
    <t>common_name</t>
  </si>
  <si>
    <t>sample_id</t>
  </si>
  <si>
    <t>d13C</t>
  </si>
  <si>
    <t>d15N</t>
  </si>
  <si>
    <t>d34S</t>
  </si>
  <si>
    <t>Attribute Definition</t>
  </si>
  <si>
    <t>sampling date</t>
  </si>
  <si>
    <t>sampling site</t>
  </si>
  <si>
    <t>Species scientific name (if applicable)</t>
  </si>
  <si>
    <t>Common name of the species or organic matter</t>
  </si>
  <si>
    <t>Unique Sample Identifier</t>
  </si>
  <si>
    <t>d13C VPDB x 1000</t>
  </si>
  <si>
    <t>d15N AIR x 1000</t>
  </si>
  <si>
    <t>d34S VCDT x 1000</t>
  </si>
  <si>
    <t>MissingValueCode</t>
  </si>
  <si>
    <t>NA</t>
  </si>
  <si>
    <t>-9999.00</t>
  </si>
  <si>
    <t>MissingValueCode Explanation</t>
  </si>
  <si>
    <t>Not Applicable</t>
  </si>
  <si>
    <t>value not recorded</t>
  </si>
  <si>
    <t>MeasurementScale</t>
  </si>
  <si>
    <t>CodesetName</t>
  </si>
  <si>
    <t>NumberType</t>
  </si>
  <si>
    <t>real</t>
  </si>
  <si>
    <t>VariableType:</t>
  </si>
  <si>
    <t>datetime</t>
  </si>
  <si>
    <t>text</t>
  </si>
  <si>
    <t>data</t>
  </si>
  <si>
    <t>DateTime Format</t>
  </si>
  <si>
    <t>YYYY-MM-DD</t>
  </si>
  <si>
    <t xml:space="preserve">DateTime value - Minimum </t>
  </si>
  <si>
    <t xml:space="preserve">DateTime value - Maximum </t>
  </si>
  <si>
    <t>Units_DataTable</t>
  </si>
  <si>
    <t>partsPerThousand</t>
  </si>
  <si>
    <t>Units</t>
  </si>
  <si>
    <t/>
  </si>
  <si>
    <t>acre</t>
  </si>
  <si>
    <t>ampere</t>
  </si>
  <si>
    <t>Custom or EML?</t>
  </si>
  <si>
    <t>CustomUnit - unitType</t>
  </si>
  <si>
    <t>CustomUnit - id</t>
  </si>
  <si>
    <t>CustomUnit - parentSI</t>
  </si>
  <si>
    <t>CustomUnit - multiplierToSI</t>
  </si>
  <si>
    <t>CustomUnit - abbreviation</t>
  </si>
  <si>
    <t>CustomUnit - description</t>
  </si>
  <si>
    <t>Precision</t>
  </si>
  <si>
    <t>0.01</t>
  </si>
  <si>
    <t>Calculations:</t>
  </si>
  <si>
    <t>LTER Metadata Standard</t>
  </si>
  <si>
    <t>LTER Core Research Areas</t>
  </si>
  <si>
    <t>Primary Production</t>
  </si>
  <si>
    <t>Trophic Structure</t>
  </si>
  <si>
    <t>Organic Matter/Decomposition</t>
  </si>
  <si>
    <t>Inorganic Fluxes</t>
  </si>
  <si>
    <t>Disturbance</t>
  </si>
  <si>
    <t>Data/Information Management</t>
  </si>
  <si>
    <t>Modeling/Synthesis</t>
  </si>
  <si>
    <t>Regionalization</t>
  </si>
  <si>
    <t>I. LISTS</t>
  </si>
  <si>
    <t>interval</t>
  </si>
  <si>
    <t>nominal</t>
  </si>
  <si>
    <t>ordinal</t>
  </si>
  <si>
    <t>ratio</t>
  </si>
  <si>
    <t>Number Type</t>
  </si>
  <si>
    <t>integer</t>
  </si>
  <si>
    <t>natural</t>
  </si>
  <si>
    <t>whole</t>
  </si>
  <si>
    <t>Citation Type</t>
  </si>
  <si>
    <t>Selected citation type - Article</t>
  </si>
  <si>
    <t>Selected citation type - Book chapter</t>
  </si>
  <si>
    <t>Selected citation type - Book</t>
  </si>
  <si>
    <t>Selected citation type - Manuscript</t>
  </si>
  <si>
    <t>Selected citation type - Report</t>
  </si>
  <si>
    <t>Selected citation type - Thesis</t>
  </si>
  <si>
    <t>Selected citation type - Conference proceedings</t>
  </si>
  <si>
    <t>id</t>
  </si>
  <si>
    <t>name</t>
  </si>
  <si>
    <t>custom</t>
  </si>
  <si>
    <t>unitType</t>
  </si>
  <si>
    <t>abbreviation</t>
  </si>
  <si>
    <t>multiplierToSI</t>
  </si>
  <si>
    <t>parentSI</t>
  </si>
  <si>
    <t>constantToSI</t>
  </si>
  <si>
    <t>description</t>
  </si>
  <si>
    <t>EML</t>
  </si>
  <si>
    <t>area</t>
  </si>
  <si>
    <t>a</t>
  </si>
  <si>
    <t>4046.8564</t>
  </si>
  <si>
    <t>squareMeter</t>
  </si>
  <si>
    <t xml:space="preserve"> </t>
  </si>
  <si>
    <t xml:space="preserve">1 acre = 4046.8564 square meters or 1 hectare = 2.4710 acres </t>
  </si>
  <si>
    <t>current</t>
  </si>
  <si>
    <t>A</t>
  </si>
  <si>
    <t>1</t>
  </si>
  <si>
    <t xml:space="preserve">SI unit of electrical current </t>
  </si>
  <si>
    <t>amperePerMeter</t>
  </si>
  <si>
    <t>magneticFieldStrength</t>
  </si>
  <si>
    <t>A/m</t>
  </si>
  <si>
    <t xml:space="preserve">ampere per meter </t>
  </si>
  <si>
    <t>amperePerSquareMeter</t>
  </si>
  <si>
    <t>currentDensity</t>
  </si>
  <si>
    <t>A/m²</t>
  </si>
  <si>
    <t xml:space="preserve">ampere per meter squared </t>
  </si>
  <si>
    <t>angstrom</t>
  </si>
  <si>
    <t>Å</t>
  </si>
  <si>
    <t>0.0000000001</t>
  </si>
  <si>
    <t>meter</t>
  </si>
  <si>
    <t xml:space="preserve">1/10000000000 meter </t>
  </si>
  <si>
    <t>are</t>
  </si>
  <si>
    <t>100</t>
  </si>
  <si>
    <t xml:space="preserve">100 square meters </t>
  </si>
  <si>
    <t>atmosphere</t>
  </si>
  <si>
    <t>pressure</t>
  </si>
  <si>
    <t>atm</t>
  </si>
  <si>
    <t>101325</t>
  </si>
  <si>
    <t>pascal</t>
  </si>
  <si>
    <t xml:space="preserve">1 atmosphere = 101325 pascals  </t>
  </si>
  <si>
    <t>bar</t>
  </si>
  <si>
    <t>100000</t>
  </si>
  <si>
    <t xml:space="preserve">1 bar = 100000 pascals </t>
  </si>
  <si>
    <t>becquerel</t>
  </si>
  <si>
    <t>radionucleotideActivity</t>
  </si>
  <si>
    <t>Bq</t>
  </si>
  <si>
    <t xml:space="preserve">becquerel </t>
  </si>
  <si>
    <t>britishThermalUnit</t>
  </si>
  <si>
    <t>energy</t>
  </si>
  <si>
    <t>btu</t>
  </si>
  <si>
    <t>1055.0559</t>
  </si>
  <si>
    <t>joule</t>
  </si>
  <si>
    <t xml:space="preserve">1 btu = 1055.0559 J </t>
  </si>
  <si>
    <t>bushel</t>
  </si>
  <si>
    <t>volume</t>
  </si>
  <si>
    <t>b</t>
  </si>
  <si>
    <t>0.035239</t>
  </si>
  <si>
    <t>liter</t>
  </si>
  <si>
    <t xml:space="preserve">1 bushel = 35.23907 liters </t>
  </si>
  <si>
    <t>bushelsPerAcre</t>
  </si>
  <si>
    <t>volumetricArea</t>
  </si>
  <si>
    <t>0.0087</t>
  </si>
  <si>
    <t>litersPerSquareMeter</t>
  </si>
  <si>
    <t xml:space="preserve">bushels per acre -- 1 bushel = 35.23907 liters/1 acre = 4046.8564 squareMeters </t>
  </si>
  <si>
    <t>calorie</t>
  </si>
  <si>
    <t>cal</t>
  </si>
  <si>
    <t>4.1868</t>
  </si>
  <si>
    <t xml:space="preserve">1 cal = 4.1868 J </t>
  </si>
  <si>
    <t>candela</t>
  </si>
  <si>
    <t>luminosity</t>
  </si>
  <si>
    <t>cd</t>
  </si>
  <si>
    <t xml:space="preserve">SI unit of luminosity </t>
  </si>
  <si>
    <t>candelaPerSquareMeter</t>
  </si>
  <si>
    <t>luminance</t>
  </si>
  <si>
    <t>cd/m²</t>
  </si>
  <si>
    <t xml:space="preserve">candela Per Square Meter </t>
  </si>
  <si>
    <t>celsius</t>
  </si>
  <si>
    <t>C</t>
  </si>
  <si>
    <t>kelvin</t>
  </si>
  <si>
    <t>273.18</t>
  </si>
  <si>
    <t xml:space="preserve">A common unit of temperature </t>
  </si>
  <si>
    <t>centigram</t>
  </si>
  <si>
    <t>mass</t>
  </si>
  <si>
    <t>cg</t>
  </si>
  <si>
    <t>0.00001</t>
  </si>
  <si>
    <t>kilogram</t>
  </si>
  <si>
    <t xml:space="preserve">0.00001 kg </t>
  </si>
  <si>
    <t>centimeter</t>
  </si>
  <si>
    <t>cm</t>
  </si>
  <si>
    <t xml:space="preserve">.01 meters </t>
  </si>
  <si>
    <t>centimeterPerYear</t>
  </si>
  <si>
    <t>speed</t>
  </si>
  <si>
    <t>cm/year</t>
  </si>
  <si>
    <t>0.000000000317098</t>
  </si>
  <si>
    <t>metersPerSecond</t>
  </si>
  <si>
    <t xml:space="preserve">centimeter Per Year </t>
  </si>
  <si>
    <t>centimetersPerSecond</t>
  </si>
  <si>
    <t>cm/s</t>
  </si>
  <si>
    <t xml:space="preserve">centimeters per second </t>
  </si>
  <si>
    <t>centisecond</t>
  </si>
  <si>
    <t>csec</t>
  </si>
  <si>
    <t>second</t>
  </si>
  <si>
    <t xml:space="preserve">1/100 of a second </t>
  </si>
  <si>
    <t>coulomb</t>
  </si>
  <si>
    <t>charge</t>
  </si>
  <si>
    <t xml:space="preserve">SI unit of charge </t>
  </si>
  <si>
    <t>cubicCentimetersPerCubicCentimeters</t>
  </si>
  <si>
    <t>volumePerVolume</t>
  </si>
  <si>
    <t xml:space="preserve">cubic centimeters per cubic centimeter </t>
  </si>
  <si>
    <t>cubicFeetPerSecond</t>
  </si>
  <si>
    <t>volumetricRate</t>
  </si>
  <si>
    <t>ft³/sec</t>
  </si>
  <si>
    <t>28.316874</t>
  </si>
  <si>
    <t>litersPerSecond</t>
  </si>
  <si>
    <t xml:space="preserve">cubic feet per second </t>
  </si>
  <si>
    <t>cubicInch</t>
  </si>
  <si>
    <t>in³</t>
  </si>
  <si>
    <t>0.000016387064</t>
  </si>
  <si>
    <t xml:space="preserve">cubic inch </t>
  </si>
  <si>
    <t>cubicMeter</t>
  </si>
  <si>
    <t>m³</t>
  </si>
  <si>
    <t xml:space="preserve">cubic meter </t>
  </si>
  <si>
    <t>cubicMeterPerKilogram</t>
  </si>
  <si>
    <t>specificVolume</t>
  </si>
  <si>
    <t>m³/kg</t>
  </si>
  <si>
    <t xml:space="preserve">cubic meters per kilogram </t>
  </si>
  <si>
    <t>cubicMetersPerSecond</t>
  </si>
  <si>
    <t>m³/s</t>
  </si>
  <si>
    <t xml:space="preserve">cubic meters per second </t>
  </si>
  <si>
    <t>cubicMicrometersPerGram</t>
  </si>
  <si>
    <t>µm³/kg</t>
  </si>
  <si>
    <t xml:space="preserve">cubic micrometers per gram </t>
  </si>
  <si>
    <t>decibar</t>
  </si>
  <si>
    <t>CUSTOM</t>
  </si>
  <si>
    <t>dbar</t>
  </si>
  <si>
    <t>0.1</t>
  </si>
  <si>
    <t>decibar = 0.1 bar</t>
  </si>
  <si>
    <t>decigram</t>
  </si>
  <si>
    <t>dg</t>
  </si>
  <si>
    <t>0.0001</t>
  </si>
  <si>
    <t xml:space="preserve">0.0001 kg </t>
  </si>
  <si>
    <t>DecimalYear</t>
  </si>
  <si>
    <t>time</t>
  </si>
  <si>
    <t>31536000</t>
  </si>
  <si>
    <t xml:space="preserve">one year excluding leap seconds and leap days, 31536000 seconds </t>
  </si>
  <si>
    <t>decimeter</t>
  </si>
  <si>
    <t>dm</t>
  </si>
  <si>
    <t xml:space="preserve">.1 meters </t>
  </si>
  <si>
    <t>decisecond</t>
  </si>
  <si>
    <t>dsec</t>
  </si>
  <si>
    <t xml:space="preserve">1/10 of a second </t>
  </si>
  <si>
    <t>degree</t>
  </si>
  <si>
    <t>angle</t>
  </si>
  <si>
    <t>º</t>
  </si>
  <si>
    <t>0.0174532924</t>
  </si>
  <si>
    <t>radian</t>
  </si>
  <si>
    <t xml:space="preserve">360 degrees comprise a unit circle </t>
  </si>
  <si>
    <t>dekagram</t>
  </si>
  <si>
    <t>dag</t>
  </si>
  <si>
    <t xml:space="preserve">.01 kg </t>
  </si>
  <si>
    <t>dekameter</t>
  </si>
  <si>
    <t>dam</t>
  </si>
  <si>
    <t>10</t>
  </si>
  <si>
    <t xml:space="preserve">10 meters </t>
  </si>
  <si>
    <t>dekasecond</t>
  </si>
  <si>
    <t>dasec</t>
  </si>
  <si>
    <t xml:space="preserve">10 seconds </t>
  </si>
  <si>
    <t>dimensionless</t>
  </si>
  <si>
    <t xml:space="preserve">a designation asserting the absence of an associated unit </t>
  </si>
  <si>
    <t>disintegrationsPerMinute</t>
  </si>
  <si>
    <t>DPM</t>
  </si>
  <si>
    <t>0.0166666667</t>
  </si>
  <si>
    <t>DPM = radioactive disintegrations per minute</t>
  </si>
  <si>
    <t>fahrenheit</t>
  </si>
  <si>
    <t>F</t>
  </si>
  <si>
    <t>0.556</t>
  </si>
  <si>
    <t>-17.778</t>
  </si>
  <si>
    <t xml:space="preserve">An obsolescent unit of temperature still used in popular meteorology </t>
  </si>
  <si>
    <t>farad</t>
  </si>
  <si>
    <t>capacitance</t>
  </si>
  <si>
    <t xml:space="preserve">farad </t>
  </si>
  <si>
    <t>fathom</t>
  </si>
  <si>
    <t>1.8288</t>
  </si>
  <si>
    <t xml:space="preserve">6 feet </t>
  </si>
  <si>
    <t>feetPerDay</t>
  </si>
  <si>
    <t>ft/day</t>
  </si>
  <si>
    <t>0.00000352778</t>
  </si>
  <si>
    <t xml:space="preserve">feet per day </t>
  </si>
  <si>
    <t>feetPerHour</t>
  </si>
  <si>
    <t>ft/hr</t>
  </si>
  <si>
    <t>0.000084667</t>
  </si>
  <si>
    <t xml:space="preserve">feet per hour </t>
  </si>
  <si>
    <t>feetPerSecond</t>
  </si>
  <si>
    <t>ft/s</t>
  </si>
  <si>
    <t>0.3048</t>
  </si>
  <si>
    <t xml:space="preserve">feet per second </t>
  </si>
  <si>
    <t>feetSquaredPerDay</t>
  </si>
  <si>
    <t>transmissivity</t>
  </si>
  <si>
    <t>ft²/day</t>
  </si>
  <si>
    <t>0.000124586</t>
  </si>
  <si>
    <t>metersSquaredPerSecond</t>
  </si>
  <si>
    <t xml:space="preserve">feet squared per day </t>
  </si>
  <si>
    <t>foot</t>
  </si>
  <si>
    <t>ft</t>
  </si>
  <si>
    <t xml:space="preserve">12 inches </t>
  </si>
  <si>
    <t>Foot_Gold_Coast</t>
  </si>
  <si>
    <t>gcft</t>
  </si>
  <si>
    <t>0.3047997</t>
  </si>
  <si>
    <t>Foot_US</t>
  </si>
  <si>
    <t>usft</t>
  </si>
  <si>
    <t>footPound</t>
  </si>
  <si>
    <t>1.355818</t>
  </si>
  <si>
    <t xml:space="preserve">1 ft-lbs = 1.355818 J </t>
  </si>
  <si>
    <t>gallon</t>
  </si>
  <si>
    <t>gal</t>
  </si>
  <si>
    <t>3.785412</t>
  </si>
  <si>
    <t xml:space="preserve">US liquid gallon </t>
  </si>
  <si>
    <t>grad</t>
  </si>
  <si>
    <t>0.015707</t>
  </si>
  <si>
    <t xml:space="preserve">grad </t>
  </si>
  <si>
    <t>gram</t>
  </si>
  <si>
    <t>g</t>
  </si>
  <si>
    <t>0.001</t>
  </si>
  <si>
    <t xml:space="preserve">0.001 kg </t>
  </si>
  <si>
    <t>gramsPerCentimeterSquaredPerSecond</t>
  </si>
  <si>
    <t>arealMassDensityRate</t>
  </si>
  <si>
    <t>kilogramsPerMeterSquaredPerSecond</t>
  </si>
  <si>
    <t xml:space="preserve">grams Per Centimeter Squared Per Second </t>
  </si>
  <si>
    <t>gramsPerCubicCentimeter</t>
  </si>
  <si>
    <t>massDensity</t>
  </si>
  <si>
    <t>g/cm³</t>
  </si>
  <si>
    <t>1000</t>
  </si>
  <si>
    <t>kilogramsPerCubicMeter</t>
  </si>
  <si>
    <t xml:space="preserve">grams per cubic centimeter </t>
  </si>
  <si>
    <t>gramsPerGram</t>
  </si>
  <si>
    <t>massPerMass</t>
  </si>
  <si>
    <t xml:space="preserve">grams per gram </t>
  </si>
  <si>
    <t>gramsPerHectarePerDay</t>
  </si>
  <si>
    <t>0.0000000000011574</t>
  </si>
  <si>
    <t xml:space="preserve">grams Per Hectare Squared Per Day </t>
  </si>
  <si>
    <t>gramsPerLiter</t>
  </si>
  <si>
    <t>g/l</t>
  </si>
  <si>
    <t xml:space="preserve">grams per liter </t>
  </si>
  <si>
    <t>gramsPerLiterPerDay</t>
  </si>
  <si>
    <t>volumetricMassDensityRate</t>
  </si>
  <si>
    <t xml:space="preserve">grams Per (Liter Per Day) </t>
  </si>
  <si>
    <t>gramsPerMeterSquaredPerDay</t>
  </si>
  <si>
    <t>g/m2/d</t>
  </si>
  <si>
    <t>0.000000011</t>
  </si>
  <si>
    <t>grams Per Meter Squared Per Day</t>
  </si>
  <si>
    <t>gramsPerMeterSquaredPerYear</t>
  </si>
  <si>
    <t>0.0000000000317098</t>
  </si>
  <si>
    <t xml:space="preserve">grams Per Meter Squared Per Year </t>
  </si>
  <si>
    <t>gramsPerMilliliter</t>
  </si>
  <si>
    <t>g/ml</t>
  </si>
  <si>
    <t xml:space="preserve">grams per milliliter </t>
  </si>
  <si>
    <t>gramsPerSquareMeter</t>
  </si>
  <si>
    <t>arealMassDensity</t>
  </si>
  <si>
    <t>g/m²</t>
  </si>
  <si>
    <t>kilogramsPerSquareMeter</t>
  </si>
  <si>
    <t xml:space="preserve">grams per square meter </t>
  </si>
  <si>
    <t>gramsPerYear</t>
  </si>
  <si>
    <t>massFlux</t>
  </si>
  <si>
    <t>g/yr</t>
  </si>
  <si>
    <t>0.0000000000317</t>
  </si>
  <si>
    <t>kilogramsPerSecond</t>
  </si>
  <si>
    <t xml:space="preserve">grams Per Year </t>
  </si>
  <si>
    <t>gray</t>
  </si>
  <si>
    <t>specificEnergy</t>
  </si>
  <si>
    <t>Gy</t>
  </si>
  <si>
    <t xml:space="preserve">gray </t>
  </si>
  <si>
    <t>hectare</t>
  </si>
  <si>
    <t>ha</t>
  </si>
  <si>
    <t>10000</t>
  </si>
  <si>
    <t xml:space="preserve">1 hectare is 10^4 square meters </t>
  </si>
  <si>
    <t>hectogram</t>
  </si>
  <si>
    <t>hg</t>
  </si>
  <si>
    <t xml:space="preserve">.1 kg </t>
  </si>
  <si>
    <t>hectometer</t>
  </si>
  <si>
    <t>hm</t>
  </si>
  <si>
    <t xml:space="preserve">100 meters </t>
  </si>
  <si>
    <t>hectosecond</t>
  </si>
  <si>
    <t>hsec</t>
  </si>
  <si>
    <t xml:space="preserve">100 seconds </t>
  </si>
  <si>
    <t>henry</t>
  </si>
  <si>
    <t>inductance</t>
  </si>
  <si>
    <t>H</t>
  </si>
  <si>
    <t xml:space="preserve">henry </t>
  </si>
  <si>
    <t>hertz</t>
  </si>
  <si>
    <t>frequency</t>
  </si>
  <si>
    <t>Hz</t>
  </si>
  <si>
    <t xml:space="preserve">hertz </t>
  </si>
  <si>
    <t>hh:mm</t>
  </si>
  <si>
    <t>time - hours minutes on 24 hr clock</t>
  </si>
  <si>
    <t>hhmm</t>
  </si>
  <si>
    <t>hour</t>
  </si>
  <si>
    <t>hr</t>
  </si>
  <si>
    <t>3600</t>
  </si>
  <si>
    <t xml:space="preserve">3600 seconds </t>
  </si>
  <si>
    <t>inch</t>
  </si>
  <si>
    <t>in</t>
  </si>
  <si>
    <t>0.0254</t>
  </si>
  <si>
    <t xml:space="preserve">An imperial measure of length </t>
  </si>
  <si>
    <t>J</t>
  </si>
  <si>
    <t xml:space="preserve">joule = N*m </t>
  </si>
  <si>
    <t>katal</t>
  </si>
  <si>
    <t>catalyticActivity</t>
  </si>
  <si>
    <t>kat</t>
  </si>
  <si>
    <t xml:space="preserve">katal </t>
  </si>
  <si>
    <t>temperature</t>
  </si>
  <si>
    <t>K</t>
  </si>
  <si>
    <t xml:space="preserve">SI unit of temperature </t>
  </si>
  <si>
    <t>kg</t>
  </si>
  <si>
    <t xml:space="preserve">SI unit of mass </t>
  </si>
  <si>
    <t>kilogramPerCubicMeter</t>
  </si>
  <si>
    <t xml:space="preserve">kilogram per cubic meter </t>
  </si>
  <si>
    <t>kilogramsPerHectare</t>
  </si>
  <si>
    <t xml:space="preserve">kilograms per hectare </t>
  </si>
  <si>
    <t>kilogramsPerHectarePerYear</t>
  </si>
  <si>
    <t>0.000317</t>
  </si>
  <si>
    <t xml:space="preserve">kilograms Per Hectare Per Year </t>
  </si>
  <si>
    <t xml:space="preserve">kilograms per meter sqared per second </t>
  </si>
  <si>
    <t>kilogramsPerMeterSquaredPerYear</t>
  </si>
  <si>
    <t>317</t>
  </si>
  <si>
    <t xml:space="preserve">kilograms Per Meter Squared Per Year </t>
  </si>
  <si>
    <t>kg/s</t>
  </si>
  <si>
    <t xml:space="preserve">kilograms per second </t>
  </si>
  <si>
    <t>kg/m²</t>
  </si>
  <si>
    <t xml:space="preserve">kilograms per square meter </t>
  </si>
  <si>
    <t>kilohertz</t>
  </si>
  <si>
    <t>KHz</t>
  </si>
  <si>
    <t xml:space="preserve">kilohertz </t>
  </si>
  <si>
    <t>kiloliter</t>
  </si>
  <si>
    <t>kL</t>
  </si>
  <si>
    <t xml:space="preserve">1 cubic meter </t>
  </si>
  <si>
    <t>kilometer</t>
  </si>
  <si>
    <t>km</t>
  </si>
  <si>
    <t xml:space="preserve">1000 meters </t>
  </si>
  <si>
    <t>kilometersPerHour</t>
  </si>
  <si>
    <t>km/hr</t>
  </si>
  <si>
    <t>0.2778</t>
  </si>
  <si>
    <t xml:space="preserve">km/hr </t>
  </si>
  <si>
    <t>kilopascal</t>
  </si>
  <si>
    <t>kPa</t>
  </si>
  <si>
    <t xml:space="preserve">kilopascal </t>
  </si>
  <si>
    <t>kilosecond</t>
  </si>
  <si>
    <t>ksec</t>
  </si>
  <si>
    <t xml:space="preserve">1000 seconds </t>
  </si>
  <si>
    <t>kilovolt</t>
  </si>
  <si>
    <t>potentialDifference</t>
  </si>
  <si>
    <t>kV</t>
  </si>
  <si>
    <t>volt</t>
  </si>
  <si>
    <t xml:space="preserve">kilovolt </t>
  </si>
  <si>
    <t>kilowatt</t>
  </si>
  <si>
    <t>power</t>
  </si>
  <si>
    <t>kW</t>
  </si>
  <si>
    <t>watt</t>
  </si>
  <si>
    <t xml:space="preserve">kilowatt </t>
  </si>
  <si>
    <t>knots</t>
  </si>
  <si>
    <t>0.514444</t>
  </si>
  <si>
    <t xml:space="preserve">knots </t>
  </si>
  <si>
    <t>Link_Clarke</t>
  </si>
  <si>
    <t>0.2011661949</t>
  </si>
  <si>
    <t xml:space="preserve">This is an ESRI unit and the multiplier comes from ESRI. It may not be accurate. </t>
  </si>
  <si>
    <t>L</t>
  </si>
  <si>
    <t xml:space="preserve">1000 cm^3 </t>
  </si>
  <si>
    <t>litersPerHectare</t>
  </si>
  <si>
    <t xml:space="preserve">liters per hectare </t>
  </si>
  <si>
    <t>l/s</t>
  </si>
  <si>
    <t xml:space="preserve">liters per second </t>
  </si>
  <si>
    <t>l/m²</t>
  </si>
  <si>
    <t xml:space="preserve">liters per square meter </t>
  </si>
  <si>
    <t>lumen</t>
  </si>
  <si>
    <t>lm</t>
  </si>
  <si>
    <t xml:space="preserve">lumen </t>
  </si>
  <si>
    <t>lux</t>
  </si>
  <si>
    <t>illuminance</t>
  </si>
  <si>
    <t>lx</t>
  </si>
  <si>
    <t xml:space="preserve">lux </t>
  </si>
  <si>
    <t>megagram</t>
  </si>
  <si>
    <t>Mg</t>
  </si>
  <si>
    <t xml:space="preserve">1000 kg </t>
  </si>
  <si>
    <t>megahertz</t>
  </si>
  <si>
    <t>MHz</t>
  </si>
  <si>
    <t>1000000</t>
  </si>
  <si>
    <t xml:space="preserve">megahertz </t>
  </si>
  <si>
    <t>megameter</t>
  </si>
  <si>
    <t>Mm</t>
  </si>
  <si>
    <t xml:space="preserve">1000000 meters </t>
  </si>
  <si>
    <t>megapascal</t>
  </si>
  <si>
    <t>MPa</t>
  </si>
  <si>
    <t xml:space="preserve">megapascal </t>
  </si>
  <si>
    <t>megasecond</t>
  </si>
  <si>
    <t>Msec</t>
  </si>
  <si>
    <t xml:space="preserve">1000000 seconds </t>
  </si>
  <si>
    <t>megavolt</t>
  </si>
  <si>
    <t>MV</t>
  </si>
  <si>
    <t xml:space="preserve">megavolt </t>
  </si>
  <si>
    <t>megawatt</t>
  </si>
  <si>
    <t>MW</t>
  </si>
  <si>
    <t xml:space="preserve">megawatt </t>
  </si>
  <si>
    <t>length</t>
  </si>
  <si>
    <t>m</t>
  </si>
  <si>
    <t xml:space="preserve">SI unit of length </t>
  </si>
  <si>
    <t>metersPerDay</t>
  </si>
  <si>
    <t>m/day</t>
  </si>
  <si>
    <t>0.0000115741</t>
  </si>
  <si>
    <t xml:space="preserve">meters per day </t>
  </si>
  <si>
    <t>metersPerGram</t>
  </si>
  <si>
    <t>massSpecificLength</t>
  </si>
  <si>
    <t>m/g</t>
  </si>
  <si>
    <t xml:space="preserve">meters per gram </t>
  </si>
  <si>
    <t>m/s</t>
  </si>
  <si>
    <t xml:space="preserve">meters per second </t>
  </si>
  <si>
    <t>metersPerSecondSquared</t>
  </si>
  <si>
    <t>acceleration</t>
  </si>
  <si>
    <t>m/s²</t>
  </si>
  <si>
    <t xml:space="preserve">meters per second squared </t>
  </si>
  <si>
    <t>metersSquaredPerDay</t>
  </si>
  <si>
    <t>m²/day</t>
  </si>
  <si>
    <t>86400</t>
  </si>
  <si>
    <t xml:space="preserve">meters squared per day </t>
  </si>
  <si>
    <t>m²/s</t>
  </si>
  <si>
    <t xml:space="preserve">meters squared per second </t>
  </si>
  <si>
    <t>microCuriePerMicroMole</t>
  </si>
  <si>
    <t>µCi/µmol</t>
  </si>
  <si>
    <t>specific activity of a radionuclide</t>
  </si>
  <si>
    <t>microEinsteinsPerSquareMeter</t>
  </si>
  <si>
    <t>µE/m^2</t>
  </si>
  <si>
    <t>micro Einsteins (1E-06 moles of photons) per square meter (radiant flux)</t>
  </si>
  <si>
    <t>microEinsteinsPerSquareMeterPerSecond</t>
  </si>
  <si>
    <t>µE/m^2/s</t>
  </si>
  <si>
    <t>micro Einsteins (1E-06 moles of photons) per square meter per second (radiant flux density)</t>
  </si>
  <si>
    <t>microgram</t>
  </si>
  <si>
    <t>µg</t>
  </si>
  <si>
    <t>0.000000001</t>
  </si>
  <si>
    <t xml:space="preserve">0.000000001 kg </t>
  </si>
  <si>
    <t>microgramsPerGram</t>
  </si>
  <si>
    <t>0.000001</t>
  </si>
  <si>
    <t xml:space="preserve">micrograms per gram </t>
  </si>
  <si>
    <t>microgramsPerLiter</t>
  </si>
  <si>
    <t>µg/l</t>
  </si>
  <si>
    <t xml:space="preserve">micrograms / liter </t>
  </si>
  <si>
    <t>microgramsPerMilliliter</t>
  </si>
  <si>
    <t>µg/ml</t>
  </si>
  <si>
    <t>micrograms per milliliter</t>
  </si>
  <si>
    <t>microliter</t>
  </si>
  <si>
    <t>µl</t>
  </si>
  <si>
    <t xml:space="preserve">1/1000000 of a liter </t>
  </si>
  <si>
    <t>micrometer</t>
  </si>
  <si>
    <t>µm</t>
  </si>
  <si>
    <t xml:space="preserve">.000001 meters </t>
  </si>
  <si>
    <t>microMolesPerKilogram</t>
  </si>
  <si>
    <t>amountOfSubstanceConcentration</t>
  </si>
  <si>
    <t>µmol/kg</t>
  </si>
  <si>
    <t>µmol/kg = µmoles per kilogram of substance</t>
  </si>
  <si>
    <t>microMolesPerLiter</t>
  </si>
  <si>
    <t>µM</t>
  </si>
  <si>
    <t>molarity</t>
  </si>
  <si>
    <t>µM = µmoles per liter of solution</t>
  </si>
  <si>
    <t>micron</t>
  </si>
  <si>
    <t>µ</t>
  </si>
  <si>
    <t>microsecond</t>
  </si>
  <si>
    <t>µsec</t>
  </si>
  <si>
    <t xml:space="preserve">1/100000 of a second </t>
  </si>
  <si>
    <t>mile</t>
  </si>
  <si>
    <t>1609.344</t>
  </si>
  <si>
    <t xml:space="preserve">5280 ft or 1609.344 meters </t>
  </si>
  <si>
    <t>milesPerHour</t>
  </si>
  <si>
    <t>mph</t>
  </si>
  <si>
    <t>0.44704</t>
  </si>
  <si>
    <t xml:space="preserve">miles per hour </t>
  </si>
  <si>
    <t>milesPerMinute</t>
  </si>
  <si>
    <t>mpm</t>
  </si>
  <si>
    <t>26.8224</t>
  </si>
  <si>
    <t xml:space="preserve">miles per minute </t>
  </si>
  <si>
    <t>milesPerSecond</t>
  </si>
  <si>
    <t>mps</t>
  </si>
  <si>
    <t xml:space="preserve">miles per second </t>
  </si>
  <si>
    <t>millibar</t>
  </si>
  <si>
    <t>mbar</t>
  </si>
  <si>
    <t xml:space="preserve">millibar </t>
  </si>
  <si>
    <t>milligram</t>
  </si>
  <si>
    <t>mg</t>
  </si>
  <si>
    <t xml:space="preserve">0.000001 kg </t>
  </si>
  <si>
    <t>milligramsPerCubicMeter</t>
  </si>
  <si>
    <t>mg/m³</t>
  </si>
  <si>
    <t xml:space="preserve">milligrams Per Cubic Meter </t>
  </si>
  <si>
    <t>milligramsPerGram</t>
  </si>
  <si>
    <t>mg/g</t>
  </si>
  <si>
    <t xml:space="preserve">milligrams per gram </t>
  </si>
  <si>
    <t>milligramsPerGramPerDay</t>
  </si>
  <si>
    <t>amountOfSubstanceWeightFlux</t>
  </si>
  <si>
    <t>mg/g/d</t>
  </si>
  <si>
    <t>milligrams per gram per day (rate)</t>
  </si>
  <si>
    <t>milligramsPerGramPerHour</t>
  </si>
  <si>
    <t>mg/g/hr</t>
  </si>
  <si>
    <t>milligrams per gram per hour (rate)</t>
  </si>
  <si>
    <t>milligramsPerLiter</t>
  </si>
  <si>
    <t>mg/l</t>
  </si>
  <si>
    <t xml:space="preserve">milligrams / liter </t>
  </si>
  <si>
    <t>milliGramsPerMilliLiter</t>
  </si>
  <si>
    <t>kg/m³</t>
  </si>
  <si>
    <t xml:space="preserve">milligrams per milliliter </t>
  </si>
  <si>
    <t>milligramsPerSquareMeter</t>
  </si>
  <si>
    <t>mg/m²</t>
  </si>
  <si>
    <t xml:space="preserve">milligrams Per Square Meter </t>
  </si>
  <si>
    <t>millihertz</t>
  </si>
  <si>
    <t>mHz</t>
  </si>
  <si>
    <t xml:space="preserve">millihertz </t>
  </si>
  <si>
    <t>milliliter</t>
  </si>
  <si>
    <t>ml</t>
  </si>
  <si>
    <t xml:space="preserve">1/1000 of a liter </t>
  </si>
  <si>
    <t>milliliterPerLiter</t>
  </si>
  <si>
    <t>ml/L</t>
  </si>
  <si>
    <t>milliters of solution per total volume</t>
  </si>
  <si>
    <t>millimeter</t>
  </si>
  <si>
    <t>mm</t>
  </si>
  <si>
    <t xml:space="preserve">.001 meters </t>
  </si>
  <si>
    <t>millimetersPerSecond</t>
  </si>
  <si>
    <t>mm/s</t>
  </si>
  <si>
    <t xml:space="preserve">millimeters per second </t>
  </si>
  <si>
    <t>millimolesPerGram</t>
  </si>
  <si>
    <t>amountOfSubstanceWeight</t>
  </si>
  <si>
    <t>molesPerKilogram</t>
  </si>
  <si>
    <t xml:space="preserve">millimoles per gram </t>
  </si>
  <si>
    <t>millimolesPerSquareMeterPerHour</t>
  </si>
  <si>
    <t>mmol/m^2/hr</t>
  </si>
  <si>
    <t>millimoles per square meter per hour (areal flux or diffusion of a substance)</t>
  </si>
  <si>
    <t>millisecond</t>
  </si>
  <si>
    <t>msec</t>
  </si>
  <si>
    <t xml:space="preserve">1/1000 of a second </t>
  </si>
  <si>
    <t>millivolt</t>
  </si>
  <si>
    <t>mV</t>
  </si>
  <si>
    <t xml:space="preserve">millivolt </t>
  </si>
  <si>
    <t>milliwatt</t>
  </si>
  <si>
    <t>mW</t>
  </si>
  <si>
    <t xml:space="preserve">milliwatt </t>
  </si>
  <si>
    <t>minute</t>
  </si>
  <si>
    <t>min</t>
  </si>
  <si>
    <t>60</t>
  </si>
  <si>
    <t xml:space="preserve">60 seconds </t>
  </si>
  <si>
    <t>molality</t>
  </si>
  <si>
    <t xml:space="preserve">molality = moles/kg </t>
  </si>
  <si>
    <t>M</t>
  </si>
  <si>
    <t>molesPerCubicMeter</t>
  </si>
  <si>
    <t xml:space="preserve">molarity = moles/liter </t>
  </si>
  <si>
    <t>mole</t>
  </si>
  <si>
    <t>amount</t>
  </si>
  <si>
    <t>mol</t>
  </si>
  <si>
    <t xml:space="preserve">SI unit of substance amount </t>
  </si>
  <si>
    <t>molePerCubicMeter</t>
  </si>
  <si>
    <t xml:space="preserve">mole per cubic meter </t>
  </si>
  <si>
    <t>molesPerGram</t>
  </si>
  <si>
    <t xml:space="preserve">moles per gram </t>
  </si>
  <si>
    <t xml:space="preserve">moles per kilogram </t>
  </si>
  <si>
    <t>molesPerKilogramPerSecond</t>
  </si>
  <si>
    <t xml:space="preserve">moles per kilogram per second </t>
  </si>
  <si>
    <t>nanogram</t>
  </si>
  <si>
    <t>ng</t>
  </si>
  <si>
    <t>0.000000000001</t>
  </si>
  <si>
    <t xml:space="preserve">0.000000000001 kg </t>
  </si>
  <si>
    <t>nanometer</t>
  </si>
  <si>
    <t>nm</t>
  </si>
  <si>
    <t xml:space="preserve">.000000001 meters </t>
  </si>
  <si>
    <t>nanomolesPerGramPerSecond</t>
  </si>
  <si>
    <t xml:space="preserve">nanomoles Per Gram Per Second </t>
  </si>
  <si>
    <t>nanosecond</t>
  </si>
  <si>
    <t>nsec</t>
  </si>
  <si>
    <t xml:space="preserve">1/1000000 of a second </t>
  </si>
  <si>
    <t>nauticalMile</t>
  </si>
  <si>
    <t>1852</t>
  </si>
  <si>
    <t xml:space="preserve">nautical mile </t>
  </si>
  <si>
    <t>newton</t>
  </si>
  <si>
    <t>force</t>
  </si>
  <si>
    <t>N</t>
  </si>
  <si>
    <t xml:space="preserve">newton </t>
  </si>
  <si>
    <t>nominalDay</t>
  </si>
  <si>
    <t xml:space="preserve">one day excluding leap seconds, 86400 seconds </t>
  </si>
  <si>
    <t>nominalHour</t>
  </si>
  <si>
    <t xml:space="preserve">one hour excluding leap seconds, 3600 seconds </t>
  </si>
  <si>
    <t>nominalLeapYear</t>
  </si>
  <si>
    <t>31622400</t>
  </si>
  <si>
    <t xml:space="preserve">one 366 day year excluding leap seconds, 31622400 seconds </t>
  </si>
  <si>
    <t>nominalMinute</t>
  </si>
  <si>
    <t xml:space="preserve">one minute excluding leap seconds, 60 seconds </t>
  </si>
  <si>
    <t>nominalWeek</t>
  </si>
  <si>
    <t>604800</t>
  </si>
  <si>
    <t xml:space="preserve">one day excluding leap seconds, 604800 seconds </t>
  </si>
  <si>
    <t>nominalYear</t>
  </si>
  <si>
    <t>number</t>
  </si>
  <si>
    <t xml:space="preserve">a number </t>
  </si>
  <si>
    <t>numberPerGram</t>
  </si>
  <si>
    <t>massSpecificCount</t>
  </si>
  <si>
    <t xml:space="preserve">number of entities per gram </t>
  </si>
  <si>
    <t>numberPerKilometerSquared</t>
  </si>
  <si>
    <t>arealDensity</t>
  </si>
  <si>
    <t>numberPerMeterSquared</t>
  </si>
  <si>
    <t xml:space="preserve">number per kilometer squared </t>
  </si>
  <si>
    <t>numberPerMeterCubed</t>
  </si>
  <si>
    <t>volumetricDensity</t>
  </si>
  <si>
    <t xml:space="preserve">number per meter cubed </t>
  </si>
  <si>
    <t xml:space="preserve">number per meter squared </t>
  </si>
  <si>
    <t>numberPerMilliliter</t>
  </si>
  <si>
    <t>number/ml</t>
  </si>
  <si>
    <t>number of particles or organisms per milliliter of solution</t>
  </si>
  <si>
    <t>numberPerSquareCentimeterPerHour</t>
  </si>
  <si>
    <t>number/cm^2/hr</t>
  </si>
  <si>
    <t>rate of change of areal density of a substance (e.g. growth or expulsion rate)</t>
  </si>
  <si>
    <t>ohm</t>
  </si>
  <si>
    <t>resistance</t>
  </si>
  <si>
    <t>O</t>
  </si>
  <si>
    <t xml:space="preserve">ohm </t>
  </si>
  <si>
    <t>ohmMeter</t>
  </si>
  <si>
    <t>resistivity</t>
  </si>
  <si>
    <t>Om</t>
  </si>
  <si>
    <t xml:space="preserve">ohm meters </t>
  </si>
  <si>
    <t>partsPerMillion</t>
  </si>
  <si>
    <t>ppm</t>
  </si>
  <si>
    <t>ratio of two quantities as parts per million (1:1000000)</t>
  </si>
  <si>
    <t>ppt</t>
  </si>
  <si>
    <t>ratio of two quantities as parts per thousand (1:1000)</t>
  </si>
  <si>
    <t>Pa</t>
  </si>
  <si>
    <t xml:space="preserve">pascal </t>
  </si>
  <si>
    <t>percent</t>
  </si>
  <si>
    <t>%</t>
  </si>
  <si>
    <t>ratio of two quantities as percent composition (1:100)</t>
  </si>
  <si>
    <t>picoMolesPerLiter</t>
  </si>
  <si>
    <t>pM</t>
  </si>
  <si>
    <t>picomoles per liter of solution</t>
  </si>
  <si>
    <t>picoMolesPerLiterPerHour</t>
  </si>
  <si>
    <t>pmol/L/hr</t>
  </si>
  <si>
    <t>picomoles per liter of solution per hour (concentration flux)</t>
  </si>
  <si>
    <t>pint</t>
  </si>
  <si>
    <t>0.473176</t>
  </si>
  <si>
    <t xml:space="preserve">US liquid pint </t>
  </si>
  <si>
    <t>pound</t>
  </si>
  <si>
    <t>lbs</t>
  </si>
  <si>
    <t>0.4536</t>
  </si>
  <si>
    <t xml:space="preserve">1 pound in the Avoirdupois (commerce) scale </t>
  </si>
  <si>
    <t>poundsPerSquareInch</t>
  </si>
  <si>
    <t>lbs/in²</t>
  </si>
  <si>
    <t>17.85</t>
  </si>
  <si>
    <t xml:space="preserve">lbs/square inch </t>
  </si>
  <si>
    <t>PSU</t>
  </si>
  <si>
    <t>practical salinity units</t>
  </si>
  <si>
    <t>quart</t>
  </si>
  <si>
    <t>qt</t>
  </si>
  <si>
    <t>0.946353</t>
  </si>
  <si>
    <t xml:space="preserve">US liquid quart </t>
  </si>
  <si>
    <t>rad</t>
  </si>
  <si>
    <t xml:space="preserve">2 pi radians comprise a unit circle. </t>
  </si>
  <si>
    <t>sec</t>
  </si>
  <si>
    <t xml:space="preserve">SI unit of time </t>
  </si>
  <si>
    <t>serialDateNumberYear0000</t>
  </si>
  <si>
    <t>fractional days representing a serial date number based on 1 = 1-Jan-0000</t>
  </si>
  <si>
    <t>siemen</t>
  </si>
  <si>
    <t>conductance</t>
  </si>
  <si>
    <t>S</t>
  </si>
  <si>
    <t xml:space="preserve">siemen </t>
  </si>
  <si>
    <t>siemensPerMeter</t>
  </si>
  <si>
    <t>S/m</t>
  </si>
  <si>
    <t>siemens per meter (electrolytic conductivity of a solution)</t>
  </si>
  <si>
    <t>sievert</t>
  </si>
  <si>
    <t>doseEquivalent</t>
  </si>
  <si>
    <t>Sv</t>
  </si>
  <si>
    <t xml:space="preserve">sievert </t>
  </si>
  <si>
    <t>squareCentimeters</t>
  </si>
  <si>
    <t xml:space="preserve">square centimeters </t>
  </si>
  <si>
    <t>squareFoot</t>
  </si>
  <si>
    <t>ft²</t>
  </si>
  <si>
    <t>0.092903</t>
  </si>
  <si>
    <t xml:space="preserve">12 inches squared </t>
  </si>
  <si>
    <t>squareKilometers</t>
  </si>
  <si>
    <t xml:space="preserve">square kilometers </t>
  </si>
  <si>
    <t>m²</t>
  </si>
  <si>
    <t xml:space="preserve">square meters </t>
  </si>
  <si>
    <t>squareMeterPerKilogram</t>
  </si>
  <si>
    <t>specificArea</t>
  </si>
  <si>
    <t>m²/kg</t>
  </si>
  <si>
    <t xml:space="preserve">square meters per kilogram </t>
  </si>
  <si>
    <t>squareMile</t>
  </si>
  <si>
    <t>mile²</t>
  </si>
  <si>
    <t>2589998.49806</t>
  </si>
  <si>
    <t xml:space="preserve">1 mile squared </t>
  </si>
  <si>
    <t>squareMillimeters</t>
  </si>
  <si>
    <t xml:space="preserve">square millmeters </t>
  </si>
  <si>
    <t>squareYard</t>
  </si>
  <si>
    <t>yd²</t>
  </si>
  <si>
    <t>0.836131</t>
  </si>
  <si>
    <t xml:space="preserve">36 inches squared </t>
  </si>
  <si>
    <t>tesla</t>
  </si>
  <si>
    <t>magneticFluxDensity</t>
  </si>
  <si>
    <t>T</t>
  </si>
  <si>
    <t xml:space="preserve">tesla </t>
  </si>
  <si>
    <t>ton</t>
  </si>
  <si>
    <t>907.1999</t>
  </si>
  <si>
    <t xml:space="preserve">standard US (short) ton = 2000 lbs </t>
  </si>
  <si>
    <t>tonne</t>
  </si>
  <si>
    <t xml:space="preserve">metric ton or tonne </t>
  </si>
  <si>
    <t>tonnePerHectare</t>
  </si>
  <si>
    <t xml:space="preserve">metric ton or tonne per hectare </t>
  </si>
  <si>
    <t>tonnesPerYear</t>
  </si>
  <si>
    <t>0.0000317</t>
  </si>
  <si>
    <t xml:space="preserve">tonnes Per Year </t>
  </si>
  <si>
    <t>V</t>
  </si>
  <si>
    <t xml:space="preserve">volt </t>
  </si>
  <si>
    <t>W</t>
  </si>
  <si>
    <t xml:space="preserve">watt = J/s </t>
  </si>
  <si>
    <t>waveNumber</t>
  </si>
  <si>
    <t>lengthReciprocal</t>
  </si>
  <si>
    <t xml:space="preserve">1/meters </t>
  </si>
  <si>
    <t>weber</t>
  </si>
  <si>
    <t>magneticFlux</t>
  </si>
  <si>
    <t>Wb</t>
  </si>
  <si>
    <t xml:space="preserve">weber </t>
  </si>
  <si>
    <t>yard</t>
  </si>
  <si>
    <t>0.9144</t>
  </si>
  <si>
    <t xml:space="preserve">3 feet </t>
  </si>
  <si>
    <t>Yard_Indian</t>
  </si>
  <si>
    <t>0.91439853074444</t>
  </si>
  <si>
    <t>Yard_Sears</t>
  </si>
  <si>
    <t>0.914398414616028</t>
  </si>
  <si>
    <t>yardsPerSecond</t>
  </si>
  <si>
    <t>yd/s</t>
  </si>
  <si>
    <t xml:space="preserve">yards per second </t>
  </si>
  <si>
    <t>milligramsPerShortShoot</t>
  </si>
  <si>
    <t>mg/Short Shoot</t>
  </si>
  <si>
    <t>kilogramsPerShortShoot</t>
  </si>
  <si>
    <t>milligrams per short shoot</t>
  </si>
  <si>
    <t>milligramsPerShortShootPerDay</t>
  </si>
  <si>
    <t>mg/Short Shoot/d</t>
  </si>
  <si>
    <t>0.00000000001157</t>
  </si>
  <si>
    <t>kilogramsPerShortShootPerSecond</t>
  </si>
  <si>
    <t>milligrams per short shoot per day</t>
  </si>
  <si>
    <t>numberPerShortShoot</t>
  </si>
  <si>
    <t>number of leaves per short shoot</t>
  </si>
  <si>
    <t>NTU</t>
  </si>
  <si>
    <t xml:space="preserve">NephelometricTurbidityUnits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</si>
</sst>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164" formatCode="d\-mmm\-yyyy"/>
    <numFmt numFmtId="165" formatCode="yyyy\-mm\-dd"/>
    <numFmt numFmtId="166" formatCode="0.000"/>
  </numFmts>
  <fonts count="45">
    <font>
      <sz val="10"/>
      <name val="Arial"/>
    </font>
    <font>
      <sz val="10"/>
      <name val="Arial"/>
      <family val="2"/>
    </font>
    <font>
      <b/>
      <sz val="14"/>
      <color indexed="12"/>
      <name val="Arial"/>
      <family val="2"/>
    </font>
    <font>
      <sz val="10"/>
      <color indexed="12"/>
      <name val="Arial"/>
      <family val="2"/>
    </font>
    <font>
      <b/>
      <sz val="12"/>
      <color indexed="12"/>
      <name val="Arial"/>
      <family val="2"/>
    </font>
    <font>
      <sz val="10"/>
      <name val="Arial"/>
      <family val="2"/>
    </font>
    <font>
      <b/>
      <sz val="10"/>
      <color indexed="12"/>
      <name val="Arial"/>
      <family val="2"/>
    </font>
    <font>
      <b/>
      <sz val="10"/>
      <name val="Arial"/>
      <family val="2"/>
    </font>
    <font>
      <b/>
      <i/>
      <sz val="11"/>
      <name val="Arial"/>
      <family val="2"/>
    </font>
    <font>
      <sz val="10"/>
      <color indexed="14"/>
      <name val="Arial"/>
      <family val="2"/>
    </font>
    <font>
      <i/>
      <sz val="10"/>
      <color indexed="12"/>
      <name val="Arial"/>
      <family val="2"/>
    </font>
    <font>
      <sz val="8"/>
      <color indexed="17"/>
      <name val="Arial"/>
      <family val="2"/>
    </font>
    <font>
      <b/>
      <i/>
      <sz val="10"/>
      <name val="Arial"/>
      <family val="2"/>
    </font>
    <font>
      <sz val="10"/>
      <color indexed="17"/>
      <name val="Arial"/>
      <family val="2"/>
    </font>
    <font>
      <b/>
      <sz val="8"/>
      <color indexed="81"/>
      <name val="Tahoma"/>
      <family val="2"/>
    </font>
    <font>
      <sz val="8"/>
      <color indexed="81"/>
      <name val="Tahoma"/>
      <family val="2"/>
    </font>
    <font>
      <b/>
      <sz val="8"/>
      <color indexed="10"/>
      <name val="Tahoma"/>
      <family val="2"/>
    </font>
    <font>
      <b/>
      <sz val="12"/>
      <name val="Arial"/>
      <family val="2"/>
    </font>
    <font>
      <b/>
      <sz val="11"/>
      <color indexed="57"/>
      <name val="Arial"/>
      <family val="2"/>
    </font>
    <font>
      <sz val="10"/>
      <color indexed="21"/>
      <name val="Arial"/>
      <family val="2"/>
    </font>
    <font>
      <b/>
      <sz val="14"/>
      <color indexed="57"/>
      <name val="Arial"/>
      <family val="2"/>
    </font>
    <font>
      <sz val="10"/>
      <color indexed="10"/>
      <name val="Arial"/>
      <family val="2"/>
    </font>
    <font>
      <b/>
      <sz val="10"/>
      <color indexed="10"/>
      <name val="Arial"/>
      <family val="2"/>
    </font>
    <font>
      <b/>
      <sz val="10"/>
      <color indexed="14"/>
      <name val="Arial"/>
      <family val="2"/>
    </font>
    <font>
      <u/>
      <sz val="10"/>
      <color indexed="12"/>
      <name val="Arial"/>
      <family val="2"/>
    </font>
    <font>
      <b/>
      <sz val="10"/>
      <color indexed="16"/>
      <name val="Courier"/>
      <family val="3"/>
    </font>
    <font>
      <sz val="8"/>
      <color indexed="12"/>
      <name val="Tahoma"/>
      <family val="2"/>
    </font>
    <font>
      <sz val="8"/>
      <color indexed="10"/>
      <name val="Tahoma"/>
      <family val="2"/>
    </font>
    <font>
      <b/>
      <i/>
      <sz val="10"/>
      <color indexed="10"/>
      <name val="Arial"/>
      <family val="2"/>
    </font>
    <font>
      <b/>
      <sz val="8"/>
      <color indexed="12"/>
      <name val="Tahoma"/>
      <family val="2"/>
    </font>
    <font>
      <i/>
      <sz val="14"/>
      <color indexed="10"/>
      <name val="Arial"/>
      <family val="2"/>
    </font>
    <font>
      <b/>
      <sz val="14"/>
      <color indexed="10"/>
      <name val="Arial"/>
      <family val="2"/>
    </font>
    <font>
      <sz val="10"/>
      <name val="MS Sans Serif"/>
      <family val="2"/>
    </font>
    <font>
      <b/>
      <sz val="18"/>
      <name val="Arial"/>
      <family val="2"/>
    </font>
    <font>
      <b/>
      <sz val="12"/>
      <name val="Arial"/>
      <family val="2"/>
    </font>
    <font>
      <sz val="10"/>
      <color rgb="FFFF66FF"/>
      <name val="Arial"/>
      <family val="2"/>
    </font>
    <font>
      <u/>
      <sz val="10"/>
      <color theme="11"/>
      <name val="Arial"/>
      <family val="2"/>
    </font>
    <font>
      <sz val="10"/>
      <name val="Verdana"/>
      <family val="2"/>
    </font>
    <font>
      <b/>
      <sz val="10"/>
      <color rgb="FF0000FF"/>
      <name val="Arial"/>
      <family val="2"/>
    </font>
    <font>
      <sz val="10"/>
      <color rgb="FF0000FF"/>
      <name val="Arial"/>
      <family val="2"/>
    </font>
    <font>
      <sz val="8"/>
      <color rgb="FF0000FF"/>
      <name val="Arial"/>
      <family val="2"/>
    </font>
    <font>
      <sz val="10"/>
      <color theme="1"/>
      <name val="Arial"/>
      <family val="2"/>
    </font>
    <font>
      <b/>
      <sz val="10"/>
      <color theme="1"/>
      <name val="Arial"/>
      <family val="2"/>
    </font>
    <font>
      <sz val="11"/>
      <name val="Calibri"/>
      <family val="2"/>
    </font>
    <font>
      <sz val="10"/>
      <name val="Arial Unicode MS"/>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3"/>
        <bgColor indexed="64"/>
      </patternFill>
    </fill>
    <fill>
      <patternFill patternType="solid">
        <fgColor theme="0" tint="-0.14999847407452621"/>
        <bgColor indexed="64"/>
      </patternFill>
    </fill>
    <fill>
      <patternFill patternType="solid">
        <fgColor indexed="27"/>
        <bgColor indexed="64"/>
      </patternFill>
    </fill>
    <fill>
      <patternFill patternType="solid">
        <fgColor rgb="FFCCFFFF"/>
        <bgColor rgb="FF000000"/>
      </patternFill>
    </fill>
    <fill>
      <patternFill patternType="solid">
        <fgColor theme="0"/>
        <bgColor indexed="64"/>
      </patternFill>
    </fill>
    <fill>
      <patternFill patternType="solid">
        <fgColor rgb="FFCCFFFF"/>
        <bgColor indexed="64"/>
      </patternFill>
    </fill>
  </fills>
  <borders count="14">
    <border>
      <left/>
      <right/>
      <top/>
      <bottom/>
      <diagonal/>
    </border>
    <border>
      <left/>
      <right/>
      <top/>
      <bottom style="hair">
        <color auto="1"/>
      </bottom>
      <diagonal/>
    </border>
    <border>
      <left/>
      <right/>
      <top/>
      <bottom style="double">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double">
        <color auto="1"/>
      </bottom>
      <diagonal/>
    </border>
    <border>
      <left/>
      <right style="hair">
        <color auto="1"/>
      </right>
      <top/>
      <bottom/>
      <diagonal/>
    </border>
    <border>
      <left style="hair">
        <color auto="1"/>
      </left>
      <right style="hair">
        <color auto="1"/>
      </right>
      <top/>
      <bottom/>
      <diagonal/>
    </border>
    <border>
      <left/>
      <right style="hair">
        <color auto="1"/>
      </right>
      <top style="hair">
        <color auto="1"/>
      </top>
      <bottom style="hair">
        <color auto="1"/>
      </bottom>
      <diagonal/>
    </border>
    <border>
      <left/>
      <right style="hair">
        <color auto="1"/>
      </right>
      <top style="hair">
        <color auto="1"/>
      </top>
      <bottom style="double">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top/>
      <bottom/>
      <diagonal/>
    </border>
    <border>
      <left style="hair">
        <color theme="1"/>
      </left>
      <right style="hair">
        <color theme="1"/>
      </right>
      <top style="hair">
        <color theme="1"/>
      </top>
      <bottom style="hair">
        <color theme="1"/>
      </bottom>
      <diagonal/>
    </border>
  </borders>
  <cellStyleXfs count="37">
    <xf numFmtId="0" fontId="0" fillId="0" borderId="0"/>
    <xf numFmtId="3" fontId="32" fillId="0" borderId="0"/>
    <xf numFmtId="42" fontId="32" fillId="0" borderId="0"/>
    <xf numFmtId="14" fontId="1" fillId="0" borderId="0" applyFont="0" applyFill="0" applyBorder="0" applyAlignment="0" applyProtection="0"/>
    <xf numFmtId="2" fontId="1" fillId="0" borderId="0" applyFont="0" applyFill="0" applyBorder="0" applyAlignment="0" applyProtection="0"/>
    <xf numFmtId="0" fontId="33" fillId="0" borderId="0" applyFont="0" applyFill="0" applyBorder="0" applyAlignment="0" applyProtection="0"/>
    <xf numFmtId="0" fontId="34" fillId="0" borderId="0" applyFont="0" applyFill="0" applyBorder="0" applyAlignment="0" applyProtection="0"/>
    <xf numFmtId="0" fontId="24" fillId="0" borderId="0" applyNumberFormat="0" applyFill="0" applyBorder="0" applyAlignment="0" applyProtection="0">
      <alignment vertical="top"/>
      <protection locked="0"/>
    </xf>
    <xf numFmtId="0" fontId="1"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1" fillId="0" borderId="0"/>
    <xf numFmtId="0" fontId="17" fillId="0" borderId="0" applyFont="0" applyFill="0" applyBorder="0" applyAlignment="0" applyProtection="0"/>
  </cellStyleXfs>
  <cellXfs count="241">
    <xf numFmtId="0" fontId="0" fillId="0" borderId="0" xfId="0"/>
    <xf numFmtId="0" fontId="4"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xf>
    <xf numFmtId="0" fontId="3" fillId="2" borderId="0" xfId="0" applyFont="1" applyFill="1" applyAlignment="1">
      <alignment horizontal="left" vertical="top"/>
    </xf>
    <xf numFmtId="0" fontId="6" fillId="2" borderId="0" xfId="0" applyFont="1" applyFill="1" applyAlignment="1" applyProtection="1">
      <alignment horizontal="left" vertical="top"/>
      <protection locked="0"/>
    </xf>
    <xf numFmtId="0" fontId="5" fillId="2" borderId="0" xfId="0" applyFont="1" applyFill="1" applyAlignment="1" applyProtection="1">
      <alignment horizontal="left" vertical="top"/>
      <protection locked="0"/>
    </xf>
    <xf numFmtId="0" fontId="9" fillId="2" borderId="0" xfId="0" applyFont="1" applyFill="1" applyAlignment="1">
      <alignment horizontal="left" vertical="top"/>
    </xf>
    <xf numFmtId="0" fontId="3" fillId="2" borderId="0" xfId="0" applyFont="1" applyFill="1" applyAlignment="1" applyProtection="1">
      <alignment horizontal="left" vertical="top"/>
      <protection locked="0"/>
    </xf>
    <xf numFmtId="0" fontId="11" fillId="2" borderId="0" xfId="0" applyFont="1" applyFill="1" applyAlignment="1" applyProtection="1">
      <alignment horizontal="left" vertical="top"/>
      <protection locked="0"/>
    </xf>
    <xf numFmtId="0" fontId="5" fillId="0" borderId="0" xfId="0" applyFont="1" applyAlignment="1" applyProtection="1">
      <alignment horizontal="left"/>
      <protection locked="0"/>
    </xf>
    <xf numFmtId="0" fontId="5" fillId="2" borderId="0" xfId="0" applyFont="1" applyFill="1" applyAlignment="1" applyProtection="1">
      <alignment horizontal="left"/>
      <protection locked="0"/>
    </xf>
    <xf numFmtId="0" fontId="3" fillId="0" borderId="0" xfId="0" applyFont="1" applyAlignment="1">
      <alignment horizontal="left" vertical="top"/>
    </xf>
    <xf numFmtId="0" fontId="9" fillId="0" borderId="0" xfId="0" applyFont="1" applyAlignment="1">
      <alignment horizontal="left" vertical="top"/>
    </xf>
    <xf numFmtId="0" fontId="3" fillId="0" borderId="0" xfId="0" applyFont="1" applyAlignment="1" applyProtection="1">
      <alignment horizontal="left"/>
      <protection locked="0"/>
    </xf>
    <xf numFmtId="0" fontId="9" fillId="0" borderId="0" xfId="0" applyFont="1" applyAlignment="1" applyProtection="1">
      <alignment horizontal="left"/>
      <protection locked="0"/>
    </xf>
    <xf numFmtId="0" fontId="13" fillId="0" borderId="0" xfId="0" applyFont="1" applyAlignment="1">
      <alignment horizontal="left" vertical="top"/>
    </xf>
    <xf numFmtId="0" fontId="6" fillId="0" borderId="0" xfId="0" applyFont="1" applyAlignment="1">
      <alignment horizontal="left" vertical="top"/>
    </xf>
    <xf numFmtId="0" fontId="6" fillId="0" borderId="0" xfId="0" applyFont="1"/>
    <xf numFmtId="0" fontId="8" fillId="2" borderId="0" xfId="0" applyFont="1" applyFill="1" applyAlignment="1">
      <alignment horizontal="center" vertical="top" wrapText="1"/>
    </xf>
    <xf numFmtId="0" fontId="7" fillId="2" borderId="0" xfId="0" applyFont="1" applyFill="1" applyAlignment="1">
      <alignment vertical="top" wrapText="1"/>
    </xf>
    <xf numFmtId="0" fontId="7" fillId="2" borderId="0" xfId="0" applyFont="1" applyFill="1" applyAlignment="1">
      <alignment horizontal="center" vertical="top" wrapText="1"/>
    </xf>
    <xf numFmtId="0" fontId="18" fillId="2" borderId="0" xfId="0" applyFont="1" applyFill="1" applyAlignment="1">
      <alignment horizontal="left" vertical="top"/>
    </xf>
    <xf numFmtId="0" fontId="13" fillId="2" borderId="0" xfId="0" applyFont="1" applyFill="1" applyAlignment="1">
      <alignment horizontal="left" vertical="top"/>
    </xf>
    <xf numFmtId="0" fontId="19" fillId="0" borderId="0" xfId="0" applyFont="1" applyAlignment="1">
      <alignment horizontal="left" vertical="top"/>
    </xf>
    <xf numFmtId="0" fontId="20" fillId="2" borderId="0" xfId="0" applyFont="1" applyFill="1" applyAlignment="1">
      <alignment horizontal="left" vertical="top"/>
    </xf>
    <xf numFmtId="0" fontId="6" fillId="2" borderId="0" xfId="0" applyFont="1" applyFill="1" applyAlignment="1" applyProtection="1">
      <alignment horizontal="left" vertical="top" wrapText="1"/>
      <protection locked="0"/>
    </xf>
    <xf numFmtId="0" fontId="3" fillId="0" borderId="0" xfId="0" applyFont="1" applyAlignment="1" applyProtection="1">
      <alignment horizontal="left" vertical="top" wrapText="1"/>
      <protection locked="0"/>
    </xf>
    <xf numFmtId="0" fontId="5" fillId="2" borderId="0" xfId="0" applyFont="1" applyFill="1" applyAlignment="1" applyProtection="1">
      <alignment horizontal="left" vertical="top" wrapText="1"/>
      <protection locked="0"/>
    </xf>
    <xf numFmtId="0" fontId="7" fillId="0" borderId="0" xfId="0" applyFont="1"/>
    <xf numFmtId="0" fontId="17" fillId="3" borderId="0" xfId="0" applyFont="1" applyFill="1" applyAlignment="1">
      <alignment horizontal="left" vertical="top"/>
    </xf>
    <xf numFmtId="0" fontId="0" fillId="3" borderId="0" xfId="0" applyFill="1" applyAlignment="1" applyProtection="1">
      <alignment horizontal="left" vertical="top"/>
      <protection locked="0"/>
    </xf>
    <xf numFmtId="0" fontId="7" fillId="3" borderId="0" xfId="0" applyFont="1" applyFill="1" applyAlignment="1">
      <alignment horizontal="left" vertical="top"/>
    </xf>
    <xf numFmtId="0" fontId="7" fillId="3" borderId="0" xfId="0" applyFont="1" applyFill="1" applyAlignment="1">
      <alignment horizontal="right" vertical="top"/>
    </xf>
    <xf numFmtId="49" fontId="21" fillId="3" borderId="0" xfId="0" applyNumberFormat="1" applyFont="1" applyFill="1" applyAlignment="1">
      <alignment horizontal="left" vertical="top"/>
    </xf>
    <xf numFmtId="0" fontId="21" fillId="3" borderId="0" xfId="0" applyFont="1" applyFill="1" applyAlignment="1">
      <alignment horizontal="left" vertical="top"/>
    </xf>
    <xf numFmtId="0" fontId="7" fillId="3" borderId="2" xfId="0" applyFont="1" applyFill="1" applyBorder="1" applyAlignment="1">
      <alignment horizontal="left" vertical="top"/>
    </xf>
    <xf numFmtId="0" fontId="0" fillId="3" borderId="2" xfId="0" applyFill="1" applyBorder="1" applyAlignment="1" applyProtection="1">
      <alignment horizontal="left" vertical="top"/>
      <protection locked="0"/>
    </xf>
    <xf numFmtId="49" fontId="0" fillId="4" borderId="3" xfId="0" applyNumberFormat="1" applyFill="1" applyBorder="1" applyAlignment="1" applyProtection="1">
      <alignment horizontal="left" vertical="top"/>
      <protection locked="0"/>
    </xf>
    <xf numFmtId="49" fontId="0" fillId="4" borderId="4" xfId="0" applyNumberFormat="1" applyFill="1" applyBorder="1" applyAlignment="1" applyProtection="1">
      <alignment horizontal="left" vertical="top"/>
      <protection locked="0"/>
    </xf>
    <xf numFmtId="0" fontId="7" fillId="3" borderId="5" xfId="0" applyFont="1" applyFill="1" applyBorder="1" applyAlignment="1">
      <alignment horizontal="left" vertical="top"/>
    </xf>
    <xf numFmtId="0" fontId="0" fillId="0" borderId="6" xfId="0" applyBorder="1" applyAlignment="1" applyProtection="1">
      <alignment horizontal="left" vertical="top"/>
      <protection locked="0"/>
    </xf>
    <xf numFmtId="49" fontId="7" fillId="0" borderId="7" xfId="0" applyNumberFormat="1" applyFont="1" applyBorder="1" applyAlignment="1">
      <alignment horizontal="left" vertical="top"/>
    </xf>
    <xf numFmtId="0" fontId="6" fillId="3" borderId="5" xfId="0" applyFont="1" applyFill="1" applyBorder="1" applyAlignment="1">
      <alignment horizontal="left" vertical="top"/>
    </xf>
    <xf numFmtId="49" fontId="7" fillId="0" borderId="0" xfId="0" applyNumberFormat="1" applyFont="1"/>
    <xf numFmtId="49" fontId="0" fillId="0" borderId="0" xfId="0" applyNumberFormat="1"/>
    <xf numFmtId="0" fontId="10" fillId="4" borderId="3" xfId="0" applyFont="1" applyFill="1" applyBorder="1" applyAlignment="1">
      <alignment horizontal="left" vertical="top" wrapText="1"/>
    </xf>
    <xf numFmtId="0" fontId="24" fillId="4" borderId="3" xfId="7" applyNumberFormat="1" applyFill="1" applyBorder="1" applyAlignment="1" applyProtection="1">
      <alignment horizontal="left" vertical="top" wrapText="1"/>
      <protection locked="0"/>
    </xf>
    <xf numFmtId="0" fontId="24" fillId="4" borderId="3" xfId="7" applyNumberFormat="1" applyFill="1" applyBorder="1" applyAlignment="1" applyProtection="1">
      <alignment horizontal="left" vertical="top"/>
      <protection locked="0"/>
    </xf>
    <xf numFmtId="0" fontId="25" fillId="5" borderId="0" xfId="0" applyFont="1" applyFill="1"/>
    <xf numFmtId="0" fontId="5" fillId="0" borderId="0" xfId="0" applyFont="1" applyAlignment="1" applyProtection="1">
      <alignment horizontal="left" vertical="top"/>
      <protection locked="0"/>
    </xf>
    <xf numFmtId="0" fontId="11" fillId="0" borderId="0" xfId="0" applyFont="1" applyAlignment="1" applyProtection="1">
      <alignment horizontal="left" vertical="top"/>
      <protection locked="0"/>
    </xf>
    <xf numFmtId="0" fontId="13" fillId="3" borderId="0" xfId="0" applyFont="1" applyFill="1" applyAlignment="1">
      <alignment horizontal="left" vertical="top"/>
    </xf>
    <xf numFmtId="0" fontId="24" fillId="3" borderId="3" xfId="7" applyNumberFormat="1" applyFill="1" applyBorder="1" applyAlignment="1" applyProtection="1">
      <alignment horizontal="left" vertical="top"/>
      <protection locked="0"/>
    </xf>
    <xf numFmtId="0" fontId="24" fillId="0" borderId="0" xfId="7" applyFill="1" applyBorder="1" applyAlignment="1" applyProtection="1">
      <alignment horizontal="left"/>
      <protection locked="0"/>
    </xf>
    <xf numFmtId="0" fontId="6" fillId="0" borderId="0" xfId="0" applyFont="1" applyAlignment="1" applyProtection="1">
      <alignment horizontal="left"/>
      <protection locked="0"/>
    </xf>
    <xf numFmtId="0" fontId="6" fillId="0" borderId="3" xfId="0" applyFont="1" applyBorder="1" applyAlignment="1" applyProtection="1">
      <alignment horizontal="left" vertical="top" wrapText="1"/>
      <protection hidden="1"/>
    </xf>
    <xf numFmtId="0" fontId="5" fillId="0" borderId="0" xfId="0" applyFont="1" applyAlignment="1">
      <alignment horizontal="left"/>
    </xf>
    <xf numFmtId="0" fontId="6"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9" fillId="0" borderId="0" xfId="0" applyFont="1" applyAlignment="1" applyProtection="1">
      <alignment horizontal="left" vertical="top"/>
      <protection locked="0"/>
    </xf>
    <xf numFmtId="0" fontId="28" fillId="0" borderId="0" xfId="0" applyFont="1"/>
    <xf numFmtId="165" fontId="13" fillId="2" borderId="0" xfId="0" applyNumberFormat="1" applyFont="1" applyFill="1" applyAlignment="1">
      <alignment horizontal="left" vertical="top"/>
    </xf>
    <xf numFmtId="165" fontId="5" fillId="0" borderId="0" xfId="0" applyNumberFormat="1" applyFont="1" applyAlignment="1" applyProtection="1">
      <alignment horizontal="left" vertical="top"/>
      <protection locked="0"/>
    </xf>
    <xf numFmtId="0" fontId="24" fillId="3" borderId="11" xfId="7" applyNumberFormat="1" applyFill="1" applyBorder="1" applyAlignment="1" applyProtection="1">
      <alignment horizontal="left" vertical="top"/>
      <protection locked="0"/>
    </xf>
    <xf numFmtId="0" fontId="24" fillId="3" borderId="9" xfId="7" applyNumberFormat="1" applyFill="1" applyBorder="1" applyAlignment="1" applyProtection="1">
      <alignment horizontal="left" vertical="top"/>
      <protection locked="0"/>
    </xf>
    <xf numFmtId="0" fontId="0" fillId="0" borderId="3" xfId="0" applyBorder="1"/>
    <xf numFmtId="0" fontId="24" fillId="4" borderId="7" xfId="7" applyNumberFormat="1" applyFill="1" applyBorder="1" applyAlignment="1" applyProtection="1">
      <alignment horizontal="left" vertical="top" wrapText="1"/>
      <protection locked="0"/>
    </xf>
    <xf numFmtId="0" fontId="0" fillId="4" borderId="0" xfId="0" applyFill="1"/>
    <xf numFmtId="0" fontId="24" fillId="4" borderId="3" xfId="7" applyNumberFormat="1" applyFill="1" applyBorder="1" applyAlignment="1" applyProtection="1">
      <alignment horizontal="left" vertical="top" wrapText="1"/>
    </xf>
    <xf numFmtId="0" fontId="24" fillId="0" borderId="3" xfId="7" applyNumberFormat="1" applyFill="1" applyBorder="1" applyAlignment="1" applyProtection="1">
      <alignment horizontal="left" vertical="top" wrapText="1"/>
    </xf>
    <xf numFmtId="0" fontId="0" fillId="3" borderId="0" xfId="0" applyFill="1" applyAlignment="1" applyProtection="1">
      <alignment vertical="top"/>
      <protection locked="0"/>
    </xf>
    <xf numFmtId="0" fontId="21" fillId="3" borderId="0" xfId="0" applyFont="1" applyFill="1" applyAlignment="1">
      <alignment vertical="top"/>
    </xf>
    <xf numFmtId="0" fontId="0" fillId="3" borderId="2" xfId="0" applyFill="1" applyBorder="1" applyAlignment="1" applyProtection="1">
      <alignment vertical="top"/>
      <protection locked="0"/>
    </xf>
    <xf numFmtId="49" fontId="0" fillId="4" borderId="3" xfId="0" applyNumberFormat="1" applyFill="1" applyBorder="1" applyAlignment="1" applyProtection="1">
      <alignment vertical="top"/>
      <protection locked="0"/>
    </xf>
    <xf numFmtId="49" fontId="0" fillId="4" borderId="4" xfId="0" applyNumberFormat="1" applyFill="1" applyBorder="1" applyAlignment="1" applyProtection="1">
      <alignment vertical="top"/>
      <protection locked="0"/>
    </xf>
    <xf numFmtId="15" fontId="0" fillId="0" borderId="0" xfId="0" applyNumberFormat="1"/>
    <xf numFmtId="0" fontId="0" fillId="0" borderId="6" xfId="0" applyBorder="1" applyAlignment="1" applyProtection="1">
      <alignment vertical="top"/>
      <protection locked="0"/>
    </xf>
    <xf numFmtId="0" fontId="5" fillId="0" borderId="0" xfId="0" applyFont="1"/>
    <xf numFmtId="49" fontId="0" fillId="0" borderId="0" xfId="0" quotePrefix="1" applyNumberFormat="1" applyAlignment="1">
      <alignment horizontal="left"/>
    </xf>
    <xf numFmtId="0" fontId="0" fillId="0" borderId="0" xfId="0" quotePrefix="1"/>
    <xf numFmtId="0" fontId="1" fillId="0" borderId="0" xfId="0" applyFont="1"/>
    <xf numFmtId="0" fontId="6" fillId="5" borderId="0" xfId="0" applyFont="1" applyFill="1"/>
    <xf numFmtId="49" fontId="7" fillId="0" borderId="0" xfId="0" applyNumberFormat="1" applyFont="1" applyAlignment="1">
      <alignment horizontal="left"/>
    </xf>
    <xf numFmtId="49" fontId="0" fillId="0" borderId="0" xfId="0" applyNumberFormat="1" applyAlignment="1">
      <alignment horizontal="left"/>
    </xf>
    <xf numFmtId="164" fontId="24" fillId="4" borderId="1" xfId="7" applyNumberFormat="1" applyFill="1" applyBorder="1" applyAlignment="1" applyProtection="1">
      <alignment horizontal="left" vertical="top" wrapText="1"/>
      <protection locked="0"/>
    </xf>
    <xf numFmtId="0" fontId="2" fillId="7" borderId="0" xfId="0" applyFont="1" applyFill="1" applyAlignment="1">
      <alignment horizontal="left" vertical="top"/>
    </xf>
    <xf numFmtId="0" fontId="3" fillId="7" borderId="0" xfId="0" applyFont="1" applyFill="1" applyAlignment="1">
      <alignment horizontal="left" vertical="top" wrapText="1"/>
    </xf>
    <xf numFmtId="0" fontId="6" fillId="7" borderId="0" xfId="0" applyFont="1" applyFill="1" applyAlignment="1">
      <alignment horizontal="left" vertical="top"/>
    </xf>
    <xf numFmtId="0" fontId="12" fillId="7" borderId="0" xfId="0" applyFont="1" applyFill="1" applyAlignment="1">
      <alignment horizontal="left" vertical="top"/>
    </xf>
    <xf numFmtId="0" fontId="0" fillId="7" borderId="0" xfId="0" applyFill="1" applyAlignment="1">
      <alignment horizontal="left" wrapText="1"/>
    </xf>
    <xf numFmtId="0" fontId="6" fillId="7" borderId="0" xfId="0" applyFont="1" applyFill="1" applyAlignment="1">
      <alignment horizontal="left" vertical="top" wrapText="1"/>
    </xf>
    <xf numFmtId="0" fontId="3" fillId="7" borderId="0" xfId="0" applyFont="1" applyFill="1" applyAlignment="1">
      <alignment horizontal="left" vertical="top"/>
    </xf>
    <xf numFmtId="0" fontId="22" fillId="7" borderId="0" xfId="0" applyFont="1" applyFill="1" applyAlignment="1">
      <alignment horizontal="left" vertical="top"/>
    </xf>
    <xf numFmtId="0" fontId="1" fillId="4" borderId="3" xfId="0" applyFont="1" applyFill="1" applyBorder="1" applyAlignment="1" applyProtection="1">
      <alignment horizontal="left" vertical="top" wrapText="1"/>
      <protection locked="0"/>
    </xf>
    <xf numFmtId="0" fontId="1" fillId="4" borderId="9" xfId="0" applyFont="1" applyFill="1" applyBorder="1" applyAlignment="1">
      <alignment horizontal="left" vertical="top" wrapText="1"/>
    </xf>
    <xf numFmtId="0" fontId="1" fillId="4" borderId="3" xfId="0" applyFont="1" applyFill="1" applyBorder="1" applyAlignment="1" applyProtection="1">
      <alignment horizontal="left" vertical="top"/>
      <protection locked="0"/>
    </xf>
    <xf numFmtId="166" fontId="1" fillId="4" borderId="3" xfId="0" applyNumberFormat="1" applyFont="1" applyFill="1" applyBorder="1" applyAlignment="1" applyProtection="1">
      <alignment horizontal="left" vertical="top"/>
      <protection locked="0"/>
    </xf>
    <xf numFmtId="49" fontId="1" fillId="4" borderId="3" xfId="0" applyNumberFormat="1" applyFont="1" applyFill="1" applyBorder="1" applyAlignment="1" applyProtection="1">
      <alignment horizontal="left" vertical="top" wrapText="1"/>
      <protection locked="0"/>
    </xf>
    <xf numFmtId="165" fontId="1" fillId="4" borderId="3" xfId="0" applyNumberFormat="1" applyFont="1" applyFill="1" applyBorder="1" applyAlignment="1" applyProtection="1">
      <alignment horizontal="left" vertical="top" wrapText="1"/>
      <protection locked="0"/>
    </xf>
    <xf numFmtId="0" fontId="35" fillId="0" borderId="0" xfId="0" applyFont="1" applyAlignment="1">
      <alignment horizontal="left" vertical="top"/>
    </xf>
    <xf numFmtId="0" fontId="0" fillId="2" borderId="3" xfId="0" applyFill="1" applyBorder="1" applyAlignment="1" applyProtection="1">
      <alignment horizontal="left" vertical="top" wrapText="1"/>
      <protection locked="0"/>
    </xf>
    <xf numFmtId="0" fontId="1" fillId="2" borderId="0" xfId="0" applyFont="1" applyFill="1" applyAlignment="1" applyProtection="1">
      <alignment horizontal="left" vertical="top"/>
      <protection locked="0"/>
    </xf>
    <xf numFmtId="0" fontId="1" fillId="4" borderId="3" xfId="0" applyFont="1" applyFill="1" applyBorder="1"/>
    <xf numFmtId="0" fontId="0" fillId="4" borderId="3" xfId="0" applyFill="1" applyBorder="1" applyAlignment="1" applyProtection="1">
      <alignment horizontal="left" vertical="top"/>
      <protection locked="0"/>
    </xf>
    <xf numFmtId="0" fontId="0" fillId="4" borderId="6" xfId="0" applyFill="1" applyBorder="1" applyAlignment="1" applyProtection="1">
      <alignment horizontal="left" vertical="top"/>
      <protection locked="0"/>
    </xf>
    <xf numFmtId="0" fontId="1" fillId="4" borderId="3" xfId="7" applyNumberFormat="1" applyFont="1" applyFill="1" applyBorder="1" applyAlignment="1" applyProtection="1">
      <alignment horizontal="left" vertical="top" wrapText="1"/>
      <protection locked="0"/>
    </xf>
    <xf numFmtId="164" fontId="1" fillId="4" borderId="3" xfId="0" applyNumberFormat="1" applyFont="1" applyFill="1" applyBorder="1" applyAlignment="1" applyProtection="1">
      <alignment horizontal="left" vertical="top" wrapText="1"/>
      <protection locked="0"/>
    </xf>
    <xf numFmtId="0" fontId="0" fillId="4" borderId="3" xfId="0" applyFill="1" applyBorder="1" applyAlignment="1">
      <alignment horizontal="left" vertical="top" wrapText="1"/>
    </xf>
    <xf numFmtId="0" fontId="1" fillId="4" borderId="3" xfId="0" applyFont="1" applyFill="1" applyBorder="1" applyAlignment="1">
      <alignment horizontal="left" vertical="top" wrapText="1"/>
    </xf>
    <xf numFmtId="0" fontId="0" fillId="4" borderId="9" xfId="0" applyFill="1" applyBorder="1" applyAlignment="1">
      <alignment horizontal="left" vertical="top" wrapText="1"/>
    </xf>
    <xf numFmtId="0" fontId="1" fillId="8" borderId="3" xfId="0" applyFont="1" applyFill="1" applyBorder="1" applyAlignment="1" applyProtection="1">
      <alignment horizontal="left" vertical="top"/>
      <protection locked="0"/>
    </xf>
    <xf numFmtId="166" fontId="1" fillId="4" borderId="3" xfId="0" applyNumberFormat="1" applyFont="1" applyFill="1" applyBorder="1" applyAlignment="1" applyProtection="1">
      <alignment horizontal="left" vertical="top" wrapText="1"/>
      <protection locked="0"/>
    </xf>
    <xf numFmtId="0" fontId="1" fillId="4" borderId="7" xfId="0" applyFont="1" applyFill="1" applyBorder="1" applyAlignment="1">
      <alignment horizontal="left" vertical="top" wrapText="1"/>
    </xf>
    <xf numFmtId="0" fontId="0" fillId="4" borderId="10" xfId="0" applyFill="1" applyBorder="1" applyAlignment="1">
      <alignment horizontal="left" vertical="top" wrapText="1"/>
    </xf>
    <xf numFmtId="0" fontId="0" fillId="0" borderId="3"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pplyProtection="1">
      <alignment horizontal="left" vertical="top" wrapText="1"/>
      <protection locked="0"/>
    </xf>
    <xf numFmtId="0" fontId="0" fillId="0" borderId="9" xfId="0" applyBorder="1" applyAlignment="1" applyProtection="1">
      <alignment horizontal="left" vertical="top" wrapText="1"/>
      <protection locked="0"/>
    </xf>
    <xf numFmtId="0" fontId="1" fillId="0" borderId="3" xfId="0" applyFont="1" applyBorder="1" applyAlignment="1" applyProtection="1">
      <alignment horizontal="left" vertical="top" wrapText="1"/>
      <protection locked="0"/>
    </xf>
    <xf numFmtId="0" fontId="1" fillId="2" borderId="3" xfId="0" applyFont="1" applyFill="1" applyBorder="1" applyAlignment="1">
      <alignment horizontal="left" vertical="top" wrapText="1"/>
    </xf>
    <xf numFmtId="0" fontId="1" fillId="0" borderId="0" xfId="0" applyFont="1" applyAlignment="1" applyProtection="1">
      <alignment horizontal="left"/>
      <protection locked="0"/>
    </xf>
    <xf numFmtId="0" fontId="37" fillId="0" borderId="0" xfId="0" applyFont="1"/>
    <xf numFmtId="0" fontId="1" fillId="4" borderId="7" xfId="0" applyFont="1" applyFill="1" applyBorder="1" applyAlignment="1" applyProtection="1">
      <alignment horizontal="left" vertical="top" wrapText="1"/>
      <protection locked="0"/>
    </xf>
    <xf numFmtId="0" fontId="1" fillId="4" borderId="3" xfId="0" applyFont="1" applyFill="1" applyBorder="1" applyAlignment="1" applyProtection="1">
      <alignment horizontal="left"/>
      <protection locked="0"/>
    </xf>
    <xf numFmtId="0" fontId="0" fillId="4" borderId="3" xfId="0" applyFill="1" applyBorder="1"/>
    <xf numFmtId="0" fontId="3" fillId="0" borderId="3" xfId="0" applyFont="1" applyBorder="1" applyAlignment="1">
      <alignment horizontal="left" vertical="top" wrapText="1"/>
    </xf>
    <xf numFmtId="0" fontId="1" fillId="0" borderId="3" xfId="0" applyFont="1" applyBorder="1" applyAlignment="1">
      <alignment horizontal="left" vertical="top" wrapText="1"/>
    </xf>
    <xf numFmtId="49" fontId="1" fillId="0" borderId="3" xfId="0" applyNumberFormat="1" applyFont="1" applyBorder="1" applyAlignment="1">
      <alignment horizontal="left" vertical="top" wrapText="1"/>
    </xf>
    <xf numFmtId="0" fontId="1" fillId="2" borderId="0" xfId="0" applyFont="1" applyFill="1" applyAlignment="1">
      <alignment horizontal="left" vertical="top"/>
    </xf>
    <xf numFmtId="0" fontId="1" fillId="0" borderId="0" xfId="0" applyFont="1" applyAlignment="1">
      <alignment horizontal="left" vertical="top"/>
    </xf>
    <xf numFmtId="0" fontId="1" fillId="0" borderId="3" xfId="0" applyFont="1" applyBorder="1"/>
    <xf numFmtId="0" fontId="1" fillId="0" borderId="9" xfId="0" applyFont="1" applyBorder="1" applyAlignment="1">
      <alignment horizontal="left" vertical="top" wrapText="1"/>
    </xf>
    <xf numFmtId="0" fontId="1" fillId="6" borderId="0" xfId="0" applyFont="1" applyFill="1" applyAlignment="1" applyProtection="1">
      <alignment horizontal="left"/>
      <protection locked="0"/>
    </xf>
    <xf numFmtId="0" fontId="1" fillId="0" borderId="0" xfId="0" applyFont="1" applyAlignment="1">
      <alignment horizontal="left" vertical="top" wrapText="1"/>
    </xf>
    <xf numFmtId="49" fontId="1" fillId="0" borderId="9" xfId="0" applyNumberFormat="1" applyFont="1" applyBorder="1" applyAlignment="1">
      <alignment horizontal="left" vertical="top" wrapText="1"/>
    </xf>
    <xf numFmtId="49" fontId="1" fillId="4" borderId="3" xfId="0" applyNumberFormat="1" applyFont="1" applyFill="1" applyBorder="1" applyAlignment="1" applyProtection="1">
      <alignment horizontal="left" vertical="top"/>
      <protection locked="0"/>
    </xf>
    <xf numFmtId="49" fontId="1" fillId="0" borderId="8" xfId="0" applyNumberFormat="1" applyFont="1" applyBorder="1" applyAlignment="1">
      <alignment horizontal="left" vertical="top"/>
    </xf>
    <xf numFmtId="166" fontId="1" fillId="0" borderId="3" xfId="0" applyNumberFormat="1" applyFont="1" applyBorder="1" applyAlignment="1">
      <alignment horizontal="left" vertical="top" wrapText="1"/>
    </xf>
    <xf numFmtId="0" fontId="24" fillId="4" borderId="9" xfId="7" applyNumberFormat="1" applyFill="1" applyBorder="1" applyAlignment="1" applyProtection="1">
      <alignment horizontal="left" vertical="top" wrapText="1"/>
    </xf>
    <xf numFmtId="165" fontId="1" fillId="0" borderId="3" xfId="0" applyNumberFormat="1" applyFont="1" applyBorder="1" applyAlignment="1">
      <alignment horizontal="left" vertical="top" wrapText="1"/>
    </xf>
    <xf numFmtId="0" fontId="0" fillId="0" borderId="0" xfId="0" applyAlignment="1">
      <alignment horizontal="left"/>
    </xf>
    <xf numFmtId="0" fontId="38" fillId="0" borderId="0" xfId="0" applyFont="1" applyAlignment="1">
      <alignment horizontal="left"/>
    </xf>
    <xf numFmtId="165" fontId="24" fillId="4" borderId="3" xfId="7" applyNumberFormat="1" applyFill="1" applyBorder="1" applyAlignment="1" applyProtection="1">
      <alignment horizontal="left" vertical="top" wrapText="1"/>
      <protection locked="0"/>
    </xf>
    <xf numFmtId="164" fontId="0" fillId="4" borderId="3" xfId="0" applyNumberFormat="1" applyFill="1" applyBorder="1" applyAlignment="1" applyProtection="1">
      <alignment horizontal="left" vertical="top" wrapText="1"/>
      <protection locked="0"/>
    </xf>
    <xf numFmtId="0" fontId="1" fillId="4" borderId="0" xfId="0" applyFont="1" applyFill="1" applyAlignment="1" applyProtection="1">
      <alignment horizontal="left" vertical="top"/>
      <protection locked="0"/>
    </xf>
    <xf numFmtId="0" fontId="1" fillId="0" borderId="1" xfId="0" applyFont="1" applyBorder="1" applyAlignment="1">
      <alignment horizontal="left" vertical="top" wrapText="1"/>
    </xf>
    <xf numFmtId="165" fontId="1" fillId="0" borderId="3" xfId="7" applyNumberFormat="1" applyFont="1" applyFill="1" applyBorder="1" applyAlignment="1" applyProtection="1">
      <alignment horizontal="left" vertical="top" wrapText="1"/>
      <protection locked="0"/>
    </xf>
    <xf numFmtId="0" fontId="0" fillId="9" borderId="3" xfId="0" applyFill="1" applyBorder="1" applyAlignment="1" applyProtection="1">
      <alignment horizontal="left" vertical="top"/>
      <protection locked="0"/>
    </xf>
    <xf numFmtId="0" fontId="0" fillId="9" borderId="7" xfId="0" applyFill="1" applyBorder="1" applyAlignment="1" applyProtection="1">
      <alignment horizontal="left" vertical="top"/>
      <protection locked="0"/>
    </xf>
    <xf numFmtId="0" fontId="1" fillId="4" borderId="10" xfId="0" applyFont="1" applyFill="1" applyBorder="1" applyAlignment="1">
      <alignment horizontal="left" vertical="top" wrapText="1"/>
    </xf>
    <xf numFmtId="49" fontId="0" fillId="10" borderId="3" xfId="7" applyNumberFormat="1" applyFont="1" applyFill="1" applyBorder="1" applyAlignment="1" applyProtection="1">
      <alignment horizontal="left" vertical="top" wrapText="1"/>
      <protection locked="0"/>
    </xf>
    <xf numFmtId="0" fontId="0" fillId="0" borderId="3" xfId="0" applyBorder="1" applyAlignment="1" applyProtection="1">
      <alignment horizontal="left"/>
      <protection locked="0"/>
    </xf>
    <xf numFmtId="0" fontId="0" fillId="11" borderId="13" xfId="0" applyFill="1" applyBorder="1"/>
    <xf numFmtId="0" fontId="0" fillId="11" borderId="0" xfId="0" applyFill="1"/>
    <xf numFmtId="0" fontId="1" fillId="0" borderId="0" xfId="0" applyFont="1" applyAlignment="1" applyProtection="1">
      <alignment horizontal="left" vertical="top"/>
      <protection locked="0"/>
    </xf>
    <xf numFmtId="0" fontId="0" fillId="0" borderId="10" xfId="0" applyBorder="1" applyAlignment="1">
      <alignment horizontal="left" vertical="top" wrapText="1"/>
    </xf>
    <xf numFmtId="49" fontId="0" fillId="0" borderId="10" xfId="0" applyNumberFormat="1" applyBorder="1" applyAlignment="1">
      <alignment horizontal="left" vertical="top" wrapText="1"/>
    </xf>
    <xf numFmtId="0" fontId="39" fillId="0" borderId="0" xfId="0" applyFont="1" applyAlignment="1">
      <alignment horizontal="left" vertical="top"/>
    </xf>
    <xf numFmtId="0" fontId="39" fillId="0" borderId="0" xfId="0" applyFont="1" applyAlignment="1" applyProtection="1">
      <alignment horizontal="left"/>
      <protection locked="0"/>
    </xf>
    <xf numFmtId="0" fontId="39" fillId="0" borderId="0" xfId="0" applyFont="1"/>
    <xf numFmtId="0" fontId="39" fillId="0" borderId="3" xfId="0" applyFont="1" applyBorder="1" applyAlignment="1" applyProtection="1">
      <alignment horizontal="left" vertical="top"/>
      <protection locked="0"/>
    </xf>
    <xf numFmtId="0" fontId="39" fillId="4" borderId="9" xfId="0" applyFont="1" applyFill="1" applyBorder="1" applyAlignment="1">
      <alignment horizontal="left" vertical="top" wrapText="1"/>
    </xf>
    <xf numFmtId="0" fontId="39" fillId="4" borderId="3" xfId="0" applyFont="1" applyFill="1" applyBorder="1" applyAlignment="1" applyProtection="1">
      <alignment horizontal="left" vertical="top" wrapText="1"/>
      <protection locked="0"/>
    </xf>
    <xf numFmtId="0" fontId="40" fillId="2" borderId="0" xfId="0" applyFont="1" applyFill="1" applyAlignment="1" applyProtection="1">
      <alignment horizontal="left" vertical="top"/>
      <protection locked="0"/>
    </xf>
    <xf numFmtId="0" fontId="39" fillId="0" borderId="0" xfId="0" applyFont="1" applyAlignment="1" applyProtection="1">
      <alignment horizontal="left" vertical="top"/>
      <protection locked="0"/>
    </xf>
    <xf numFmtId="0" fontId="39" fillId="4" borderId="3" xfId="0" applyFont="1" applyFill="1" applyBorder="1" applyAlignment="1">
      <alignment horizontal="left" vertical="top" wrapText="1"/>
    </xf>
    <xf numFmtId="0" fontId="39" fillId="2" borderId="3" xfId="0" applyFont="1" applyFill="1" applyBorder="1" applyAlignment="1" applyProtection="1">
      <alignment horizontal="left" vertical="top" wrapText="1"/>
      <protection locked="0"/>
    </xf>
    <xf numFmtId="0" fontId="41" fillId="7" borderId="0" xfId="0" applyFont="1" applyFill="1" applyAlignment="1">
      <alignment horizontal="left" vertical="top" wrapText="1"/>
    </xf>
    <xf numFmtId="0" fontId="42" fillId="4" borderId="3" xfId="0" applyFont="1" applyFill="1" applyBorder="1" applyAlignment="1" applyProtection="1">
      <alignment horizontal="left" vertical="top" wrapText="1"/>
      <protection locked="0"/>
    </xf>
    <xf numFmtId="0" fontId="42" fillId="4" borderId="3" xfId="0" applyFont="1" applyFill="1" applyBorder="1" applyAlignment="1" applyProtection="1">
      <alignment horizontal="left" vertical="top"/>
      <protection locked="0"/>
    </xf>
    <xf numFmtId="0" fontId="0" fillId="0" borderId="0" xfId="0" applyAlignment="1">
      <alignment horizontal="left" vertical="top"/>
    </xf>
    <xf numFmtId="0" fontId="43" fillId="0" borderId="0" xfId="0" applyFont="1" applyAlignment="1">
      <alignment vertical="center"/>
    </xf>
    <xf numFmtId="0" fontId="7" fillId="4" borderId="3" xfId="0" applyFont="1" applyFill="1" applyBorder="1" applyAlignment="1" applyProtection="1">
      <alignment horizontal="left" vertical="top" wrapText="1"/>
      <protection locked="0"/>
    </xf>
    <xf numFmtId="0" fontId="24" fillId="0" borderId="0" xfId="7" applyAlignment="1" applyProtection="1"/>
    <xf numFmtId="0" fontId="1" fillId="2" borderId="0" xfId="35" applyFill="1" applyAlignment="1" applyProtection="1">
      <alignment horizontal="left" vertical="top"/>
      <protection locked="0"/>
    </xf>
    <xf numFmtId="0" fontId="11" fillId="2" borderId="0" xfId="35" applyFont="1" applyFill="1" applyAlignment="1" applyProtection="1">
      <alignment horizontal="left" vertical="top"/>
      <protection locked="0"/>
    </xf>
    <xf numFmtId="0" fontId="1" fillId="0" borderId="0" xfId="35" applyAlignment="1" applyProtection="1">
      <alignment horizontal="left" vertical="top"/>
      <protection locked="0"/>
    </xf>
    <xf numFmtId="0" fontId="1" fillId="0" borderId="0" xfId="35" applyAlignment="1" applyProtection="1">
      <alignment horizontal="left"/>
      <protection locked="0"/>
    </xf>
    <xf numFmtId="0" fontId="13" fillId="0" borderId="0" xfId="35" applyFont="1" applyAlignment="1">
      <alignment horizontal="left" vertical="top"/>
    </xf>
    <xf numFmtId="0" fontId="1" fillId="4" borderId="3" xfId="35" applyFill="1" applyBorder="1" applyAlignment="1" applyProtection="1">
      <alignment horizontal="left" vertical="top" wrapText="1"/>
      <protection locked="0"/>
    </xf>
    <xf numFmtId="0" fontId="1" fillId="4" borderId="3" xfId="35" applyFill="1" applyBorder="1"/>
    <xf numFmtId="0" fontId="1" fillId="4" borderId="3" xfId="35" applyFill="1" applyBorder="1" applyAlignment="1">
      <alignment horizontal="left" vertical="top" wrapText="1"/>
    </xf>
    <xf numFmtId="0" fontId="10" fillId="4" borderId="3" xfId="35" applyFont="1" applyFill="1" applyBorder="1" applyAlignment="1">
      <alignment horizontal="left" vertical="top" wrapText="1"/>
    </xf>
    <xf numFmtId="0" fontId="1" fillId="0" borderId="3" xfId="35" applyBorder="1" applyAlignment="1">
      <alignment horizontal="left" vertical="top" wrapText="1"/>
    </xf>
    <xf numFmtId="0" fontId="1" fillId="2" borderId="3" xfId="35" applyFill="1" applyBorder="1" applyAlignment="1">
      <alignment horizontal="left" vertical="top" wrapText="1"/>
    </xf>
    <xf numFmtId="164" fontId="1" fillId="4" borderId="3" xfId="35" applyNumberFormat="1" applyFill="1" applyBorder="1" applyAlignment="1" applyProtection="1">
      <alignment horizontal="left" vertical="top" wrapText="1"/>
      <protection locked="0"/>
    </xf>
    <xf numFmtId="0" fontId="1" fillId="4" borderId="7" xfId="35" applyFill="1" applyBorder="1" applyAlignment="1" applyProtection="1">
      <alignment horizontal="left" vertical="top" wrapText="1"/>
      <protection locked="0"/>
    </xf>
    <xf numFmtId="0" fontId="1" fillId="4" borderId="3" xfId="35" applyFill="1" applyBorder="1" applyAlignment="1" applyProtection="1">
      <alignment horizontal="left"/>
      <protection locked="0"/>
    </xf>
    <xf numFmtId="49" fontId="1" fillId="0" borderId="3" xfId="35" applyNumberFormat="1" applyBorder="1" applyAlignment="1">
      <alignment horizontal="left" vertical="top" wrapText="1"/>
    </xf>
    <xf numFmtId="166" fontId="1" fillId="0" borderId="3" xfId="35" applyNumberFormat="1" applyBorder="1" applyAlignment="1">
      <alignment horizontal="left" vertical="top" wrapText="1"/>
    </xf>
    <xf numFmtId="0" fontId="1" fillId="0" borderId="0" xfId="35"/>
    <xf numFmtId="0" fontId="6" fillId="0" borderId="3" xfId="35" applyFont="1" applyBorder="1" applyAlignment="1" applyProtection="1">
      <alignment horizontal="left" vertical="top" wrapText="1"/>
      <protection hidden="1"/>
    </xf>
    <xf numFmtId="0" fontId="1" fillId="0" borderId="3" xfId="35" applyBorder="1"/>
    <xf numFmtId="0" fontId="1" fillId="4" borderId="7" xfId="35" applyFill="1" applyBorder="1"/>
    <xf numFmtId="164" fontId="1" fillId="4" borderId="7" xfId="35" applyNumberFormat="1" applyFill="1" applyBorder="1" applyAlignment="1" applyProtection="1">
      <alignment horizontal="left" vertical="top" wrapText="1"/>
      <protection locked="0"/>
    </xf>
    <xf numFmtId="164" fontId="1" fillId="4" borderId="1" xfId="35" applyNumberFormat="1" applyFill="1" applyBorder="1" applyAlignment="1" applyProtection="1">
      <alignment horizontal="left" vertical="top" wrapText="1"/>
      <protection locked="0"/>
    </xf>
    <xf numFmtId="0" fontId="1" fillId="11" borderId="13" xfId="35" applyFill="1" applyBorder="1" applyAlignment="1">
      <alignment horizontal="left"/>
    </xf>
    <xf numFmtId="0" fontId="1" fillId="11" borderId="13" xfId="35" applyFill="1" applyBorder="1"/>
    <xf numFmtId="0" fontId="39" fillId="4" borderId="3" xfId="35" applyFont="1" applyFill="1" applyBorder="1" applyAlignment="1" applyProtection="1">
      <alignment horizontal="left" vertical="top"/>
      <protection locked="0"/>
    </xf>
    <xf numFmtId="0" fontId="44" fillId="0" borderId="0" xfId="0" applyFont="1" applyAlignment="1">
      <alignment vertical="center"/>
    </xf>
    <xf numFmtId="0" fontId="1" fillId="2" borderId="3" xfId="0" applyFont="1" applyFill="1" applyBorder="1" applyAlignment="1" applyProtection="1">
      <alignment horizontal="left" vertical="top" wrapText="1"/>
      <protection locked="0"/>
    </xf>
    <xf numFmtId="0" fontId="41" fillId="4" borderId="3" xfId="0" applyFont="1" applyFill="1" applyBorder="1" applyAlignment="1" applyProtection="1">
      <alignment horizontal="left" vertical="top" wrapText="1"/>
      <protection locked="0"/>
    </xf>
    <xf numFmtId="0" fontId="41" fillId="4" borderId="3" xfId="0" applyFont="1" applyFill="1" applyBorder="1" applyAlignment="1" applyProtection="1">
      <alignment horizontal="left" vertical="top"/>
      <protection locked="0"/>
    </xf>
    <xf numFmtId="49" fontId="1" fillId="4" borderId="3" xfId="0" applyNumberFormat="1" applyFont="1" applyFill="1" applyBorder="1" applyAlignment="1" applyProtection="1">
      <alignment vertical="top"/>
      <protection locked="0"/>
    </xf>
    <xf numFmtId="0" fontId="1" fillId="2" borderId="0" xfId="0" applyFont="1" applyFill="1" applyAlignment="1">
      <alignment horizontal="left"/>
    </xf>
    <xf numFmtId="0" fontId="1" fillId="7" borderId="0" xfId="0" applyFont="1" applyFill="1" applyAlignment="1">
      <alignment horizontal="left" vertical="top" wrapText="1"/>
    </xf>
    <xf numFmtId="0" fontId="1" fillId="7" borderId="0" xfId="0" applyFont="1" applyFill="1" applyAlignment="1">
      <alignment horizontal="left"/>
    </xf>
    <xf numFmtId="0" fontId="39" fillId="2" borderId="3" xfId="35" applyFont="1" applyFill="1" applyBorder="1" applyAlignment="1" applyProtection="1">
      <alignment horizontal="left" vertical="top" wrapText="1"/>
      <protection locked="0"/>
    </xf>
    <xf numFmtId="0" fontId="24" fillId="3" borderId="3" xfId="7" applyNumberFormat="1" applyFont="1" applyFill="1" applyBorder="1" applyAlignment="1" applyProtection="1">
      <alignment horizontal="left" vertical="top" wrapText="1"/>
      <protection locked="0"/>
    </xf>
    <xf numFmtId="0" fontId="42" fillId="4" borderId="3" xfId="35" applyFont="1" applyFill="1" applyBorder="1" applyAlignment="1" applyProtection="1">
      <alignment horizontal="left" vertical="top"/>
      <protection locked="0"/>
    </xf>
    <xf numFmtId="166" fontId="39" fillId="4" borderId="3" xfId="35" applyNumberFormat="1" applyFont="1" applyFill="1" applyBorder="1" applyAlignment="1" applyProtection="1">
      <alignment horizontal="left" vertical="top"/>
      <protection locked="0"/>
    </xf>
    <xf numFmtId="165" fontId="1" fillId="0" borderId="0" xfId="0" applyNumberFormat="1" applyFont="1" applyAlignment="1">
      <alignment horizontal="left" vertical="top"/>
    </xf>
    <xf numFmtId="165" fontId="1" fillId="4" borderId="3" xfId="0" applyNumberFormat="1" applyFont="1" applyFill="1" applyBorder="1" applyAlignment="1" applyProtection="1">
      <alignment horizontal="left" vertical="top"/>
      <protection locked="0"/>
    </xf>
    <xf numFmtId="0" fontId="1" fillId="4" borderId="7" xfId="0" applyFont="1" applyFill="1" applyBorder="1" applyAlignment="1" applyProtection="1">
      <alignment horizontal="left" vertical="top"/>
      <protection locked="0"/>
    </xf>
    <xf numFmtId="0" fontId="39" fillId="0" borderId="3" xfId="35" applyFont="1" applyBorder="1" applyAlignment="1">
      <alignment horizontal="left" vertical="top" wrapText="1"/>
    </xf>
    <xf numFmtId="0" fontId="24" fillId="4" borderId="3" xfId="7" applyNumberFormat="1" applyFont="1" applyFill="1" applyBorder="1" applyAlignment="1" applyProtection="1">
      <alignment horizontal="left" vertical="top" wrapText="1"/>
      <protection locked="0"/>
    </xf>
    <xf numFmtId="0" fontId="39" fillId="4" borderId="3" xfId="35" applyFont="1" applyFill="1" applyBorder="1" applyAlignment="1" applyProtection="1">
      <alignment horizontal="left" vertical="top" wrapText="1"/>
      <protection locked="0"/>
    </xf>
    <xf numFmtId="0" fontId="39" fillId="4" borderId="3" xfId="7" applyNumberFormat="1" applyFont="1" applyFill="1" applyBorder="1" applyAlignment="1" applyProtection="1">
      <alignment horizontal="left" vertical="top" wrapText="1"/>
      <protection locked="0"/>
    </xf>
    <xf numFmtId="0" fontId="1" fillId="4" borderId="0" xfId="0" applyFont="1" applyFill="1" applyAlignment="1">
      <alignment horizontal="left" vertical="top" wrapText="1"/>
    </xf>
    <xf numFmtId="0" fontId="1" fillId="2" borderId="0" xfId="0" applyFont="1" applyFill="1" applyAlignment="1">
      <alignment horizontal="left" vertical="top" wrapText="1"/>
    </xf>
    <xf numFmtId="164" fontId="39" fillId="4" borderId="3" xfId="35" applyNumberFormat="1" applyFont="1" applyFill="1" applyBorder="1" applyAlignment="1" applyProtection="1">
      <alignment horizontal="left" vertical="top" wrapText="1"/>
      <protection locked="0"/>
    </xf>
    <xf numFmtId="0" fontId="39" fillId="0" borderId="3" xfId="7" applyNumberFormat="1" applyFont="1" applyFill="1" applyBorder="1" applyAlignment="1" applyProtection="1">
      <alignment horizontal="left" vertical="top" wrapText="1"/>
      <protection locked="0"/>
    </xf>
    <xf numFmtId="0" fontId="1" fillId="0" borderId="12" xfId="7" applyNumberFormat="1" applyFont="1" applyFill="1" applyBorder="1" applyAlignment="1" applyProtection="1">
      <alignment horizontal="left" vertical="top" wrapText="1"/>
      <protection locked="0"/>
    </xf>
    <xf numFmtId="0" fontId="1" fillId="0" borderId="0" xfId="7" applyNumberFormat="1" applyFont="1" applyFill="1" applyBorder="1" applyAlignment="1" applyProtection="1">
      <alignment horizontal="left" vertical="top" wrapText="1"/>
      <protection locked="0"/>
    </xf>
    <xf numFmtId="0" fontId="39" fillId="0" borderId="3" xfId="35" applyFont="1" applyBorder="1" applyAlignment="1" applyProtection="1">
      <alignment horizontal="left" vertical="top" wrapText="1"/>
      <protection locked="0"/>
    </xf>
    <xf numFmtId="0" fontId="39" fillId="0" borderId="0" xfId="35" applyFont="1"/>
    <xf numFmtId="0" fontId="39" fillId="4" borderId="0" xfId="35" applyFont="1" applyFill="1"/>
    <xf numFmtId="0" fontId="1" fillId="4" borderId="0" xfId="0" applyFont="1" applyFill="1" applyAlignment="1" applyProtection="1">
      <alignment horizontal="left" vertical="top" wrapText="1"/>
      <protection locked="0"/>
    </xf>
    <xf numFmtId="0" fontId="1" fillId="0" borderId="0" xfId="0" applyFont="1" applyAlignment="1" applyProtection="1">
      <alignment horizontal="left" vertical="top" wrapText="1"/>
      <protection locked="0"/>
    </xf>
    <xf numFmtId="0" fontId="1" fillId="0" borderId="1" xfId="0" applyFont="1" applyBorder="1" applyAlignment="1" applyProtection="1">
      <alignment horizontal="left" vertical="top" wrapText="1"/>
      <protection locked="0"/>
    </xf>
    <xf numFmtId="0" fontId="1" fillId="0" borderId="10" xfId="0" applyFont="1" applyBorder="1" applyAlignment="1">
      <alignment horizontal="left" vertical="top" wrapText="1"/>
    </xf>
    <xf numFmtId="0" fontId="1" fillId="2" borderId="0" xfId="0" applyFont="1" applyFill="1" applyAlignment="1" applyProtection="1">
      <alignment horizontal="left"/>
      <protection locked="0"/>
    </xf>
    <xf numFmtId="0" fontId="1" fillId="2" borderId="0" xfId="0" applyFont="1" applyFill="1" applyAlignment="1" applyProtection="1">
      <alignment horizontal="left" vertical="top" wrapText="1"/>
      <protection locked="0"/>
    </xf>
    <xf numFmtId="0" fontId="1" fillId="0" borderId="3" xfId="0" applyFont="1" applyBorder="1" applyAlignment="1">
      <alignment horizontal="left"/>
    </xf>
    <xf numFmtId="0" fontId="39" fillId="0" borderId="9" xfId="0" applyFont="1" applyBorder="1" applyAlignment="1">
      <alignment horizontal="left" vertical="top" wrapText="1"/>
    </xf>
    <xf numFmtId="0" fontId="39" fillId="0" borderId="3" xfId="35" applyFont="1" applyBorder="1" applyAlignment="1" applyProtection="1">
      <alignment horizontal="left" vertical="top"/>
      <protection locked="0"/>
    </xf>
    <xf numFmtId="0" fontId="39" fillId="4" borderId="9" xfId="35" applyFont="1" applyFill="1" applyBorder="1" applyAlignment="1">
      <alignment horizontal="left" vertical="top" wrapText="1"/>
    </xf>
    <xf numFmtId="164" fontId="1" fillId="2" borderId="0" xfId="0" applyNumberFormat="1" applyFont="1" applyFill="1" applyAlignment="1" applyProtection="1">
      <alignment horizontal="left" vertical="top" wrapText="1"/>
      <protection locked="0"/>
    </xf>
    <xf numFmtId="0" fontId="1" fillId="2" borderId="0" xfId="0" applyFont="1" applyFill="1" applyAlignment="1">
      <alignment horizontal="left" vertical="top" wrapText="1"/>
    </xf>
    <xf numFmtId="0" fontId="1" fillId="0" borderId="0" xfId="0" quotePrefix="1" applyFont="1"/>
  </cellXfs>
  <cellStyles count="37">
    <cellStyle name="Comma0" xfId="1" xr:uid="{00000000-0005-0000-0000-000000000000}"/>
    <cellStyle name="Currency0" xfId="2" xr:uid="{00000000-0005-0000-0000-000001000000}"/>
    <cellStyle name="Date" xfId="3" xr:uid="{00000000-0005-0000-0000-000002000000}"/>
    <cellStyle name="Fixed" xfId="4" xr:uid="{00000000-0005-0000-0000-000003000000}"/>
    <cellStyle name="Followed Hyperlink" xfId="21" builtinId="9" hidden="1"/>
    <cellStyle name="Followed Hyperlink" xfId="22" builtinId="9" hidden="1"/>
    <cellStyle name="Followed Hyperlink" xfId="24" builtinId="9" hidden="1"/>
    <cellStyle name="Followed Hyperlink" xfId="25" builtinId="9" hidden="1"/>
    <cellStyle name="Followed Hyperlink" xfId="26" builtinId="9" hidden="1"/>
    <cellStyle name="Followed Hyperlink" xfId="28" builtinId="9" hidden="1"/>
    <cellStyle name="Followed Hyperlink" xfId="29" builtinId="9" hidden="1"/>
    <cellStyle name="Followed Hyperlink" xfId="30" builtinId="9" hidden="1"/>
    <cellStyle name="Followed Hyperlink" xfId="32" builtinId="9" hidden="1"/>
    <cellStyle name="Followed Hyperlink" xfId="33" builtinId="9" hidden="1"/>
    <cellStyle name="Followed Hyperlink" xfId="34" builtinId="9" hidden="1"/>
    <cellStyle name="Followed Hyperlink" xfId="31" builtinId="9" hidden="1"/>
    <cellStyle name="Followed Hyperlink" xfId="27" builtinId="9" hidden="1"/>
    <cellStyle name="Followed Hyperlink" xfId="2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20" builtinId="9" hidden="1"/>
    <cellStyle name="Followed Hyperlink" xfId="19" builtinId="9" hidden="1"/>
    <cellStyle name="Followed Hyperlink" xfId="11" builtinId="9" hidden="1"/>
    <cellStyle name="Followed Hyperlink" xfId="12" builtinId="9" hidden="1"/>
    <cellStyle name="Followed Hyperlink" xfId="13" builtinId="9" hidden="1"/>
    <cellStyle name="Followed Hyperlink" xfId="10" builtinId="9" hidden="1"/>
    <cellStyle name="Followed Hyperlink" xfId="9" builtinId="9" hidden="1"/>
    <cellStyle name="Heading 1" xfId="5" builtinId="16" customBuiltin="1"/>
    <cellStyle name="Heading 2" xfId="6" builtinId="17" customBuiltin="1"/>
    <cellStyle name="Heading 2 2" xfId="36" xr:uid="{00000000-0005-0000-0000-000020000000}"/>
    <cellStyle name="Hyperlink" xfId="7" builtinId="8"/>
    <cellStyle name="Normal" xfId="0" builtinId="0"/>
    <cellStyle name="Normal 2" xfId="35" xr:uid="{00000000-0005-0000-0000-000023000000}"/>
    <cellStyle name="Total" xfId="8" builtinId="25" customBuiltin="1"/>
  </cellStyles>
  <dxfs count="0"/>
  <tableStyles count="0" defaultTableStyle="TableStyleMedium2" defaultPivotStyle="PivotStyleLight16"/>
  <colors>
    <mruColors>
      <color rgb="FFFF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19050</xdr:colOff>
      <xdr:row>8</xdr:row>
      <xdr:rowOff>0</xdr:rowOff>
    </xdr:from>
    <xdr:to>
      <xdr:col>5</xdr:col>
      <xdr:colOff>514350</xdr:colOff>
      <xdr:row>8</xdr:row>
      <xdr:rowOff>0</xdr:rowOff>
    </xdr:to>
    <xdr:sp macro="" textlink="">
      <xdr:nvSpPr>
        <xdr:cNvPr id="2050" name="Text Box 2">
          <a:extLst>
            <a:ext uri="{FF2B5EF4-FFF2-40B4-BE49-F238E27FC236}">
              <a16:creationId xmlns:a16="http://schemas.microsoft.com/office/drawing/2014/main" id="{00000000-0008-0000-0500-000002080000}"/>
            </a:ext>
          </a:extLst>
        </xdr:cNvPr>
        <xdr:cNvSpPr txBox="1">
          <a:spLocks noChangeArrowheads="1"/>
        </xdr:cNvSpPr>
      </xdr:nvSpPr>
      <xdr:spPr bwMode="auto">
        <a:xfrm>
          <a:off x="466725" y="2447925"/>
          <a:ext cx="606742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*Data collected in the abiotic environment  which influence the growth and development of organisms of biological communities such as water levels, air temperatures, rainfall amounts, and evapotranspiration.</a:t>
          </a:r>
          <a:endParaRPr lang="en-US"/>
        </a:p>
      </xdr:txBody>
    </xdr:sp>
    <xdr:clientData/>
  </xdr:twoCellAnchor>
  <xdr:oneCellAnchor>
    <xdr:from>
      <xdr:col>0</xdr:col>
      <xdr:colOff>219075</xdr:colOff>
      <xdr:row>28</xdr:row>
      <xdr:rowOff>142875</xdr:rowOff>
    </xdr:from>
    <xdr:ext cx="76200" cy="200025"/>
    <xdr:sp macro="" textlink="">
      <xdr:nvSpPr>
        <xdr:cNvPr id="2051" name="Text Box 3">
          <a:extLst>
            <a:ext uri="{FF2B5EF4-FFF2-40B4-BE49-F238E27FC236}">
              <a16:creationId xmlns:a16="http://schemas.microsoft.com/office/drawing/2014/main" id="{00000000-0008-0000-0500-000003080000}"/>
            </a:ext>
          </a:extLst>
        </xdr:cNvPr>
        <xdr:cNvSpPr txBox="1">
          <a:spLocks noChangeArrowheads="1"/>
        </xdr:cNvSpPr>
      </xdr:nvSpPr>
      <xdr:spPr bwMode="auto">
        <a:xfrm>
          <a:off x="219075" y="58578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0</xdr:col>
      <xdr:colOff>238125</xdr:colOff>
      <xdr:row>1</xdr:row>
      <xdr:rowOff>95250</xdr:rowOff>
    </xdr:from>
    <xdr:to>
      <xdr:col>8</xdr:col>
      <xdr:colOff>819150</xdr:colOff>
      <xdr:row>26</xdr:row>
      <xdr:rowOff>85725</xdr:rowOff>
    </xdr:to>
    <xdr:sp macro="" textlink="">
      <xdr:nvSpPr>
        <xdr:cNvPr id="2049" name="Text Box 1">
          <a:extLst>
            <a:ext uri="{FF2B5EF4-FFF2-40B4-BE49-F238E27FC236}">
              <a16:creationId xmlns:a16="http://schemas.microsoft.com/office/drawing/2014/main" id="{00000000-0008-0000-0500-000001080000}"/>
            </a:ext>
          </a:extLst>
        </xdr:cNvPr>
        <xdr:cNvSpPr txBox="1">
          <a:spLocks noChangeArrowheads="1"/>
        </xdr:cNvSpPr>
      </xdr:nvSpPr>
      <xdr:spPr bwMode="auto">
        <a:xfrm>
          <a:off x="238125" y="295275"/>
          <a:ext cx="9972675" cy="5181600"/>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1"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The Long-Term Ecological Research Network (LTER) metadata is based on a metadata specification called </a:t>
          </a:r>
          <a:r>
            <a:rPr lang="en-US" sz="1200" b="1" i="0" u="none" strike="noStrike" baseline="0">
              <a:solidFill>
                <a:srgbClr val="000000"/>
              </a:solidFill>
              <a:latin typeface="Arial"/>
              <a:cs typeface="Arial"/>
            </a:rPr>
            <a:t>Ecological Metadata Language (EML) Version 2.1.0 </a:t>
          </a:r>
          <a:r>
            <a:rPr lang="en-US" sz="1200" b="0" i="0" u="none" strike="noStrike" baseline="0">
              <a:solidFill>
                <a:srgbClr val="000000"/>
              </a:solidFill>
              <a:latin typeface="Arial"/>
              <a:cs typeface="Arial"/>
            </a:rPr>
            <a:t>developed by the ecology discipline and for the ecology discipline, based on prior work done by the Ecological Society of America and associated efforts. EML is implemented as an XML schema that can be used to document ecological data. The following URL will provide in depth EML information including the EML 2.1.0 Specification, EML project information, and EML development information: </a:t>
          </a:r>
          <a:r>
            <a:rPr lang="en-US" sz="1200" b="1" i="0" u="none" strike="noStrike" baseline="0">
              <a:solidFill>
                <a:srgbClr val="0000FF"/>
              </a:solidFill>
              <a:latin typeface="Arial"/>
              <a:cs typeface="Arial"/>
            </a:rPr>
            <a:t> http://knb.ecoinformatics.org/software/eml/</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200" b="1" i="0" u="none" strike="noStrike" baseline="0">
              <a:solidFill>
                <a:srgbClr val="0000FF"/>
              </a:solidFill>
              <a:latin typeface="Arial"/>
              <a:cs typeface="Arial"/>
            </a:rPr>
            <a:t>Contributors to this Excel metadata template:</a:t>
          </a:r>
          <a:endParaRPr lang="en-US" sz="1000" b="1" i="0" u="none" strike="noStrike" baseline="0">
            <a:solidFill>
              <a:srgbClr val="000000"/>
            </a:solidFill>
            <a:latin typeface="Arial"/>
            <a:cs typeface="Arial"/>
          </a:endParaRPr>
        </a:p>
        <a:p>
          <a:pPr algn="l" rtl="0">
            <a:defRPr sz="1000"/>
          </a:pPr>
          <a:endParaRPr lang="en-US" sz="1100" b="1"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 </a:t>
          </a:r>
          <a:r>
            <a:rPr lang="en-US" sz="1100" b="1" i="0" u="none" strike="noStrike" baseline="0">
              <a:solidFill>
                <a:srgbClr val="000000"/>
              </a:solidFill>
              <a:latin typeface="Arial"/>
              <a:cs typeface="Arial"/>
            </a:rPr>
            <a:t>Linda Powell, Kristin Vanderbilt,</a:t>
          </a:r>
          <a:r>
            <a:rPr lang="en-US" sz="1100" b="0" i="0" u="none" strike="noStrike" baseline="0">
              <a:solidFill>
                <a:srgbClr val="000000"/>
              </a:solidFill>
              <a:latin typeface="Arial"/>
              <a:cs typeface="Arial"/>
            </a:rPr>
            <a:t> and</a:t>
          </a:r>
          <a:r>
            <a:rPr lang="en-US" sz="1100" b="1" i="0" u="none" strike="noStrike" baseline="0">
              <a:solidFill>
                <a:srgbClr val="000000"/>
              </a:solidFill>
              <a:latin typeface="Arial"/>
              <a:cs typeface="Arial"/>
            </a:rPr>
            <a:t> Mike Rugge</a:t>
          </a:r>
          <a:r>
            <a:rPr lang="en-US" sz="1100" b="0" i="0" u="none" strike="noStrike" baseline="0">
              <a:solidFill>
                <a:srgbClr val="000000"/>
              </a:solidFill>
              <a:latin typeface="Arial"/>
              <a:cs typeface="Arial"/>
            </a:rPr>
            <a:t> from Florida Coastal Everglades LTER Program </a:t>
          </a:r>
          <a:r>
            <a:rPr lang="en-US" sz="1100" b="0" i="0" u="none" strike="noStrike" baseline="0">
              <a:solidFill>
                <a:srgbClr val="0000FF"/>
              </a:solidFill>
              <a:latin typeface="Arial"/>
              <a:cs typeface="Arial"/>
            </a:rPr>
            <a:t>(http://fcelter.fiu.edu)</a:t>
          </a:r>
          <a:r>
            <a:rPr lang="en-US" sz="1100" b="0" i="0" u="none" strike="noStrike" baseline="0">
              <a:solidFill>
                <a:srgbClr val="000000"/>
              </a:solidFill>
              <a:latin typeface="Arial"/>
              <a:cs typeface="Arial"/>
            </a:rPr>
            <a:t> at the Florida International University.</a:t>
          </a:r>
        </a:p>
        <a:p>
          <a:pPr algn="l" rtl="0">
            <a:defRPr sz="1000"/>
          </a:pPr>
          <a:r>
            <a:rPr lang="en-US" sz="1100" b="0" i="0" u="none" strike="noStrike" baseline="0">
              <a:solidFill>
                <a:srgbClr val="000000"/>
              </a:solidFill>
              <a:latin typeface="Arial"/>
              <a:cs typeface="Arial"/>
            </a:rPr>
            <a:t></a:t>
          </a:r>
          <a:r>
            <a:rPr lang="en-US" sz="1100" b="1" i="0" u="none" strike="noStrike" baseline="0">
              <a:solidFill>
                <a:srgbClr val="000000"/>
              </a:solidFill>
              <a:latin typeface="Arial"/>
              <a:cs typeface="Arial"/>
            </a:rPr>
            <a:t> Wade Sheldon</a:t>
          </a:r>
          <a:r>
            <a:rPr lang="en-US" sz="1100" b="0" i="0" u="none" strike="noStrike" baseline="0">
              <a:solidFill>
                <a:srgbClr val="000000"/>
              </a:solidFill>
              <a:latin typeface="Arial"/>
              <a:cs typeface="Arial"/>
            </a:rPr>
            <a:t> from Georgia Coastal Ecosystems LTER Program </a:t>
          </a:r>
          <a:r>
            <a:rPr lang="en-US" sz="1100" b="0" i="0" u="none" strike="noStrike" baseline="0">
              <a:solidFill>
                <a:srgbClr val="0000FF"/>
              </a:solidFill>
              <a:latin typeface="Arial"/>
              <a:cs typeface="Arial"/>
            </a:rPr>
            <a:t>(http://gce-lter.marsci.uga.edu/lter/) </a:t>
          </a:r>
          <a:r>
            <a:rPr lang="en-US" sz="1100" b="0" i="0" u="none" strike="noStrike" baseline="0">
              <a:solidFill>
                <a:srgbClr val="000000"/>
              </a:solidFill>
              <a:latin typeface="Arial"/>
              <a:cs typeface="Arial"/>
            </a:rPr>
            <a:t>at the University of Georgia.</a:t>
          </a:r>
        </a:p>
        <a:p>
          <a:pPr algn="l" rtl="0">
            <a:defRPr sz="1000"/>
          </a:pPr>
          <a:r>
            <a:rPr lang="en-US" sz="1100" b="0" i="0" u="none" strike="noStrike" baseline="0">
              <a:solidFill>
                <a:srgbClr val="000000"/>
              </a:solidFill>
              <a:latin typeface="Arial"/>
              <a:cs typeface="Arial"/>
            </a:rPr>
            <a:t></a:t>
          </a:r>
          <a:r>
            <a:rPr lang="en-US" sz="1100" b="1" i="0" u="none" strike="noStrike" baseline="0">
              <a:solidFill>
                <a:srgbClr val="000000"/>
              </a:solidFill>
              <a:latin typeface="Arial"/>
              <a:cs typeface="Arial"/>
            </a:rPr>
            <a:t> Kristin Vanderbilt </a:t>
          </a:r>
          <a:r>
            <a:rPr lang="en-US" sz="1100" b="0" i="0" u="none" strike="noStrike" baseline="0">
              <a:solidFill>
                <a:srgbClr val="000000"/>
              </a:solidFill>
              <a:latin typeface="Arial"/>
              <a:cs typeface="Arial"/>
            </a:rPr>
            <a:t>from the Sevilleta Long-Term Ecological Research LTER Program </a:t>
          </a:r>
          <a:r>
            <a:rPr lang="en-US" sz="1100" b="0" i="0" u="none" strike="noStrike" baseline="0">
              <a:solidFill>
                <a:srgbClr val="0000FF"/>
              </a:solidFill>
              <a:latin typeface="Arial"/>
              <a:cs typeface="Arial"/>
            </a:rPr>
            <a:t>(http://sevilleta.unm.edu)</a:t>
          </a:r>
          <a:r>
            <a:rPr lang="en-US" sz="1100" b="0" i="0" u="none" strike="noStrike" baseline="0">
              <a:solidFill>
                <a:srgbClr val="000000"/>
              </a:solidFill>
              <a:latin typeface="Arial"/>
              <a:cs typeface="Arial"/>
            </a:rPr>
            <a:t> at the University of New Mexico.</a:t>
          </a:r>
        </a:p>
        <a:p>
          <a:pPr algn="l" rtl="0">
            <a:defRPr sz="1000"/>
          </a:pPr>
          <a:r>
            <a:rPr lang="en-US" sz="1100" b="0" i="0" u="none" strike="noStrike" baseline="0">
              <a:solidFill>
                <a:srgbClr val="000000"/>
              </a:solidFill>
              <a:latin typeface="Arial"/>
              <a:cs typeface="Arial"/>
            </a:rPr>
            <a:t> </a:t>
          </a:r>
          <a:r>
            <a:rPr lang="en-US" sz="1100" b="1" i="0" u="none" strike="noStrike" baseline="0">
              <a:solidFill>
                <a:srgbClr val="000000"/>
              </a:solidFill>
              <a:latin typeface="Arial"/>
              <a:cs typeface="Arial"/>
            </a:rPr>
            <a:t>Youngmi Kim</a:t>
          </a:r>
          <a:r>
            <a:rPr lang="en-US" sz="1100" b="0" i="0" u="none" strike="noStrike" baseline="0">
              <a:solidFill>
                <a:srgbClr val="000000"/>
              </a:solidFill>
              <a:latin typeface="Arial"/>
              <a:cs typeface="Arial"/>
            </a:rPr>
            <a:t> and </a:t>
          </a:r>
          <a:r>
            <a:rPr lang="en-US" sz="1100" b="1" i="0" u="none" strike="noStrike" baseline="0">
              <a:solidFill>
                <a:srgbClr val="000000"/>
              </a:solidFill>
              <a:latin typeface="Arial"/>
              <a:cs typeface="Arial"/>
            </a:rPr>
            <a:t>Travis Brooks</a:t>
          </a:r>
          <a:r>
            <a:rPr lang="en-US" sz="1100" b="0" i="0" u="none" strike="noStrike" baseline="0">
              <a:solidFill>
                <a:srgbClr val="000000"/>
              </a:solidFill>
              <a:latin typeface="Arial"/>
              <a:cs typeface="Arial"/>
            </a:rPr>
            <a:t>, programmers for the Canopy Database Project and graduates of The Evergreen State College Software Engineering   </a:t>
          </a:r>
        </a:p>
        <a:p>
          <a:pPr algn="l" rtl="0">
            <a:defRPr sz="1000"/>
          </a:pPr>
          <a:r>
            <a:rPr lang="en-US" sz="1100" b="0" i="0" u="none" strike="noStrike" baseline="0">
              <a:solidFill>
                <a:srgbClr val="000000"/>
              </a:solidFill>
              <a:latin typeface="Arial"/>
              <a:cs typeface="Arial"/>
            </a:rPr>
            <a:t>    Program </a:t>
          </a:r>
          <a:r>
            <a:rPr lang="en-US" sz="1100" b="0" i="0" u="none" strike="noStrike" baseline="0">
              <a:solidFill>
                <a:srgbClr val="0000FF"/>
              </a:solidFill>
              <a:latin typeface="Arial"/>
              <a:cs typeface="Arial"/>
            </a:rPr>
            <a:t>(http://canopy.evergreen.edu/)</a:t>
          </a:r>
          <a:r>
            <a:rPr lang="en-US" sz="1100" b="0" i="0" u="none" strike="noStrike" baseline="0">
              <a:solidFill>
                <a:srgbClr val="000000"/>
              </a:solidFill>
              <a:latin typeface="Arial"/>
              <a:cs typeface="Arial"/>
            </a:rPr>
            <a:t>.</a:t>
          </a:r>
        </a:p>
        <a:p>
          <a:pPr algn="l" rtl="0">
            <a:defRPr sz="1000"/>
          </a:pPr>
          <a:r>
            <a:rPr lang="en-US" sz="1100" b="0" i="0" u="none" strike="noStrike" baseline="0">
              <a:solidFill>
                <a:srgbClr val="000000"/>
              </a:solidFill>
              <a:latin typeface="Arial"/>
              <a:cs typeface="Arial"/>
            </a:rPr>
            <a:t> </a:t>
          </a:r>
          <a:r>
            <a:rPr lang="en-US" sz="1100" b="1" i="0" u="none" strike="noStrike" baseline="0">
              <a:solidFill>
                <a:srgbClr val="000000"/>
              </a:solidFill>
              <a:latin typeface="Arial"/>
              <a:cs typeface="Arial"/>
            </a:rPr>
            <a:t>Judy Bayard Cushing</a:t>
          </a:r>
          <a:r>
            <a:rPr lang="en-US" sz="1100" b="0" i="0" u="none" strike="noStrike" baseline="0">
              <a:solidFill>
                <a:srgbClr val="000000"/>
              </a:solidFill>
              <a:latin typeface="Arial"/>
              <a:cs typeface="Arial"/>
            </a:rPr>
            <a:t>, Ph.D., a member of the Faculty (Computer Science), The Evergreen State College, Olympia, Washington and a principal </a:t>
          </a:r>
        </a:p>
        <a:p>
          <a:pPr algn="l" rtl="0">
            <a:defRPr sz="1000"/>
          </a:pPr>
          <a:r>
            <a:rPr lang="en-US" sz="1100" b="0" i="0" u="none" strike="noStrike" baseline="0">
              <a:solidFill>
                <a:srgbClr val="000000"/>
              </a:solidFill>
              <a:latin typeface="Arial"/>
              <a:cs typeface="Arial"/>
            </a:rPr>
            <a:t>    investigator of the Canopy Database Project</a:t>
          </a:r>
          <a:r>
            <a:rPr lang="en-US" sz="1100" b="0" i="0" u="none" strike="noStrike" baseline="0">
              <a:solidFill>
                <a:srgbClr val="0000FF"/>
              </a:solidFill>
              <a:latin typeface="Arial"/>
              <a:cs typeface="Arial"/>
            </a:rPr>
            <a:t> (http://academic.evergreen.edu/j/judyc/home.htm, http://canopy.evergreen.edu/)</a:t>
          </a:r>
          <a:r>
            <a:rPr lang="en-US" sz="1100" b="0" i="0" u="none" strike="noStrike" baseline="0">
              <a:solidFill>
                <a:srgbClr val="000000"/>
              </a:solidFill>
              <a:latin typeface="Arial"/>
              <a:cs typeface="Arial"/>
            </a:rPr>
            <a:t>.</a:t>
          </a:r>
        </a:p>
        <a:p>
          <a:pPr algn="l" rtl="0">
            <a:defRPr sz="1000"/>
          </a:pP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Working in cooperation with the Evergreen State College contributors are Professor </a:t>
          </a:r>
          <a:r>
            <a:rPr lang="en-US" sz="1100" b="1" i="0" u="none" strike="noStrike" baseline="0">
              <a:solidFill>
                <a:srgbClr val="000000"/>
              </a:solidFill>
              <a:latin typeface="Arial"/>
              <a:cs typeface="Arial"/>
            </a:rPr>
            <a:t>Barbara Bond</a:t>
          </a:r>
          <a:r>
            <a:rPr lang="en-US" sz="1100" b="0" i="0" u="none" strike="noStrike" baseline="0">
              <a:solidFill>
                <a:srgbClr val="000000"/>
              </a:solidFill>
              <a:latin typeface="Arial"/>
              <a:cs typeface="Arial"/>
            </a:rPr>
            <a:t>, Department of Forest Science, Oregon State University and her students, </a:t>
          </a:r>
          <a:r>
            <a:rPr lang="en-US" sz="1100" b="1" i="0" u="none" strike="noStrike" baseline="0">
              <a:solidFill>
                <a:srgbClr val="000000"/>
              </a:solidFill>
              <a:latin typeface="Arial"/>
              <a:cs typeface="Arial"/>
            </a:rPr>
            <a:t>Georgianne Moore</a:t>
          </a:r>
          <a:r>
            <a:rPr lang="en-US" sz="1100" b="0" i="0" u="none" strike="noStrike" baseline="0">
              <a:solidFill>
                <a:srgbClr val="000000"/>
              </a:solidFill>
              <a:latin typeface="Arial"/>
              <a:cs typeface="Arial"/>
            </a:rPr>
            <a:t>, Texas A&amp;M University and </a:t>
          </a:r>
          <a:r>
            <a:rPr lang="en-US" sz="1100" b="1" i="0" u="none" strike="noStrike" baseline="0">
              <a:solidFill>
                <a:srgbClr val="000000"/>
              </a:solidFill>
              <a:latin typeface="Arial"/>
              <a:cs typeface="Arial"/>
            </a:rPr>
            <a:t>Kate George</a:t>
          </a:r>
          <a:r>
            <a:rPr lang="en-US" sz="1100" b="0" i="0" u="none" strike="noStrike" baseline="0">
              <a:solidFill>
                <a:srgbClr val="000000"/>
              </a:solidFill>
              <a:latin typeface="Arial"/>
              <a:cs typeface="Arial"/>
            </a:rPr>
            <a:t>, USDA.</a:t>
          </a:r>
          <a:endParaRPr lang="en-US" sz="11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100" b="1" i="0" u="none" strike="noStrike" baseline="0">
              <a:solidFill>
                <a:srgbClr val="0000FF"/>
              </a:solidFill>
              <a:latin typeface="Arial"/>
              <a:cs typeface="Arial"/>
            </a:rPr>
            <a:t>References</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Cushing, J.B., N.M. Nadkarni, M. Finch, A.C.S. Fiala, E. Murphy-Hill, L. Delcambre, and D. Maier. In press. Component-based end-user database design for ecologists. Journal of Intellligent Systems.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Cushing, J.B., N.M. Nadkarni, B. Bond, and R. Dial. 2003. How trees and forests inform biodiversity and ecosystem informatics. Computing in Science &amp; Engineering 5:32-43.</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fcelter.fiu.edu/perl/public_data_download.pl?datasetid=XXX.txt" TargetMode="External"/><Relationship Id="rId1" Type="http://schemas.openxmlformats.org/officeDocument/2006/relationships/hyperlink" Target="http://fcelter.fiu.edu/perl/public_data_download.pl?datasetid=XXX.tx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hyperlink" Target="mailto:gaisere@fiu.edu" TargetMode="External"/><Relationship Id="rId13" Type="http://schemas.openxmlformats.org/officeDocument/2006/relationships/hyperlink" Target="mailto:Laura.Ogden@fiu.edu" TargetMode="External"/><Relationship Id="rId3" Type="http://schemas.openxmlformats.org/officeDocument/2006/relationships/hyperlink" Target="mailto:gaisere@fiu.edu" TargetMode="External"/><Relationship Id="rId7" Type="http://schemas.openxmlformats.org/officeDocument/2006/relationships/hyperlink" Target="mailto:jaffer@fiu.edu" TargetMode="External"/><Relationship Id="rId12" Type="http://schemas.openxmlformats.org/officeDocument/2006/relationships/hyperlink" Target="mailto:jaffer@fiu.edu" TargetMode="External"/><Relationship Id="rId2" Type="http://schemas.openxmlformats.org/officeDocument/2006/relationships/hyperlink" Target="http://fcelter.fiu.edu/" TargetMode="External"/><Relationship Id="rId1" Type="http://schemas.openxmlformats.org/officeDocument/2006/relationships/hyperlink" Target="mailto:childers@fiu.edu" TargetMode="External"/><Relationship Id="rId6" Type="http://schemas.openxmlformats.org/officeDocument/2006/relationships/hyperlink" Target="mailto:heithaus@fiu.edu" TargetMode="External"/><Relationship Id="rId11" Type="http://schemas.openxmlformats.org/officeDocument/2006/relationships/hyperlink" Target="mailto:heithaus@fiu.edu" TargetMode="External"/><Relationship Id="rId5" Type="http://schemas.openxmlformats.org/officeDocument/2006/relationships/hyperlink" Target="http://fcelter.fiu.edu/" TargetMode="External"/><Relationship Id="rId15" Type="http://schemas.openxmlformats.org/officeDocument/2006/relationships/comments" Target="../comments3.xml"/><Relationship Id="rId10" Type="http://schemas.openxmlformats.org/officeDocument/2006/relationships/hyperlink" Target="http://fcelter.fiu.edu/" TargetMode="External"/><Relationship Id="rId4" Type="http://schemas.openxmlformats.org/officeDocument/2006/relationships/hyperlink" Target="mailto:gaisere@fiu.edu" TargetMode="External"/><Relationship Id="rId9" Type="http://schemas.openxmlformats.org/officeDocument/2006/relationships/hyperlink" Target="mailto:gaisere@fiu.edu" TargetMode="External"/><Relationship Id="rId1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N65395"/>
  <sheetViews>
    <sheetView showGridLines="0" tabSelected="1" topLeftCell="A112" workbookViewId="0">
      <selection activeCell="B122" sqref="B122"/>
    </sheetView>
  </sheetViews>
  <sheetFormatPr defaultColWidth="8.85546875" defaultRowHeight="12.75" outlineLevelRow="1"/>
  <cols>
    <col min="1" max="1" width="62.140625" style="11" customWidth="1"/>
    <col min="2" max="2" width="64.42578125" style="3" customWidth="1"/>
    <col min="3" max="3" width="49.42578125" style="28" customWidth="1"/>
    <col min="4" max="20" width="48.7109375" style="11" customWidth="1"/>
    <col min="21" max="26" width="48.7109375" customWidth="1"/>
    <col min="27" max="16384" width="8.85546875" style="11"/>
  </cols>
  <sheetData>
    <row r="1" spans="1:26" s="57" customFormat="1" ht="18.75">
      <c r="A1" s="205"/>
      <c r="B1" s="86" t="s">
        <v>0</v>
      </c>
      <c r="C1" s="87"/>
      <c r="D1" s="1"/>
      <c r="E1" s="1"/>
      <c r="F1" s="1"/>
      <c r="G1" s="1"/>
      <c r="H1" s="1"/>
      <c r="I1" s="1"/>
      <c r="J1" s="1"/>
      <c r="K1" s="1"/>
      <c r="L1" s="1"/>
      <c r="M1" s="1"/>
      <c r="N1" s="1"/>
      <c r="O1" s="1"/>
      <c r="P1" s="1"/>
      <c r="Q1" s="1"/>
      <c r="R1" s="1"/>
      <c r="S1" s="1"/>
      <c r="T1" s="1"/>
      <c r="U1"/>
      <c r="V1"/>
      <c r="W1"/>
      <c r="X1"/>
      <c r="Y1"/>
      <c r="Z1"/>
    </row>
    <row r="2" spans="1:26" s="57" customFormat="1">
      <c r="A2" s="205"/>
      <c r="B2" s="88" t="s">
        <v>1</v>
      </c>
      <c r="C2" s="206"/>
      <c r="D2" s="205"/>
      <c r="E2" s="205"/>
      <c r="F2" s="205"/>
      <c r="G2" s="205"/>
      <c r="H2" s="205"/>
      <c r="I2" s="205"/>
      <c r="J2" s="205"/>
      <c r="K2" s="205"/>
      <c r="L2" s="205"/>
      <c r="M2" s="205"/>
      <c r="N2" s="205"/>
      <c r="O2" s="205"/>
      <c r="P2" s="205"/>
      <c r="Q2" s="205"/>
      <c r="R2" s="205"/>
      <c r="S2" s="205"/>
      <c r="T2" s="205"/>
      <c r="U2"/>
      <c r="V2"/>
      <c r="W2"/>
      <c r="X2"/>
      <c r="Y2"/>
      <c r="Z2"/>
    </row>
    <row r="3" spans="1:26" s="57" customFormat="1">
      <c r="A3" s="205"/>
      <c r="B3" s="88" t="s">
        <v>2</v>
      </c>
      <c r="C3" s="206"/>
      <c r="D3" s="205"/>
      <c r="E3" s="205"/>
      <c r="F3" s="205"/>
      <c r="G3" s="205"/>
      <c r="H3" s="205"/>
      <c r="I3" s="205"/>
      <c r="J3" s="205"/>
      <c r="K3" s="205"/>
      <c r="L3" s="205"/>
      <c r="M3" s="205"/>
      <c r="N3" s="205"/>
      <c r="O3" s="205"/>
      <c r="P3" s="205"/>
      <c r="Q3" s="205"/>
      <c r="R3" s="205"/>
      <c r="S3" s="205"/>
      <c r="T3" s="205"/>
      <c r="U3"/>
      <c r="V3"/>
      <c r="W3"/>
      <c r="X3"/>
      <c r="Y3"/>
      <c r="Z3"/>
    </row>
    <row r="4" spans="1:26" s="57" customFormat="1">
      <c r="A4" s="205"/>
      <c r="B4" s="89" t="s">
        <v>3</v>
      </c>
      <c r="C4" s="207"/>
      <c r="D4" s="205"/>
      <c r="E4" s="205"/>
      <c r="F4" s="205"/>
      <c r="G4" s="205"/>
      <c r="H4" s="205"/>
      <c r="I4" s="205"/>
      <c r="J4" s="205"/>
      <c r="K4" s="205"/>
      <c r="L4" s="205"/>
      <c r="M4" s="205"/>
      <c r="N4" s="205"/>
      <c r="O4" s="205"/>
      <c r="P4" s="205"/>
      <c r="Q4" s="205"/>
      <c r="R4" s="205"/>
      <c r="S4" s="205"/>
      <c r="T4" s="205"/>
      <c r="U4"/>
      <c r="V4"/>
      <c r="W4"/>
      <c r="X4"/>
      <c r="Y4"/>
      <c r="Z4"/>
    </row>
    <row r="5" spans="1:26" s="57" customFormat="1" ht="63.75">
      <c r="A5" s="205"/>
      <c r="B5" s="87" t="s">
        <v>4</v>
      </c>
      <c r="C5" s="90"/>
      <c r="D5" s="205"/>
      <c r="E5" s="205"/>
      <c r="F5" s="205"/>
      <c r="G5" s="205"/>
      <c r="H5" s="205"/>
      <c r="I5" s="205"/>
      <c r="J5" s="205"/>
      <c r="K5" s="205"/>
      <c r="L5" s="205"/>
      <c r="M5" s="205"/>
      <c r="N5" s="205"/>
      <c r="O5" s="205"/>
      <c r="P5" s="205"/>
      <c r="Q5" s="205"/>
      <c r="R5" s="205"/>
      <c r="S5" s="205"/>
      <c r="T5" s="205"/>
      <c r="U5"/>
      <c r="V5"/>
      <c r="W5"/>
      <c r="X5"/>
      <c r="Y5"/>
      <c r="Z5"/>
    </row>
    <row r="6" spans="1:26" s="57" customFormat="1" ht="25.5">
      <c r="A6" s="205"/>
      <c r="B6" s="87" t="s">
        <v>5</v>
      </c>
      <c r="C6" s="207"/>
      <c r="D6" s="205"/>
      <c r="E6" s="205"/>
      <c r="F6" s="205"/>
      <c r="G6" s="205"/>
      <c r="H6" s="205"/>
      <c r="I6" s="205"/>
      <c r="J6" s="205"/>
      <c r="K6" s="205"/>
      <c r="L6" s="205"/>
      <c r="M6" s="205"/>
      <c r="N6" s="205"/>
      <c r="O6" s="205"/>
      <c r="P6" s="205"/>
      <c r="Q6" s="205"/>
      <c r="R6" s="205"/>
      <c r="S6" s="205"/>
      <c r="T6" s="205"/>
      <c r="U6"/>
      <c r="V6"/>
      <c r="W6"/>
      <c r="X6"/>
      <c r="Y6"/>
      <c r="Z6"/>
    </row>
    <row r="7" spans="1:26" s="57" customFormat="1" ht="25.5">
      <c r="A7" s="205"/>
      <c r="B7" s="87" t="s">
        <v>6</v>
      </c>
      <c r="C7" s="207"/>
      <c r="D7" s="205"/>
      <c r="E7" s="205"/>
      <c r="F7" s="205"/>
      <c r="G7" s="205"/>
      <c r="H7" s="205"/>
      <c r="I7" s="205"/>
      <c r="J7" s="205"/>
      <c r="K7" s="205"/>
      <c r="L7" s="205"/>
      <c r="M7" s="205"/>
      <c r="N7" s="205"/>
      <c r="O7" s="205"/>
      <c r="P7" s="205"/>
      <c r="Q7" s="205"/>
      <c r="R7" s="205"/>
      <c r="S7" s="205"/>
      <c r="T7" s="205"/>
      <c r="U7"/>
      <c r="V7"/>
      <c r="W7"/>
      <c r="X7"/>
      <c r="Y7"/>
      <c r="Z7"/>
    </row>
    <row r="8" spans="1:26" s="57" customFormat="1" ht="38.25">
      <c r="A8" s="205"/>
      <c r="B8" s="87" t="s">
        <v>7</v>
      </c>
      <c r="C8" s="207"/>
      <c r="D8" s="205"/>
      <c r="E8" s="205"/>
      <c r="F8" s="205"/>
      <c r="G8" s="205"/>
      <c r="H8" s="205"/>
      <c r="I8" s="205"/>
      <c r="J8" s="205"/>
      <c r="K8" s="205"/>
      <c r="L8" s="205"/>
      <c r="M8" s="205"/>
      <c r="N8" s="205"/>
      <c r="O8" s="205"/>
      <c r="P8" s="205"/>
      <c r="Q8" s="205"/>
      <c r="R8" s="205"/>
      <c r="S8" s="205"/>
      <c r="T8" s="205"/>
      <c r="U8"/>
      <c r="V8"/>
      <c r="W8"/>
      <c r="X8"/>
      <c r="Y8"/>
      <c r="Z8"/>
    </row>
    <row r="9" spans="1:26" s="57" customFormat="1" ht="25.5">
      <c r="A9" s="205"/>
      <c r="B9" s="168" t="s">
        <v>8</v>
      </c>
      <c r="C9" s="207"/>
      <c r="D9" s="205"/>
      <c r="E9" s="205"/>
      <c r="F9" s="205"/>
      <c r="G9" s="205"/>
      <c r="H9" s="205"/>
      <c r="I9" s="205"/>
      <c r="J9" s="205"/>
      <c r="K9" s="205"/>
      <c r="L9" s="205"/>
      <c r="M9" s="205"/>
      <c r="N9" s="205"/>
      <c r="O9" s="205"/>
      <c r="P9" s="205"/>
      <c r="Q9" s="205"/>
      <c r="R9" s="205"/>
      <c r="S9" s="205"/>
      <c r="T9" s="205"/>
      <c r="U9"/>
      <c r="V9"/>
      <c r="W9"/>
      <c r="X9"/>
      <c r="Y9"/>
      <c r="Z9"/>
    </row>
    <row r="10" spans="1:26" s="57" customFormat="1">
      <c r="A10" s="205"/>
      <c r="B10" s="91" t="s">
        <v>9</v>
      </c>
      <c r="C10" s="207"/>
      <c r="D10" s="205"/>
      <c r="E10" s="205"/>
      <c r="F10" s="205"/>
      <c r="G10" s="205"/>
      <c r="H10" s="205"/>
      <c r="I10" s="205"/>
      <c r="J10" s="205"/>
      <c r="K10" s="205"/>
      <c r="L10" s="205"/>
      <c r="M10" s="205"/>
      <c r="N10" s="205"/>
      <c r="O10" s="205"/>
      <c r="P10" s="205"/>
      <c r="Q10" s="205"/>
      <c r="R10" s="205"/>
      <c r="S10" s="205"/>
      <c r="T10" s="205"/>
      <c r="U10"/>
      <c r="V10"/>
      <c r="W10"/>
      <c r="X10"/>
      <c r="Y10"/>
      <c r="Z10"/>
    </row>
    <row r="11" spans="1:26" s="57" customFormat="1" ht="25.5">
      <c r="A11" s="205"/>
      <c r="B11" s="91" t="s">
        <v>10</v>
      </c>
      <c r="C11" s="207"/>
      <c r="D11" s="205"/>
      <c r="E11" s="205"/>
      <c r="F11" s="205"/>
      <c r="G11" s="205"/>
      <c r="H11" s="205"/>
      <c r="I11" s="205"/>
      <c r="J11" s="205"/>
      <c r="K11" s="205"/>
      <c r="L11" s="205"/>
      <c r="M11" s="205"/>
      <c r="N11" s="205"/>
      <c r="O11" s="205"/>
      <c r="P11" s="205"/>
      <c r="Q11" s="205"/>
      <c r="R11" s="205"/>
      <c r="S11" s="205"/>
      <c r="T11" s="205"/>
      <c r="U11"/>
      <c r="V11"/>
      <c r="W11"/>
      <c r="X11"/>
      <c r="Y11"/>
      <c r="Z11"/>
    </row>
    <row r="12" spans="1:26" s="57" customFormat="1" ht="63.75">
      <c r="A12" s="205"/>
      <c r="B12" s="87" t="s">
        <v>11</v>
      </c>
      <c r="C12" s="207"/>
      <c r="D12" s="205"/>
      <c r="E12" s="205"/>
      <c r="F12" s="205"/>
      <c r="G12" s="205"/>
      <c r="H12" s="205"/>
      <c r="I12" s="205"/>
      <c r="J12" s="205"/>
      <c r="K12" s="205"/>
      <c r="L12" s="205"/>
      <c r="M12" s="205"/>
      <c r="N12" s="205"/>
      <c r="O12" s="205"/>
      <c r="P12" s="205"/>
      <c r="Q12" s="205"/>
      <c r="R12" s="205"/>
      <c r="S12" s="205"/>
      <c r="T12" s="205"/>
      <c r="U12"/>
      <c r="V12"/>
      <c r="W12"/>
      <c r="X12"/>
      <c r="Y12"/>
      <c r="Z12"/>
    </row>
    <row r="13" spans="1:26" s="57" customFormat="1">
      <c r="A13" s="205"/>
      <c r="B13" s="92" t="s">
        <v>12</v>
      </c>
      <c r="C13" s="206"/>
      <c r="D13" s="205"/>
      <c r="E13" s="205"/>
      <c r="F13" s="205"/>
      <c r="G13" s="205"/>
      <c r="H13" s="205"/>
      <c r="I13" s="205"/>
      <c r="J13" s="205"/>
      <c r="K13" s="205"/>
      <c r="L13" s="205"/>
      <c r="M13" s="205"/>
      <c r="N13" s="205"/>
      <c r="O13" s="205"/>
      <c r="P13" s="205"/>
      <c r="Q13" s="205"/>
      <c r="R13" s="205"/>
      <c r="S13" s="205"/>
      <c r="T13" s="205"/>
      <c r="U13"/>
      <c r="V13"/>
      <c r="W13"/>
      <c r="X13"/>
      <c r="Y13"/>
      <c r="Z13"/>
    </row>
    <row r="14" spans="1:26" s="57" customFormat="1">
      <c r="A14" s="205"/>
      <c r="B14" s="93" t="s">
        <v>13</v>
      </c>
      <c r="C14" s="91"/>
      <c r="D14" s="205"/>
      <c r="E14" s="205"/>
      <c r="F14" s="205"/>
      <c r="G14" s="205"/>
      <c r="H14" s="205"/>
      <c r="I14" s="205"/>
      <c r="J14" s="205"/>
      <c r="K14" s="205"/>
      <c r="L14" s="205"/>
      <c r="M14" s="205"/>
      <c r="N14" s="205"/>
      <c r="O14" s="205"/>
      <c r="P14" s="205"/>
      <c r="Q14" s="205"/>
      <c r="R14" s="205"/>
      <c r="S14" s="205"/>
      <c r="T14" s="205"/>
      <c r="U14"/>
      <c r="V14"/>
      <c r="W14"/>
      <c r="X14"/>
      <c r="Y14"/>
      <c r="Z14"/>
    </row>
    <row r="15" spans="1:26" s="17" customFormat="1">
      <c r="A15" s="2"/>
      <c r="B15" s="88"/>
      <c r="C15" s="91"/>
      <c r="D15" s="2"/>
      <c r="E15" s="2"/>
      <c r="F15" s="2"/>
      <c r="G15" s="2"/>
      <c r="H15" s="2"/>
      <c r="I15" s="2"/>
      <c r="J15" s="2"/>
      <c r="K15" s="2"/>
      <c r="L15" s="2"/>
      <c r="M15" s="2"/>
      <c r="N15" s="2"/>
      <c r="O15" s="2"/>
      <c r="P15" s="2"/>
      <c r="Q15" s="2"/>
      <c r="R15" s="2"/>
      <c r="S15" s="2"/>
      <c r="T15" s="2"/>
      <c r="U15"/>
      <c r="V15"/>
      <c r="W15"/>
      <c r="X15"/>
      <c r="Y15"/>
      <c r="Z15"/>
    </row>
    <row r="16" spans="1:26" s="17" customFormat="1" ht="18">
      <c r="A16" s="25" t="s">
        <v>14</v>
      </c>
      <c r="B16" s="2" t="s">
        <v>15</v>
      </c>
      <c r="C16" s="26"/>
      <c r="D16" s="2"/>
      <c r="E16" s="2"/>
      <c r="F16" s="2"/>
      <c r="G16" s="2"/>
      <c r="H16" s="2"/>
      <c r="I16" s="2"/>
      <c r="J16" s="2"/>
      <c r="K16" s="2"/>
      <c r="L16" s="2"/>
      <c r="M16" s="2"/>
      <c r="N16" s="2"/>
      <c r="O16" s="2"/>
      <c r="P16" s="2"/>
      <c r="Q16" s="2"/>
      <c r="R16" s="2"/>
      <c r="S16" s="2"/>
      <c r="T16" s="2"/>
      <c r="U16"/>
      <c r="V16"/>
      <c r="W16"/>
      <c r="X16"/>
      <c r="Y16"/>
      <c r="Z16"/>
    </row>
    <row r="17" spans="1:26" s="58" customFormat="1">
      <c r="A17" s="5"/>
      <c r="B17" s="4" t="s">
        <v>16</v>
      </c>
      <c r="C17" s="167" t="s">
        <v>17</v>
      </c>
      <c r="D17" s="5"/>
      <c r="E17" s="5"/>
      <c r="F17" s="5"/>
      <c r="G17" s="5"/>
      <c r="H17" s="5"/>
      <c r="I17" s="5"/>
      <c r="J17" s="5"/>
      <c r="K17" s="5"/>
      <c r="L17" s="5"/>
      <c r="M17" s="5"/>
      <c r="N17" s="5"/>
      <c r="O17" s="5"/>
      <c r="P17" s="5"/>
      <c r="Q17" s="5"/>
      <c r="R17" s="5"/>
      <c r="S17" s="5"/>
      <c r="T17" s="5"/>
      <c r="U17"/>
      <c r="V17"/>
      <c r="W17"/>
      <c r="X17"/>
      <c r="Y17"/>
      <c r="Z17"/>
    </row>
    <row r="18" spans="1:26" s="58" customFormat="1">
      <c r="A18" s="23" t="s">
        <v>18</v>
      </c>
      <c r="B18" s="4" t="s">
        <v>19</v>
      </c>
      <c r="C18" s="208" t="s">
        <v>20</v>
      </c>
      <c r="D18" s="5"/>
      <c r="E18" s="5"/>
      <c r="F18" s="5"/>
      <c r="G18" s="5"/>
      <c r="H18" s="5"/>
      <c r="I18" s="5"/>
      <c r="J18" s="5"/>
      <c r="K18" s="5"/>
      <c r="L18" s="5"/>
      <c r="M18" s="5"/>
      <c r="N18" s="5"/>
      <c r="O18" s="5"/>
      <c r="P18" s="5"/>
      <c r="Q18" s="5"/>
      <c r="R18" s="5"/>
      <c r="S18" s="5"/>
      <c r="T18" s="5"/>
      <c r="U18"/>
      <c r="V18"/>
      <c r="W18"/>
      <c r="X18"/>
      <c r="Y18"/>
      <c r="Z18"/>
    </row>
    <row r="19" spans="1:26" s="58" customFormat="1">
      <c r="A19" s="23" t="s">
        <v>21</v>
      </c>
      <c r="B19" s="129" t="s">
        <v>22</v>
      </c>
      <c r="C19" s="101"/>
      <c r="D19" s="5"/>
      <c r="E19" s="5"/>
      <c r="F19" s="5"/>
      <c r="G19" s="5"/>
      <c r="H19" s="5"/>
      <c r="I19" s="5"/>
      <c r="J19" s="5"/>
      <c r="K19" s="5"/>
      <c r="L19" s="5"/>
      <c r="M19" s="5"/>
      <c r="N19" s="5"/>
      <c r="O19" s="5"/>
      <c r="P19" s="5"/>
      <c r="Q19" s="5"/>
      <c r="R19" s="5"/>
      <c r="S19" s="5"/>
      <c r="T19" s="5"/>
      <c r="U19"/>
      <c r="V19"/>
      <c r="W19"/>
      <c r="X19"/>
      <c r="Y19"/>
      <c r="Z19"/>
    </row>
    <row r="20" spans="1:26" s="50" customFormat="1" ht="14.25" customHeight="1">
      <c r="A20" s="23" t="s">
        <v>23</v>
      </c>
      <c r="B20" s="129" t="s">
        <v>24</v>
      </c>
      <c r="C20" s="201" t="s">
        <v>25</v>
      </c>
      <c r="D20" s="102"/>
      <c r="E20" s="102"/>
      <c r="F20" s="102"/>
      <c r="G20" s="102"/>
      <c r="H20" s="102"/>
      <c r="I20" s="102"/>
      <c r="J20" s="102"/>
      <c r="K20" s="102"/>
      <c r="L20" s="102"/>
      <c r="M20" s="102"/>
      <c r="N20" s="102"/>
      <c r="O20" s="102"/>
      <c r="P20" s="102"/>
      <c r="Q20" s="102"/>
      <c r="R20" s="102"/>
      <c r="S20" s="102"/>
      <c r="T20" s="102"/>
      <c r="U20"/>
      <c r="V20"/>
      <c r="W20"/>
      <c r="X20"/>
      <c r="Y20"/>
      <c r="Z20"/>
    </row>
    <row r="21" spans="1:26" s="50" customFormat="1" outlineLevel="1">
      <c r="A21" s="23" t="s">
        <v>26</v>
      </c>
      <c r="B21" s="129" t="s">
        <v>27</v>
      </c>
      <c r="C21" s="94" t="s">
        <v>28</v>
      </c>
      <c r="D21" s="104"/>
      <c r="E21" s="96"/>
      <c r="F21" s="96"/>
      <c r="G21" s="96"/>
      <c r="H21" s="96"/>
      <c r="I21" s="96"/>
      <c r="J21" s="96"/>
      <c r="K21" s="96"/>
      <c r="L21" s="96"/>
      <c r="M21" s="96"/>
      <c r="N21" s="96"/>
      <c r="O21" s="96"/>
      <c r="P21" s="96"/>
      <c r="Q21" s="96"/>
      <c r="R21" s="96"/>
      <c r="S21" s="96"/>
      <c r="T21" s="96"/>
      <c r="U21"/>
      <c r="V21"/>
      <c r="W21"/>
      <c r="X21"/>
      <c r="Y21"/>
      <c r="Z21"/>
    </row>
    <row r="22" spans="1:26" s="50" customFormat="1" outlineLevel="1">
      <c r="A22" s="23" t="s">
        <v>29</v>
      </c>
      <c r="B22" s="129" t="s">
        <v>30</v>
      </c>
      <c r="C22" s="94" t="s">
        <v>31</v>
      </c>
      <c r="D22" s="104"/>
      <c r="E22" s="96"/>
      <c r="F22" s="96"/>
      <c r="G22" s="96"/>
      <c r="H22" s="96"/>
      <c r="I22" s="96"/>
      <c r="J22" s="96"/>
      <c r="K22" s="96"/>
      <c r="L22" s="96"/>
      <c r="M22" s="96"/>
      <c r="N22" s="96"/>
      <c r="O22" s="96"/>
      <c r="P22" s="96"/>
      <c r="Q22" s="96"/>
      <c r="R22" s="96"/>
      <c r="S22" s="96"/>
      <c r="T22" s="96"/>
      <c r="U22"/>
      <c r="V22"/>
      <c r="W22"/>
      <c r="X22"/>
      <c r="Y22"/>
      <c r="Z22"/>
    </row>
    <row r="23" spans="1:26" s="50" customFormat="1" outlineLevel="1">
      <c r="A23" s="23" t="s">
        <v>32</v>
      </c>
      <c r="B23" s="129" t="s">
        <v>33</v>
      </c>
      <c r="C23" s="98" t="s">
        <v>34</v>
      </c>
      <c r="D23" s="104"/>
      <c r="E23" s="96"/>
      <c r="F23" s="96"/>
      <c r="G23" s="96"/>
      <c r="H23" s="96"/>
      <c r="I23" s="96"/>
      <c r="J23" s="96"/>
      <c r="K23" s="96"/>
      <c r="L23" s="96"/>
      <c r="M23" s="96"/>
      <c r="N23" s="96"/>
      <c r="O23" s="96"/>
      <c r="P23" s="96"/>
      <c r="Q23" s="96"/>
      <c r="R23" s="96"/>
      <c r="S23" s="96"/>
      <c r="T23" s="96"/>
      <c r="U23"/>
      <c r="V23"/>
      <c r="W23"/>
      <c r="X23"/>
      <c r="Y23"/>
      <c r="Z23"/>
    </row>
    <row r="24" spans="1:26" s="50" customFormat="1" outlineLevel="1">
      <c r="A24" s="23" t="s">
        <v>35</v>
      </c>
      <c r="B24" s="7" t="s">
        <v>36</v>
      </c>
      <c r="C24" s="94" t="s">
        <v>37</v>
      </c>
      <c r="D24" s="94"/>
      <c r="E24" s="96"/>
      <c r="F24" s="96"/>
      <c r="G24" s="96"/>
      <c r="H24" s="96"/>
      <c r="I24" s="96"/>
      <c r="J24" s="96"/>
      <c r="K24" s="96"/>
      <c r="L24" s="96"/>
      <c r="M24" s="96"/>
      <c r="N24" s="96"/>
      <c r="O24" s="96"/>
      <c r="P24" s="96"/>
      <c r="Q24" s="96"/>
      <c r="R24" s="96"/>
      <c r="S24" s="96"/>
      <c r="T24" s="96"/>
      <c r="U24"/>
      <c r="V24"/>
      <c r="W24"/>
      <c r="X24"/>
      <c r="Y24"/>
      <c r="Z24"/>
    </row>
    <row r="25" spans="1:26" s="50" customFormat="1" outlineLevel="1">
      <c r="A25" s="23" t="s">
        <v>38</v>
      </c>
      <c r="B25" s="7" t="s">
        <v>39</v>
      </c>
      <c r="C25" s="103" t="s">
        <v>40</v>
      </c>
      <c r="D25" s="125"/>
      <c r="E25" s="103"/>
      <c r="F25" s="103"/>
      <c r="G25" s="103"/>
      <c r="H25" s="103"/>
      <c r="I25" s="103"/>
      <c r="J25" s="103"/>
      <c r="K25" s="103"/>
      <c r="L25" s="103"/>
      <c r="M25" s="103"/>
      <c r="N25" s="103"/>
      <c r="O25" s="103"/>
      <c r="P25" s="103"/>
      <c r="Q25" s="103"/>
      <c r="R25" s="103"/>
      <c r="S25" s="103"/>
      <c r="T25" s="103"/>
      <c r="U25"/>
      <c r="V25"/>
      <c r="W25"/>
      <c r="X25"/>
      <c r="Y25"/>
      <c r="Z25"/>
    </row>
    <row r="26" spans="1:26" s="50" customFormat="1" outlineLevel="1">
      <c r="A26" s="23" t="s">
        <v>41</v>
      </c>
      <c r="B26" s="102" t="s">
        <v>42</v>
      </c>
      <c r="C26" s="94" t="s">
        <v>43</v>
      </c>
      <c r="D26" s="94"/>
      <c r="E26" s="96"/>
      <c r="F26" s="96"/>
      <c r="G26" s="96"/>
      <c r="H26" s="96"/>
      <c r="I26" s="96"/>
      <c r="J26" s="96"/>
      <c r="K26" s="96"/>
      <c r="L26" s="96"/>
      <c r="M26" s="96"/>
      <c r="N26" s="96"/>
      <c r="O26" s="96"/>
      <c r="P26" s="96"/>
      <c r="Q26" s="96"/>
      <c r="R26" s="96"/>
      <c r="S26" s="96"/>
      <c r="T26" s="96"/>
      <c r="U26"/>
      <c r="V26"/>
      <c r="W26"/>
      <c r="X26"/>
      <c r="Y26"/>
      <c r="Z26"/>
    </row>
    <row r="27" spans="1:26" s="50" customFormat="1" outlineLevel="1">
      <c r="A27" s="23" t="s">
        <v>44</v>
      </c>
      <c r="B27" s="129" t="s">
        <v>45</v>
      </c>
      <c r="C27" s="94" t="s">
        <v>46</v>
      </c>
      <c r="D27" s="94"/>
      <c r="E27" s="96"/>
      <c r="F27" s="96"/>
      <c r="G27" s="96"/>
      <c r="H27" s="96"/>
      <c r="I27" s="96"/>
      <c r="J27" s="96"/>
      <c r="K27" s="96"/>
      <c r="L27" s="96"/>
      <c r="M27" s="96"/>
      <c r="N27" s="96"/>
      <c r="O27" s="96"/>
      <c r="P27" s="96"/>
      <c r="Q27" s="96"/>
      <c r="R27" s="96"/>
      <c r="S27" s="96"/>
      <c r="T27" s="96"/>
      <c r="U27"/>
      <c r="V27"/>
      <c r="W27"/>
      <c r="X27"/>
      <c r="Y27"/>
      <c r="Z27"/>
    </row>
    <row r="28" spans="1:26" s="50" customFormat="1" outlineLevel="1">
      <c r="A28" s="23" t="s">
        <v>47</v>
      </c>
      <c r="B28" s="129" t="s">
        <v>48</v>
      </c>
      <c r="C28" s="94" t="s">
        <v>49</v>
      </c>
      <c r="D28" s="96"/>
      <c r="E28" s="96"/>
      <c r="F28" s="96"/>
      <c r="G28" s="96"/>
      <c r="H28" s="96"/>
      <c r="I28" s="96"/>
      <c r="J28" s="96"/>
      <c r="K28" s="96"/>
      <c r="L28" s="96"/>
      <c r="M28" s="96"/>
      <c r="N28" s="96"/>
      <c r="O28" s="96"/>
      <c r="P28" s="96"/>
      <c r="Q28" s="96"/>
      <c r="R28" s="96"/>
      <c r="S28" s="96"/>
      <c r="T28" s="96"/>
      <c r="U28"/>
      <c r="V28"/>
      <c r="W28"/>
      <c r="X28"/>
      <c r="Y28"/>
      <c r="Z28"/>
    </row>
    <row r="29" spans="1:26" s="50" customFormat="1" outlineLevel="1">
      <c r="A29" s="23" t="s">
        <v>50</v>
      </c>
      <c r="B29" s="129" t="s">
        <v>51</v>
      </c>
      <c r="C29" s="94">
        <v>33199</v>
      </c>
      <c r="D29" s="96"/>
      <c r="E29" s="96"/>
      <c r="F29" s="96"/>
      <c r="G29" s="96"/>
      <c r="H29" s="96"/>
      <c r="I29" s="96"/>
      <c r="J29" s="96"/>
      <c r="K29" s="96"/>
      <c r="L29" s="96"/>
      <c r="M29" s="96"/>
      <c r="N29" s="96"/>
      <c r="O29" s="96"/>
      <c r="P29" s="96"/>
      <c r="Q29" s="96"/>
      <c r="R29" s="96"/>
      <c r="S29" s="96"/>
      <c r="T29" s="96"/>
      <c r="U29"/>
      <c r="V29"/>
      <c r="W29"/>
      <c r="X29"/>
      <c r="Y29"/>
      <c r="Z29"/>
    </row>
    <row r="30" spans="1:26" s="50" customFormat="1" outlineLevel="1">
      <c r="A30" s="23" t="s">
        <v>52</v>
      </c>
      <c r="B30" s="129" t="s">
        <v>53</v>
      </c>
      <c r="C30" s="94" t="s">
        <v>54</v>
      </c>
      <c r="D30" s="96"/>
      <c r="E30" s="96"/>
      <c r="F30" s="96"/>
      <c r="G30" s="96"/>
      <c r="H30" s="96"/>
      <c r="I30" s="96"/>
      <c r="J30" s="96"/>
      <c r="K30" s="96"/>
      <c r="L30" s="96"/>
      <c r="M30" s="96"/>
      <c r="N30" s="96"/>
      <c r="O30" s="96"/>
      <c r="P30" s="96"/>
      <c r="Q30" s="96"/>
      <c r="R30" s="96"/>
      <c r="S30" s="96"/>
      <c r="T30" s="96"/>
      <c r="U30"/>
      <c r="V30"/>
      <c r="W30"/>
      <c r="X30"/>
      <c r="Y30"/>
      <c r="Z30"/>
    </row>
    <row r="31" spans="1:26" s="50" customFormat="1" outlineLevel="1">
      <c r="A31" s="23" t="s">
        <v>55</v>
      </c>
      <c r="B31" s="129" t="s">
        <v>56</v>
      </c>
      <c r="C31" s="103"/>
      <c r="D31" s="144"/>
      <c r="E31" s="103"/>
      <c r="F31" s="103"/>
      <c r="G31" s="103"/>
      <c r="H31" s="103"/>
      <c r="I31" s="103"/>
      <c r="J31" s="103"/>
      <c r="K31" s="103"/>
      <c r="L31" s="103"/>
      <c r="M31" s="103"/>
      <c r="N31" s="103"/>
      <c r="O31" s="103"/>
      <c r="P31" s="103"/>
      <c r="Q31" s="103"/>
      <c r="R31" s="103"/>
      <c r="S31" s="103"/>
      <c r="T31" s="103"/>
      <c r="U31"/>
      <c r="V31"/>
      <c r="W31"/>
      <c r="X31"/>
      <c r="Y31"/>
      <c r="Z31"/>
    </row>
    <row r="32" spans="1:26" s="50" customFormat="1" outlineLevel="1">
      <c r="A32" s="23" t="s">
        <v>57</v>
      </c>
      <c r="B32" s="7" t="s">
        <v>58</v>
      </c>
      <c r="C32" s="94"/>
      <c r="D32" s="144"/>
      <c r="E32" s="96"/>
      <c r="F32" s="96"/>
      <c r="G32" s="96"/>
      <c r="H32" s="96"/>
      <c r="I32" s="96"/>
      <c r="J32" s="96"/>
      <c r="K32" s="96"/>
      <c r="L32" s="96"/>
      <c r="M32" s="96"/>
      <c r="N32" s="96"/>
      <c r="O32" s="96"/>
      <c r="P32" s="96"/>
      <c r="Q32" s="96"/>
      <c r="R32" s="96"/>
      <c r="S32" s="96"/>
      <c r="T32" s="96"/>
      <c r="U32"/>
      <c r="V32"/>
      <c r="W32"/>
      <c r="X32"/>
      <c r="Y32"/>
      <c r="Z32"/>
    </row>
    <row r="33" spans="1:26" s="50" customFormat="1" outlineLevel="1">
      <c r="A33" s="23" t="s">
        <v>59</v>
      </c>
      <c r="B33" s="129" t="s">
        <v>60</v>
      </c>
      <c r="C33" s="94"/>
      <c r="D33" s="103"/>
      <c r="E33" s="48"/>
      <c r="F33" s="48"/>
      <c r="G33" s="48"/>
      <c r="H33" s="48"/>
      <c r="I33" s="48"/>
      <c r="J33" s="48"/>
      <c r="K33" s="48"/>
      <c r="L33" s="48"/>
      <c r="M33" s="48"/>
      <c r="N33" s="48"/>
      <c r="O33" s="48"/>
      <c r="P33" s="48"/>
      <c r="Q33" s="48"/>
      <c r="R33" s="48"/>
      <c r="S33" s="48"/>
      <c r="T33" s="48"/>
      <c r="U33"/>
      <c r="V33"/>
      <c r="W33"/>
      <c r="X33"/>
      <c r="Y33"/>
      <c r="Z33"/>
    </row>
    <row r="34" spans="1:26" s="50" customFormat="1" outlineLevel="1">
      <c r="A34" s="16" t="s">
        <v>61</v>
      </c>
      <c r="B34" s="130" t="s">
        <v>62</v>
      </c>
      <c r="C34" s="106"/>
      <c r="D34" s="103"/>
      <c r="E34" s="48"/>
      <c r="F34" s="48"/>
      <c r="G34" s="48"/>
      <c r="H34" s="48"/>
      <c r="I34" s="48"/>
      <c r="J34" s="48"/>
      <c r="K34" s="48"/>
      <c r="L34" s="48"/>
      <c r="M34" s="48"/>
      <c r="N34" s="48"/>
      <c r="O34" s="48"/>
      <c r="P34" s="48"/>
      <c r="Q34" s="48"/>
      <c r="R34" s="48"/>
      <c r="S34" s="48"/>
      <c r="T34" s="48"/>
      <c r="U34"/>
      <c r="V34"/>
      <c r="W34"/>
      <c r="X34"/>
      <c r="Y34"/>
      <c r="Z34"/>
    </row>
    <row r="35" spans="1:26" s="50" customFormat="1" outlineLevel="1">
      <c r="A35" s="16" t="s">
        <v>63</v>
      </c>
      <c r="B35" s="171" t="s">
        <v>64</v>
      </c>
      <c r="C35" s="106"/>
      <c r="D35" s="103"/>
      <c r="E35" s="48"/>
      <c r="F35" s="48"/>
      <c r="G35" s="48"/>
      <c r="H35" s="48"/>
      <c r="I35" s="48"/>
      <c r="J35" s="48"/>
      <c r="K35" s="48"/>
      <c r="L35" s="48"/>
      <c r="M35" s="48"/>
      <c r="N35" s="48"/>
      <c r="O35" s="48"/>
      <c r="P35" s="48"/>
      <c r="Q35" s="48"/>
      <c r="R35" s="48"/>
      <c r="S35" s="48"/>
      <c r="T35" s="48"/>
      <c r="U35"/>
      <c r="V35"/>
      <c r="W35"/>
      <c r="X35"/>
      <c r="Y35"/>
      <c r="Z35"/>
    </row>
    <row r="36" spans="1:26" s="50" customFormat="1">
      <c r="A36" s="52"/>
      <c r="B36" s="32" t="s">
        <v>65</v>
      </c>
      <c r="C36" s="209"/>
      <c r="D36" s="53"/>
      <c r="E36" s="53"/>
      <c r="F36" s="53"/>
      <c r="G36" s="53"/>
      <c r="H36" s="53"/>
      <c r="I36" s="53"/>
      <c r="J36" s="53"/>
      <c r="K36" s="53"/>
      <c r="L36" s="53"/>
      <c r="M36" s="53"/>
      <c r="N36" s="53"/>
      <c r="O36" s="53"/>
      <c r="P36" s="53"/>
      <c r="Q36" s="53"/>
      <c r="R36" s="53"/>
      <c r="S36" s="53"/>
      <c r="T36" s="53"/>
      <c r="U36"/>
      <c r="V36"/>
      <c r="W36"/>
      <c r="X36"/>
      <c r="Y36"/>
      <c r="Z36"/>
    </row>
    <row r="37" spans="1:26" s="50" customFormat="1" ht="14.25" customHeight="1">
      <c r="A37" s="23" t="s">
        <v>66</v>
      </c>
      <c r="B37" s="129" t="s">
        <v>67</v>
      </c>
      <c r="C37" s="200" t="s">
        <v>68</v>
      </c>
      <c r="D37" s="96"/>
      <c r="E37" s="96"/>
      <c r="F37" s="96"/>
      <c r="G37" s="96"/>
      <c r="H37" s="96"/>
      <c r="I37" s="96"/>
      <c r="J37" s="96"/>
      <c r="K37" s="96"/>
      <c r="L37" s="96"/>
      <c r="M37" s="96"/>
      <c r="N37" s="96"/>
      <c r="O37" s="96"/>
      <c r="P37" s="96"/>
      <c r="Q37" s="96"/>
      <c r="R37" s="96"/>
      <c r="S37" s="96"/>
      <c r="T37" s="96"/>
      <c r="U37"/>
      <c r="V37"/>
      <c r="W37"/>
      <c r="X37"/>
      <c r="Y37"/>
      <c r="Z37"/>
    </row>
    <row r="38" spans="1:26" s="50" customFormat="1">
      <c r="A38" s="23" t="s">
        <v>69</v>
      </c>
      <c r="B38" s="129" t="s">
        <v>70</v>
      </c>
      <c r="C38" s="169"/>
      <c r="D38" s="170"/>
      <c r="E38" s="170"/>
      <c r="F38" s="170"/>
      <c r="G38" s="94"/>
      <c r="H38" s="96"/>
      <c r="I38" s="96"/>
      <c r="J38" s="96"/>
      <c r="K38" s="96"/>
      <c r="L38" s="96"/>
      <c r="M38" s="148"/>
      <c r="N38" s="149"/>
      <c r="O38" s="104"/>
      <c r="P38" s="104"/>
      <c r="Q38" s="104"/>
      <c r="R38" s="96"/>
      <c r="S38" s="104"/>
      <c r="T38" s="104"/>
      <c r="U38" s="96"/>
      <c r="V38" s="96"/>
      <c r="W38" s="96"/>
      <c r="X38" s="96"/>
      <c r="Y38" s="105"/>
      <c r="Z38" s="105"/>
    </row>
    <row r="39" spans="1:26" s="50" customFormat="1">
      <c r="A39" s="23" t="s">
        <v>71</v>
      </c>
      <c r="B39" s="7" t="s">
        <v>72</v>
      </c>
      <c r="C39" s="94" t="s">
        <v>73</v>
      </c>
      <c r="D39" s="96"/>
      <c r="E39" s="96"/>
      <c r="F39" s="96"/>
      <c r="G39" s="96"/>
      <c r="H39" s="96"/>
      <c r="I39" s="96"/>
      <c r="J39" s="96"/>
      <c r="K39" s="96"/>
      <c r="L39" s="96"/>
      <c r="M39" s="96"/>
      <c r="N39" s="96"/>
      <c r="O39" s="96"/>
      <c r="P39" s="96"/>
      <c r="Q39" s="96"/>
      <c r="R39" s="96"/>
      <c r="S39" s="96"/>
      <c r="T39" s="96"/>
      <c r="U39"/>
      <c r="V39"/>
      <c r="W39"/>
      <c r="X39"/>
      <c r="Y39"/>
      <c r="Z39"/>
    </row>
    <row r="40" spans="1:26" s="50" customFormat="1">
      <c r="A40" s="23" t="s">
        <v>69</v>
      </c>
      <c r="B40" s="129" t="s">
        <v>70</v>
      </c>
      <c r="C40" s="173" t="s">
        <v>17</v>
      </c>
      <c r="D40" s="210" t="s">
        <v>74</v>
      </c>
      <c r="E40" s="210" t="s">
        <v>75</v>
      </c>
      <c r="F40" s="210" t="s">
        <v>76</v>
      </c>
      <c r="G40" s="96"/>
      <c r="H40" s="96"/>
      <c r="I40" s="96"/>
      <c r="J40" s="96"/>
      <c r="K40" s="96"/>
      <c r="L40" s="96"/>
      <c r="M40" s="96"/>
      <c r="N40" s="96"/>
      <c r="O40" s="96"/>
      <c r="P40" s="96"/>
      <c r="Q40" s="96"/>
      <c r="R40" s="96"/>
      <c r="S40" s="96"/>
      <c r="T40" s="96"/>
      <c r="U40"/>
      <c r="V40"/>
      <c r="W40"/>
      <c r="X40"/>
      <c r="Y40"/>
      <c r="Z40"/>
    </row>
    <row r="41" spans="1:26" s="50" customFormat="1">
      <c r="A41" s="23" t="s">
        <v>71</v>
      </c>
      <c r="B41" s="7" t="s">
        <v>72</v>
      </c>
      <c r="C41" s="202" t="s">
        <v>77</v>
      </c>
      <c r="D41" s="203" t="s">
        <v>78</v>
      </c>
      <c r="E41" s="203" t="s">
        <v>79</v>
      </c>
      <c r="F41" s="203" t="s">
        <v>80</v>
      </c>
      <c r="G41" s="94" t="s">
        <v>81</v>
      </c>
      <c r="H41" s="96" t="s">
        <v>82</v>
      </c>
      <c r="I41" s="96" t="s">
        <v>83</v>
      </c>
      <c r="J41" s="96" t="s">
        <v>84</v>
      </c>
      <c r="K41" s="96" t="s">
        <v>85</v>
      </c>
      <c r="L41" s="96" t="s">
        <v>86</v>
      </c>
      <c r="M41" s="96"/>
      <c r="N41" s="96"/>
      <c r="O41" s="96"/>
      <c r="P41" s="96"/>
      <c r="Q41" s="96"/>
      <c r="R41" s="96"/>
      <c r="S41" s="96"/>
      <c r="T41" s="96"/>
      <c r="U41"/>
      <c r="V41"/>
      <c r="W41"/>
      <c r="X41"/>
      <c r="Y41"/>
      <c r="Z41"/>
    </row>
    <row r="42" spans="1:26" s="50" customFormat="1" ht="25.5" outlineLevel="1">
      <c r="A42" s="23" t="s">
        <v>87</v>
      </c>
      <c r="B42" s="130" t="s">
        <v>88</v>
      </c>
      <c r="C42" s="94" t="s">
        <v>89</v>
      </c>
      <c r="D42" s="199" t="s">
        <v>90</v>
      </c>
      <c r="E42" s="96"/>
      <c r="F42" s="96"/>
      <c r="G42" s="96"/>
      <c r="H42" s="96"/>
      <c r="I42" s="96"/>
      <c r="J42" s="96"/>
      <c r="K42" s="96"/>
      <c r="L42" s="96"/>
      <c r="M42" s="96"/>
      <c r="N42" s="96"/>
      <c r="O42" s="96"/>
      <c r="P42" s="96"/>
      <c r="Q42" s="96"/>
      <c r="R42" s="96"/>
      <c r="S42" s="96"/>
      <c r="T42" s="96"/>
      <c r="U42"/>
      <c r="V42"/>
      <c r="W42"/>
      <c r="X42"/>
      <c r="Y42"/>
      <c r="Z42"/>
    </row>
    <row r="43" spans="1:26" s="50" customFormat="1" outlineLevel="1">
      <c r="A43" s="23" t="s">
        <v>91</v>
      </c>
      <c r="B43" s="130" t="s">
        <v>92</v>
      </c>
      <c r="C43" s="97">
        <v>-81.11</v>
      </c>
      <c r="D43" s="211">
        <v>-81.077946229999995</v>
      </c>
      <c r="E43" s="96"/>
      <c r="F43" s="96"/>
      <c r="G43" s="96"/>
      <c r="H43" s="96"/>
      <c r="I43" s="96"/>
      <c r="J43" s="96"/>
      <c r="K43" s="96"/>
      <c r="L43" s="96"/>
      <c r="M43" s="96"/>
      <c r="N43" s="96"/>
      <c r="O43" s="96"/>
      <c r="P43" s="96"/>
      <c r="Q43" s="96"/>
      <c r="R43" s="96"/>
      <c r="S43" s="96"/>
      <c r="T43" s="96"/>
      <c r="U43"/>
      <c r="V43"/>
      <c r="W43"/>
      <c r="X43"/>
      <c r="Y43"/>
      <c r="Z43"/>
    </row>
    <row r="44" spans="1:26" s="50" customFormat="1" outlineLevel="1">
      <c r="A44" s="23" t="s">
        <v>93</v>
      </c>
      <c r="B44" s="130" t="s">
        <v>94</v>
      </c>
      <c r="C44" s="97">
        <v>-80.459999999999994</v>
      </c>
      <c r="D44" s="211">
        <v>-80.489782070000004</v>
      </c>
      <c r="E44" s="96"/>
      <c r="F44" s="96"/>
      <c r="G44" s="96"/>
      <c r="H44" s="96"/>
      <c r="I44" s="96"/>
      <c r="J44" s="96"/>
      <c r="K44" s="96"/>
      <c r="L44" s="96"/>
      <c r="M44" s="96"/>
      <c r="N44" s="96"/>
      <c r="O44" s="96"/>
      <c r="P44" s="96"/>
      <c r="Q44" s="96"/>
      <c r="R44" s="96"/>
      <c r="S44" s="96"/>
      <c r="T44" s="96"/>
      <c r="U44"/>
      <c r="V44"/>
      <c r="W44"/>
      <c r="X44"/>
      <c r="Y44"/>
      <c r="Z44"/>
    </row>
    <row r="45" spans="1:26" s="50" customFormat="1" outlineLevel="1">
      <c r="A45" s="23" t="s">
        <v>95</v>
      </c>
      <c r="B45" s="130" t="s">
        <v>96</v>
      </c>
      <c r="C45" s="97">
        <v>25.48</v>
      </c>
      <c r="D45" s="211">
        <v>25.761451709999999</v>
      </c>
      <c r="E45" s="96"/>
      <c r="F45" s="96"/>
      <c r="G45" s="96"/>
      <c r="H45" s="96"/>
      <c r="I45" s="96"/>
      <c r="J45" s="96"/>
      <c r="K45" s="96"/>
      <c r="L45" s="96"/>
      <c r="M45" s="96"/>
      <c r="N45" s="96"/>
      <c r="O45" s="96"/>
      <c r="P45" s="96"/>
      <c r="Q45" s="96"/>
      <c r="R45" s="96"/>
      <c r="S45" s="96"/>
      <c r="T45" s="96"/>
      <c r="U45"/>
      <c r="V45"/>
      <c r="W45"/>
      <c r="X45"/>
      <c r="Y45"/>
      <c r="Z45"/>
    </row>
    <row r="46" spans="1:26" s="50" customFormat="1" outlineLevel="1">
      <c r="A46" s="23" t="s">
        <v>97</v>
      </c>
      <c r="B46" s="130" t="s">
        <v>98</v>
      </c>
      <c r="C46" s="97">
        <v>24.912934920000001</v>
      </c>
      <c r="D46" s="211">
        <v>24.912934920000001</v>
      </c>
      <c r="E46" s="96"/>
      <c r="F46" s="96"/>
      <c r="G46" s="96"/>
      <c r="H46" s="96"/>
      <c r="I46" s="96"/>
      <c r="J46" s="96"/>
      <c r="K46" s="96"/>
      <c r="L46" s="96"/>
      <c r="M46" s="96"/>
      <c r="N46" s="96"/>
      <c r="O46" s="96"/>
      <c r="P46" s="96"/>
      <c r="Q46" s="96"/>
      <c r="R46" s="96"/>
      <c r="S46" s="96"/>
      <c r="T46" s="96"/>
      <c r="U46"/>
      <c r="V46"/>
      <c r="W46"/>
      <c r="X46"/>
      <c r="Y46"/>
      <c r="Z46"/>
    </row>
    <row r="47" spans="1:26" s="63" customFormat="1" outlineLevel="1">
      <c r="A47" s="62" t="s">
        <v>99</v>
      </c>
      <c r="B47" s="212" t="s">
        <v>100</v>
      </c>
      <c r="C47" s="98" t="s">
        <v>101</v>
      </c>
      <c r="D47" s="99"/>
      <c r="E47" s="213"/>
      <c r="F47" s="213"/>
      <c r="G47" s="213"/>
      <c r="H47" s="213"/>
      <c r="I47" s="213"/>
      <c r="J47" s="213"/>
      <c r="K47" s="213"/>
      <c r="L47" s="213"/>
      <c r="M47" s="213"/>
      <c r="N47" s="213"/>
      <c r="O47" s="213"/>
      <c r="P47" s="213"/>
      <c r="Q47" s="213"/>
      <c r="R47" s="213"/>
      <c r="S47" s="213"/>
      <c r="T47" s="213"/>
      <c r="U47"/>
      <c r="V47"/>
      <c r="W47"/>
      <c r="X47"/>
      <c r="Y47"/>
      <c r="Z47"/>
    </row>
    <row r="48" spans="1:26" s="63" customFormat="1" outlineLevel="1">
      <c r="A48" s="62" t="s">
        <v>102</v>
      </c>
      <c r="B48" s="212" t="s">
        <v>103</v>
      </c>
      <c r="C48" s="98" t="s">
        <v>104</v>
      </c>
      <c r="D48" s="99"/>
      <c r="E48" s="213"/>
      <c r="F48" s="213"/>
      <c r="G48" s="213"/>
      <c r="H48" s="213"/>
      <c r="I48" s="213"/>
      <c r="J48" s="213"/>
      <c r="K48" s="213"/>
      <c r="L48" s="213"/>
      <c r="M48" s="213"/>
      <c r="N48" s="213"/>
      <c r="O48" s="213"/>
      <c r="P48" s="213"/>
      <c r="Q48" s="213"/>
      <c r="R48" s="213"/>
      <c r="S48" s="213"/>
      <c r="T48" s="213"/>
      <c r="U48"/>
      <c r="V48"/>
      <c r="W48"/>
      <c r="X48"/>
      <c r="Y48"/>
      <c r="Z48"/>
    </row>
    <row r="49" spans="1:27" s="50" customFormat="1" outlineLevel="1">
      <c r="A49" s="23" t="s">
        <v>105</v>
      </c>
      <c r="B49" s="13" t="s">
        <v>106</v>
      </c>
      <c r="C49" s="99"/>
      <c r="D49" s="99"/>
      <c r="E49" s="96"/>
      <c r="F49" s="96"/>
      <c r="G49" s="96"/>
      <c r="H49" s="96"/>
      <c r="I49" s="96"/>
      <c r="J49" s="96"/>
      <c r="K49" s="96"/>
      <c r="L49" s="96"/>
      <c r="M49" s="96"/>
      <c r="N49" s="96"/>
      <c r="O49" s="96"/>
      <c r="P49" s="96"/>
      <c r="Q49" s="96"/>
      <c r="R49" s="96"/>
      <c r="S49" s="96"/>
      <c r="T49" s="96"/>
      <c r="U49"/>
      <c r="V49"/>
      <c r="W49"/>
      <c r="X49"/>
      <c r="Y49"/>
      <c r="Z49"/>
      <c r="AA49" s="155"/>
    </row>
    <row r="50" spans="1:27" s="50" customFormat="1" outlineLevel="1">
      <c r="A50" s="23" t="s">
        <v>107</v>
      </c>
      <c r="B50" s="13" t="s">
        <v>108</v>
      </c>
      <c r="C50" s="96"/>
      <c r="D50" s="96"/>
      <c r="E50" s="96"/>
      <c r="F50" s="96"/>
      <c r="G50" s="96"/>
      <c r="H50" s="96"/>
      <c r="I50" s="96"/>
      <c r="J50" s="96"/>
      <c r="K50" s="96"/>
      <c r="L50" s="96"/>
      <c r="M50" s="96"/>
      <c r="N50" s="96"/>
      <c r="O50" s="96"/>
      <c r="P50" s="96"/>
      <c r="Q50" s="96"/>
      <c r="R50" s="96"/>
      <c r="S50" s="96"/>
      <c r="T50" s="96"/>
      <c r="U50"/>
      <c r="V50"/>
      <c r="W50"/>
      <c r="X50"/>
      <c r="Y50"/>
      <c r="Z50"/>
      <c r="AA50" s="155"/>
    </row>
    <row r="51" spans="1:27" s="50" customFormat="1" ht="16.5" customHeight="1" outlineLevel="1">
      <c r="A51" s="23" t="s">
        <v>109</v>
      </c>
      <c r="B51" s="13" t="s">
        <v>110</v>
      </c>
      <c r="C51" s="96"/>
      <c r="D51" s="96"/>
      <c r="E51" s="96"/>
      <c r="F51" s="96"/>
      <c r="G51" s="96"/>
      <c r="H51" s="96"/>
      <c r="I51" s="96"/>
      <c r="J51" s="96"/>
      <c r="K51" s="96"/>
      <c r="L51" s="96"/>
      <c r="M51" s="96"/>
      <c r="N51" s="96"/>
      <c r="O51" s="96"/>
      <c r="P51" s="96"/>
      <c r="Q51" s="96"/>
      <c r="R51" s="96"/>
      <c r="S51" s="96"/>
      <c r="T51" s="96"/>
      <c r="U51"/>
      <c r="V51"/>
      <c r="W51"/>
      <c r="X51"/>
      <c r="Y51"/>
      <c r="Z51"/>
      <c r="AA51" s="155"/>
    </row>
    <row r="52" spans="1:27" s="50" customFormat="1">
      <c r="A52" s="52"/>
      <c r="B52" s="32" t="s">
        <v>111</v>
      </c>
      <c r="C52" s="209"/>
      <c r="D52" s="53"/>
      <c r="E52" s="53"/>
      <c r="F52" s="53"/>
      <c r="G52" s="53"/>
      <c r="H52" s="53"/>
      <c r="I52" s="53"/>
      <c r="J52" s="53"/>
      <c r="K52" s="53"/>
      <c r="L52" s="53"/>
      <c r="M52" s="53"/>
      <c r="N52" s="53"/>
      <c r="O52" s="53"/>
      <c r="P52" s="53"/>
      <c r="Q52" s="53"/>
      <c r="R52" s="53"/>
      <c r="S52" s="53"/>
      <c r="T52" s="53"/>
      <c r="U52"/>
      <c r="V52"/>
      <c r="W52"/>
      <c r="X52"/>
      <c r="Y52"/>
      <c r="Z52"/>
      <c r="AA52" s="155"/>
    </row>
    <row r="53" spans="1:27" s="50" customFormat="1" ht="13.5" customHeight="1">
      <c r="A53" s="23" t="s">
        <v>112</v>
      </c>
      <c r="B53" s="4" t="s">
        <v>113</v>
      </c>
      <c r="C53" s="172" t="s">
        <v>114</v>
      </c>
      <c r="D53" s="214"/>
      <c r="E53" s="96"/>
      <c r="F53" s="96"/>
      <c r="G53" s="96"/>
      <c r="H53" s="96"/>
      <c r="I53" s="96"/>
      <c r="J53" s="96"/>
      <c r="K53" s="96"/>
      <c r="L53" s="96"/>
      <c r="M53" s="96"/>
      <c r="N53" s="96"/>
      <c r="O53" s="96"/>
      <c r="P53" s="96"/>
      <c r="Q53" s="96"/>
      <c r="R53" s="96"/>
      <c r="S53" s="96"/>
      <c r="T53" s="96"/>
      <c r="U53"/>
      <c r="V53"/>
      <c r="W53"/>
      <c r="X53"/>
      <c r="Y53"/>
      <c r="Z53"/>
      <c r="AA53" s="155"/>
    </row>
    <row r="54" spans="1:27" s="50" customFormat="1" ht="13.5" customHeight="1" outlineLevel="1">
      <c r="A54" s="23" t="s">
        <v>115</v>
      </c>
      <c r="B54" s="4" t="s">
        <v>116</v>
      </c>
      <c r="C54" s="174" t="s">
        <v>117</v>
      </c>
      <c r="D54" s="102"/>
      <c r="E54" s="102"/>
      <c r="F54" s="102"/>
      <c r="G54" s="102"/>
      <c r="H54" s="102"/>
      <c r="I54" s="102"/>
      <c r="J54" s="102"/>
      <c r="K54" s="102"/>
      <c r="L54" s="102"/>
      <c r="M54" s="102"/>
      <c r="N54" s="102"/>
      <c r="O54" s="102"/>
      <c r="P54" s="102"/>
      <c r="Q54" s="102"/>
      <c r="R54" s="102"/>
      <c r="S54" s="102"/>
      <c r="T54" s="102"/>
      <c r="U54"/>
      <c r="V54"/>
      <c r="W54"/>
      <c r="X54"/>
      <c r="Y54"/>
      <c r="Z54"/>
      <c r="AA54" s="155"/>
    </row>
    <row r="55" spans="1:27" s="155" customFormat="1" ht="13.5" customHeight="1" outlineLevel="1">
      <c r="A55" s="16" t="s">
        <v>118</v>
      </c>
      <c r="B55" s="12" t="s">
        <v>119</v>
      </c>
      <c r="C55" s="215" t="s">
        <v>120</v>
      </c>
      <c r="U55"/>
      <c r="V55"/>
      <c r="W55"/>
      <c r="X55"/>
      <c r="Y55"/>
      <c r="Z55"/>
    </row>
    <row r="56" spans="1:27" s="50" customFormat="1" ht="13.5" customHeight="1" outlineLevel="1">
      <c r="A56" s="100" t="s">
        <v>121</v>
      </c>
      <c r="B56" s="4" t="s">
        <v>122</v>
      </c>
      <c r="C56" s="120"/>
      <c r="D56" s="102"/>
      <c r="E56" s="102"/>
      <c r="F56" s="102"/>
      <c r="G56" s="102"/>
      <c r="H56" s="102"/>
      <c r="I56" s="102"/>
      <c r="J56" s="102"/>
      <c r="K56" s="102"/>
      <c r="L56" s="102"/>
      <c r="M56" s="102"/>
      <c r="N56" s="102"/>
      <c r="O56" s="102"/>
      <c r="P56" s="102"/>
      <c r="Q56" s="102"/>
      <c r="R56" s="102"/>
      <c r="S56" s="102"/>
      <c r="T56" s="102"/>
      <c r="U56"/>
      <c r="V56"/>
      <c r="W56"/>
      <c r="X56"/>
      <c r="Y56"/>
      <c r="Z56"/>
      <c r="AA56" s="155"/>
    </row>
    <row r="57" spans="1:27" s="50" customFormat="1" ht="13.5" customHeight="1" outlineLevel="1">
      <c r="A57" s="100" t="s">
        <v>123</v>
      </c>
      <c r="B57" s="4" t="s">
        <v>124</v>
      </c>
      <c r="C57" s="120" t="s">
        <v>125</v>
      </c>
      <c r="D57" s="102"/>
      <c r="E57" s="102"/>
      <c r="F57" s="102"/>
      <c r="G57" s="102"/>
      <c r="H57" s="102"/>
      <c r="I57" s="102"/>
      <c r="J57" s="102"/>
      <c r="K57" s="102"/>
      <c r="L57" s="102"/>
      <c r="M57" s="102"/>
      <c r="N57" s="102"/>
      <c r="O57" s="102"/>
      <c r="P57" s="102"/>
      <c r="Q57" s="102"/>
      <c r="R57" s="102"/>
      <c r="S57" s="102"/>
      <c r="T57" s="102"/>
      <c r="U57"/>
      <c r="V57"/>
      <c r="W57"/>
      <c r="X57"/>
      <c r="Y57"/>
      <c r="Z57"/>
      <c r="AA57" s="155"/>
    </row>
    <row r="58" spans="1:27" s="50" customFormat="1" ht="13.5" customHeight="1" outlineLevel="1">
      <c r="A58" s="100" t="s">
        <v>126</v>
      </c>
      <c r="B58" s="4" t="s">
        <v>127</v>
      </c>
      <c r="C58" s="120"/>
      <c r="D58" s="102"/>
      <c r="E58" s="102"/>
      <c r="F58" s="102"/>
      <c r="G58" s="102"/>
      <c r="H58" s="102"/>
      <c r="I58" s="102"/>
      <c r="J58" s="102"/>
      <c r="K58" s="102"/>
      <c r="L58" s="102"/>
      <c r="M58" s="102"/>
      <c r="N58" s="102"/>
      <c r="O58" s="102"/>
      <c r="P58" s="102"/>
      <c r="Q58" s="102"/>
      <c r="R58" s="102"/>
      <c r="S58" s="102"/>
      <c r="T58" s="102"/>
      <c r="U58"/>
      <c r="V58"/>
      <c r="W58"/>
      <c r="X58"/>
      <c r="Y58"/>
      <c r="Z58"/>
      <c r="AA58" s="155"/>
    </row>
    <row r="59" spans="1:27" s="50" customFormat="1" ht="13.5" customHeight="1" outlineLevel="1">
      <c r="A59" s="100" t="s">
        <v>128</v>
      </c>
      <c r="B59" s="4" t="s">
        <v>129</v>
      </c>
      <c r="C59" s="120"/>
      <c r="D59" s="102"/>
      <c r="E59" s="102"/>
      <c r="F59" s="102"/>
      <c r="G59" s="102"/>
      <c r="H59" s="102"/>
      <c r="I59" s="102"/>
      <c r="J59" s="102"/>
      <c r="K59" s="102"/>
      <c r="L59" s="102"/>
      <c r="M59" s="102"/>
      <c r="N59" s="102"/>
      <c r="O59" s="102"/>
      <c r="P59" s="102"/>
      <c r="Q59" s="102"/>
      <c r="R59" s="102"/>
      <c r="S59" s="102"/>
      <c r="T59" s="102"/>
      <c r="U59"/>
      <c r="V59"/>
      <c r="W59"/>
      <c r="X59"/>
      <c r="Y59"/>
      <c r="Z59"/>
      <c r="AA59" s="155"/>
    </row>
    <row r="60" spans="1:27" s="50" customFormat="1" ht="13.5" customHeight="1" outlineLevel="1">
      <c r="A60" s="100" t="s">
        <v>130</v>
      </c>
      <c r="B60" s="4" t="s">
        <v>131</v>
      </c>
      <c r="C60" s="66"/>
      <c r="D60" s="102"/>
      <c r="E60" s="102"/>
      <c r="F60" s="102"/>
      <c r="G60" s="102"/>
      <c r="H60" s="102"/>
      <c r="I60" s="102"/>
      <c r="J60" s="102"/>
      <c r="K60" s="102"/>
      <c r="L60" s="102"/>
      <c r="M60" s="102"/>
      <c r="N60" s="102"/>
      <c r="O60" s="102"/>
      <c r="P60" s="102"/>
      <c r="Q60" s="102"/>
      <c r="R60" s="102"/>
      <c r="S60" s="102"/>
      <c r="T60" s="102"/>
      <c r="U60"/>
      <c r="V60"/>
      <c r="W60"/>
      <c r="X60"/>
      <c r="Y60"/>
      <c r="Z60"/>
      <c r="AA60" s="155"/>
    </row>
    <row r="61" spans="1:27" s="50" customFormat="1" ht="13.5" customHeight="1" outlineLevel="1">
      <c r="A61" s="100" t="s">
        <v>132</v>
      </c>
      <c r="B61" s="12" t="s">
        <v>133</v>
      </c>
      <c r="C61" s="66"/>
      <c r="D61" s="155"/>
      <c r="E61" s="155"/>
      <c r="F61" s="155"/>
      <c r="G61" s="155"/>
      <c r="H61" s="155"/>
      <c r="I61" s="155"/>
      <c r="J61" s="155"/>
      <c r="K61" s="155"/>
      <c r="L61" s="155"/>
      <c r="M61" s="155"/>
      <c r="N61" s="155"/>
      <c r="O61" s="155"/>
      <c r="P61" s="155"/>
      <c r="Q61" s="155"/>
      <c r="R61" s="155"/>
      <c r="S61" s="155"/>
      <c r="T61" s="155"/>
      <c r="U61"/>
      <c r="V61"/>
      <c r="W61"/>
      <c r="X61"/>
      <c r="Y61"/>
      <c r="Z61"/>
      <c r="AA61" s="155"/>
    </row>
    <row r="62" spans="1:27" s="50" customFormat="1">
      <c r="A62" s="52"/>
      <c r="B62" s="32" t="s">
        <v>134</v>
      </c>
      <c r="C62" s="209"/>
      <c r="D62" s="53"/>
      <c r="E62" s="53"/>
      <c r="F62" s="53"/>
      <c r="G62" s="53"/>
      <c r="H62" s="53"/>
      <c r="I62" s="53"/>
      <c r="J62" s="53"/>
      <c r="K62" s="53"/>
      <c r="L62" s="53"/>
      <c r="M62" s="53"/>
      <c r="N62" s="53"/>
      <c r="O62" s="53"/>
      <c r="P62" s="53"/>
      <c r="Q62" s="53"/>
      <c r="R62" s="53"/>
      <c r="S62" s="53"/>
      <c r="T62" s="53"/>
      <c r="U62"/>
      <c r="V62"/>
      <c r="W62"/>
      <c r="X62"/>
      <c r="Y62"/>
      <c r="Z62"/>
      <c r="AA62" s="155"/>
    </row>
    <row r="63" spans="1:27" s="50" customFormat="1" outlineLevel="1">
      <c r="A63" s="16" t="s">
        <v>135</v>
      </c>
      <c r="B63" s="130" t="s">
        <v>136</v>
      </c>
      <c r="C63" s="103"/>
      <c r="D63" s="104"/>
      <c r="E63" s="94"/>
      <c r="F63" s="94"/>
      <c r="G63" s="94"/>
      <c r="H63" s="94"/>
      <c r="I63" s="94"/>
      <c r="J63" s="94"/>
      <c r="K63" s="103"/>
      <c r="L63" s="103"/>
      <c r="M63" s="94"/>
      <c r="N63" s="94"/>
      <c r="O63" s="94"/>
      <c r="P63" s="94"/>
      <c r="Q63" s="94"/>
      <c r="R63" s="94"/>
      <c r="S63" s="94"/>
      <c r="T63" s="94"/>
      <c r="U63" s="94"/>
      <c r="V63"/>
      <c r="W63"/>
      <c r="X63"/>
      <c r="Y63"/>
      <c r="Z63"/>
      <c r="AA63"/>
    </row>
    <row r="64" spans="1:27" s="50" customFormat="1" outlineLevel="1">
      <c r="A64" s="16" t="s">
        <v>137</v>
      </c>
      <c r="B64" s="130" t="s">
        <v>138</v>
      </c>
      <c r="C64" s="94"/>
      <c r="D64" s="104"/>
      <c r="E64" s="98"/>
      <c r="F64" s="94"/>
      <c r="G64" s="94"/>
      <c r="H64" s="94"/>
      <c r="I64" s="94"/>
      <c r="J64" s="94"/>
      <c r="K64" s="94"/>
      <c r="L64" s="94"/>
      <c r="M64" s="94"/>
      <c r="N64" s="94"/>
      <c r="O64" s="94"/>
      <c r="P64" s="94"/>
      <c r="Q64" s="94"/>
      <c r="R64" s="94"/>
      <c r="S64" s="94"/>
      <c r="T64" s="94"/>
      <c r="U64" s="94"/>
      <c r="V64"/>
      <c r="W64"/>
      <c r="X64"/>
      <c r="Y64"/>
      <c r="Z64"/>
      <c r="AA64"/>
    </row>
    <row r="65" spans="1:40" s="50" customFormat="1" outlineLevel="1">
      <c r="A65" s="16" t="s">
        <v>139</v>
      </c>
      <c r="B65" s="130" t="s">
        <v>140</v>
      </c>
      <c r="C65" s="94"/>
      <c r="D65" s="155"/>
      <c r="E65" s="94"/>
      <c r="F65" s="94"/>
      <c r="G65" s="94"/>
      <c r="H65" s="94"/>
      <c r="I65" s="94"/>
      <c r="J65" s="94"/>
      <c r="K65" s="94"/>
      <c r="L65" s="94"/>
      <c r="M65" s="94"/>
      <c r="N65" s="94"/>
      <c r="O65" s="94"/>
      <c r="P65" s="94"/>
      <c r="Q65" s="94"/>
      <c r="R65" s="94"/>
      <c r="S65" s="94"/>
      <c r="T65" s="94"/>
      <c r="U65" s="94"/>
      <c r="V65"/>
      <c r="W65"/>
      <c r="X65"/>
      <c r="Y65"/>
      <c r="Z65"/>
      <c r="AA65"/>
      <c r="AB65" s="155"/>
      <c r="AC65" s="155"/>
      <c r="AD65" s="155"/>
      <c r="AE65" s="155"/>
      <c r="AF65" s="155"/>
      <c r="AG65" s="155"/>
      <c r="AH65" s="155"/>
      <c r="AI65" s="155"/>
      <c r="AJ65" s="155"/>
      <c r="AK65" s="155"/>
      <c r="AL65" s="155"/>
      <c r="AM65" s="155"/>
      <c r="AN65" s="155"/>
    </row>
    <row r="66" spans="1:40" s="50" customFormat="1" outlineLevel="1">
      <c r="A66" s="16" t="s">
        <v>141</v>
      </c>
      <c r="B66" s="60" t="s">
        <v>142</v>
      </c>
      <c r="C66" s="94"/>
      <c r="D66" s="155"/>
      <c r="E66" s="103"/>
      <c r="F66" s="94"/>
      <c r="G66" s="94"/>
      <c r="H66" s="94"/>
      <c r="I66" s="94"/>
      <c r="J66" s="94"/>
      <c r="K66" s="94"/>
      <c r="L66" s="94"/>
      <c r="M66" s="94"/>
      <c r="N66" s="94"/>
      <c r="O66" s="94"/>
      <c r="P66" s="94"/>
      <c r="Q66" s="94"/>
      <c r="R66" s="94"/>
      <c r="S66" s="94"/>
      <c r="T66" s="94"/>
      <c r="U66" s="94"/>
      <c r="V66"/>
      <c r="W66"/>
      <c r="X66"/>
      <c r="Y66"/>
      <c r="Z66"/>
      <c r="AA66"/>
      <c r="AB66" s="155"/>
      <c r="AC66" s="155"/>
      <c r="AD66" s="155"/>
      <c r="AE66" s="155"/>
      <c r="AF66" s="155"/>
      <c r="AG66" s="155"/>
      <c r="AH66" s="155"/>
      <c r="AI66" s="155"/>
      <c r="AJ66" s="155"/>
      <c r="AK66" s="155"/>
      <c r="AL66" s="155"/>
      <c r="AM66" s="155"/>
      <c r="AN66" s="155"/>
    </row>
    <row r="67" spans="1:40" s="50" customFormat="1" ht="15" customHeight="1" outlineLevel="1">
      <c r="A67" s="16" t="s">
        <v>143</v>
      </c>
      <c r="B67" s="13" t="s">
        <v>144</v>
      </c>
      <c r="C67" s="94"/>
      <c r="D67" s="155"/>
      <c r="E67" s="94"/>
      <c r="F67" s="94"/>
      <c r="G67" s="94"/>
      <c r="H67" s="94"/>
      <c r="I67" s="94"/>
      <c r="J67" s="94"/>
      <c r="K67" s="94"/>
      <c r="L67" s="94"/>
      <c r="M67" s="94"/>
      <c r="N67" s="94"/>
      <c r="O67" s="94"/>
      <c r="P67" s="94"/>
      <c r="Q67" s="94"/>
      <c r="R67" s="94"/>
      <c r="S67" s="94"/>
      <c r="T67" s="94"/>
      <c r="U67" s="94"/>
      <c r="V67"/>
      <c r="W67"/>
      <c r="X67"/>
      <c r="Y67"/>
      <c r="Z67"/>
      <c r="AA67"/>
      <c r="AB67" s="155"/>
      <c r="AC67" s="155"/>
      <c r="AD67" s="155"/>
      <c r="AE67" s="155"/>
      <c r="AF67" s="155"/>
      <c r="AG67" s="155"/>
      <c r="AH67" s="155"/>
      <c r="AI67" s="155"/>
      <c r="AJ67" s="155"/>
      <c r="AK67" s="155"/>
      <c r="AL67" s="155"/>
      <c r="AM67" s="155"/>
      <c r="AN67" s="155"/>
    </row>
    <row r="68" spans="1:40" s="50" customFormat="1" ht="15" customHeight="1" outlineLevel="1">
      <c r="A68" s="16" t="s">
        <v>145</v>
      </c>
      <c r="B68" s="13" t="s">
        <v>146</v>
      </c>
      <c r="C68" s="96"/>
      <c r="D68" s="155"/>
      <c r="E68" s="94"/>
      <c r="F68" s="96"/>
      <c r="G68" s="96"/>
      <c r="H68" s="96"/>
      <c r="I68" s="99"/>
      <c r="J68" s="99"/>
      <c r="K68" s="96"/>
      <c r="L68" s="99"/>
      <c r="M68" s="99"/>
      <c r="N68" s="94"/>
      <c r="O68" s="94"/>
      <c r="P68" s="94"/>
      <c r="Q68" s="94"/>
      <c r="R68" s="94"/>
      <c r="S68" s="94"/>
      <c r="T68" s="94"/>
      <c r="U68" s="94"/>
      <c r="V68"/>
      <c r="W68"/>
      <c r="X68"/>
      <c r="Y68"/>
      <c r="Z68"/>
      <c r="AA68"/>
      <c r="AB68" s="155"/>
      <c r="AC68" s="155"/>
      <c r="AD68" s="155"/>
      <c r="AE68" s="155"/>
      <c r="AF68" s="155"/>
      <c r="AG68" s="155"/>
      <c r="AH68" s="155"/>
      <c r="AI68" s="155"/>
      <c r="AJ68" s="155"/>
      <c r="AK68" s="155"/>
      <c r="AL68" s="155"/>
      <c r="AM68" s="155"/>
      <c r="AN68" s="155"/>
    </row>
    <row r="69" spans="1:40" s="50" customFormat="1" ht="15" customHeight="1" outlineLevel="1">
      <c r="A69" s="16" t="s">
        <v>147</v>
      </c>
      <c r="B69" s="13" t="s">
        <v>148</v>
      </c>
      <c r="C69" s="96"/>
      <c r="D69" s="155"/>
      <c r="E69" s="94"/>
      <c r="F69" s="96"/>
      <c r="G69" s="96"/>
      <c r="H69" s="96"/>
      <c r="I69" s="94"/>
      <c r="J69" s="94"/>
      <c r="K69" s="96"/>
      <c r="L69" s="94"/>
      <c r="M69" s="99"/>
      <c r="N69" s="94"/>
      <c r="O69" s="94"/>
      <c r="P69" s="94"/>
      <c r="Q69" s="94"/>
      <c r="R69" s="94"/>
      <c r="S69" s="94"/>
      <c r="T69" s="94"/>
      <c r="U69" s="94"/>
      <c r="V69"/>
      <c r="W69"/>
      <c r="X69"/>
      <c r="Y69"/>
      <c r="Z69"/>
      <c r="AA69"/>
      <c r="AB69" s="155"/>
      <c r="AC69" s="155"/>
      <c r="AD69" s="155"/>
      <c r="AE69" s="155"/>
      <c r="AF69" s="155"/>
      <c r="AG69" s="155"/>
      <c r="AH69" s="155"/>
      <c r="AI69" s="155"/>
      <c r="AJ69" s="155"/>
      <c r="AK69" s="155"/>
      <c r="AL69" s="155"/>
      <c r="AM69" s="155"/>
      <c r="AN69" s="155"/>
    </row>
    <row r="70" spans="1:40" s="50" customFormat="1" ht="15" customHeight="1" outlineLevel="1">
      <c r="A70" s="16" t="s">
        <v>149</v>
      </c>
      <c r="B70" s="13" t="s">
        <v>150</v>
      </c>
      <c r="C70" s="96"/>
      <c r="D70" s="155"/>
      <c r="E70" s="94"/>
      <c r="F70" s="96"/>
      <c r="G70" s="96"/>
      <c r="H70" s="96"/>
      <c r="I70" s="99"/>
      <c r="J70" s="99"/>
      <c r="K70" s="96"/>
      <c r="L70" s="99"/>
      <c r="M70" s="99"/>
      <c r="N70" s="94"/>
      <c r="O70" s="94"/>
      <c r="P70" s="94"/>
      <c r="Q70" s="94"/>
      <c r="R70" s="94"/>
      <c r="S70" s="94"/>
      <c r="T70" s="94"/>
      <c r="U70" s="94"/>
      <c r="V70"/>
      <c r="W70"/>
      <c r="X70"/>
      <c r="Y70"/>
      <c r="Z70"/>
      <c r="AA70"/>
      <c r="AB70" s="155"/>
      <c r="AC70" s="155"/>
      <c r="AD70" s="155"/>
      <c r="AE70" s="155"/>
      <c r="AF70" s="155"/>
      <c r="AG70" s="155"/>
      <c r="AH70" s="155"/>
      <c r="AI70" s="155"/>
      <c r="AJ70" s="155"/>
      <c r="AK70" s="155"/>
      <c r="AL70" s="155"/>
      <c r="AM70" s="155"/>
      <c r="AN70" s="155"/>
    </row>
    <row r="71" spans="1:40" s="50" customFormat="1" ht="15" customHeight="1" outlineLevel="1">
      <c r="A71" s="16" t="s">
        <v>151</v>
      </c>
      <c r="B71" s="13" t="s">
        <v>152</v>
      </c>
      <c r="C71" s="107"/>
      <c r="D71" s="155"/>
      <c r="E71" s="94"/>
      <c r="F71" s="107"/>
      <c r="G71" s="107"/>
      <c r="H71" s="107"/>
      <c r="I71" s="99"/>
      <c r="J71" s="99"/>
      <c r="K71" s="107"/>
      <c r="L71" s="99"/>
      <c r="M71" s="99"/>
      <c r="N71" s="94"/>
      <c r="O71" s="94"/>
      <c r="P71" s="94"/>
      <c r="Q71" s="94"/>
      <c r="R71" s="94"/>
      <c r="S71" s="94"/>
      <c r="T71" s="94"/>
      <c r="U71" s="94"/>
      <c r="V71"/>
      <c r="W71"/>
      <c r="X71"/>
      <c r="Y71"/>
      <c r="Z71"/>
      <c r="AA71"/>
      <c r="AB71" s="155"/>
      <c r="AC71" s="155"/>
      <c r="AD71" s="155"/>
      <c r="AE71" s="155"/>
      <c r="AF71" s="155"/>
      <c r="AG71" s="155"/>
      <c r="AH71" s="155"/>
      <c r="AI71" s="155"/>
      <c r="AJ71" s="155"/>
      <c r="AK71" s="155"/>
      <c r="AL71" s="155"/>
      <c r="AM71" s="155"/>
      <c r="AN71" s="155"/>
    </row>
    <row r="72" spans="1:40" s="50" customFormat="1" outlineLevel="1">
      <c r="A72" s="16" t="s">
        <v>153</v>
      </c>
      <c r="B72" s="13" t="s">
        <v>154</v>
      </c>
      <c r="C72" s="107"/>
      <c r="D72" s="155"/>
      <c r="E72" s="103"/>
      <c r="F72" s="107"/>
      <c r="G72" s="107"/>
      <c r="H72" s="107"/>
      <c r="I72" s="99"/>
      <c r="J72" s="99"/>
      <c r="K72" s="107"/>
      <c r="L72" s="99"/>
      <c r="M72" s="99"/>
      <c r="N72" s="94"/>
      <c r="O72" s="94"/>
      <c r="P72" s="94"/>
      <c r="Q72" s="94"/>
      <c r="R72" s="94"/>
      <c r="S72" s="94"/>
      <c r="T72" s="94"/>
      <c r="U72" s="94"/>
      <c r="V72"/>
      <c r="W72"/>
      <c r="X72"/>
      <c r="Y72"/>
      <c r="Z72"/>
      <c r="AA72"/>
      <c r="AB72" s="155"/>
      <c r="AC72" s="155"/>
      <c r="AD72" s="155"/>
      <c r="AE72" s="155"/>
      <c r="AF72" s="155"/>
      <c r="AG72" s="155"/>
      <c r="AH72" s="155"/>
      <c r="AI72" s="155"/>
      <c r="AJ72" s="155"/>
      <c r="AK72" s="155"/>
      <c r="AL72" s="155"/>
      <c r="AM72" s="155"/>
      <c r="AN72" s="155"/>
    </row>
    <row r="73" spans="1:40" s="50" customFormat="1" outlineLevel="1">
      <c r="A73" s="16" t="s">
        <v>155</v>
      </c>
      <c r="B73" s="13" t="s">
        <v>156</v>
      </c>
      <c r="C73" s="68"/>
      <c r="D73" s="155"/>
      <c r="E73" s="94"/>
      <c r="F73" s="94"/>
      <c r="G73" s="94"/>
      <c r="H73" s="94"/>
      <c r="I73" s="143"/>
      <c r="J73" s="143"/>
      <c r="K73" s="94"/>
      <c r="L73" s="99"/>
      <c r="M73" s="99"/>
      <c r="N73" s="94"/>
      <c r="O73" s="94"/>
      <c r="P73" s="94"/>
      <c r="Q73" s="94"/>
      <c r="R73" s="94"/>
      <c r="S73" s="94"/>
      <c r="T73" s="94"/>
      <c r="U73" s="94"/>
      <c r="V73"/>
      <c r="W73"/>
      <c r="X73"/>
      <c r="Y73"/>
      <c r="Z73"/>
      <c r="AA73"/>
      <c r="AB73" s="155"/>
      <c r="AC73" s="155"/>
      <c r="AD73" s="155"/>
      <c r="AE73" s="155"/>
      <c r="AF73" s="155"/>
      <c r="AG73" s="155"/>
      <c r="AH73" s="155"/>
      <c r="AI73" s="155"/>
      <c r="AJ73" s="155"/>
      <c r="AK73" s="155"/>
      <c r="AL73" s="155"/>
      <c r="AM73" s="155"/>
      <c r="AN73" s="155"/>
    </row>
    <row r="74" spans="1:40" s="50" customFormat="1" outlineLevel="1">
      <c r="A74" s="16" t="s">
        <v>157</v>
      </c>
      <c r="B74" s="130" t="s">
        <v>158</v>
      </c>
      <c r="C74" s="94"/>
      <c r="D74" s="155"/>
      <c r="E74" s="94"/>
      <c r="F74" s="94"/>
      <c r="G74" s="94"/>
      <c r="H74" s="94"/>
      <c r="I74" s="99"/>
      <c r="J74" s="94"/>
      <c r="K74" s="94"/>
      <c r="L74" s="99"/>
      <c r="M74" s="94"/>
      <c r="N74" s="94"/>
      <c r="O74" s="94"/>
      <c r="P74" s="94"/>
      <c r="Q74" s="94"/>
      <c r="R74" s="94"/>
      <c r="S74" s="94"/>
      <c r="T74" s="94"/>
      <c r="U74" s="94"/>
      <c r="V74"/>
      <c r="W74"/>
      <c r="X74"/>
      <c r="Y74"/>
      <c r="Z74"/>
      <c r="AA74"/>
      <c r="AB74" s="155"/>
      <c r="AC74" s="155"/>
      <c r="AD74" s="155"/>
      <c r="AE74" s="155"/>
      <c r="AF74" s="155"/>
      <c r="AG74" s="155"/>
      <c r="AH74" s="155"/>
      <c r="AI74" s="155"/>
      <c r="AJ74" s="155"/>
      <c r="AK74" s="155"/>
      <c r="AL74" s="155"/>
      <c r="AM74" s="155"/>
      <c r="AN74" s="155"/>
    </row>
    <row r="75" spans="1:40" s="50" customFormat="1" outlineLevel="1">
      <c r="A75" s="16" t="s">
        <v>159</v>
      </c>
      <c r="B75" s="13" t="s">
        <v>160</v>
      </c>
      <c r="C75" s="94"/>
      <c r="D75" s="155"/>
      <c r="E75" s="94"/>
      <c r="F75" s="94"/>
      <c r="G75" s="94"/>
      <c r="H75" s="94"/>
      <c r="I75" s="99"/>
      <c r="J75" s="99"/>
      <c r="K75" s="94"/>
      <c r="L75" s="99"/>
      <c r="M75" s="216"/>
      <c r="N75" s="216"/>
      <c r="O75" s="216"/>
      <c r="P75" s="216"/>
      <c r="Q75" s="216"/>
      <c r="R75" s="216"/>
      <c r="S75" s="216"/>
      <c r="T75" s="216"/>
      <c r="U75" s="216"/>
      <c r="V75"/>
      <c r="W75"/>
      <c r="X75"/>
      <c r="Y75"/>
      <c r="Z75"/>
      <c r="AA75"/>
      <c r="AB75" s="155"/>
      <c r="AC75" s="155"/>
      <c r="AD75" s="155"/>
      <c r="AE75" s="155"/>
      <c r="AF75" s="155"/>
      <c r="AG75" s="155"/>
      <c r="AH75" s="155"/>
      <c r="AI75" s="155"/>
      <c r="AJ75" s="155"/>
      <c r="AK75" s="155"/>
      <c r="AL75" s="155"/>
      <c r="AM75" s="155"/>
      <c r="AN75" s="155"/>
    </row>
    <row r="76" spans="1:40" s="50" customFormat="1">
      <c r="A76" s="52"/>
      <c r="B76" s="32" t="s">
        <v>161</v>
      </c>
      <c r="C76" s="209"/>
      <c r="D76" s="53"/>
      <c r="E76" s="53"/>
      <c r="F76" s="53"/>
      <c r="G76" s="53"/>
      <c r="H76" s="53"/>
      <c r="I76" s="53"/>
      <c r="J76" s="53"/>
      <c r="K76" s="53"/>
      <c r="L76" s="53"/>
      <c r="M76" s="53"/>
      <c r="N76" s="53"/>
      <c r="O76" s="53"/>
      <c r="P76" s="53"/>
      <c r="Q76" s="53"/>
      <c r="R76" s="53"/>
      <c r="S76" s="53"/>
      <c r="T76" s="53"/>
      <c r="U76"/>
      <c r="V76"/>
      <c r="W76"/>
      <c r="X76"/>
      <c r="Y76"/>
      <c r="Z76"/>
      <c r="AA76" s="155"/>
      <c r="AB76" s="155"/>
      <c r="AC76" s="155"/>
      <c r="AD76" s="155"/>
      <c r="AE76" s="155"/>
      <c r="AF76" s="155"/>
      <c r="AG76" s="155"/>
      <c r="AH76" s="155"/>
      <c r="AI76" s="155"/>
      <c r="AJ76" s="155"/>
      <c r="AK76" s="155"/>
      <c r="AL76" s="155"/>
      <c r="AM76" s="155"/>
      <c r="AN76" s="155"/>
    </row>
    <row r="77" spans="1:40" s="50" customFormat="1" outlineLevel="1">
      <c r="A77" s="23" t="s">
        <v>162</v>
      </c>
      <c r="B77" s="129" t="s">
        <v>163</v>
      </c>
      <c r="C77" s="103"/>
      <c r="D77" s="216"/>
      <c r="E77" s="216"/>
      <c r="F77" s="216"/>
      <c r="G77" s="216"/>
      <c r="H77" s="216"/>
      <c r="I77" s="216"/>
      <c r="J77" s="216"/>
      <c r="K77" s="216"/>
      <c r="L77" s="216"/>
      <c r="M77" s="216"/>
      <c r="N77" s="216"/>
      <c r="O77" s="216"/>
      <c r="P77" s="216"/>
      <c r="Q77" s="216"/>
      <c r="R77" s="216"/>
      <c r="S77" s="216"/>
      <c r="T77" s="216"/>
      <c r="U77"/>
      <c r="V77"/>
      <c r="W77"/>
      <c r="X77"/>
      <c r="Y77"/>
      <c r="Z77"/>
      <c r="AA77" s="155"/>
      <c r="AB77" s="155"/>
      <c r="AC77" s="155"/>
      <c r="AD77" s="155"/>
      <c r="AE77" s="155"/>
      <c r="AF77" s="155"/>
      <c r="AG77" s="155"/>
      <c r="AH77" s="155"/>
      <c r="AI77" s="155"/>
      <c r="AJ77" s="155"/>
      <c r="AK77" s="155"/>
      <c r="AL77" s="155"/>
      <c r="AM77" s="155"/>
      <c r="AN77" s="155"/>
    </row>
    <row r="78" spans="1:40" s="50" customFormat="1" outlineLevel="1">
      <c r="A78" s="23" t="s">
        <v>164</v>
      </c>
      <c r="B78" s="129" t="s">
        <v>165</v>
      </c>
      <c r="C78" s="94"/>
      <c r="D78" s="216"/>
      <c r="E78" s="216"/>
      <c r="F78" s="216"/>
      <c r="G78" s="216"/>
      <c r="H78" s="216"/>
      <c r="I78" s="216"/>
      <c r="J78" s="216"/>
      <c r="K78" s="216"/>
      <c r="L78" s="216"/>
      <c r="M78" s="216"/>
      <c r="N78" s="216"/>
      <c r="O78" s="216"/>
      <c r="P78" s="216"/>
      <c r="Q78" s="216"/>
      <c r="R78" s="216"/>
      <c r="S78" s="216"/>
      <c r="T78" s="216"/>
      <c r="U78"/>
      <c r="V78"/>
      <c r="W78"/>
      <c r="X78"/>
      <c r="Y78"/>
      <c r="Z78"/>
      <c r="AA78" s="155"/>
      <c r="AB78" s="155"/>
      <c r="AC78" s="155"/>
      <c r="AD78" s="155"/>
      <c r="AE78" s="155"/>
      <c r="AF78" s="155"/>
      <c r="AG78" s="155"/>
      <c r="AH78" s="155"/>
      <c r="AI78" s="155"/>
      <c r="AJ78" s="155"/>
      <c r="AK78" s="155"/>
      <c r="AL78" s="155"/>
      <c r="AM78" s="155"/>
      <c r="AN78" s="155"/>
    </row>
    <row r="79" spans="1:40" s="50" customFormat="1" outlineLevel="1">
      <c r="A79" s="23" t="s">
        <v>166</v>
      </c>
      <c r="B79" s="7" t="s">
        <v>167</v>
      </c>
      <c r="C79" s="94"/>
      <c r="D79" s="217" t="s">
        <v>168</v>
      </c>
      <c r="E79" s="216"/>
      <c r="F79" s="216"/>
      <c r="G79" s="216"/>
      <c r="H79" s="216"/>
      <c r="I79" s="216"/>
      <c r="J79" s="216"/>
      <c r="K79" s="216"/>
      <c r="L79" s="216"/>
      <c r="M79" s="216"/>
      <c r="N79" s="216"/>
      <c r="O79" s="216"/>
      <c r="P79" s="216"/>
      <c r="Q79" s="216"/>
      <c r="R79" s="216"/>
      <c r="S79" s="216"/>
      <c r="T79" s="216"/>
      <c r="U79"/>
      <c r="V79"/>
      <c r="W79"/>
      <c r="X79"/>
      <c r="Y79"/>
      <c r="Z79"/>
      <c r="AA79" s="155"/>
      <c r="AB79" s="155"/>
      <c r="AC79" s="155"/>
      <c r="AD79" s="155"/>
      <c r="AE79" s="155"/>
      <c r="AF79" s="155"/>
      <c r="AG79" s="155"/>
      <c r="AH79" s="155"/>
      <c r="AI79" s="155"/>
      <c r="AJ79" s="155"/>
      <c r="AK79" s="155"/>
      <c r="AL79" s="155"/>
      <c r="AM79" s="155"/>
      <c r="AN79" s="155"/>
    </row>
    <row r="80" spans="1:40" s="50" customFormat="1" outlineLevel="1">
      <c r="A80" s="23" t="s">
        <v>169</v>
      </c>
      <c r="B80" s="7" t="s">
        <v>170</v>
      </c>
      <c r="C80" s="145"/>
      <c r="D80" s="218" t="s">
        <v>171</v>
      </c>
      <c r="E80" s="216"/>
      <c r="F80" s="216"/>
      <c r="G80" s="216"/>
      <c r="H80" s="216"/>
      <c r="I80" s="216"/>
      <c r="J80" s="216"/>
      <c r="K80" s="216"/>
      <c r="L80" s="216"/>
      <c r="M80" s="216"/>
      <c r="N80" s="216"/>
      <c r="O80" s="216"/>
      <c r="P80" s="216"/>
      <c r="Q80" s="216"/>
      <c r="R80" s="216"/>
      <c r="S80" s="219"/>
      <c r="T80" s="219"/>
      <c r="U80"/>
      <c r="V80"/>
      <c r="W80"/>
      <c r="X80"/>
      <c r="Y80"/>
      <c r="Z80"/>
      <c r="AA80" s="220"/>
      <c r="AB80" s="220"/>
      <c r="AC80" s="220"/>
      <c r="AD80" s="220"/>
      <c r="AE80" s="220"/>
      <c r="AF80" s="220"/>
      <c r="AG80" s="220"/>
      <c r="AH80" s="220"/>
      <c r="AI80" s="220"/>
      <c r="AJ80" s="220"/>
      <c r="AK80" s="220"/>
      <c r="AL80" s="220"/>
      <c r="AM80" s="220"/>
      <c r="AN80" s="220"/>
    </row>
    <row r="81" spans="1:26" s="50" customFormat="1" outlineLevel="1">
      <c r="A81" s="23" t="s">
        <v>172</v>
      </c>
      <c r="B81" s="102" t="s">
        <v>173</v>
      </c>
      <c r="C81" s="94"/>
      <c r="D81" s="217" t="s">
        <v>174</v>
      </c>
      <c r="E81" s="216"/>
      <c r="F81" s="216"/>
      <c r="G81" s="216"/>
      <c r="H81" s="216"/>
      <c r="I81" s="216"/>
      <c r="J81" s="216"/>
      <c r="K81" s="216"/>
      <c r="L81" s="216"/>
      <c r="M81" s="216"/>
      <c r="N81" s="216"/>
      <c r="O81" s="216"/>
      <c r="P81" s="216"/>
      <c r="Q81" s="216"/>
      <c r="R81" s="216"/>
      <c r="S81" s="216"/>
      <c r="T81" s="216"/>
      <c r="U81"/>
      <c r="V81"/>
      <c r="W81"/>
      <c r="X81"/>
      <c r="Y81"/>
      <c r="Z81"/>
    </row>
    <row r="82" spans="1:26" s="50" customFormat="1" outlineLevel="1">
      <c r="A82" s="23" t="s">
        <v>175</v>
      </c>
      <c r="B82" s="129" t="s">
        <v>176</v>
      </c>
      <c r="C82" s="94"/>
      <c r="D82" s="217" t="s">
        <v>46</v>
      </c>
      <c r="E82" s="216"/>
      <c r="F82" s="216"/>
      <c r="G82" s="216"/>
      <c r="H82" s="216"/>
      <c r="I82" s="216"/>
      <c r="J82" s="216"/>
      <c r="K82" s="216"/>
      <c r="L82" s="216"/>
      <c r="M82" s="216"/>
      <c r="N82" s="216"/>
      <c r="O82" s="216"/>
      <c r="P82" s="216"/>
      <c r="Q82" s="216"/>
      <c r="R82" s="216"/>
      <c r="S82" s="216"/>
      <c r="T82" s="216"/>
      <c r="U82"/>
      <c r="V82"/>
      <c r="W82"/>
      <c r="X82"/>
      <c r="Y82"/>
      <c r="Z82"/>
    </row>
    <row r="83" spans="1:26" s="50" customFormat="1" outlineLevel="1">
      <c r="A83" s="23" t="s">
        <v>177</v>
      </c>
      <c r="B83" s="129" t="s">
        <v>178</v>
      </c>
      <c r="C83" s="96"/>
      <c r="D83" s="199" t="s">
        <v>49</v>
      </c>
      <c r="E83" s="216"/>
      <c r="F83" s="216"/>
      <c r="G83" s="216"/>
      <c r="H83" s="216"/>
      <c r="I83" s="216"/>
      <c r="J83" s="216"/>
      <c r="K83" s="216"/>
      <c r="L83" s="216"/>
      <c r="M83" s="216"/>
      <c r="N83" s="216"/>
      <c r="O83" s="216"/>
      <c r="P83" s="216"/>
      <c r="Q83" s="216"/>
      <c r="R83" s="216"/>
      <c r="S83" s="216"/>
      <c r="T83" s="216"/>
      <c r="U83"/>
      <c r="V83"/>
      <c r="W83"/>
      <c r="X83"/>
      <c r="Y83"/>
      <c r="Z83"/>
    </row>
    <row r="84" spans="1:26" s="50" customFormat="1" outlineLevel="1">
      <c r="A84" s="23" t="s">
        <v>179</v>
      </c>
      <c r="B84" s="129" t="s">
        <v>180</v>
      </c>
      <c r="C84" s="96"/>
      <c r="D84" s="199">
        <v>33199</v>
      </c>
      <c r="E84" s="216"/>
      <c r="F84" s="216"/>
      <c r="G84" s="216"/>
      <c r="H84" s="216"/>
      <c r="I84" s="216"/>
      <c r="J84" s="216"/>
      <c r="K84" s="216"/>
      <c r="L84" s="216"/>
      <c r="M84" s="216"/>
      <c r="N84" s="216"/>
      <c r="O84" s="216"/>
      <c r="P84" s="216"/>
      <c r="Q84" s="216"/>
      <c r="R84" s="216"/>
      <c r="S84" s="216"/>
      <c r="T84" s="216"/>
      <c r="U84"/>
      <c r="V84"/>
      <c r="W84"/>
      <c r="X84"/>
      <c r="Y84"/>
      <c r="Z84"/>
    </row>
    <row r="85" spans="1:26" s="50" customFormat="1" outlineLevel="1">
      <c r="A85" s="23" t="s">
        <v>181</v>
      </c>
      <c r="B85" s="129" t="s">
        <v>182</v>
      </c>
      <c r="C85" s="96"/>
      <c r="D85" s="199" t="s">
        <v>54</v>
      </c>
      <c r="E85" s="216"/>
      <c r="F85" s="216"/>
      <c r="G85" s="216"/>
      <c r="H85" s="216"/>
      <c r="I85" s="216"/>
      <c r="J85" s="216"/>
      <c r="K85" s="216"/>
      <c r="L85" s="216"/>
      <c r="M85" s="216"/>
      <c r="N85" s="216"/>
      <c r="O85" s="216"/>
      <c r="P85" s="216"/>
      <c r="Q85" s="216"/>
      <c r="R85" s="216"/>
      <c r="S85" s="216"/>
      <c r="T85" s="216"/>
      <c r="U85"/>
      <c r="V85"/>
      <c r="W85"/>
      <c r="X85"/>
      <c r="Y85"/>
      <c r="Z85"/>
    </row>
    <row r="86" spans="1:26" s="50" customFormat="1" outlineLevel="1">
      <c r="A86" s="23" t="s">
        <v>183</v>
      </c>
      <c r="B86" s="129" t="s">
        <v>184</v>
      </c>
      <c r="C86" s="107"/>
      <c r="D86" s="218" t="s">
        <v>185</v>
      </c>
      <c r="E86" s="216"/>
      <c r="F86" s="216"/>
      <c r="G86" s="216"/>
      <c r="H86" s="216"/>
      <c r="I86" s="216"/>
      <c r="J86" s="216"/>
      <c r="K86" s="216"/>
      <c r="L86" s="216"/>
      <c r="M86" s="216"/>
      <c r="N86" s="216"/>
      <c r="O86" s="216"/>
      <c r="P86" s="216"/>
      <c r="Q86" s="216"/>
      <c r="R86" s="216"/>
      <c r="S86" s="216"/>
      <c r="T86" s="216"/>
      <c r="U86"/>
      <c r="V86"/>
      <c r="W86"/>
      <c r="X86"/>
      <c r="Y86"/>
      <c r="Z86"/>
    </row>
    <row r="87" spans="1:26" s="50" customFormat="1" outlineLevel="1">
      <c r="A87" s="23" t="s">
        <v>186</v>
      </c>
      <c r="B87" s="7" t="s">
        <v>187</v>
      </c>
      <c r="C87" s="107"/>
      <c r="D87" s="221" t="s">
        <v>188</v>
      </c>
      <c r="E87" s="216"/>
      <c r="F87" s="216"/>
      <c r="G87" s="216"/>
      <c r="H87" s="216"/>
      <c r="I87" s="216"/>
      <c r="J87" s="216"/>
      <c r="K87" s="216"/>
      <c r="L87" s="216"/>
      <c r="M87" s="216"/>
      <c r="N87" s="216"/>
      <c r="O87" s="216"/>
      <c r="P87" s="216"/>
      <c r="Q87" s="216"/>
      <c r="R87" s="216"/>
      <c r="S87" s="216"/>
      <c r="T87" s="216"/>
      <c r="U87"/>
      <c r="V87"/>
      <c r="W87"/>
      <c r="X87"/>
      <c r="Y87"/>
      <c r="Z87"/>
    </row>
    <row r="88" spans="1:26" s="50" customFormat="1" outlineLevel="1">
      <c r="A88" s="23" t="s">
        <v>189</v>
      </c>
      <c r="B88" s="129" t="s">
        <v>190</v>
      </c>
      <c r="C88" s="68"/>
      <c r="D88" s="199" t="s">
        <v>191</v>
      </c>
      <c r="E88" s="216"/>
      <c r="F88" s="216"/>
      <c r="G88" s="216"/>
      <c r="H88" s="216"/>
      <c r="I88" s="216"/>
      <c r="J88" s="216"/>
      <c r="K88" s="216"/>
      <c r="L88" s="216"/>
      <c r="M88" s="216"/>
      <c r="N88" s="216"/>
      <c r="O88" s="216"/>
      <c r="P88" s="216"/>
      <c r="Q88" s="216"/>
      <c r="R88" s="216"/>
      <c r="S88" s="216"/>
      <c r="T88" s="216"/>
      <c r="U88"/>
      <c r="V88"/>
      <c r="W88"/>
      <c r="X88"/>
      <c r="Y88"/>
      <c r="Z88"/>
    </row>
    <row r="89" spans="1:26" s="50" customFormat="1" outlineLevel="1">
      <c r="A89" s="16" t="s">
        <v>192</v>
      </c>
      <c r="B89" s="13" t="s">
        <v>193</v>
      </c>
      <c r="C89" s="94"/>
      <c r="D89" s="199" t="s">
        <v>194</v>
      </c>
      <c r="E89" s="216"/>
      <c r="F89" s="216"/>
      <c r="G89" s="216"/>
      <c r="H89" s="216"/>
      <c r="I89" s="216"/>
      <c r="J89" s="216"/>
      <c r="K89" s="216"/>
      <c r="L89" s="216"/>
      <c r="M89" s="216"/>
      <c r="N89" s="216"/>
      <c r="O89" s="216"/>
      <c r="P89" s="216"/>
      <c r="Q89" s="216"/>
      <c r="R89" s="216"/>
      <c r="S89" s="216"/>
      <c r="T89" s="216"/>
      <c r="U89"/>
      <c r="V89"/>
      <c r="W89"/>
      <c r="X89"/>
      <c r="Y89"/>
      <c r="Z89"/>
    </row>
    <row r="90" spans="1:26" s="50" customFormat="1">
      <c r="A90" s="52"/>
      <c r="B90" s="32" t="s">
        <v>195</v>
      </c>
      <c r="C90" s="64"/>
      <c r="D90" s="64"/>
      <c r="E90" s="64"/>
      <c r="F90" s="64"/>
      <c r="G90" s="64"/>
      <c r="H90" s="64"/>
      <c r="I90" s="64"/>
      <c r="J90" s="64"/>
      <c r="K90" s="64"/>
      <c r="L90" s="64"/>
      <c r="M90" s="64"/>
      <c r="N90" s="64"/>
      <c r="O90" s="64"/>
      <c r="P90" s="64"/>
      <c r="Q90" s="64"/>
      <c r="R90" s="64"/>
      <c r="S90" s="64"/>
      <c r="T90" s="64"/>
      <c r="U90"/>
      <c r="V90"/>
      <c r="W90"/>
      <c r="X90"/>
      <c r="Y90"/>
      <c r="Z90"/>
    </row>
    <row r="91" spans="1:26" s="50" customFormat="1" outlineLevel="1">
      <c r="A91" s="16" t="s">
        <v>196</v>
      </c>
      <c r="B91" s="158" t="s">
        <v>197</v>
      </c>
      <c r="C91" s="222" t="s">
        <v>168</v>
      </c>
      <c r="D91" s="223"/>
      <c r="E91" s="224"/>
      <c r="F91" s="224"/>
      <c r="G91" s="224"/>
      <c r="H91" s="224"/>
      <c r="I91" s="224"/>
      <c r="J91" s="224"/>
      <c r="K91" s="224"/>
      <c r="L91" s="224"/>
      <c r="M91" s="224"/>
      <c r="N91" s="224"/>
      <c r="O91" s="224"/>
      <c r="P91" s="224"/>
      <c r="Q91" s="224"/>
      <c r="R91" s="224"/>
      <c r="S91" s="224"/>
      <c r="T91" s="224"/>
      <c r="U91"/>
      <c r="V91"/>
      <c r="W91"/>
      <c r="X91"/>
      <c r="Y91"/>
      <c r="Z91"/>
    </row>
    <row r="92" spans="1:26" s="50" customFormat="1" outlineLevel="1">
      <c r="A92" s="16" t="s">
        <v>198</v>
      </c>
      <c r="B92" s="165" t="s">
        <v>199</v>
      </c>
      <c r="C92" s="225" t="s">
        <v>174</v>
      </c>
      <c r="D92" s="223"/>
      <c r="E92" s="224"/>
      <c r="F92" s="224"/>
      <c r="G92" s="224"/>
      <c r="H92" s="224"/>
      <c r="I92" s="224"/>
      <c r="J92" s="224"/>
      <c r="K92" s="224"/>
      <c r="L92" s="224"/>
      <c r="M92" s="224"/>
      <c r="N92" s="224"/>
      <c r="O92" s="224"/>
      <c r="P92" s="224"/>
      <c r="Q92" s="224"/>
      <c r="R92" s="224"/>
      <c r="S92" s="224"/>
      <c r="T92" s="224"/>
      <c r="U92"/>
      <c r="V92"/>
      <c r="W92"/>
      <c r="X92"/>
      <c r="Y92"/>
      <c r="Z92"/>
    </row>
    <row r="93" spans="1:26" s="50" customFormat="1" outlineLevel="1">
      <c r="A93" s="16" t="s">
        <v>200</v>
      </c>
      <c r="B93" s="158" t="s">
        <v>201</v>
      </c>
      <c r="C93" s="225" t="s">
        <v>46</v>
      </c>
      <c r="D93" s="223"/>
      <c r="E93" s="224"/>
      <c r="F93" s="224"/>
      <c r="G93" s="224"/>
      <c r="H93" s="224"/>
      <c r="I93" s="224"/>
      <c r="J93" s="224"/>
      <c r="K93" s="224"/>
      <c r="L93" s="224"/>
      <c r="M93" s="224"/>
      <c r="N93" s="224"/>
      <c r="O93" s="224"/>
      <c r="P93" s="224"/>
      <c r="Q93" s="224"/>
      <c r="R93" s="224"/>
      <c r="S93" s="224"/>
      <c r="T93" s="224"/>
      <c r="U93"/>
      <c r="V93"/>
      <c r="W93"/>
      <c r="X93"/>
      <c r="Y93"/>
      <c r="Z93"/>
    </row>
    <row r="94" spans="1:26" s="50" customFormat="1" outlineLevel="1">
      <c r="A94" s="16" t="s">
        <v>202</v>
      </c>
      <c r="B94" s="158" t="s">
        <v>203</v>
      </c>
      <c r="C94" s="226" t="s">
        <v>49</v>
      </c>
      <c r="D94" s="223"/>
      <c r="E94" s="224"/>
      <c r="F94" s="224"/>
      <c r="G94" s="224"/>
      <c r="H94" s="224"/>
      <c r="I94" s="224"/>
      <c r="J94" s="224"/>
      <c r="K94" s="224"/>
      <c r="L94" s="224"/>
      <c r="M94" s="224"/>
      <c r="N94" s="224"/>
      <c r="O94" s="224"/>
      <c r="P94" s="224"/>
      <c r="Q94" s="224"/>
      <c r="R94" s="224"/>
      <c r="S94" s="224"/>
      <c r="T94" s="224"/>
      <c r="U94"/>
      <c r="V94"/>
      <c r="W94"/>
      <c r="X94"/>
      <c r="Y94"/>
      <c r="Z94"/>
    </row>
    <row r="95" spans="1:26" s="50" customFormat="1" outlineLevel="1">
      <c r="A95" s="16" t="s">
        <v>204</v>
      </c>
      <c r="B95" s="158" t="s">
        <v>205</v>
      </c>
      <c r="C95" s="225">
        <v>33199</v>
      </c>
      <c r="D95" s="223"/>
      <c r="E95" s="224"/>
      <c r="F95" s="224"/>
      <c r="G95" s="224"/>
      <c r="H95" s="224"/>
      <c r="I95" s="224"/>
      <c r="J95" s="224"/>
      <c r="K95" s="224"/>
      <c r="L95" s="224"/>
      <c r="M95" s="224"/>
      <c r="N95" s="224"/>
      <c r="O95" s="224"/>
      <c r="P95" s="224"/>
      <c r="Q95" s="224"/>
      <c r="R95" s="224"/>
      <c r="S95" s="224"/>
      <c r="T95" s="224"/>
      <c r="U95"/>
      <c r="V95"/>
      <c r="W95"/>
      <c r="X95"/>
      <c r="Y95"/>
      <c r="Z95"/>
    </row>
    <row r="96" spans="1:26" s="50" customFormat="1" outlineLevel="1">
      <c r="A96" s="16" t="s">
        <v>206</v>
      </c>
      <c r="B96" s="158" t="s">
        <v>207</v>
      </c>
      <c r="C96" s="226" t="s">
        <v>54</v>
      </c>
      <c r="D96" s="223"/>
      <c r="E96" s="224"/>
      <c r="F96" s="224"/>
      <c r="G96" s="224"/>
      <c r="H96" s="224"/>
      <c r="I96" s="224"/>
      <c r="J96" s="224"/>
      <c r="K96" s="224"/>
      <c r="L96" s="224"/>
      <c r="M96" s="224"/>
      <c r="N96" s="224"/>
      <c r="O96" s="224"/>
      <c r="P96" s="224"/>
      <c r="Q96" s="224"/>
      <c r="R96" s="224"/>
      <c r="S96" s="224"/>
      <c r="T96" s="224"/>
      <c r="U96"/>
      <c r="V96"/>
      <c r="W96"/>
      <c r="X96"/>
      <c r="Y96"/>
      <c r="Z96"/>
    </row>
    <row r="97" spans="1:26" s="50" customFormat="1" outlineLevel="1">
      <c r="A97" s="16" t="s">
        <v>208</v>
      </c>
      <c r="B97" s="158" t="s">
        <v>209</v>
      </c>
      <c r="C97" s="225" t="s">
        <v>185</v>
      </c>
      <c r="D97" s="223"/>
      <c r="E97" s="224"/>
      <c r="F97" s="224"/>
      <c r="G97" s="224"/>
      <c r="H97" s="224"/>
      <c r="I97" s="224"/>
      <c r="J97" s="224"/>
      <c r="K97" s="224"/>
      <c r="L97" s="224"/>
      <c r="M97" s="224"/>
      <c r="N97" s="224"/>
      <c r="O97" s="224"/>
      <c r="P97" s="224"/>
      <c r="Q97" s="224"/>
      <c r="R97" s="224"/>
      <c r="S97" s="224"/>
      <c r="T97" s="224"/>
      <c r="U97"/>
      <c r="V97"/>
      <c r="W97"/>
      <c r="X97"/>
      <c r="Y97"/>
      <c r="Z97"/>
    </row>
    <row r="98" spans="1:26" s="50" customFormat="1" outlineLevel="1">
      <c r="A98" s="16" t="s">
        <v>210</v>
      </c>
      <c r="B98" s="158" t="s">
        <v>211</v>
      </c>
      <c r="C98" s="225" t="s">
        <v>212</v>
      </c>
      <c r="D98" s="223"/>
      <c r="E98" s="224"/>
      <c r="F98" s="224"/>
      <c r="G98" s="224"/>
      <c r="H98" s="224"/>
      <c r="I98" s="224"/>
      <c r="J98" s="224"/>
      <c r="K98" s="224"/>
      <c r="L98" s="224"/>
      <c r="M98" s="224"/>
      <c r="N98" s="224"/>
      <c r="O98" s="224"/>
      <c r="P98" s="224"/>
      <c r="Q98" s="224"/>
      <c r="R98" s="224"/>
      <c r="S98" s="224"/>
      <c r="T98" s="224"/>
      <c r="U98"/>
      <c r="V98"/>
      <c r="W98"/>
      <c r="X98"/>
      <c r="Y98"/>
      <c r="Z98"/>
    </row>
    <row r="99" spans="1:26" s="50" customFormat="1" outlineLevel="1">
      <c r="A99" s="16" t="s">
        <v>213</v>
      </c>
      <c r="B99" s="158" t="s">
        <v>214</v>
      </c>
      <c r="C99" s="225" t="s">
        <v>215</v>
      </c>
      <c r="D99" s="223"/>
      <c r="E99" s="224"/>
      <c r="F99" s="224"/>
      <c r="G99" s="224"/>
      <c r="H99" s="224"/>
      <c r="I99" s="224"/>
      <c r="J99" s="224"/>
      <c r="K99" s="224"/>
      <c r="L99" s="224"/>
      <c r="M99" s="224"/>
      <c r="N99" s="224"/>
      <c r="O99" s="224"/>
      <c r="P99" s="224"/>
      <c r="Q99" s="224"/>
      <c r="R99" s="224"/>
      <c r="S99" s="224"/>
      <c r="T99" s="224"/>
      <c r="U99"/>
      <c r="V99"/>
      <c r="W99"/>
      <c r="X99"/>
      <c r="Y99"/>
      <c r="Z99"/>
    </row>
    <row r="100" spans="1:26" s="50" customFormat="1">
      <c r="A100" s="52"/>
      <c r="B100" s="32" t="s">
        <v>216</v>
      </c>
      <c r="C100" s="209"/>
      <c r="D100" s="65"/>
      <c r="E100" s="65"/>
      <c r="F100" s="65"/>
      <c r="G100" s="65"/>
      <c r="H100" s="65"/>
      <c r="I100" s="65"/>
      <c r="J100" s="65"/>
      <c r="K100" s="65"/>
      <c r="L100" s="65"/>
      <c r="M100" s="65"/>
      <c r="N100" s="65"/>
      <c r="O100" s="65"/>
      <c r="P100" s="65"/>
      <c r="Q100" s="65"/>
      <c r="R100" s="65"/>
      <c r="S100" s="65"/>
      <c r="T100" s="65"/>
      <c r="U100"/>
      <c r="V100"/>
      <c r="W100"/>
      <c r="X100"/>
      <c r="Y100"/>
      <c r="Z100"/>
    </row>
    <row r="101" spans="1:26" s="50" customFormat="1" outlineLevel="1">
      <c r="A101" s="16" t="s">
        <v>217</v>
      </c>
      <c r="B101" s="158" t="s">
        <v>218</v>
      </c>
      <c r="C101" s="218" t="s">
        <v>168</v>
      </c>
      <c r="D101" s="94"/>
      <c r="E101" s="94"/>
      <c r="F101" s="94"/>
      <c r="G101" s="94"/>
      <c r="H101" s="94"/>
      <c r="I101" s="94"/>
      <c r="J101" s="94"/>
      <c r="K101" s="94"/>
      <c r="L101" s="94"/>
      <c r="M101" s="94"/>
      <c r="N101" s="94"/>
      <c r="O101" s="94"/>
      <c r="P101" s="94"/>
      <c r="Q101" s="94"/>
      <c r="R101" s="94"/>
      <c r="S101" s="94"/>
      <c r="T101" s="94"/>
      <c r="U101"/>
      <c r="V101"/>
      <c r="W101"/>
      <c r="X101"/>
      <c r="Y101"/>
      <c r="Z101"/>
    </row>
    <row r="102" spans="1:26" s="50" customFormat="1" outlineLevel="1">
      <c r="A102" s="16" t="s">
        <v>219</v>
      </c>
      <c r="B102" s="165" t="s">
        <v>220</v>
      </c>
      <c r="C102" s="217" t="s">
        <v>174</v>
      </c>
      <c r="D102" s="94"/>
      <c r="E102" s="94"/>
      <c r="F102" s="94"/>
      <c r="G102" s="94"/>
      <c r="H102" s="94"/>
      <c r="I102" s="94"/>
      <c r="J102" s="94"/>
      <c r="K102" s="94"/>
      <c r="L102" s="94"/>
      <c r="M102" s="94"/>
      <c r="N102" s="94"/>
      <c r="O102" s="94"/>
      <c r="P102" s="94"/>
      <c r="Q102" s="94"/>
      <c r="R102" s="94"/>
      <c r="S102" s="94"/>
      <c r="T102" s="94"/>
      <c r="U102"/>
      <c r="V102"/>
      <c r="W102"/>
      <c r="X102"/>
      <c r="Y102"/>
      <c r="Z102"/>
    </row>
    <row r="103" spans="1:26" s="50" customFormat="1" ht="15" customHeight="1" outlineLevel="1">
      <c r="A103" s="16" t="s">
        <v>221</v>
      </c>
      <c r="B103" s="158" t="s">
        <v>222</v>
      </c>
      <c r="C103" s="217" t="s">
        <v>46</v>
      </c>
      <c r="D103" s="94"/>
      <c r="E103" s="94"/>
      <c r="F103" s="94"/>
      <c r="G103" s="94"/>
      <c r="H103" s="94"/>
      <c r="I103" s="94"/>
      <c r="J103" s="94"/>
      <c r="K103" s="94"/>
      <c r="L103" s="94"/>
      <c r="M103" s="94"/>
      <c r="N103" s="94"/>
      <c r="O103" s="94"/>
      <c r="P103" s="94"/>
      <c r="Q103" s="94"/>
      <c r="R103" s="94"/>
      <c r="S103" s="94"/>
      <c r="T103" s="94"/>
      <c r="U103"/>
      <c r="V103"/>
      <c r="W103"/>
      <c r="X103"/>
      <c r="Y103"/>
      <c r="Z103"/>
    </row>
    <row r="104" spans="1:26" s="50" customFormat="1" ht="15" customHeight="1" outlineLevel="1">
      <c r="A104" s="16" t="s">
        <v>223</v>
      </c>
      <c r="B104" s="158" t="s">
        <v>224</v>
      </c>
      <c r="C104" s="227" t="s">
        <v>49</v>
      </c>
      <c r="D104" s="94"/>
      <c r="E104" s="94"/>
      <c r="F104" s="94"/>
      <c r="G104" s="94"/>
      <c r="H104" s="94"/>
      <c r="I104" s="94"/>
      <c r="J104" s="94"/>
      <c r="K104" s="94"/>
      <c r="L104" s="94"/>
      <c r="M104" s="94"/>
      <c r="N104" s="94"/>
      <c r="O104" s="94"/>
      <c r="P104" s="94"/>
      <c r="Q104" s="94"/>
      <c r="R104" s="94"/>
      <c r="S104" s="94"/>
      <c r="T104" s="94"/>
      <c r="U104"/>
      <c r="V104"/>
      <c r="W104"/>
      <c r="X104"/>
      <c r="Y104"/>
      <c r="Z104"/>
    </row>
    <row r="105" spans="1:26" s="50" customFormat="1" ht="15" customHeight="1" outlineLevel="1">
      <c r="A105" s="16" t="s">
        <v>225</v>
      </c>
      <c r="B105" s="158" t="s">
        <v>226</v>
      </c>
      <c r="C105" s="217">
        <v>33199</v>
      </c>
      <c r="D105" s="94"/>
      <c r="E105" s="94"/>
      <c r="F105" s="94"/>
      <c r="G105" s="94"/>
      <c r="H105" s="94"/>
      <c r="I105" s="94"/>
      <c r="J105" s="94"/>
      <c r="K105" s="94"/>
      <c r="L105" s="94"/>
      <c r="M105" s="94"/>
      <c r="N105" s="94"/>
      <c r="O105" s="94"/>
      <c r="P105" s="94"/>
      <c r="Q105" s="94"/>
      <c r="R105" s="94"/>
      <c r="S105" s="94"/>
      <c r="T105" s="94"/>
      <c r="U105"/>
      <c r="V105"/>
      <c r="W105"/>
      <c r="X105"/>
      <c r="Y105"/>
      <c r="Z105"/>
    </row>
    <row r="106" spans="1:26" s="50" customFormat="1" ht="15" customHeight="1" outlineLevel="1">
      <c r="A106" s="16" t="s">
        <v>227</v>
      </c>
      <c r="B106" s="158" t="s">
        <v>228</v>
      </c>
      <c r="C106" s="217" t="s">
        <v>54</v>
      </c>
      <c r="D106" s="94"/>
      <c r="E106" s="94"/>
      <c r="F106" s="94"/>
      <c r="G106" s="94"/>
      <c r="H106" s="94"/>
      <c r="I106" s="94"/>
      <c r="J106" s="94"/>
      <c r="K106" s="94"/>
      <c r="L106" s="94"/>
      <c r="M106" s="94"/>
      <c r="N106" s="94"/>
      <c r="O106" s="94"/>
      <c r="P106" s="94"/>
      <c r="Q106" s="94"/>
      <c r="R106" s="94"/>
      <c r="S106" s="94"/>
      <c r="T106" s="94"/>
      <c r="U106"/>
      <c r="V106"/>
      <c r="W106"/>
      <c r="X106"/>
      <c r="Y106"/>
      <c r="Z106"/>
    </row>
    <row r="107" spans="1:26" s="50" customFormat="1" ht="15" customHeight="1" outlineLevel="1">
      <c r="A107" s="16" t="s">
        <v>229</v>
      </c>
      <c r="B107" s="158" t="s">
        <v>230</v>
      </c>
      <c r="C107" s="217" t="s">
        <v>185</v>
      </c>
      <c r="D107" s="94"/>
      <c r="E107" s="94"/>
      <c r="F107" s="94"/>
      <c r="G107" s="94"/>
      <c r="H107" s="94"/>
      <c r="I107" s="94"/>
      <c r="J107" s="94"/>
      <c r="K107" s="94"/>
      <c r="L107" s="94"/>
      <c r="M107" s="94"/>
      <c r="N107" s="94"/>
      <c r="O107" s="94"/>
      <c r="P107" s="94"/>
      <c r="Q107" s="94"/>
      <c r="R107" s="94"/>
      <c r="S107" s="94"/>
      <c r="T107" s="94"/>
      <c r="U107"/>
      <c r="V107"/>
      <c r="W107"/>
      <c r="X107"/>
      <c r="Y107"/>
      <c r="Z107"/>
    </row>
    <row r="108" spans="1:26" s="50" customFormat="1" outlineLevel="1">
      <c r="A108" s="16" t="s">
        <v>231</v>
      </c>
      <c r="B108" s="158" t="s">
        <v>232</v>
      </c>
      <c r="C108" s="217" t="s">
        <v>212</v>
      </c>
      <c r="D108" s="94"/>
      <c r="E108" s="94"/>
      <c r="F108" s="94"/>
      <c r="G108" s="94"/>
      <c r="H108" s="94"/>
      <c r="I108" s="94"/>
      <c r="J108" s="94"/>
      <c r="K108" s="94"/>
      <c r="L108" s="94"/>
      <c r="M108" s="94"/>
      <c r="N108" s="94"/>
      <c r="O108" s="94"/>
      <c r="P108" s="94"/>
      <c r="Q108" s="94"/>
      <c r="R108" s="94"/>
      <c r="S108" s="94"/>
      <c r="T108" s="94"/>
      <c r="U108"/>
      <c r="V108"/>
      <c r="W108"/>
      <c r="X108"/>
      <c r="Y108"/>
      <c r="Z108"/>
    </row>
    <row r="109" spans="1:26" s="50" customFormat="1" outlineLevel="1">
      <c r="A109" s="16" t="s">
        <v>233</v>
      </c>
      <c r="B109" s="158" t="s">
        <v>234</v>
      </c>
      <c r="C109" s="217" t="s">
        <v>215</v>
      </c>
      <c r="D109" s="228"/>
      <c r="E109" s="228"/>
      <c r="F109" s="228"/>
      <c r="G109" s="228"/>
      <c r="H109" s="228"/>
      <c r="I109" s="228"/>
      <c r="J109" s="228"/>
      <c r="K109" s="228"/>
      <c r="L109" s="228"/>
      <c r="M109" s="228"/>
      <c r="N109" s="228"/>
      <c r="O109" s="228"/>
      <c r="P109" s="228"/>
      <c r="Q109" s="228"/>
      <c r="R109" s="228"/>
      <c r="S109" s="228"/>
      <c r="T109" s="228"/>
      <c r="U109"/>
      <c r="V109"/>
      <c r="W109"/>
      <c r="X109"/>
      <c r="Y109"/>
      <c r="Z109"/>
    </row>
    <row r="110" spans="1:26" s="50" customFormat="1">
      <c r="A110" s="52"/>
      <c r="B110" s="32" t="s">
        <v>235</v>
      </c>
      <c r="C110" s="209"/>
      <c r="D110" s="53"/>
      <c r="E110" s="53"/>
      <c r="F110" s="53"/>
      <c r="G110" s="53"/>
      <c r="H110" s="53"/>
      <c r="I110" s="53"/>
      <c r="J110" s="53"/>
      <c r="K110" s="53"/>
      <c r="L110" s="53"/>
      <c r="M110" s="53"/>
      <c r="N110" s="53"/>
      <c r="O110" s="53"/>
      <c r="P110" s="53"/>
      <c r="Q110" s="53"/>
      <c r="R110" s="53"/>
      <c r="S110" s="53"/>
      <c r="T110" s="53"/>
      <c r="U110"/>
      <c r="V110"/>
      <c r="W110"/>
      <c r="X110"/>
      <c r="Y110"/>
      <c r="Z110"/>
    </row>
    <row r="111" spans="1:26" s="50" customFormat="1">
      <c r="A111" s="16" t="s">
        <v>236</v>
      </c>
      <c r="B111" s="130" t="s">
        <v>237</v>
      </c>
      <c r="C111" s="151"/>
      <c r="D111" s="229"/>
      <c r="E111" s="229"/>
      <c r="F111" s="229"/>
      <c r="G111" s="229"/>
      <c r="H111" s="229"/>
      <c r="I111" s="229"/>
      <c r="J111" s="229"/>
      <c r="K111" s="229"/>
      <c r="L111" s="229"/>
      <c r="M111" s="229"/>
      <c r="N111" s="229"/>
      <c r="O111" s="229"/>
      <c r="P111" s="229"/>
      <c r="Q111" s="229"/>
      <c r="R111" s="229"/>
      <c r="S111" s="229"/>
      <c r="T111" s="229"/>
      <c r="U111"/>
      <c r="V111"/>
      <c r="W111"/>
      <c r="X111"/>
      <c r="Y111"/>
      <c r="Z111"/>
    </row>
    <row r="112" spans="1:26" s="50" customFormat="1" ht="12.75" customHeight="1">
      <c r="A112" s="23" t="s">
        <v>238</v>
      </c>
      <c r="B112" s="4" t="s">
        <v>239</v>
      </c>
      <c r="C112" s="161"/>
      <c r="D112" s="164"/>
      <c r="E112" s="9"/>
      <c r="F112" s="9"/>
      <c r="G112" s="9"/>
      <c r="H112" s="9"/>
      <c r="I112" s="9"/>
      <c r="J112" s="9"/>
      <c r="K112" s="9"/>
      <c r="L112" s="9"/>
      <c r="M112" s="9"/>
      <c r="N112" s="9"/>
      <c r="O112" s="9"/>
      <c r="P112" s="9"/>
      <c r="Q112" s="9"/>
      <c r="R112" s="9"/>
      <c r="S112" s="9"/>
      <c r="T112" s="9"/>
      <c r="U112"/>
      <c r="V112"/>
      <c r="W112"/>
      <c r="X112"/>
      <c r="Y112"/>
      <c r="Z112"/>
    </row>
    <row r="113" spans="1:32" s="50" customFormat="1" ht="12.75" customHeight="1">
      <c r="A113" s="23" t="s">
        <v>240</v>
      </c>
      <c r="B113" s="4" t="s">
        <v>241</v>
      </c>
      <c r="C113" s="162"/>
      <c r="D113" s="163"/>
      <c r="E113" s="94"/>
      <c r="F113" s="94"/>
      <c r="G113" s="94"/>
      <c r="H113" s="94"/>
      <c r="I113" s="94"/>
      <c r="J113" s="94"/>
      <c r="K113" s="94"/>
      <c r="L113" s="94"/>
      <c r="M113" s="94"/>
      <c r="N113" s="94"/>
      <c r="O113" s="94"/>
      <c r="P113" s="94"/>
      <c r="Q113" s="94"/>
      <c r="R113" s="94"/>
      <c r="S113" s="94"/>
      <c r="T113" s="94"/>
      <c r="U113"/>
      <c r="V113"/>
      <c r="W113"/>
      <c r="X113"/>
      <c r="Y113"/>
      <c r="Z113"/>
      <c r="AA113" s="155"/>
      <c r="AB113" s="155"/>
      <c r="AC113" s="155"/>
      <c r="AD113" s="155"/>
      <c r="AE113" s="155"/>
      <c r="AF113" s="155"/>
    </row>
    <row r="114" spans="1:32" s="50" customFormat="1" ht="12.75" customHeight="1">
      <c r="A114" s="23" t="s">
        <v>242</v>
      </c>
      <c r="B114" s="4" t="s">
        <v>243</v>
      </c>
      <c r="C114" s="162"/>
      <c r="D114" s="163"/>
      <c r="E114" s="94"/>
      <c r="F114" s="94"/>
      <c r="G114" s="94"/>
      <c r="H114" s="94"/>
      <c r="I114" s="94"/>
      <c r="J114" s="94"/>
      <c r="K114" s="94"/>
      <c r="L114" s="94"/>
      <c r="M114" s="94"/>
      <c r="N114" s="94"/>
      <c r="O114" s="94"/>
      <c r="P114" s="94"/>
      <c r="Q114" s="94"/>
      <c r="R114" s="94"/>
      <c r="S114" s="94"/>
      <c r="T114" s="94"/>
      <c r="U114"/>
      <c r="V114"/>
      <c r="W114"/>
      <c r="X114"/>
      <c r="Y114"/>
      <c r="Z114"/>
      <c r="AA114" s="155"/>
      <c r="AB114" s="155"/>
      <c r="AC114" s="155"/>
      <c r="AD114" s="155"/>
      <c r="AE114" s="155"/>
      <c r="AF114" s="155"/>
    </row>
    <row r="115" spans="1:32" s="50" customFormat="1" ht="12.75" customHeight="1">
      <c r="A115" s="16"/>
      <c r="B115" s="12"/>
      <c r="C115" s="132"/>
      <c r="D115" s="51"/>
      <c r="E115" s="51"/>
      <c r="F115" s="51"/>
      <c r="G115" s="51"/>
      <c r="H115" s="51"/>
      <c r="I115" s="51"/>
      <c r="J115" s="51"/>
      <c r="K115" s="51"/>
      <c r="L115" s="51"/>
      <c r="M115" s="51"/>
      <c r="N115" s="51"/>
      <c r="O115" s="51"/>
      <c r="P115" s="51"/>
      <c r="Q115" s="51"/>
      <c r="R115" s="51"/>
      <c r="S115" s="51"/>
      <c r="T115" s="51"/>
      <c r="U115"/>
      <c r="V115"/>
      <c r="W115"/>
      <c r="X115"/>
      <c r="Y115"/>
      <c r="Z115"/>
      <c r="AA115" s="155"/>
      <c r="AB115" s="155"/>
      <c r="AC115" s="155"/>
      <c r="AD115" s="155"/>
      <c r="AE115" s="155"/>
      <c r="AF115" s="155"/>
    </row>
    <row r="116" spans="1:32" s="50" customFormat="1" ht="12.75" customHeight="1">
      <c r="A116" s="16" t="s">
        <v>244</v>
      </c>
      <c r="B116" s="121" t="s">
        <v>245</v>
      </c>
      <c r="C116" s="109" t="s">
        <v>246</v>
      </c>
      <c r="D116" s="108"/>
      <c r="E116" s="109"/>
      <c r="F116" s="108"/>
      <c r="G116" s="108"/>
      <c r="H116" s="109"/>
      <c r="I116" s="109"/>
      <c r="J116" s="109"/>
      <c r="K116" s="109"/>
      <c r="L116" s="109"/>
      <c r="M116" s="109"/>
      <c r="N116" s="109"/>
      <c r="O116" s="109"/>
      <c r="P116" s="109"/>
      <c r="Q116" s="109"/>
      <c r="R116" s="109"/>
      <c r="S116" s="109"/>
      <c r="T116" s="109"/>
      <c r="U116"/>
      <c r="V116"/>
      <c r="W116"/>
      <c r="X116"/>
      <c r="Y116"/>
      <c r="Z116"/>
      <c r="AA116" s="155"/>
      <c r="AB116" s="155"/>
      <c r="AC116" s="155"/>
      <c r="AD116" s="155"/>
      <c r="AE116" s="155"/>
      <c r="AF116" s="155"/>
    </row>
    <row r="117" spans="1:32" s="50" customFormat="1" ht="12.75" customHeight="1">
      <c r="A117" s="16" t="s">
        <v>247</v>
      </c>
      <c r="B117" s="81" t="s">
        <v>248</v>
      </c>
      <c r="C117" s="95"/>
      <c r="D117" s="95"/>
      <c r="E117" s="95"/>
      <c r="F117" s="95"/>
      <c r="G117" s="95"/>
      <c r="H117" s="95"/>
      <c r="I117" s="95"/>
      <c r="J117" s="95"/>
      <c r="K117" s="95"/>
      <c r="L117" s="95"/>
      <c r="M117" s="95"/>
      <c r="N117" s="95"/>
      <c r="O117" s="95"/>
      <c r="P117" s="95"/>
      <c r="Q117" s="95"/>
      <c r="R117" s="95"/>
      <c r="S117" s="95"/>
      <c r="T117" s="95"/>
      <c r="U117"/>
      <c r="V117"/>
      <c r="W117"/>
      <c r="X117"/>
      <c r="Y117"/>
      <c r="Z117"/>
      <c r="AA117" s="155"/>
      <c r="AB117" s="155"/>
      <c r="AC117" s="155"/>
      <c r="AD117" s="155"/>
      <c r="AE117" s="155"/>
      <c r="AF117" s="155"/>
    </row>
    <row r="118" spans="1:32" s="50" customFormat="1" ht="12.75" customHeight="1">
      <c r="A118" s="16" t="s">
        <v>249</v>
      </c>
      <c r="B118" s="81" t="s">
        <v>250</v>
      </c>
      <c r="C118" s="95"/>
      <c r="D118" s="95"/>
      <c r="E118" s="95"/>
      <c r="F118" s="95"/>
      <c r="G118" s="95"/>
      <c r="H118" s="95"/>
      <c r="I118" s="95"/>
      <c r="J118" s="95"/>
      <c r="K118" s="95"/>
      <c r="L118" s="95"/>
      <c r="M118" s="95"/>
      <c r="N118" s="95"/>
      <c r="O118" s="95"/>
      <c r="P118" s="95"/>
      <c r="Q118" s="95"/>
      <c r="R118" s="95"/>
      <c r="S118" s="95"/>
      <c r="T118" s="95"/>
      <c r="U118"/>
      <c r="V118"/>
      <c r="W118"/>
      <c r="X118"/>
      <c r="Y118"/>
      <c r="Z118"/>
      <c r="AA118" s="155"/>
      <c r="AB118" s="155"/>
      <c r="AC118" s="155"/>
      <c r="AD118" s="155"/>
      <c r="AE118" s="155"/>
      <c r="AF118" s="155"/>
    </row>
    <row r="119" spans="1:32" s="50" customFormat="1" ht="12.75" customHeight="1">
      <c r="A119" s="16" t="s">
        <v>251</v>
      </c>
      <c r="B119" s="121" t="s">
        <v>252</v>
      </c>
      <c r="C119" s="95"/>
      <c r="D119" s="110"/>
      <c r="E119" s="110"/>
      <c r="F119" s="110"/>
      <c r="G119" s="110"/>
      <c r="H119" s="95"/>
      <c r="I119" s="95"/>
      <c r="J119" s="95"/>
      <c r="K119" s="95"/>
      <c r="L119" s="95"/>
      <c r="M119" s="95"/>
      <c r="N119" s="95"/>
      <c r="O119" s="95"/>
      <c r="P119" s="95"/>
      <c r="Q119" s="95"/>
      <c r="R119" s="95"/>
      <c r="S119" s="95"/>
      <c r="T119" s="95"/>
      <c r="U119"/>
      <c r="V119"/>
      <c r="W119"/>
      <c r="X119"/>
      <c r="Y119"/>
      <c r="Z119"/>
      <c r="AA119" s="155"/>
      <c r="AB119" s="155"/>
      <c r="AC119" s="155"/>
      <c r="AD119" s="155"/>
      <c r="AE119" s="155"/>
      <c r="AF119" s="155"/>
    </row>
    <row r="120" spans="1:32" s="50" customFormat="1" ht="12.75" customHeight="1">
      <c r="A120" s="16"/>
      <c r="B120" s="121"/>
      <c r="C120" s="146"/>
      <c r="D120" s="146"/>
      <c r="E120" s="146"/>
      <c r="F120" s="146"/>
      <c r="G120" s="146"/>
      <c r="H120" s="146"/>
      <c r="I120" s="146"/>
      <c r="J120" s="146"/>
      <c r="K120" s="146"/>
      <c r="L120" s="146"/>
      <c r="M120" s="146"/>
      <c r="N120" s="146"/>
      <c r="O120" s="146"/>
      <c r="P120" s="146"/>
      <c r="Q120" s="146"/>
      <c r="R120" s="146"/>
      <c r="S120" s="146"/>
      <c r="T120" s="146"/>
      <c r="U120"/>
      <c r="V120"/>
      <c r="W120"/>
      <c r="X120"/>
      <c r="Y120"/>
      <c r="Z120"/>
      <c r="AA120" s="155"/>
      <c r="AB120" s="155"/>
      <c r="AC120" s="155"/>
      <c r="AD120" s="155"/>
      <c r="AE120" s="155"/>
      <c r="AF120" s="155"/>
    </row>
    <row r="121" spans="1:32" s="50" customFormat="1" ht="12.75" customHeight="1">
      <c r="A121" s="16" t="s">
        <v>253</v>
      </c>
      <c r="B121" s="121" t="s">
        <v>254</v>
      </c>
      <c r="C121" s="113"/>
      <c r="D121" s="113"/>
      <c r="E121" s="113"/>
      <c r="F121" s="113"/>
      <c r="G121" s="113"/>
      <c r="H121" s="113"/>
      <c r="I121" s="113"/>
      <c r="J121" s="113"/>
      <c r="K121" s="113"/>
      <c r="L121" s="113"/>
      <c r="M121" s="113"/>
      <c r="N121" s="113"/>
      <c r="O121" s="113"/>
      <c r="P121" s="113"/>
      <c r="Q121" s="113"/>
      <c r="R121" s="113"/>
      <c r="S121" s="113"/>
      <c r="T121" s="113"/>
      <c r="U121"/>
      <c r="V121"/>
      <c r="W121"/>
      <c r="X121"/>
      <c r="Y121"/>
      <c r="Z121"/>
      <c r="AA121" s="155"/>
      <c r="AB121" s="155"/>
      <c r="AC121" s="155"/>
      <c r="AD121" s="155"/>
      <c r="AE121" s="155"/>
      <c r="AF121" s="155"/>
    </row>
    <row r="122" spans="1:32" s="50" customFormat="1" ht="12.75" customHeight="1">
      <c r="A122" s="16" t="s">
        <v>255</v>
      </c>
      <c r="B122" s="121" t="s">
        <v>256</v>
      </c>
      <c r="C122" s="150"/>
      <c r="D122" s="150"/>
      <c r="E122" s="150"/>
      <c r="F122" s="150"/>
      <c r="G122" s="150"/>
      <c r="H122" s="150"/>
      <c r="I122" s="150"/>
      <c r="J122" s="150"/>
      <c r="K122" s="150"/>
      <c r="L122" s="150"/>
      <c r="M122" s="150"/>
      <c r="N122" s="150"/>
      <c r="O122" s="150"/>
      <c r="P122" s="150"/>
      <c r="Q122" s="150"/>
      <c r="R122" s="150"/>
      <c r="S122" s="150"/>
      <c r="T122" s="150"/>
      <c r="U122"/>
      <c r="V122"/>
      <c r="W122"/>
      <c r="X122"/>
      <c r="Y122"/>
      <c r="Z122"/>
      <c r="AA122" s="155"/>
      <c r="AB122" s="155"/>
      <c r="AC122" s="155"/>
      <c r="AD122" s="155"/>
      <c r="AE122" s="155"/>
      <c r="AF122" s="155"/>
    </row>
    <row r="123" spans="1:32" s="50" customFormat="1" ht="12.75" customHeight="1">
      <c r="A123" s="16"/>
      <c r="B123" s="121"/>
      <c r="C123" s="146"/>
      <c r="D123" s="51"/>
      <c r="E123" s="51"/>
      <c r="F123" s="51"/>
      <c r="G123" s="51"/>
      <c r="H123" s="51"/>
      <c r="I123" s="51"/>
      <c r="J123" s="51"/>
      <c r="K123" s="51"/>
      <c r="L123" s="51"/>
      <c r="M123" s="51"/>
      <c r="N123" s="51"/>
      <c r="O123" s="51"/>
      <c r="P123" s="51"/>
      <c r="Q123" s="51"/>
      <c r="R123" s="51"/>
      <c r="S123" s="51"/>
      <c r="T123" s="51"/>
      <c r="U123"/>
      <c r="V123"/>
      <c r="W123"/>
      <c r="X123"/>
      <c r="Y123"/>
      <c r="Z123"/>
      <c r="AA123" s="155"/>
      <c r="AB123" s="155"/>
      <c r="AC123" s="155"/>
      <c r="AD123" s="155"/>
      <c r="AE123" s="155"/>
      <c r="AF123" s="155"/>
    </row>
    <row r="124" spans="1:32" s="50" customFormat="1">
      <c r="A124" s="16" t="s">
        <v>257</v>
      </c>
      <c r="B124" s="130" t="s">
        <v>258</v>
      </c>
      <c r="C124" s="94" t="s">
        <v>259</v>
      </c>
      <c r="D124" s="94" t="s">
        <v>260</v>
      </c>
      <c r="E124" s="94" t="s">
        <v>261</v>
      </c>
      <c r="F124" s="94" t="s">
        <v>262</v>
      </c>
      <c r="G124" s="94" t="s">
        <v>263</v>
      </c>
      <c r="H124" s="94" t="s">
        <v>264</v>
      </c>
      <c r="I124" s="96" t="s">
        <v>265</v>
      </c>
      <c r="J124" s="96" t="s">
        <v>266</v>
      </c>
      <c r="K124" s="96" t="s">
        <v>267</v>
      </c>
      <c r="L124" s="96"/>
      <c r="M124" s="96"/>
      <c r="N124" s="96"/>
      <c r="O124" s="96"/>
      <c r="P124" s="96"/>
      <c r="Q124" s="96"/>
      <c r="R124" s="96"/>
      <c r="S124" s="96"/>
      <c r="T124" s="96"/>
      <c r="U124" s="96"/>
      <c r="V124" s="96"/>
      <c r="W124" s="96"/>
      <c r="X124" s="96"/>
      <c r="Y124" s="96"/>
      <c r="Z124" s="96"/>
      <c r="AA124" s="111"/>
      <c r="AB124" s="111"/>
      <c r="AC124" s="111"/>
      <c r="AD124" s="111"/>
      <c r="AE124" s="111"/>
      <c r="AF124" s="111"/>
    </row>
    <row r="125" spans="1:32" s="50" customFormat="1">
      <c r="A125" s="16" t="s">
        <v>268</v>
      </c>
      <c r="B125" s="130" t="s">
        <v>269</v>
      </c>
      <c r="C125" s="94"/>
      <c r="D125" s="96"/>
      <c r="E125" s="96"/>
      <c r="F125" s="96"/>
      <c r="G125" s="96"/>
      <c r="H125" s="96"/>
      <c r="I125" s="96"/>
      <c r="J125" s="96"/>
      <c r="K125" s="96"/>
      <c r="L125" s="96"/>
      <c r="M125" s="96"/>
      <c r="N125" s="96"/>
      <c r="O125" s="96"/>
      <c r="P125" s="96"/>
      <c r="Q125" s="96"/>
      <c r="R125" s="96"/>
      <c r="S125" s="96"/>
      <c r="T125" s="96"/>
      <c r="U125" s="96"/>
      <c r="V125" s="96"/>
      <c r="W125" s="96"/>
      <c r="X125" s="96"/>
      <c r="Y125" s="96"/>
      <c r="Z125" s="96"/>
      <c r="AA125" s="96"/>
      <c r="AB125" s="96"/>
      <c r="AC125" s="96"/>
      <c r="AD125" s="96"/>
      <c r="AE125" s="96"/>
      <c r="AF125" s="96"/>
    </row>
    <row r="126" spans="1:32" s="50" customFormat="1">
      <c r="A126" s="16" t="s">
        <v>270</v>
      </c>
      <c r="B126" s="130" t="s">
        <v>271</v>
      </c>
      <c r="C126" s="94"/>
      <c r="D126" s="96"/>
      <c r="E126" s="96"/>
      <c r="F126" s="96"/>
      <c r="G126" s="96"/>
      <c r="H126" s="96"/>
      <c r="I126" s="96"/>
      <c r="J126" s="96"/>
      <c r="K126" s="96"/>
      <c r="L126" s="96"/>
      <c r="M126" s="96"/>
      <c r="N126" s="96"/>
      <c r="O126" s="96"/>
      <c r="P126" s="96"/>
      <c r="Q126" s="96"/>
      <c r="R126" s="96"/>
      <c r="S126" s="96"/>
      <c r="T126" s="96"/>
      <c r="U126" s="96"/>
      <c r="V126" s="96"/>
      <c r="W126" s="96"/>
      <c r="X126" s="96"/>
      <c r="Y126" s="96"/>
      <c r="Z126" s="96"/>
      <c r="AA126" s="96"/>
      <c r="AB126" s="96"/>
      <c r="AC126" s="96"/>
      <c r="AD126" s="96"/>
      <c r="AE126" s="96"/>
      <c r="AF126" s="96"/>
    </row>
    <row r="127" spans="1:32" s="50" customFormat="1">
      <c r="A127" s="16" t="s">
        <v>272</v>
      </c>
      <c r="B127" s="130" t="s">
        <v>273</v>
      </c>
      <c r="C127" s="94"/>
      <c r="D127" s="96"/>
      <c r="E127" s="96"/>
      <c r="F127" s="96"/>
      <c r="G127" s="96"/>
      <c r="H127" s="96"/>
      <c r="I127" s="96"/>
      <c r="J127" s="96"/>
      <c r="K127" s="96"/>
      <c r="L127" s="96"/>
      <c r="M127" s="96"/>
      <c r="N127" s="96"/>
      <c r="O127" s="96"/>
      <c r="P127" s="96"/>
      <c r="Q127" s="96"/>
      <c r="R127" s="96"/>
      <c r="S127" s="96"/>
      <c r="T127" s="96"/>
      <c r="U127" s="96"/>
      <c r="V127" s="96"/>
      <c r="W127" s="96"/>
      <c r="X127" s="96"/>
      <c r="Y127" s="96"/>
      <c r="Z127" s="96"/>
      <c r="AA127" s="96"/>
      <c r="AB127" s="96"/>
      <c r="AC127" s="96"/>
      <c r="AD127" s="96"/>
      <c r="AE127" s="96"/>
      <c r="AF127" s="96"/>
    </row>
    <row r="128" spans="1:32" s="50" customFormat="1">
      <c r="A128" s="16" t="s">
        <v>274</v>
      </c>
      <c r="B128" s="130" t="s">
        <v>275</v>
      </c>
      <c r="C128" s="94"/>
      <c r="D128" s="96"/>
      <c r="E128" s="112"/>
      <c r="F128" s="112"/>
      <c r="G128" s="112"/>
      <c r="H128" s="112"/>
      <c r="I128" s="96"/>
      <c r="J128" s="97"/>
      <c r="K128" s="112"/>
      <c r="L128" s="96"/>
      <c r="M128" s="96"/>
      <c r="N128" s="96"/>
      <c r="O128" s="96"/>
      <c r="P128" s="96"/>
      <c r="Q128" s="96"/>
      <c r="R128" s="96"/>
      <c r="S128" s="96"/>
      <c r="T128" s="96"/>
      <c r="U128" s="96"/>
      <c r="V128" s="96"/>
      <c r="W128" s="96"/>
      <c r="X128" s="96"/>
      <c r="Y128" s="96"/>
      <c r="Z128" s="96"/>
      <c r="AA128" s="96"/>
      <c r="AB128" s="96"/>
      <c r="AC128" s="96"/>
      <c r="AD128" s="96"/>
      <c r="AE128" s="96"/>
      <c r="AF128" s="96"/>
    </row>
    <row r="129" spans="1:32" s="50" customFormat="1">
      <c r="A129" s="16" t="s">
        <v>276</v>
      </c>
      <c r="B129" s="130" t="s">
        <v>277</v>
      </c>
      <c r="C129" s="112">
        <v>25.474</v>
      </c>
      <c r="D129" s="112">
        <v>25.46</v>
      </c>
      <c r="E129" s="112">
        <v>25.41</v>
      </c>
      <c r="F129" s="112">
        <v>25.327999999999999</v>
      </c>
      <c r="G129" s="112">
        <v>25.247</v>
      </c>
      <c r="H129" s="112">
        <v>25.19</v>
      </c>
      <c r="I129" s="96">
        <v>25.178999999999998</v>
      </c>
      <c r="J129" s="97">
        <v>25.027999999999999</v>
      </c>
      <c r="K129" s="112">
        <v>24.91</v>
      </c>
      <c r="L129" s="112"/>
      <c r="M129" s="112"/>
      <c r="N129" s="112"/>
      <c r="O129" s="112"/>
      <c r="P129" s="112"/>
      <c r="Q129" s="112"/>
      <c r="R129" s="112"/>
      <c r="S129" s="112"/>
      <c r="T129" s="112"/>
      <c r="U129" s="112"/>
      <c r="V129" s="112"/>
      <c r="W129" s="112"/>
      <c r="X129" s="112"/>
      <c r="Y129" s="112"/>
      <c r="Z129" s="112"/>
      <c r="AA129" s="112"/>
      <c r="AB129" s="112"/>
      <c r="AC129" s="112"/>
      <c r="AD129" s="112"/>
      <c r="AE129" s="112"/>
      <c r="AF129" s="112"/>
    </row>
    <row r="130" spans="1:32" s="50" customFormat="1">
      <c r="A130" s="16" t="s">
        <v>278</v>
      </c>
      <c r="B130" s="130" t="s">
        <v>279</v>
      </c>
      <c r="C130" s="112">
        <v>-80.844999999999999</v>
      </c>
      <c r="D130" s="112">
        <v>-80.869</v>
      </c>
      <c r="E130" s="112">
        <v>-80.959999999999994</v>
      </c>
      <c r="F130" s="112">
        <v>-81.099000000000004</v>
      </c>
      <c r="G130" s="112">
        <v>-80.673000000000002</v>
      </c>
      <c r="H130" s="112">
        <v>-80.638999999999996</v>
      </c>
      <c r="I130" s="96">
        <v>-80.489000000000004</v>
      </c>
      <c r="J130" s="97">
        <v>-80.680000000000007</v>
      </c>
      <c r="K130" s="112">
        <v>-80.936999999999998</v>
      </c>
      <c r="L130" s="112"/>
      <c r="M130" s="112"/>
      <c r="N130" s="112"/>
      <c r="O130" s="112"/>
      <c r="P130" s="112"/>
      <c r="Q130" s="112"/>
      <c r="R130" s="112"/>
      <c r="S130" s="112"/>
      <c r="T130" s="112"/>
      <c r="U130" s="112"/>
      <c r="V130" s="112"/>
      <c r="W130" s="112"/>
      <c r="X130" s="112"/>
      <c r="Y130" s="112"/>
      <c r="Z130" s="112"/>
      <c r="AA130" s="112"/>
      <c r="AB130" s="112"/>
      <c r="AC130" s="112"/>
      <c r="AD130" s="112"/>
      <c r="AE130" s="112"/>
      <c r="AF130" s="112"/>
    </row>
    <row r="131" spans="1:32" s="50" customFormat="1">
      <c r="A131" s="16"/>
      <c r="B131" s="130"/>
      <c r="C131" s="230"/>
      <c r="D131" s="230"/>
      <c r="E131" s="230"/>
      <c r="F131" s="230"/>
      <c r="G131" s="230"/>
      <c r="H131" s="230"/>
      <c r="I131" s="230"/>
      <c r="J131" s="230"/>
      <c r="K131" s="230"/>
      <c r="L131" s="230"/>
      <c r="M131" s="230"/>
      <c r="N131" s="230"/>
      <c r="O131" s="230"/>
      <c r="P131" s="230"/>
      <c r="Q131" s="230"/>
      <c r="R131" s="230"/>
      <c r="S131" s="230"/>
      <c r="T131" s="230"/>
      <c r="U131"/>
      <c r="V131"/>
      <c r="W131"/>
      <c r="X131"/>
      <c r="Y131"/>
      <c r="Z131"/>
      <c r="AA131" s="155"/>
      <c r="AB131" s="155"/>
      <c r="AC131" s="155"/>
      <c r="AD131" s="155"/>
      <c r="AE131" s="155"/>
      <c r="AF131" s="155"/>
    </row>
    <row r="132" spans="1:32" s="50" customFormat="1" ht="12.75" customHeight="1">
      <c r="A132" s="16" t="s">
        <v>280</v>
      </c>
      <c r="B132" s="121" t="s">
        <v>281</v>
      </c>
      <c r="C132" s="113"/>
      <c r="D132" s="113"/>
      <c r="E132" s="113"/>
      <c r="F132" s="113"/>
      <c r="G132" s="113"/>
      <c r="H132" s="113"/>
      <c r="I132" s="113"/>
      <c r="J132" s="113"/>
      <c r="K132" s="113"/>
      <c r="L132" s="113"/>
      <c r="M132" s="113"/>
      <c r="N132" s="113"/>
      <c r="O132" s="113"/>
      <c r="P132" s="113"/>
      <c r="Q132" s="113"/>
      <c r="R132" s="113"/>
      <c r="S132" s="113"/>
      <c r="T132" s="113"/>
      <c r="U132"/>
      <c r="V132"/>
      <c r="W132"/>
      <c r="X132"/>
      <c r="Y132"/>
      <c r="Z132"/>
      <c r="AA132" s="155"/>
      <c r="AB132" s="155"/>
      <c r="AC132" s="155"/>
      <c r="AD132" s="155"/>
      <c r="AE132" s="155"/>
      <c r="AF132" s="155"/>
    </row>
    <row r="133" spans="1:32" s="50" customFormat="1" ht="12" customHeight="1">
      <c r="A133" s="16" t="s">
        <v>282</v>
      </c>
      <c r="B133" s="14" t="s">
        <v>283</v>
      </c>
      <c r="C133" s="114"/>
      <c r="D133" s="114"/>
      <c r="E133" s="150"/>
      <c r="F133" s="150"/>
      <c r="G133" s="150"/>
      <c r="H133" s="150"/>
      <c r="I133" s="150"/>
      <c r="J133" s="150"/>
      <c r="K133" s="150"/>
      <c r="L133" s="150"/>
      <c r="M133" s="150"/>
      <c r="N133" s="150"/>
      <c r="O133" s="150"/>
      <c r="P133" s="150"/>
      <c r="Q133" s="150"/>
      <c r="R133" s="150"/>
      <c r="S133" s="150"/>
      <c r="T133" s="150"/>
      <c r="U133"/>
      <c r="V133"/>
      <c r="W133"/>
      <c r="X133"/>
      <c r="Y133"/>
      <c r="Z133"/>
      <c r="AA133" s="155"/>
      <c r="AB133" s="155"/>
      <c r="AC133" s="155"/>
      <c r="AD133" s="155"/>
      <c r="AE133" s="155"/>
      <c r="AF133" s="155"/>
    </row>
    <row r="134" spans="1:32" s="50" customFormat="1" ht="12.75" customHeight="1">
      <c r="A134" s="16" t="s">
        <v>284</v>
      </c>
      <c r="B134" s="14" t="s">
        <v>285</v>
      </c>
      <c r="C134" s="156"/>
      <c r="D134" s="231"/>
      <c r="E134" s="231"/>
      <c r="F134" s="231"/>
      <c r="G134" s="231"/>
      <c r="H134" s="231"/>
      <c r="I134" s="231"/>
      <c r="J134" s="231"/>
      <c r="K134" s="231"/>
      <c r="L134" s="231"/>
      <c r="M134" s="231"/>
      <c r="N134" s="231"/>
      <c r="O134" s="231"/>
      <c r="P134" s="231"/>
      <c r="Q134" s="231"/>
      <c r="R134" s="231"/>
      <c r="S134" s="231"/>
      <c r="T134" s="231"/>
      <c r="U134"/>
      <c r="V134"/>
      <c r="W134"/>
      <c r="X134"/>
      <c r="Y134"/>
      <c r="Z134"/>
      <c r="AA134" s="155"/>
      <c r="AB134" s="155"/>
      <c r="AC134" s="155"/>
      <c r="AD134" s="155"/>
      <c r="AE134" s="155"/>
      <c r="AF134" s="155"/>
    </row>
    <row r="135" spans="1:32" s="50" customFormat="1" ht="12.75" customHeight="1">
      <c r="A135" s="16" t="s">
        <v>286</v>
      </c>
      <c r="B135" s="14" t="s">
        <v>287</v>
      </c>
      <c r="C135" s="156"/>
      <c r="D135" s="231"/>
      <c r="E135" s="231"/>
      <c r="F135" s="231"/>
      <c r="G135" s="231"/>
      <c r="H135" s="231"/>
      <c r="I135" s="231"/>
      <c r="J135" s="231"/>
      <c r="K135" s="231"/>
      <c r="L135" s="231"/>
      <c r="M135" s="231"/>
      <c r="N135" s="231"/>
      <c r="O135" s="231"/>
      <c r="P135" s="231"/>
      <c r="Q135" s="231"/>
      <c r="R135" s="231"/>
      <c r="S135" s="231"/>
      <c r="T135" s="231"/>
      <c r="U135"/>
      <c r="V135"/>
      <c r="W135"/>
      <c r="X135"/>
      <c r="Y135"/>
      <c r="Z135"/>
      <c r="AA135" s="155"/>
      <c r="AB135" s="155"/>
      <c r="AC135" s="155"/>
      <c r="AD135" s="155"/>
      <c r="AE135" s="155"/>
      <c r="AF135" s="155"/>
    </row>
    <row r="136" spans="1:32" s="50" customFormat="1" ht="12.75" customHeight="1">
      <c r="A136" s="16" t="s">
        <v>288</v>
      </c>
      <c r="B136" s="14" t="s">
        <v>289</v>
      </c>
      <c r="C136" s="157"/>
      <c r="D136" s="231"/>
      <c r="E136" s="231"/>
      <c r="F136" s="231"/>
      <c r="G136" s="231"/>
      <c r="H136" s="231"/>
      <c r="I136" s="231"/>
      <c r="J136" s="231"/>
      <c r="K136" s="231"/>
      <c r="L136" s="231"/>
      <c r="M136" s="231"/>
      <c r="N136" s="231"/>
      <c r="O136" s="231"/>
      <c r="P136" s="231"/>
      <c r="Q136" s="231"/>
      <c r="R136" s="231"/>
      <c r="S136" s="231"/>
      <c r="T136" s="231"/>
      <c r="U136"/>
      <c r="V136"/>
      <c r="W136"/>
      <c r="X136"/>
      <c r="Y136"/>
      <c r="Z136"/>
      <c r="AA136" s="155"/>
      <c r="AB136" s="155"/>
      <c r="AC136" s="155"/>
      <c r="AD136" s="155"/>
      <c r="AE136" s="155"/>
      <c r="AF136" s="155"/>
    </row>
    <row r="137" spans="1:32" s="50" customFormat="1" ht="12.75" customHeight="1">
      <c r="A137" s="16"/>
      <c r="B137" s="14"/>
      <c r="C137" s="134"/>
      <c r="D137" s="134"/>
      <c r="E137" s="134"/>
      <c r="F137" s="134"/>
      <c r="G137" s="134"/>
      <c r="H137" s="134"/>
      <c r="I137" s="134"/>
      <c r="J137" s="134"/>
      <c r="K137" s="134"/>
      <c r="L137" s="134"/>
      <c r="M137" s="134"/>
      <c r="N137" s="134"/>
      <c r="O137" s="134"/>
      <c r="P137" s="134"/>
      <c r="Q137" s="134"/>
      <c r="R137" s="134"/>
      <c r="S137" s="134"/>
      <c r="T137" s="134"/>
      <c r="U137"/>
      <c r="V137"/>
      <c r="W137"/>
      <c r="X137"/>
      <c r="Y137"/>
      <c r="Z137"/>
      <c r="AA137" s="155"/>
      <c r="AB137" s="155"/>
      <c r="AC137" s="155"/>
      <c r="AD137" s="155"/>
      <c r="AE137" s="155"/>
      <c r="AF137" s="155"/>
    </row>
    <row r="138" spans="1:32" s="10" customFormat="1">
      <c r="A138" s="2" t="s">
        <v>290</v>
      </c>
      <c r="B138" s="2" t="s">
        <v>290</v>
      </c>
      <c r="C138" s="27"/>
      <c r="D138" s="232"/>
      <c r="E138" s="232"/>
      <c r="F138" s="232"/>
      <c r="G138" s="232"/>
      <c r="H138" s="232"/>
      <c r="I138" s="232"/>
      <c r="J138" s="232"/>
      <c r="K138" s="232"/>
      <c r="L138" s="232"/>
      <c r="M138" s="232"/>
      <c r="N138" s="232"/>
      <c r="O138" s="232"/>
      <c r="P138" s="232"/>
      <c r="Q138" s="232"/>
      <c r="R138" s="232"/>
      <c r="S138" s="232"/>
      <c r="T138" s="232"/>
      <c r="U138"/>
      <c r="V138"/>
      <c r="W138"/>
      <c r="X138"/>
      <c r="Y138"/>
      <c r="Z138"/>
      <c r="AA138" s="121"/>
      <c r="AB138" s="121"/>
      <c r="AC138" s="121"/>
      <c r="AD138" s="121"/>
      <c r="AE138" s="121"/>
      <c r="AF138" s="121"/>
    </row>
    <row r="139" spans="1:32" s="10" customFormat="1" ht="15">
      <c r="A139" s="22"/>
      <c r="B139" s="130"/>
      <c r="C139" s="233"/>
      <c r="D139" s="232"/>
      <c r="E139" s="232"/>
      <c r="F139" s="232"/>
      <c r="G139" s="232"/>
      <c r="H139" s="232"/>
      <c r="I139" s="232"/>
      <c r="J139" s="232"/>
      <c r="K139" s="232"/>
      <c r="L139" s="232"/>
      <c r="M139" s="232"/>
      <c r="N139" s="232"/>
      <c r="O139" s="232"/>
      <c r="P139" s="232"/>
      <c r="Q139" s="232"/>
      <c r="R139" s="232"/>
      <c r="S139" s="232"/>
      <c r="T139" s="232"/>
      <c r="U139"/>
      <c r="V139"/>
      <c r="W139"/>
      <c r="X139"/>
      <c r="Y139"/>
      <c r="Z139"/>
      <c r="AA139" s="121"/>
      <c r="AB139" s="121"/>
      <c r="AC139" s="121"/>
      <c r="AD139" s="121"/>
      <c r="AE139" s="121"/>
      <c r="AF139" s="121"/>
    </row>
    <row r="140" spans="1:32" s="10" customFormat="1">
      <c r="A140" s="23" t="s">
        <v>291</v>
      </c>
      <c r="B140" s="4" t="s">
        <v>292</v>
      </c>
      <c r="C140" s="101"/>
      <c r="D140" s="232"/>
      <c r="E140" s="232"/>
      <c r="F140" s="232"/>
      <c r="G140" s="232"/>
      <c r="H140" s="232"/>
      <c r="I140" s="232"/>
      <c r="J140" s="232"/>
      <c r="K140" s="232"/>
      <c r="L140" s="232"/>
      <c r="M140" s="232"/>
      <c r="N140" s="232"/>
      <c r="O140" s="232"/>
      <c r="P140" s="232"/>
      <c r="Q140" s="232"/>
      <c r="R140" s="232"/>
      <c r="S140" s="232"/>
      <c r="T140" s="232"/>
      <c r="U140"/>
      <c r="V140"/>
      <c r="W140"/>
      <c r="X140"/>
      <c r="Y140"/>
      <c r="Z140"/>
      <c r="AA140" s="121"/>
      <c r="AB140" s="121"/>
      <c r="AC140" s="121"/>
      <c r="AD140" s="121"/>
      <c r="AE140" s="121"/>
      <c r="AF140" s="121"/>
    </row>
    <row r="141" spans="1:32" s="10" customFormat="1">
      <c r="A141" s="16" t="s">
        <v>293</v>
      </c>
      <c r="B141" s="12" t="s">
        <v>294</v>
      </c>
      <c r="C141" s="152"/>
      <c r="D141" s="121"/>
      <c r="E141" s="121"/>
      <c r="F141" s="121"/>
      <c r="G141" s="121"/>
      <c r="H141" s="121"/>
      <c r="I141" s="121"/>
      <c r="J141" s="121"/>
      <c r="K141" s="121"/>
      <c r="L141" s="121"/>
      <c r="M141" s="121"/>
      <c r="N141" s="121"/>
      <c r="O141" s="121"/>
      <c r="P141" s="121"/>
      <c r="Q141" s="121"/>
      <c r="R141" s="121"/>
      <c r="S141" s="121"/>
      <c r="T141" s="121"/>
      <c r="U141"/>
      <c r="V141"/>
      <c r="W141"/>
      <c r="X141"/>
      <c r="Y141"/>
      <c r="Z141"/>
      <c r="AA141" s="121"/>
      <c r="AB141" s="121"/>
      <c r="AC141" s="121"/>
      <c r="AD141" s="121"/>
      <c r="AE141" s="121"/>
      <c r="AF141" s="121"/>
    </row>
    <row r="142" spans="1:32" s="10" customFormat="1">
      <c r="A142" s="16" t="s">
        <v>295</v>
      </c>
      <c r="B142" s="12" t="s">
        <v>296</v>
      </c>
      <c r="C142" s="101"/>
      <c r="D142" s="121"/>
      <c r="E142" s="121"/>
      <c r="F142" s="121"/>
      <c r="G142" s="121"/>
      <c r="H142" s="121"/>
      <c r="I142" s="121"/>
      <c r="J142" s="121"/>
      <c r="K142" s="121"/>
      <c r="L142" s="121"/>
      <c r="M142" s="121"/>
      <c r="N142" s="121"/>
      <c r="O142" s="121"/>
      <c r="P142" s="121"/>
      <c r="Q142" s="121"/>
      <c r="R142" s="121"/>
      <c r="S142" s="121"/>
      <c r="T142" s="121"/>
      <c r="U142"/>
      <c r="V142"/>
      <c r="W142"/>
      <c r="X142"/>
      <c r="Y142"/>
      <c r="Z142"/>
      <c r="AA142" s="121"/>
      <c r="AB142" s="121"/>
      <c r="AC142" s="121"/>
      <c r="AD142" s="121"/>
      <c r="AE142" s="121"/>
      <c r="AF142" s="121"/>
    </row>
    <row r="143" spans="1:32" s="10" customFormat="1">
      <c r="A143" s="16" t="s">
        <v>297</v>
      </c>
      <c r="B143" s="12" t="s">
        <v>298</v>
      </c>
      <c r="C143" s="119"/>
      <c r="D143" s="121"/>
      <c r="E143" s="121"/>
      <c r="F143" s="121"/>
      <c r="G143" s="121"/>
      <c r="H143" s="121"/>
      <c r="I143" s="121"/>
      <c r="J143" s="121"/>
      <c r="K143" s="121"/>
      <c r="L143" s="121"/>
      <c r="M143" s="121"/>
      <c r="N143" s="121"/>
      <c r="O143" s="121"/>
      <c r="P143" s="121"/>
      <c r="Q143" s="121"/>
      <c r="R143" s="121"/>
      <c r="S143" s="121"/>
      <c r="T143" s="121"/>
      <c r="U143"/>
      <c r="V143"/>
      <c r="W143"/>
      <c r="X143"/>
      <c r="Y143"/>
      <c r="Z143"/>
      <c r="AA143" s="121"/>
      <c r="AB143" s="121"/>
      <c r="AC143" s="121"/>
      <c r="AD143" s="121"/>
      <c r="AE143" s="121"/>
      <c r="AF143" s="121"/>
    </row>
    <row r="144" spans="1:32" s="10" customFormat="1">
      <c r="A144" s="16" t="s">
        <v>297</v>
      </c>
      <c r="B144" s="12" t="s">
        <v>299</v>
      </c>
      <c r="C144" s="117"/>
      <c r="D144" s="121"/>
      <c r="E144" s="121"/>
      <c r="F144" s="121"/>
      <c r="G144" s="121"/>
      <c r="H144" s="121"/>
      <c r="I144" s="121"/>
      <c r="J144" s="121"/>
      <c r="K144" s="121"/>
      <c r="L144" s="121"/>
      <c r="M144" s="121"/>
      <c r="N144" s="121"/>
      <c r="O144" s="121"/>
      <c r="P144" s="121"/>
      <c r="Q144" s="121"/>
      <c r="R144" s="121"/>
      <c r="S144" s="121"/>
      <c r="T144" s="121"/>
      <c r="U144"/>
      <c r="V144"/>
      <c r="W144"/>
      <c r="X144"/>
      <c r="Y144"/>
      <c r="Z144"/>
      <c r="AA144" s="121"/>
      <c r="AB144" s="121"/>
      <c r="AC144" s="121"/>
      <c r="AD144" s="121"/>
      <c r="AE144" s="121"/>
      <c r="AF144" s="121"/>
    </row>
    <row r="145" spans="1:26" s="10" customFormat="1">
      <c r="A145" s="16" t="s">
        <v>300</v>
      </c>
      <c r="B145" s="12" t="s">
        <v>301</v>
      </c>
      <c r="C145" s="117"/>
      <c r="D145" s="121"/>
      <c r="E145" s="121"/>
      <c r="F145" s="121"/>
      <c r="G145" s="121"/>
      <c r="H145" s="121"/>
      <c r="I145" s="121"/>
      <c r="J145" s="121"/>
      <c r="K145" s="121"/>
      <c r="L145" s="121"/>
      <c r="M145" s="121"/>
      <c r="N145" s="121"/>
      <c r="O145" s="121"/>
      <c r="P145" s="121"/>
      <c r="Q145" s="121"/>
      <c r="R145" s="121"/>
      <c r="S145" s="121"/>
      <c r="T145" s="121"/>
      <c r="U145"/>
      <c r="V145"/>
      <c r="W145"/>
      <c r="X145"/>
      <c r="Y145"/>
      <c r="Z145"/>
    </row>
    <row r="146" spans="1:26" s="10" customFormat="1">
      <c r="A146" s="16" t="s">
        <v>302</v>
      </c>
      <c r="B146" s="130" t="s">
        <v>303</v>
      </c>
      <c r="C146" s="127"/>
      <c r="D146" s="121"/>
      <c r="E146" s="121"/>
      <c r="F146" s="121"/>
      <c r="G146" s="121"/>
      <c r="H146" s="121"/>
      <c r="I146" s="121"/>
      <c r="J146" s="121"/>
      <c r="K146" s="121"/>
      <c r="L146" s="121"/>
      <c r="M146" s="121"/>
      <c r="N146" s="121"/>
      <c r="O146" s="121"/>
      <c r="P146" s="121"/>
      <c r="Q146" s="121"/>
      <c r="R146" s="121"/>
      <c r="S146" s="121"/>
      <c r="T146" s="121"/>
      <c r="U146"/>
      <c r="V146"/>
      <c r="W146"/>
      <c r="X146"/>
      <c r="Y146"/>
      <c r="Z146"/>
    </row>
    <row r="147" spans="1:26" s="10" customFormat="1">
      <c r="A147" s="16" t="s">
        <v>304</v>
      </c>
      <c r="B147" s="12" t="s">
        <v>305</v>
      </c>
      <c r="C147" s="234"/>
      <c r="D147" s="121"/>
      <c r="E147" s="121"/>
      <c r="F147" s="121"/>
      <c r="G147" s="121"/>
      <c r="H147" s="121"/>
      <c r="I147" s="121"/>
      <c r="J147" s="121"/>
      <c r="K147" s="121"/>
      <c r="L147" s="121"/>
      <c r="M147" s="121"/>
      <c r="N147" s="121"/>
      <c r="O147" s="121"/>
      <c r="P147" s="121"/>
      <c r="Q147" s="121"/>
      <c r="R147" s="121"/>
      <c r="S147" s="121"/>
      <c r="T147" s="121"/>
      <c r="U147"/>
      <c r="V147"/>
      <c r="W147"/>
      <c r="X147"/>
      <c r="Y147"/>
      <c r="Z147"/>
    </row>
    <row r="148" spans="1:26" s="10" customFormat="1">
      <c r="A148" s="16" t="s">
        <v>306</v>
      </c>
      <c r="B148" s="130" t="s">
        <v>307</v>
      </c>
      <c r="C148" s="115"/>
      <c r="D148" s="121"/>
      <c r="E148" s="121"/>
      <c r="F148" s="121"/>
      <c r="G148" s="121"/>
      <c r="H148" s="121"/>
      <c r="I148" s="121"/>
      <c r="J148" s="121"/>
      <c r="K148" s="121"/>
      <c r="L148" s="121"/>
      <c r="M148" s="121"/>
      <c r="N148" s="121"/>
      <c r="O148" s="121"/>
      <c r="P148" s="121"/>
      <c r="Q148" s="121"/>
      <c r="R148" s="121"/>
      <c r="S148" s="121"/>
      <c r="T148" s="121"/>
      <c r="U148"/>
      <c r="V148"/>
      <c r="W148"/>
      <c r="X148"/>
      <c r="Y148"/>
      <c r="Z148"/>
    </row>
    <row r="149" spans="1:26" s="159" customFormat="1">
      <c r="A149" s="158" t="s">
        <v>308</v>
      </c>
      <c r="B149" s="158" t="s">
        <v>309</v>
      </c>
      <c r="C149" s="235" t="s">
        <v>310</v>
      </c>
      <c r="U149" s="160"/>
      <c r="V149" s="160"/>
      <c r="W149" s="160"/>
      <c r="X149" s="160"/>
      <c r="Y149" s="160"/>
      <c r="Z149" s="160"/>
    </row>
    <row r="150" spans="1:26" s="10" customFormat="1">
      <c r="A150" s="16" t="s">
        <v>311</v>
      </c>
      <c r="B150" s="12" t="s">
        <v>312</v>
      </c>
      <c r="C150" s="132" t="s">
        <v>313</v>
      </c>
      <c r="D150" s="121"/>
      <c r="E150" s="121"/>
      <c r="F150" s="121"/>
      <c r="G150" s="121"/>
      <c r="H150" s="121"/>
      <c r="I150" s="121"/>
      <c r="J150" s="121"/>
      <c r="K150" s="121"/>
      <c r="L150" s="121"/>
      <c r="M150" s="121"/>
      <c r="N150" s="121"/>
      <c r="O150" s="121"/>
      <c r="P150" s="121"/>
      <c r="Q150" s="121"/>
      <c r="R150" s="121"/>
      <c r="S150" s="121"/>
      <c r="T150" s="121"/>
      <c r="U150"/>
      <c r="V150"/>
      <c r="W150"/>
      <c r="X150"/>
      <c r="Y150"/>
      <c r="Z150"/>
    </row>
    <row r="151" spans="1:26" s="10" customFormat="1">
      <c r="A151" s="16" t="s">
        <v>314</v>
      </c>
      <c r="B151" s="12" t="s">
        <v>315</v>
      </c>
      <c r="C151" s="127"/>
      <c r="D151" s="121"/>
      <c r="E151" s="121"/>
      <c r="F151" s="121"/>
      <c r="G151" s="121"/>
      <c r="H151" s="121"/>
      <c r="I151" s="121"/>
      <c r="J151" s="121"/>
      <c r="K151" s="121"/>
      <c r="L151" s="121"/>
      <c r="M151" s="121"/>
      <c r="N151" s="121"/>
      <c r="O151" s="121"/>
      <c r="P151" s="121"/>
      <c r="Q151" s="121"/>
      <c r="R151" s="121"/>
      <c r="S151" s="121"/>
      <c r="T151" s="121"/>
      <c r="U151"/>
      <c r="V151"/>
      <c r="W151"/>
      <c r="X151"/>
      <c r="Y151"/>
      <c r="Z151"/>
    </row>
    <row r="152" spans="1:26" s="50" customFormat="1" ht="13.5" customHeight="1" outlineLevel="1">
      <c r="A152" s="23" t="s">
        <v>316</v>
      </c>
      <c r="B152" s="4" t="s">
        <v>116</v>
      </c>
      <c r="C152" s="174" t="s">
        <v>117</v>
      </c>
      <c r="D152" s="175"/>
      <c r="E152" s="102"/>
      <c r="F152" s="102"/>
      <c r="G152" s="102"/>
      <c r="H152" s="102"/>
      <c r="I152" s="102"/>
      <c r="J152" s="102"/>
      <c r="K152" s="102"/>
      <c r="L152" s="102"/>
      <c r="M152" s="102"/>
      <c r="N152" s="102"/>
      <c r="O152" s="102"/>
      <c r="P152" s="102"/>
      <c r="Q152" s="102"/>
      <c r="R152" s="102"/>
      <c r="S152" s="102"/>
      <c r="T152" s="102"/>
      <c r="U152"/>
      <c r="V152"/>
      <c r="W152"/>
      <c r="X152"/>
      <c r="Y152"/>
      <c r="Z152"/>
    </row>
    <row r="153" spans="1:26" s="155" customFormat="1" ht="13.5" customHeight="1" outlineLevel="1">
      <c r="A153" s="16" t="s">
        <v>317</v>
      </c>
      <c r="B153" s="12" t="s">
        <v>119</v>
      </c>
      <c r="C153" s="215" t="s">
        <v>120</v>
      </c>
      <c r="D153" s="177"/>
      <c r="U153"/>
      <c r="V153"/>
      <c r="W153"/>
      <c r="X153"/>
      <c r="Y153"/>
      <c r="Z153"/>
    </row>
    <row r="154" spans="1:26" s="50" customFormat="1" ht="12.75" customHeight="1">
      <c r="A154" s="23" t="s">
        <v>318</v>
      </c>
      <c r="B154" s="4" t="s">
        <v>239</v>
      </c>
      <c r="C154" s="236" t="s">
        <v>319</v>
      </c>
      <c r="D154" s="176"/>
      <c r="E154" s="9"/>
      <c r="F154" s="9"/>
      <c r="G154" s="9"/>
      <c r="H154" s="9"/>
      <c r="I154" s="9"/>
      <c r="J154" s="9"/>
      <c r="K154" s="9"/>
      <c r="L154" s="9"/>
      <c r="M154" s="9"/>
      <c r="N154" s="9"/>
      <c r="O154" s="9"/>
      <c r="P154" s="9"/>
      <c r="Q154" s="9"/>
      <c r="R154" s="9"/>
      <c r="S154" s="9"/>
      <c r="T154" s="9"/>
      <c r="U154"/>
      <c r="V154"/>
      <c r="W154"/>
      <c r="X154"/>
      <c r="Y154"/>
      <c r="Z154"/>
    </row>
    <row r="155" spans="1:26" s="50" customFormat="1" ht="12.75" customHeight="1">
      <c r="A155" s="23" t="s">
        <v>320</v>
      </c>
      <c r="B155" s="4" t="s">
        <v>241</v>
      </c>
      <c r="C155" s="237" t="s">
        <v>321</v>
      </c>
      <c r="D155" s="217" t="s">
        <v>322</v>
      </c>
      <c r="E155" s="94"/>
      <c r="F155" s="94"/>
      <c r="G155" s="94"/>
      <c r="H155" s="94"/>
      <c r="I155" s="94"/>
      <c r="J155" s="94"/>
      <c r="K155" s="94"/>
      <c r="L155" s="94"/>
      <c r="M155" s="94"/>
      <c r="N155" s="94"/>
      <c r="O155" s="94"/>
      <c r="P155" s="94"/>
      <c r="Q155" s="94"/>
      <c r="R155" s="94"/>
      <c r="S155" s="94"/>
      <c r="T155" s="94"/>
      <c r="U155"/>
      <c r="V155"/>
      <c r="W155"/>
      <c r="X155"/>
      <c r="Y155"/>
      <c r="Z155"/>
    </row>
    <row r="156" spans="1:26" s="50" customFormat="1" ht="12.75" customHeight="1">
      <c r="A156" s="23" t="s">
        <v>323</v>
      </c>
      <c r="B156" s="4" t="s">
        <v>243</v>
      </c>
      <c r="C156" s="237" t="s">
        <v>324</v>
      </c>
      <c r="D156" s="217" t="s">
        <v>324</v>
      </c>
      <c r="E156" s="94"/>
      <c r="F156" s="94"/>
      <c r="G156" s="94"/>
      <c r="H156" s="94"/>
      <c r="I156" s="94"/>
      <c r="J156" s="94"/>
      <c r="K156" s="94"/>
      <c r="L156" s="94"/>
      <c r="M156" s="94"/>
      <c r="N156" s="94"/>
      <c r="O156" s="94"/>
      <c r="P156" s="94"/>
      <c r="Q156" s="94"/>
      <c r="R156" s="94"/>
      <c r="S156" s="94"/>
      <c r="T156" s="94"/>
      <c r="U156"/>
      <c r="V156"/>
      <c r="W156"/>
      <c r="X156"/>
      <c r="Y156"/>
      <c r="Z156"/>
    </row>
    <row r="157" spans="1:26" s="10" customFormat="1" ht="12.75" customHeight="1">
      <c r="A157" s="121"/>
      <c r="B157" s="130"/>
      <c r="C157" s="229"/>
      <c r="D157" s="121"/>
      <c r="E157" s="121"/>
      <c r="F157" s="121"/>
      <c r="G157" s="121"/>
      <c r="H157" s="121"/>
      <c r="I157" s="121"/>
      <c r="J157" s="121"/>
      <c r="K157" s="121"/>
      <c r="L157" s="121"/>
      <c r="M157" s="121"/>
      <c r="N157" s="121"/>
      <c r="O157" s="121"/>
      <c r="P157" s="121"/>
      <c r="Q157" s="121"/>
      <c r="R157" s="121"/>
      <c r="S157" s="121"/>
      <c r="T157" s="121"/>
      <c r="U157"/>
      <c r="V157"/>
      <c r="W157"/>
      <c r="X157"/>
      <c r="Y157"/>
      <c r="Z157"/>
    </row>
    <row r="158" spans="1:26" s="10" customFormat="1">
      <c r="A158" s="2" t="s">
        <v>325</v>
      </c>
      <c r="B158" s="2" t="s">
        <v>325</v>
      </c>
      <c r="C158" s="27"/>
      <c r="D158" s="121"/>
      <c r="E158" s="121"/>
      <c r="F158" s="121"/>
      <c r="G158" s="121"/>
      <c r="H158" s="121"/>
      <c r="I158" s="121"/>
      <c r="J158" s="121"/>
      <c r="K158" s="121"/>
      <c r="L158" s="121"/>
      <c r="M158" s="121"/>
      <c r="N158" s="121"/>
      <c r="O158" s="121"/>
      <c r="P158" s="121"/>
      <c r="Q158" s="121"/>
      <c r="R158" s="121"/>
      <c r="S158" s="121"/>
      <c r="T158" s="121"/>
      <c r="U158"/>
      <c r="V158"/>
      <c r="W158"/>
      <c r="X158"/>
      <c r="Y158"/>
      <c r="Z158"/>
    </row>
    <row r="159" spans="1:26" s="10" customFormat="1" ht="16.5" customHeight="1">
      <c r="A159" s="22" t="s">
        <v>326</v>
      </c>
      <c r="B159" s="121"/>
      <c r="C159" s="27"/>
      <c r="D159" s="121"/>
      <c r="E159" s="121"/>
      <c r="F159" s="121"/>
      <c r="G159" s="121"/>
      <c r="H159" s="121"/>
      <c r="I159" s="121"/>
      <c r="J159" s="121"/>
      <c r="K159" s="121"/>
      <c r="L159" s="121"/>
      <c r="M159" s="121"/>
      <c r="N159" s="121"/>
      <c r="O159" s="121"/>
      <c r="P159" s="121"/>
      <c r="Q159" s="121"/>
      <c r="R159" s="121"/>
      <c r="S159" s="121"/>
      <c r="T159" s="121"/>
      <c r="U159"/>
      <c r="V159"/>
      <c r="W159"/>
      <c r="X159"/>
      <c r="Y159"/>
      <c r="Z159"/>
    </row>
    <row r="160" spans="1:26" s="10" customFormat="1" ht="12.75" customHeight="1">
      <c r="A160" s="16" t="s">
        <v>327</v>
      </c>
      <c r="B160" s="81" t="s">
        <v>328</v>
      </c>
      <c r="C160" s="166"/>
      <c r="D160" s="166"/>
      <c r="E160" s="166"/>
      <c r="F160" s="109"/>
      <c r="G160" s="109"/>
      <c r="H160" s="109"/>
      <c r="I160" s="109"/>
      <c r="J160" s="109"/>
      <c r="K160" s="109"/>
      <c r="L160" s="109"/>
      <c r="M160" s="109"/>
      <c r="N160" s="109"/>
      <c r="O160" s="109"/>
      <c r="P160" s="109"/>
      <c r="Q160" s="109"/>
      <c r="R160" s="109"/>
      <c r="S160" s="109"/>
      <c r="T160" s="109"/>
      <c r="U160" s="121"/>
      <c r="V160" s="121"/>
      <c r="W160" s="121"/>
      <c r="X160" s="121"/>
      <c r="Y160" s="121"/>
      <c r="Z160" s="121"/>
    </row>
    <row r="161" spans="1:26" s="10" customFormat="1" ht="12.75" customHeight="1">
      <c r="A161" s="16"/>
      <c r="B161" s="54"/>
      <c r="C161" s="134"/>
      <c r="D161" s="121"/>
      <c r="E161" s="121"/>
      <c r="F161" s="121"/>
      <c r="G161" s="121"/>
      <c r="H161" s="121"/>
      <c r="I161" s="121"/>
      <c r="J161" s="121"/>
      <c r="K161" s="121"/>
      <c r="L161" s="121"/>
      <c r="M161" s="121"/>
      <c r="N161" s="121"/>
      <c r="O161" s="121"/>
      <c r="P161" s="121"/>
      <c r="Q161" s="121"/>
      <c r="R161" s="121"/>
      <c r="S161" s="121"/>
      <c r="T161" s="121"/>
      <c r="U161"/>
      <c r="V161"/>
      <c r="W161"/>
      <c r="X161"/>
      <c r="Y161"/>
      <c r="Z161"/>
    </row>
    <row r="162" spans="1:26" s="10" customFormat="1">
      <c r="A162" s="130"/>
      <c r="B162" s="121"/>
      <c r="C162" s="27"/>
      <c r="D162" s="121"/>
      <c r="E162" s="121"/>
      <c r="F162" s="121"/>
      <c r="G162" s="121"/>
      <c r="H162" s="121"/>
      <c r="I162" s="121"/>
      <c r="J162" s="121"/>
      <c r="K162" s="121"/>
      <c r="L162" s="121"/>
      <c r="M162" s="121"/>
      <c r="N162" s="121"/>
      <c r="O162" s="121"/>
      <c r="P162" s="121"/>
      <c r="Q162" s="121"/>
      <c r="R162" s="121"/>
      <c r="S162" s="121"/>
      <c r="T162" s="121"/>
      <c r="U162"/>
      <c r="V162"/>
      <c r="W162"/>
      <c r="X162"/>
      <c r="Y162"/>
      <c r="Z162"/>
    </row>
    <row r="163" spans="1:26" s="10" customFormat="1">
      <c r="A163" s="17" t="s">
        <v>329</v>
      </c>
      <c r="B163" s="17" t="s">
        <v>330</v>
      </c>
      <c r="C163" s="27"/>
      <c r="D163" s="232"/>
      <c r="E163" s="232"/>
      <c r="F163" s="232"/>
      <c r="G163" s="232"/>
      <c r="H163" s="232"/>
      <c r="I163" s="232"/>
      <c r="J163" s="232"/>
      <c r="K163" s="232"/>
      <c r="L163" s="232"/>
      <c r="M163" s="232"/>
      <c r="N163" s="232"/>
      <c r="O163" s="232"/>
      <c r="P163" s="232"/>
      <c r="Q163" s="232"/>
      <c r="R163" s="232"/>
      <c r="S163" s="232"/>
      <c r="T163" s="232"/>
      <c r="U163"/>
      <c r="V163"/>
      <c r="W163"/>
      <c r="X163"/>
      <c r="Y163"/>
      <c r="Z163"/>
    </row>
    <row r="164" spans="1:26" s="59" customFormat="1">
      <c r="A164" s="24" t="s">
        <v>331</v>
      </c>
      <c r="B164" s="130" t="s">
        <v>332</v>
      </c>
      <c r="C164" s="117"/>
      <c r="D164" s="8"/>
      <c r="E164" s="8"/>
      <c r="F164" s="8"/>
      <c r="G164" s="8"/>
      <c r="H164" s="8"/>
      <c r="I164" s="8"/>
      <c r="J164" s="8"/>
      <c r="K164" s="8"/>
      <c r="L164" s="8"/>
      <c r="M164" s="8"/>
      <c r="N164" s="8"/>
      <c r="O164" s="8"/>
      <c r="P164" s="8"/>
      <c r="Q164" s="8"/>
      <c r="R164" s="8"/>
      <c r="S164" s="8"/>
      <c r="T164" s="8"/>
      <c r="U164"/>
      <c r="V164"/>
      <c r="W164"/>
      <c r="X164"/>
      <c r="Y164"/>
      <c r="Z164"/>
    </row>
    <row r="165" spans="1:26" s="59" customFormat="1">
      <c r="A165" s="24" t="s">
        <v>333</v>
      </c>
      <c r="B165" s="130" t="s">
        <v>334</v>
      </c>
      <c r="C165" s="118"/>
      <c r="D165" s="8"/>
      <c r="E165" s="8"/>
      <c r="F165" s="8"/>
      <c r="G165" s="8"/>
      <c r="H165" s="8"/>
      <c r="I165" s="8"/>
      <c r="J165" s="8"/>
      <c r="K165" s="8"/>
      <c r="L165" s="8"/>
      <c r="M165" s="8"/>
      <c r="N165" s="8"/>
      <c r="O165" s="8"/>
      <c r="P165" s="8"/>
      <c r="Q165" s="8"/>
      <c r="R165" s="8"/>
      <c r="S165" s="8"/>
      <c r="T165" s="8"/>
      <c r="U165"/>
      <c r="V165"/>
      <c r="W165"/>
      <c r="X165"/>
      <c r="Y165"/>
      <c r="Z165"/>
    </row>
    <row r="166" spans="1:26" s="59" customFormat="1">
      <c r="A166" s="24" t="s">
        <v>335</v>
      </c>
      <c r="B166" s="4" t="s">
        <v>336</v>
      </c>
      <c r="C166" s="147"/>
      <c r="D166" s="8"/>
      <c r="E166" s="8"/>
      <c r="F166" s="8"/>
      <c r="G166" s="8"/>
      <c r="H166" s="8"/>
      <c r="I166" s="8"/>
      <c r="J166" s="8"/>
      <c r="K166" s="8"/>
      <c r="L166" s="8"/>
      <c r="M166" s="8"/>
      <c r="N166" s="8"/>
      <c r="O166" s="8"/>
      <c r="P166" s="8"/>
      <c r="Q166" s="8"/>
      <c r="R166" s="8"/>
      <c r="S166" s="8"/>
      <c r="T166" s="8"/>
      <c r="U166"/>
      <c r="V166"/>
      <c r="W166"/>
      <c r="X166"/>
      <c r="Y166"/>
      <c r="Z166"/>
    </row>
    <row r="167" spans="1:26" s="50" customFormat="1" ht="12.75" customHeight="1">
      <c r="A167" s="24" t="s">
        <v>337</v>
      </c>
      <c r="B167" s="129" t="s">
        <v>338</v>
      </c>
      <c r="C167" s="106"/>
      <c r="D167" s="216"/>
      <c r="E167" s="216"/>
      <c r="F167" s="216"/>
      <c r="G167" s="216"/>
      <c r="H167" s="216"/>
      <c r="I167" s="216"/>
      <c r="J167" s="216"/>
      <c r="K167" s="216"/>
      <c r="L167" s="216"/>
      <c r="M167" s="216"/>
      <c r="N167" s="216"/>
      <c r="O167" s="216"/>
      <c r="P167" s="216"/>
      <c r="Q167" s="216"/>
      <c r="R167" s="216"/>
      <c r="S167" s="216"/>
      <c r="T167" s="216"/>
      <c r="U167"/>
      <c r="V167"/>
      <c r="W167"/>
      <c r="X167"/>
      <c r="Y167"/>
      <c r="Z167"/>
    </row>
    <row r="168" spans="1:26" s="50" customFormat="1" ht="12.75" customHeight="1">
      <c r="A168" s="24" t="s">
        <v>339</v>
      </c>
      <c r="B168" s="13" t="s">
        <v>340</v>
      </c>
      <c r="C168" s="145" t="s">
        <v>341</v>
      </c>
      <c r="D168" s="216"/>
      <c r="E168" s="216"/>
      <c r="F168" s="216"/>
      <c r="G168" s="216"/>
      <c r="H168" s="216"/>
      <c r="I168" s="216"/>
      <c r="J168" s="216"/>
      <c r="K168" s="216"/>
      <c r="L168" s="216"/>
      <c r="M168" s="216"/>
      <c r="N168" s="216"/>
      <c r="O168" s="216"/>
      <c r="P168" s="216"/>
      <c r="Q168" s="216"/>
      <c r="R168" s="216"/>
      <c r="S168" s="216"/>
      <c r="T168" s="216"/>
      <c r="U168"/>
      <c r="V168"/>
      <c r="W168"/>
      <c r="X168"/>
      <c r="Y168"/>
      <c r="Z168"/>
    </row>
    <row r="169" spans="1:26" s="10" customFormat="1" ht="12" customHeight="1">
      <c r="A169" s="24" t="s">
        <v>342</v>
      </c>
      <c r="B169" s="13" t="s">
        <v>343</v>
      </c>
      <c r="C169" s="106"/>
      <c r="D169" s="94"/>
      <c r="E169" s="94"/>
      <c r="F169" s="94"/>
      <c r="G169" s="94"/>
      <c r="H169" s="94"/>
      <c r="I169" s="94"/>
      <c r="J169" s="94"/>
      <c r="K169" s="94"/>
      <c r="L169" s="94"/>
      <c r="M169" s="94"/>
      <c r="N169" s="94"/>
      <c r="O169" s="94"/>
      <c r="P169" s="94"/>
      <c r="Q169" s="94"/>
      <c r="R169" s="94"/>
      <c r="S169" s="94"/>
      <c r="T169" s="94"/>
      <c r="U169"/>
      <c r="V169"/>
      <c r="W169"/>
      <c r="X169"/>
      <c r="Y169"/>
      <c r="Z169"/>
    </row>
    <row r="170" spans="1:26" s="10" customFormat="1">
      <c r="A170" s="24" t="s">
        <v>344</v>
      </c>
      <c r="B170" s="121" t="s">
        <v>345</v>
      </c>
      <c r="C170" s="94"/>
      <c r="D170" s="94"/>
      <c r="E170" s="94"/>
      <c r="F170" s="94"/>
      <c r="G170" s="94"/>
      <c r="H170" s="94"/>
      <c r="I170" s="94"/>
      <c r="J170" s="94"/>
      <c r="K170" s="94"/>
      <c r="L170" s="94"/>
      <c r="M170" s="94"/>
      <c r="N170" s="94"/>
      <c r="O170" s="94"/>
      <c r="P170" s="94"/>
      <c r="Q170" s="94"/>
      <c r="R170" s="94"/>
      <c r="S170" s="94"/>
      <c r="T170" s="94"/>
      <c r="U170"/>
      <c r="V170"/>
      <c r="W170"/>
      <c r="X170"/>
      <c r="Y170"/>
      <c r="Z170"/>
    </row>
    <row r="171" spans="1:26" ht="14.25" customHeight="1">
      <c r="A171" s="24" t="s">
        <v>346</v>
      </c>
      <c r="B171" s="129" t="s">
        <v>347</v>
      </c>
      <c r="C171" s="119"/>
      <c r="D171" s="232"/>
      <c r="E171" s="232"/>
      <c r="F171" s="232"/>
      <c r="G171" s="232"/>
      <c r="H171" s="232"/>
      <c r="I171" s="232"/>
      <c r="J171" s="232"/>
      <c r="K171" s="232"/>
      <c r="L171" s="232"/>
      <c r="M171" s="232"/>
      <c r="N171" s="232"/>
      <c r="O171" s="232"/>
      <c r="P171" s="232"/>
      <c r="Q171" s="232"/>
      <c r="R171" s="232"/>
      <c r="S171" s="232"/>
      <c r="T171" s="232"/>
    </row>
    <row r="172" spans="1:26" ht="15" customHeight="1">
      <c r="A172" s="24" t="s">
        <v>348</v>
      </c>
      <c r="B172" s="129" t="s">
        <v>349</v>
      </c>
      <c r="C172" s="117"/>
      <c r="D172" s="232"/>
      <c r="E172" s="232"/>
      <c r="F172" s="232"/>
      <c r="G172" s="232"/>
      <c r="H172" s="232"/>
      <c r="I172" s="232"/>
      <c r="J172" s="232"/>
      <c r="K172" s="232"/>
      <c r="L172" s="232"/>
      <c r="M172" s="232"/>
      <c r="N172" s="232"/>
      <c r="O172" s="232"/>
      <c r="P172" s="232"/>
      <c r="Q172" s="232"/>
      <c r="R172" s="232"/>
      <c r="S172" s="232"/>
      <c r="T172" s="232"/>
    </row>
    <row r="173" spans="1:26" s="10" customFormat="1" ht="15.75" customHeight="1">
      <c r="A173" s="24" t="s">
        <v>350</v>
      </c>
      <c r="B173" s="4" t="s">
        <v>351</v>
      </c>
      <c r="C173" s="114"/>
      <c r="D173" s="121"/>
      <c r="E173" s="121"/>
      <c r="F173" s="121"/>
      <c r="G173" s="121"/>
      <c r="H173" s="121"/>
      <c r="I173" s="121"/>
      <c r="J173" s="121"/>
      <c r="K173" s="121"/>
      <c r="L173" s="121"/>
      <c r="M173" s="121"/>
      <c r="N173" s="121"/>
      <c r="O173" s="121"/>
      <c r="P173" s="121"/>
      <c r="Q173" s="121"/>
      <c r="R173" s="121"/>
      <c r="S173" s="121"/>
      <c r="T173" s="121"/>
      <c r="U173"/>
      <c r="V173"/>
      <c r="W173"/>
      <c r="X173"/>
      <c r="Y173"/>
      <c r="Z173"/>
    </row>
    <row r="174" spans="1:26" s="6" customFormat="1" ht="12.75" customHeight="1">
      <c r="A174" s="24"/>
      <c r="B174" s="129"/>
      <c r="C174" s="238"/>
      <c r="D174" s="9"/>
      <c r="E174" s="9"/>
      <c r="F174" s="9"/>
      <c r="G174" s="9"/>
      <c r="H174" s="9"/>
      <c r="I174" s="9"/>
      <c r="J174" s="9"/>
      <c r="K174" s="9"/>
      <c r="L174" s="9"/>
      <c r="M174" s="9"/>
      <c r="N174" s="9"/>
      <c r="O174" s="9"/>
      <c r="P174" s="9"/>
      <c r="Q174" s="9"/>
      <c r="R174" s="9"/>
      <c r="S174" s="9"/>
      <c r="T174" s="9"/>
      <c r="U174"/>
      <c r="V174"/>
      <c r="W174"/>
      <c r="X174"/>
      <c r="Y174"/>
      <c r="Z174"/>
    </row>
    <row r="175" spans="1:26" s="8" customFormat="1">
      <c r="A175" s="24"/>
      <c r="B175" s="129"/>
      <c r="C175" s="220"/>
      <c r="U175"/>
      <c r="V175"/>
      <c r="W175"/>
      <c r="X175"/>
      <c r="Y175"/>
      <c r="Z175"/>
    </row>
    <row r="176" spans="1:26">
      <c r="A176" s="232"/>
      <c r="B176" s="129"/>
      <c r="C176" s="233"/>
      <c r="D176" s="232"/>
      <c r="E176" s="232"/>
      <c r="F176" s="232"/>
      <c r="G176" s="232"/>
      <c r="H176" s="232"/>
      <c r="I176" s="232"/>
      <c r="J176" s="232"/>
      <c r="K176" s="232"/>
      <c r="L176" s="232"/>
      <c r="M176" s="232"/>
      <c r="N176" s="232"/>
      <c r="O176" s="232"/>
      <c r="P176" s="232"/>
      <c r="Q176" s="232"/>
      <c r="R176" s="232"/>
      <c r="S176" s="232"/>
      <c r="T176" s="232"/>
    </row>
    <row r="177" spans="3:20">
      <c r="C177" s="233"/>
      <c r="D177" s="232"/>
      <c r="E177" s="232"/>
      <c r="F177" s="232"/>
      <c r="G177" s="232"/>
      <c r="H177" s="232"/>
      <c r="I177" s="232"/>
      <c r="J177" s="232"/>
      <c r="K177" s="232"/>
      <c r="L177" s="232"/>
      <c r="M177" s="232"/>
      <c r="N177" s="232"/>
      <c r="O177" s="232"/>
      <c r="P177" s="232"/>
      <c r="Q177" s="232"/>
      <c r="R177" s="232"/>
      <c r="S177" s="232"/>
      <c r="T177" s="232"/>
    </row>
    <row r="181" spans="3:20">
      <c r="C181"/>
      <c r="D181" s="232"/>
      <c r="E181" s="232"/>
      <c r="F181" s="232"/>
      <c r="G181" s="232"/>
      <c r="H181" s="232"/>
      <c r="I181" s="232"/>
      <c r="J181" s="232"/>
      <c r="K181" s="232"/>
      <c r="L181" s="232"/>
      <c r="M181" s="232"/>
      <c r="N181" s="232"/>
      <c r="O181" s="232"/>
      <c r="P181" s="232"/>
      <c r="Q181" s="232"/>
      <c r="R181" s="232"/>
      <c r="S181" s="232"/>
      <c r="T181" s="232"/>
    </row>
    <row r="65293" spans="3:3">
      <c r="C65293"/>
    </row>
    <row r="65298" spans="3:3">
      <c r="C65298"/>
    </row>
    <row r="65308" spans="3:3">
      <c r="C65308"/>
    </row>
    <row r="65322" spans="3:3">
      <c r="C65322"/>
    </row>
    <row r="65342" spans="3:3">
      <c r="C65342"/>
    </row>
    <row r="65343" spans="3:3">
      <c r="C65343"/>
    </row>
    <row r="65347" spans="3:3">
      <c r="C65347"/>
    </row>
    <row r="65348" spans="3:3">
      <c r="C65348"/>
    </row>
    <row r="65357" spans="3:3">
      <c r="C65357"/>
    </row>
    <row r="65358" spans="3:3">
      <c r="C65358"/>
    </row>
    <row r="65366" spans="3:3">
      <c r="C65366"/>
    </row>
    <row r="65371" spans="3:3">
      <c r="C65371"/>
    </row>
    <row r="65372" spans="3:3">
      <c r="C65372"/>
    </row>
    <row r="65381" spans="3:3">
      <c r="C65381"/>
    </row>
    <row r="65395" spans="3:3">
      <c r="C65395"/>
    </row>
  </sheetData>
  <phoneticPr fontId="0" type="noConversion"/>
  <dataValidations count="1">
    <dataValidation type="custom" errorStyle="warning" allowBlank="1" showInputMessage="1" showErrorMessage="1" error="Cannot enter Contact Last Name in this column if you have already entered a 1) Contact Organization Name OR 2) a Contact Position Name. Your EML document will NOT be valid." sqref="K64:L64 C64 C78" xr:uid="{00000000-0002-0000-0000-000000000000}">
      <formula1>"enter =IsText(c47) and IsText(c48)"</formula1>
    </dataValidation>
  </dataValidations>
  <hyperlinks>
    <hyperlink ref="C54" r:id="rId1" xr:uid="{00000000-0004-0000-0000-000000000000}"/>
    <hyperlink ref="C152" r:id="rId2" xr:uid="{00000000-0004-0000-0000-000001000000}"/>
  </hyperlinks>
  <pageMargins left="0.75" right="0.75" top="1" bottom="1" header="0.5" footer="0.5"/>
  <pageSetup orientation="portrait" r:id="rId3"/>
  <headerFooter alignWithMargins="0"/>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5:N106"/>
  <sheetViews>
    <sheetView workbookViewId="0">
      <selection activeCell="A11" sqref="A11"/>
    </sheetView>
  </sheetViews>
  <sheetFormatPr defaultColWidth="8.85546875" defaultRowHeight="12.75"/>
  <cols>
    <col min="1" max="1" width="42.7109375" customWidth="1"/>
    <col min="2" max="26" width="45.7109375" customWidth="1"/>
  </cols>
  <sheetData>
    <row r="5" spans="1:14">
      <c r="A5" s="55" t="s">
        <v>352</v>
      </c>
      <c r="B5" s="56">
        <f>ROW(B5)</f>
        <v>5</v>
      </c>
      <c r="C5" s="56"/>
      <c r="D5" s="56"/>
      <c r="E5" s="56"/>
      <c r="F5" s="56"/>
      <c r="G5" s="56"/>
      <c r="H5" s="56"/>
      <c r="I5" s="56"/>
      <c r="J5" s="56"/>
      <c r="K5" s="56"/>
      <c r="L5" s="56"/>
      <c r="M5" s="56"/>
      <c r="N5" s="56"/>
    </row>
    <row r="6" spans="1:14">
      <c r="A6" s="121" t="s">
        <v>353</v>
      </c>
      <c r="B6" s="132"/>
      <c r="C6" s="132"/>
      <c r="D6" s="132"/>
      <c r="E6" s="132"/>
      <c r="F6" s="132"/>
      <c r="G6" s="132"/>
      <c r="H6" s="132"/>
      <c r="I6" s="132"/>
      <c r="J6" s="132"/>
      <c r="K6" s="132"/>
      <c r="L6" s="132"/>
      <c r="M6" s="132"/>
      <c r="N6" s="132"/>
    </row>
    <row r="7" spans="1:14">
      <c r="A7" s="121" t="s">
        <v>354</v>
      </c>
      <c r="B7" s="110"/>
      <c r="C7" s="95"/>
      <c r="D7" s="95"/>
      <c r="E7" s="95"/>
      <c r="F7" s="95"/>
      <c r="G7" s="95"/>
      <c r="H7" s="95"/>
      <c r="I7" s="95"/>
      <c r="J7" s="95"/>
      <c r="K7" s="95"/>
      <c r="L7" s="95"/>
      <c r="M7" s="95"/>
      <c r="N7" s="95"/>
    </row>
    <row r="8" spans="1:14">
      <c r="A8" s="121" t="s">
        <v>355</v>
      </c>
      <c r="B8" s="110"/>
      <c r="C8" s="95"/>
      <c r="D8" s="95"/>
      <c r="E8" s="95"/>
      <c r="F8" s="95"/>
      <c r="G8" s="95"/>
      <c r="H8" s="95"/>
      <c r="I8" s="95"/>
      <c r="J8" s="95"/>
      <c r="K8" s="95"/>
      <c r="L8" s="95"/>
      <c r="M8" s="95"/>
      <c r="N8" s="95"/>
    </row>
    <row r="9" spans="1:14">
      <c r="A9" s="121" t="s">
        <v>356</v>
      </c>
      <c r="B9" s="95"/>
      <c r="C9" s="95"/>
      <c r="D9" s="95"/>
      <c r="E9" s="95"/>
      <c r="F9" s="95"/>
      <c r="G9" s="95"/>
      <c r="H9" s="95"/>
      <c r="I9" s="95"/>
      <c r="J9" s="95"/>
      <c r="K9" s="95"/>
      <c r="L9" s="95"/>
      <c r="M9" s="95"/>
      <c r="N9" s="95"/>
    </row>
    <row r="10" spans="1:14">
      <c r="A10" s="121" t="s">
        <v>357</v>
      </c>
      <c r="B10" s="135"/>
      <c r="C10" s="132"/>
      <c r="D10" s="132"/>
      <c r="E10" s="132"/>
      <c r="F10" s="132"/>
      <c r="G10" s="132"/>
      <c r="H10" s="132"/>
      <c r="I10" s="132"/>
      <c r="J10" s="132"/>
      <c r="K10" s="132"/>
      <c r="L10" s="132"/>
      <c r="M10" s="132"/>
      <c r="N10" s="132"/>
    </row>
    <row r="11" spans="1:14">
      <c r="A11" s="133" t="s">
        <v>358</v>
      </c>
      <c r="B11" s="132"/>
      <c r="C11" s="132" t="str">
        <f>IF(B11="Selected citation type - Article","Article",IF(B11="Selected citation type - Book chapter","Book chapter",IF(B11="Selected citation type - Book","Book",IF(B11="Selected citation type - Manuscript","Manuscript",IF(B11="Selected citation type - Report","Report", IF(B11="Selected citation type - Thesis","Thesis",IF(B11="Selected citation type - Conference proceedings","Conference proceedings","")))))))</f>
        <v/>
      </c>
      <c r="D11" s="132" t="str">
        <f t="shared" ref="D11:N11" si="0">IF(C11="Selected citation type - Article","Article",IF(C11="Selected citation type - Book chapter","Book chapter",IF(C11="Selected citation type - Book","Book",IF(C11="Selected citation type - Manuscript","Manuscript",IF(C11="Selected citation type - Report","Report", IF(C11="Selected citation type - Thesis","Thesis",IF(C11="Selected citation type - Conference proceedings","Conference proceedings","")))))))</f>
        <v/>
      </c>
      <c r="E11" s="132" t="str">
        <f t="shared" si="0"/>
        <v/>
      </c>
      <c r="F11" s="132" t="str">
        <f t="shared" si="0"/>
        <v/>
      </c>
      <c r="G11" s="132" t="str">
        <f t="shared" si="0"/>
        <v/>
      </c>
      <c r="H11" s="132" t="str">
        <f t="shared" si="0"/>
        <v/>
      </c>
      <c r="I11" s="132" t="str">
        <f t="shared" si="0"/>
        <v/>
      </c>
      <c r="J11" s="132" t="str">
        <f t="shared" si="0"/>
        <v/>
      </c>
      <c r="K11" s="132" t="str">
        <f t="shared" si="0"/>
        <v/>
      </c>
      <c r="L11" s="132" t="str">
        <f t="shared" si="0"/>
        <v/>
      </c>
      <c r="M11" s="132" t="str">
        <f t="shared" si="0"/>
        <v/>
      </c>
      <c r="N11" s="132" t="str">
        <f t="shared" si="0"/>
        <v/>
      </c>
    </row>
    <row r="12" spans="1:14">
      <c r="A12" s="121" t="str">
        <f>IF(A11="Selected citation type - Article","Journal",IF(A11="Selected citation type - Book chapter","Publisher",IF(A11="Selected citation type - Book","Publisher",IF(A11="Selected citation type - Manuscript","Institution",IF(A11="Selected citation type - Report","Report number", IF(A11="Selected citation type - Thesis","Degree",IF(A11="Selected citation type - Conference proceedings","Publisher","")))))))</f>
        <v/>
      </c>
      <c r="B12" s="116"/>
      <c r="C12" s="132"/>
      <c r="D12" s="132"/>
      <c r="E12" s="132"/>
      <c r="F12" s="132"/>
      <c r="G12" s="132"/>
      <c r="H12" s="132"/>
      <c r="I12" s="132"/>
      <c r="J12" s="132"/>
      <c r="K12" s="132"/>
      <c r="L12" s="132"/>
      <c r="M12" s="132"/>
      <c r="N12" s="132"/>
    </row>
    <row r="13" spans="1:14">
      <c r="A13" s="121" t="str">
        <f>IF(A11="Selected citation type - Article","Volume",IF(A11="Selected citation type - Book chapter","Publication place",IF(A11="Selected citation type - Book","Publication place",IF(A11="Selected citation type - Manuscript","Total pages",IF(A11="Selected citation type - Report","Publisher", IF(A11="Selected citation type - Thesis","Institution",IF(A11="Selected citation type - Conference proceedings","Publication place","")))))))</f>
        <v/>
      </c>
      <c r="B13" s="132"/>
      <c r="C13" s="132"/>
      <c r="D13" s="132"/>
      <c r="E13" s="132"/>
      <c r="F13" s="132"/>
      <c r="G13" s="132"/>
      <c r="H13" s="132"/>
      <c r="I13" s="132"/>
      <c r="J13" s="132"/>
      <c r="K13" s="132"/>
      <c r="L13" s="132"/>
      <c r="M13" s="132"/>
      <c r="N13" s="132"/>
    </row>
    <row r="14" spans="1:14">
      <c r="A14" s="121" t="str">
        <f>IF(A11="Selected citation type - Article","Issue",IF(A11="Selected citation type - Book chapter","Edition",IF(A11="Selected citation type - Book","Edition",IF(A11="Selected citation type - Manuscript","",IF(A11="Selected citation type - Report","Publication place", IF(A11="Selected citation type - Thesis","Total pages",IF(A11="Selected citation type - Conference proceedings","Edition","")))))))</f>
        <v/>
      </c>
      <c r="B14" s="132"/>
      <c r="C14" s="132"/>
      <c r="D14" s="132"/>
      <c r="E14" s="132"/>
      <c r="F14" s="132"/>
      <c r="G14" s="132"/>
      <c r="H14" s="132"/>
      <c r="I14" s="132"/>
      <c r="J14" s="132"/>
      <c r="K14" s="132"/>
      <c r="L14" s="132"/>
      <c r="M14" s="132"/>
      <c r="N14" s="132"/>
    </row>
    <row r="15" spans="1:14">
      <c r="A15" s="121" t="str">
        <f>IF(A11="Selected citation type - Article","Page range",IF(A11="Selected citation type - Book chapter","Total pages",IF(A11="Selected citation type - Book","Total pages",IF(A11="Selected citation type - Manuscript","",IF(A11="Selected citation type - Report","Total pages", IF(A11="Selected citation type - Thesis","",IF(A11="Selected citation type - Conference proceedings","Total pages","")))))))</f>
        <v/>
      </c>
      <c r="B15" s="132"/>
      <c r="C15" s="132"/>
      <c r="D15" s="132"/>
      <c r="E15" s="132"/>
      <c r="F15" s="132"/>
      <c r="G15" s="132"/>
      <c r="H15" s="132"/>
      <c r="I15" s="132"/>
      <c r="J15" s="132"/>
      <c r="K15" s="132"/>
      <c r="L15" s="132"/>
      <c r="M15" s="132"/>
      <c r="N15" s="132"/>
    </row>
    <row r="16" spans="1:14">
      <c r="A16" s="121" t="str">
        <f>IF(A11="Selected citation type - Article","",IF(A11="Selected citation type - Book chapter","Book title",IF(A11="Selected citation type - Book","",IF(A11="Selected citation type - Manuscript","",IF(A11="Selected citation type - Report","", IF(A11="Selected citation type - Thesis","",IF(A11="Selected citation type - Conference proceedings","Book title","")))))))</f>
        <v/>
      </c>
      <c r="B16" s="132"/>
      <c r="C16" s="132"/>
      <c r="D16" s="132"/>
      <c r="E16" s="132"/>
      <c r="F16" s="132"/>
      <c r="G16" s="132"/>
      <c r="H16" s="132"/>
      <c r="I16" s="132"/>
      <c r="J16" s="132"/>
      <c r="K16" s="132"/>
      <c r="L16" s="132"/>
      <c r="M16" s="132"/>
      <c r="N16" s="132"/>
    </row>
    <row r="17" spans="1:14">
      <c r="A17" s="121" t="str">
        <f>IF(A11="Selected citation type - Article","",IF(A11="Selected citation type - Book chapter","Editor lastname",IF(A11="Selected citation type - Book","",IF(A11="Selected citation type - Manuscript","",IF(A11="Selected citation type - Report","", IF(A11="Selected citation type - Thesis","",IF(A11="Selected citation type - Conference proceedings","Page range","")))))))</f>
        <v/>
      </c>
      <c r="B17" s="132"/>
      <c r="C17" s="132"/>
      <c r="D17" s="132"/>
      <c r="E17" s="132"/>
      <c r="F17" s="132"/>
      <c r="G17" s="132"/>
      <c r="H17" s="132"/>
      <c r="I17" s="132"/>
      <c r="J17" s="132"/>
      <c r="K17" s="132"/>
      <c r="L17" s="132"/>
      <c r="M17" s="132"/>
      <c r="N17" s="132"/>
    </row>
    <row r="18" spans="1:14">
      <c r="A18" s="121" t="str">
        <f>IF(A11="Selected citation type - Article","",IF(A11="Selected citation type - Book chapter","Editor firstname or initial",IF(A11="Selected citation type - Book","",IF(A11="Selected citation type - Manuscript","",IF(A11="Selected citation type - Report","", IF(A11="Selected citation type - Thesis","",IF(A11="Selected citation type - Conference proceedings","Editor lastname","")))))))</f>
        <v/>
      </c>
      <c r="B18" s="132"/>
      <c r="C18" s="132"/>
      <c r="D18" s="132"/>
      <c r="E18" s="132"/>
      <c r="F18" s="132"/>
      <c r="G18" s="132"/>
      <c r="H18" s="132"/>
      <c r="I18" s="132"/>
      <c r="J18" s="132"/>
      <c r="K18" s="132"/>
      <c r="L18" s="132"/>
      <c r="M18" s="132"/>
      <c r="N18" s="132"/>
    </row>
    <row r="19" spans="1:14">
      <c r="A19" s="121" t="str">
        <f>IF(A11="Selected citation type - Article","",IF(A11="Selected citation type - Book chapter","Editor middlename or initial",IF(A11="Selected citation type - Book","",IF(A11="Selected citation type - Manuscript","",IF(A11="Selected citation type - Report","", IF(A11="Selected citation type - Thesis","",IF(A11="Selected citation type - Conference proceedings","Editor firstname or initial","")))))))</f>
        <v/>
      </c>
      <c r="B19" s="132"/>
      <c r="C19" s="132"/>
      <c r="D19" s="132"/>
      <c r="E19" s="132"/>
      <c r="F19" s="132"/>
      <c r="G19" s="132"/>
      <c r="H19" s="132"/>
      <c r="I19" s="132"/>
      <c r="J19" s="132"/>
      <c r="K19" s="132"/>
      <c r="L19" s="132"/>
      <c r="M19" s="132"/>
      <c r="N19" s="132"/>
    </row>
    <row r="20" spans="1:14">
      <c r="A20" s="121" t="str">
        <f>IF(A11="Selected citation type - Article","",IF(A11="Selected citation type - Book chapter","Page range",IF(A11="Selected citation type - Book","",IF(A11="Selected citation type - Manuscript","",IF(A11="Selected citation type - Report","", IF(A11="Selected citation type - Thesis","",IF(A11="Selected citation type - Conference proceedings","Editor middlename or initial","")))))))</f>
        <v/>
      </c>
      <c r="B20" s="132"/>
      <c r="C20" s="132"/>
      <c r="D20" s="132"/>
      <c r="E20" s="132"/>
      <c r="F20" s="132"/>
      <c r="G20" s="132"/>
      <c r="H20" s="132"/>
      <c r="I20" s="132"/>
      <c r="J20" s="132"/>
      <c r="K20" s="132"/>
      <c r="L20" s="132"/>
      <c r="M20" s="132"/>
      <c r="N20" s="132"/>
    </row>
    <row r="21" spans="1:14">
      <c r="A21" s="121"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name","")))))))</f>
        <v/>
      </c>
      <c r="B21" s="132"/>
      <c r="C21" s="132"/>
      <c r="D21" s="132"/>
      <c r="E21" s="132"/>
      <c r="F21" s="132"/>
      <c r="G21" s="132"/>
      <c r="H21" s="132"/>
      <c r="I21" s="132"/>
      <c r="J21" s="132"/>
      <c r="K21" s="132"/>
      <c r="L21" s="132"/>
      <c r="M21" s="132"/>
      <c r="N21" s="132"/>
    </row>
    <row r="22" spans="1:14">
      <c r="A22" s="121"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date","")))))))</f>
        <v/>
      </c>
      <c r="B22" s="132"/>
      <c r="C22" s="132"/>
      <c r="D22" s="132"/>
      <c r="E22" s="132"/>
      <c r="F22" s="132"/>
      <c r="G22" s="132"/>
      <c r="H22" s="132"/>
      <c r="I22" s="132"/>
      <c r="J22" s="132"/>
      <c r="K22" s="132"/>
      <c r="L22" s="132"/>
      <c r="M22" s="132"/>
      <c r="N22" s="132"/>
    </row>
    <row r="23" spans="1:14">
      <c r="A23" s="121"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city","")))))))</f>
        <v/>
      </c>
      <c r="B23" s="132"/>
      <c r="C23" s="132"/>
      <c r="D23" s="132"/>
      <c r="E23" s="132"/>
      <c r="F23" s="132"/>
      <c r="G23" s="132"/>
      <c r="H23" s="132"/>
      <c r="I23" s="132"/>
      <c r="J23" s="132"/>
      <c r="K23" s="132"/>
      <c r="L23" s="132"/>
      <c r="M23" s="132"/>
      <c r="N23" s="132"/>
    </row>
    <row r="24" spans="1:14">
      <c r="A24" s="121"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state","")))))))</f>
        <v/>
      </c>
      <c r="B24" s="134"/>
    </row>
    <row r="25" spans="1:14">
      <c r="A25" s="121"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country","")))))))</f>
        <v/>
      </c>
      <c r="B25" s="134"/>
    </row>
    <row r="26" spans="1:14">
      <c r="A26" s="121"/>
      <c r="B26" s="134"/>
    </row>
    <row r="28" spans="1:14">
      <c r="A28" s="55" t="s">
        <v>352</v>
      </c>
      <c r="B28" s="56">
        <f>ROW(B28)</f>
        <v>28</v>
      </c>
      <c r="C28" s="56"/>
      <c r="D28" s="56"/>
      <c r="E28" s="56"/>
      <c r="F28" s="56"/>
      <c r="G28" s="56"/>
      <c r="H28" s="56"/>
      <c r="I28" s="56"/>
      <c r="J28" s="56"/>
      <c r="K28" s="56"/>
      <c r="L28" s="56"/>
      <c r="M28" s="56"/>
      <c r="N28" s="56"/>
    </row>
    <row r="29" spans="1:14">
      <c r="A29" s="121" t="s">
        <v>353</v>
      </c>
      <c r="B29" s="116"/>
      <c r="C29" s="132"/>
      <c r="D29" s="132"/>
      <c r="E29" s="132"/>
      <c r="F29" s="132"/>
      <c r="G29" s="132"/>
      <c r="H29" s="132"/>
      <c r="I29" s="132"/>
      <c r="J29" s="132"/>
      <c r="K29" s="132"/>
      <c r="L29" s="132"/>
      <c r="M29" s="132"/>
      <c r="N29" s="132"/>
    </row>
    <row r="30" spans="1:14">
      <c r="A30" s="121" t="s">
        <v>354</v>
      </c>
      <c r="B30" s="110"/>
      <c r="C30" s="110"/>
      <c r="D30" s="95"/>
      <c r="E30" s="95"/>
      <c r="F30" s="95"/>
      <c r="G30" s="95"/>
      <c r="H30" s="95"/>
      <c r="I30" s="95"/>
      <c r="J30" s="95"/>
      <c r="K30" s="95"/>
      <c r="L30" s="95"/>
      <c r="M30" s="95"/>
      <c r="N30" s="95"/>
    </row>
    <row r="31" spans="1:14">
      <c r="A31" s="121" t="s">
        <v>355</v>
      </c>
      <c r="B31" s="110"/>
      <c r="C31" s="110"/>
      <c r="D31" s="95"/>
      <c r="E31" s="95"/>
      <c r="F31" s="95"/>
      <c r="G31" s="95"/>
      <c r="H31" s="95"/>
      <c r="I31" s="95"/>
      <c r="J31" s="95"/>
      <c r="K31" s="95"/>
      <c r="L31" s="95"/>
      <c r="M31" s="95"/>
      <c r="N31" s="95"/>
    </row>
    <row r="32" spans="1:14">
      <c r="A32" s="121" t="s">
        <v>356</v>
      </c>
      <c r="B32" s="110"/>
      <c r="C32" s="110"/>
      <c r="D32" s="95"/>
      <c r="E32" s="95"/>
      <c r="F32" s="95"/>
      <c r="G32" s="95"/>
      <c r="H32" s="95"/>
      <c r="I32" s="95"/>
      <c r="J32" s="95"/>
      <c r="K32" s="95"/>
      <c r="L32" s="95"/>
      <c r="M32" s="95"/>
      <c r="N32" s="95"/>
    </row>
    <row r="33" spans="1:14">
      <c r="A33" s="121" t="s">
        <v>357</v>
      </c>
      <c r="B33" s="135"/>
      <c r="C33" s="132"/>
      <c r="D33" s="132"/>
      <c r="E33" s="132"/>
      <c r="F33" s="132"/>
      <c r="G33" s="132"/>
      <c r="H33" s="132"/>
      <c r="I33" s="132"/>
      <c r="J33" s="132"/>
      <c r="K33" s="132"/>
      <c r="L33" s="132"/>
      <c r="M33" s="132"/>
      <c r="N33" s="132"/>
    </row>
    <row r="34" spans="1:14">
      <c r="A34" s="133" t="s">
        <v>358</v>
      </c>
      <c r="B34" s="132"/>
      <c r="C34" s="132"/>
      <c r="D34" s="132" t="str">
        <f t="shared" ref="D34:N34" si="1">IF(C34="Selected citation type - Article","Article",IF(C34="Selected citation type - Book chapter","Book chapter",IF(C34="Selected citation type - Book","Book",IF(C34="Selected citation type - Manuscript","Manuscript",IF(C34="Selected citation type - Report","Report", IF(C34="Selected citation type - Thesis","Thesis",IF(C34="Selected citation type - Conference proceedings","Conference proceedings","")))))))</f>
        <v/>
      </c>
      <c r="E34" s="132" t="str">
        <f t="shared" si="1"/>
        <v/>
      </c>
      <c r="F34" s="132" t="str">
        <f t="shared" si="1"/>
        <v/>
      </c>
      <c r="G34" s="132" t="str">
        <f t="shared" si="1"/>
        <v/>
      </c>
      <c r="H34" s="132" t="str">
        <f t="shared" si="1"/>
        <v/>
      </c>
      <c r="I34" s="132" t="str">
        <f t="shared" si="1"/>
        <v/>
      </c>
      <c r="J34" s="132" t="str">
        <f t="shared" si="1"/>
        <v/>
      </c>
      <c r="K34" s="132" t="str">
        <f t="shared" si="1"/>
        <v/>
      </c>
      <c r="L34" s="132" t="str">
        <f t="shared" si="1"/>
        <v/>
      </c>
      <c r="M34" s="132" t="str">
        <f t="shared" si="1"/>
        <v/>
      </c>
      <c r="N34" s="132" t="str">
        <f t="shared" si="1"/>
        <v/>
      </c>
    </row>
    <row r="35" spans="1:14">
      <c r="A35" s="121" t="str">
        <f>IF(A34="Selected citation type - Article","Journal",IF(A34="Selected citation type - Book chapter","Publisher",IF(A34="Selected citation type - Book","Publisher",IF(A34="Selected citation type - Manuscript","Institution",IF(A34="Selected citation type - Report","Report number", IF(A34="Selected citation type - Thesis","Degree",IF(A34="Selected citation type - Conference proceedings","Publisher","")))))))</f>
        <v/>
      </c>
      <c r="B35" s="116"/>
      <c r="C35" s="132"/>
      <c r="D35" s="132"/>
      <c r="E35" s="132"/>
      <c r="F35" s="132"/>
      <c r="G35" s="132"/>
      <c r="H35" s="132"/>
      <c r="I35" s="132"/>
      <c r="J35" s="132"/>
      <c r="K35" s="132"/>
      <c r="L35" s="132"/>
      <c r="M35" s="132"/>
      <c r="N35" s="132"/>
    </row>
    <row r="36" spans="1:14">
      <c r="A36" s="121" t="str">
        <f>IF(A34="Selected citation type - Article","Volume",IF(A34="Selected citation type - Book chapter","Publication place",IF(A34="Selected citation type - Book","Publication place",IF(A34="Selected citation type - Manuscript","Total pages",IF(A34="Selected citation type - Report","Publisher", IF(A34="Selected citation type - Thesis","Institution",IF(A34="Selected citation type - Conference proceedings","Publication place","")))))))</f>
        <v/>
      </c>
      <c r="B36" s="132"/>
      <c r="C36" s="132"/>
      <c r="D36" s="132"/>
      <c r="E36" s="132"/>
      <c r="F36" s="132"/>
      <c r="G36" s="132"/>
      <c r="H36" s="132"/>
      <c r="I36" s="132"/>
      <c r="J36" s="132"/>
      <c r="K36" s="132"/>
      <c r="L36" s="132"/>
      <c r="M36" s="132"/>
      <c r="N36" s="132"/>
    </row>
    <row r="37" spans="1:14">
      <c r="A37" s="121" t="str">
        <f>IF(A34="Selected citation type - Article","Issue",IF(A34="Selected citation type - Book chapter","Edition",IF(A34="Selected citation type - Book","Edition",IF(A34="Selected citation type - Manuscript","",IF(A34="Selected citation type - Report","Publication place", IF(A34="Selected citation type - Thesis","Total pages",IF(A34="Selected citation type - Conference proceedings","Edition","")))))))</f>
        <v/>
      </c>
      <c r="B37" s="132"/>
      <c r="C37" s="132"/>
      <c r="D37" s="132"/>
      <c r="E37" s="132"/>
      <c r="F37" s="132"/>
      <c r="G37" s="132"/>
      <c r="H37" s="132"/>
      <c r="I37" s="132"/>
      <c r="J37" s="132"/>
      <c r="K37" s="132"/>
      <c r="L37" s="132"/>
      <c r="M37" s="132"/>
      <c r="N37" s="132"/>
    </row>
    <row r="38" spans="1:14">
      <c r="A38" s="121" t="str">
        <f>IF(A34="Selected citation type - Article","Page range",IF(A34="Selected citation type - Book chapter","Total pages",IF(A34="Selected citation type - Book","Total pages",IF(A34="Selected citation type - Manuscript","",IF(A34="Selected citation type - Report","Total pages", IF(A34="Selected citation type - Thesis","",IF(A34="Selected citation type - Conference proceedings","Total pages","")))))))</f>
        <v/>
      </c>
      <c r="B38" s="132"/>
      <c r="C38" s="132"/>
      <c r="D38" s="132"/>
      <c r="E38" s="132"/>
      <c r="F38" s="132"/>
      <c r="G38" s="132"/>
      <c r="H38" s="132"/>
      <c r="I38" s="132"/>
      <c r="J38" s="132"/>
      <c r="K38" s="132"/>
      <c r="L38" s="132"/>
      <c r="M38" s="132"/>
      <c r="N38" s="132"/>
    </row>
    <row r="39" spans="1:14">
      <c r="A39" s="121" t="str">
        <f>IF(A34="Selected citation type - Article","",IF(A34="Selected citation type - Book chapter","Book title",IF(A34="Selected citation type - Book","",IF(A34="Selected citation type - Manuscript","",IF(A34="Selected citation type - Report","", IF(A34="Selected citation type - Thesis","",IF(A34="Selected citation type - Conference proceedings","Book title","")))))))</f>
        <v/>
      </c>
      <c r="B39" s="132"/>
      <c r="C39" s="132"/>
      <c r="D39" s="132"/>
      <c r="E39" s="132"/>
      <c r="F39" s="132"/>
      <c r="G39" s="132"/>
      <c r="H39" s="132"/>
      <c r="I39" s="132"/>
      <c r="J39" s="132"/>
      <c r="K39" s="132"/>
      <c r="L39" s="132"/>
      <c r="M39" s="132"/>
      <c r="N39" s="132"/>
    </row>
    <row r="40" spans="1:14">
      <c r="A40" s="121" t="str">
        <f>IF(A34="Selected citation type - Article","",IF(A34="Selected citation type - Book chapter","Editor lastname",IF(A34="Selected citation type - Book","",IF(A34="Selected citation type - Manuscript","",IF(A34="Selected citation type - Report","", IF(A34="Selected citation type - Thesis","",IF(A34="Selected citation type - Conference proceedings","Page range","")))))))</f>
        <v/>
      </c>
      <c r="B40" s="132"/>
      <c r="C40" s="132"/>
      <c r="D40" s="132"/>
      <c r="E40" s="132"/>
      <c r="F40" s="132"/>
      <c r="G40" s="132"/>
      <c r="H40" s="132"/>
      <c r="I40" s="132"/>
      <c r="J40" s="132"/>
      <c r="K40" s="132"/>
      <c r="L40" s="132"/>
      <c r="M40" s="132"/>
      <c r="N40" s="132"/>
    </row>
    <row r="41" spans="1:14">
      <c r="A41" s="121" t="str">
        <f>IF(A34="Selected citation type - Article","",IF(A34="Selected citation type - Book chapter","Editor firstname or initial",IF(A34="Selected citation type - Book","",IF(A34="Selected citation type - Manuscript","",IF(A34="Selected citation type - Report","", IF(A34="Selected citation type - Thesis","",IF(A34="Selected citation type - Conference proceedings","Editor lastname","")))))))</f>
        <v/>
      </c>
      <c r="B41" s="132"/>
      <c r="C41" s="132"/>
      <c r="D41" s="132"/>
      <c r="E41" s="132"/>
      <c r="F41" s="132"/>
      <c r="G41" s="132"/>
      <c r="H41" s="132"/>
      <c r="I41" s="132"/>
      <c r="J41" s="132"/>
      <c r="K41" s="132"/>
      <c r="L41" s="132"/>
      <c r="M41" s="132"/>
      <c r="N41" s="132"/>
    </row>
    <row r="42" spans="1:14">
      <c r="A42" s="121" t="str">
        <f>IF(A34="Selected citation type - Article","",IF(A34="Selected citation type - Book chapter","Editor middlename or initial",IF(A34="Selected citation type - Book","",IF(A34="Selected citation type - Manuscript","",IF(A34="Selected citation type - Report","", IF(A34="Selected citation type - Thesis","",IF(A34="Selected citation type - Conference proceedings","Editor firstname or initial","")))))))</f>
        <v/>
      </c>
      <c r="B42" s="132"/>
      <c r="C42" s="132"/>
      <c r="D42" s="132"/>
      <c r="E42" s="132"/>
      <c r="F42" s="132"/>
      <c r="G42" s="132"/>
      <c r="H42" s="132"/>
      <c r="I42" s="132"/>
      <c r="J42" s="132"/>
      <c r="K42" s="132"/>
      <c r="L42" s="132"/>
      <c r="M42" s="132"/>
      <c r="N42" s="132"/>
    </row>
    <row r="43" spans="1:14">
      <c r="A43" s="121" t="str">
        <f>IF(A34="Selected citation type - Article","",IF(A34="Selected citation type - Book chapter","Page range",IF(A34="Selected citation type - Book","",IF(A34="Selected citation type - Manuscript","",IF(A34="Selected citation type - Report","", IF(A34="Selected citation type - Thesis","",IF(A34="Selected citation type - Conference proceedings","Editor middlename or initial","")))))))</f>
        <v/>
      </c>
      <c r="B43" s="132"/>
      <c r="C43" s="132"/>
      <c r="D43" s="132"/>
      <c r="E43" s="132"/>
      <c r="F43" s="132"/>
      <c r="G43" s="132"/>
      <c r="H43" s="132"/>
      <c r="I43" s="132"/>
      <c r="J43" s="132"/>
      <c r="K43" s="132"/>
      <c r="L43" s="132"/>
      <c r="M43" s="132"/>
      <c r="N43" s="132"/>
    </row>
    <row r="44" spans="1:14">
      <c r="A44" s="121"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name","")))))))</f>
        <v/>
      </c>
      <c r="B44" s="132"/>
      <c r="C44" s="132"/>
      <c r="D44" s="132"/>
      <c r="E44" s="132"/>
      <c r="F44" s="132"/>
      <c r="G44" s="132"/>
      <c r="H44" s="132"/>
      <c r="I44" s="132"/>
      <c r="J44" s="132"/>
      <c r="K44" s="132"/>
      <c r="L44" s="132"/>
      <c r="M44" s="132"/>
      <c r="N44" s="132"/>
    </row>
    <row r="45" spans="1:14">
      <c r="A45" s="121"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date","")))))))</f>
        <v/>
      </c>
      <c r="B45" s="132"/>
      <c r="C45" s="132"/>
      <c r="D45" s="132"/>
      <c r="E45" s="132"/>
      <c r="F45" s="132"/>
      <c r="G45" s="132"/>
      <c r="H45" s="132"/>
      <c r="I45" s="132"/>
      <c r="J45" s="132"/>
      <c r="K45" s="132"/>
      <c r="L45" s="132"/>
      <c r="M45" s="132"/>
      <c r="N45" s="132"/>
    </row>
    <row r="46" spans="1:14">
      <c r="A46" s="121"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city","")))))))</f>
        <v/>
      </c>
      <c r="B46" s="132"/>
      <c r="C46" s="132"/>
      <c r="D46" s="132"/>
      <c r="E46" s="132"/>
      <c r="F46" s="132"/>
      <c r="G46" s="132"/>
      <c r="H46" s="132"/>
      <c r="I46" s="132"/>
      <c r="J46" s="132"/>
      <c r="K46" s="132"/>
      <c r="L46" s="132"/>
      <c r="M46" s="132"/>
      <c r="N46" s="132"/>
    </row>
    <row r="47" spans="1:14">
      <c r="A47" s="121"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state","")))))))</f>
        <v/>
      </c>
      <c r="B47" s="134"/>
    </row>
    <row r="48" spans="1:14">
      <c r="A48" s="121"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country","")))))))</f>
        <v/>
      </c>
      <c r="B48" s="134"/>
    </row>
    <row r="49" spans="1:14">
      <c r="A49" s="121"/>
      <c r="B49" s="134"/>
    </row>
    <row r="51" spans="1:14">
      <c r="A51" s="55" t="s">
        <v>352</v>
      </c>
      <c r="B51" s="56"/>
      <c r="C51" s="56"/>
      <c r="D51" s="56"/>
      <c r="E51" s="56"/>
      <c r="F51" s="56"/>
      <c r="G51" s="56"/>
      <c r="H51" s="56"/>
      <c r="I51" s="56"/>
      <c r="J51" s="56"/>
      <c r="K51" s="56"/>
      <c r="L51" s="56"/>
      <c r="M51" s="56"/>
      <c r="N51" s="56"/>
    </row>
    <row r="52" spans="1:14">
      <c r="A52" s="121" t="s">
        <v>353</v>
      </c>
      <c r="B52" s="132"/>
      <c r="C52" s="132"/>
      <c r="D52" s="132"/>
      <c r="E52" s="132"/>
      <c r="F52" s="132"/>
      <c r="G52" s="132"/>
      <c r="H52" s="132"/>
      <c r="I52" s="132"/>
      <c r="J52" s="132"/>
      <c r="K52" s="132"/>
      <c r="L52" s="132"/>
      <c r="M52" s="132"/>
      <c r="N52" s="132"/>
    </row>
    <row r="53" spans="1:14">
      <c r="A53" s="121" t="s">
        <v>354</v>
      </c>
      <c r="B53" s="110"/>
      <c r="C53" s="110"/>
      <c r="D53" s="95"/>
      <c r="E53" s="95"/>
      <c r="F53" s="95"/>
      <c r="G53" s="95"/>
      <c r="H53" s="95"/>
      <c r="I53" s="95"/>
      <c r="J53" s="95"/>
      <c r="K53" s="95"/>
      <c r="L53" s="95"/>
      <c r="M53" s="95"/>
      <c r="N53" s="95"/>
    </row>
    <row r="54" spans="1:14">
      <c r="A54" s="121" t="s">
        <v>355</v>
      </c>
      <c r="B54" s="110"/>
      <c r="C54" s="110"/>
      <c r="D54" s="95"/>
      <c r="E54" s="95"/>
      <c r="F54" s="95"/>
      <c r="G54" s="95"/>
      <c r="H54" s="95"/>
      <c r="I54" s="95"/>
      <c r="J54" s="95"/>
      <c r="K54" s="95"/>
      <c r="L54" s="95"/>
      <c r="M54" s="95"/>
      <c r="N54" s="95"/>
    </row>
    <row r="55" spans="1:14">
      <c r="A55" s="121" t="s">
        <v>356</v>
      </c>
      <c r="B55" s="95"/>
      <c r="C55" s="110"/>
      <c r="D55" s="95"/>
      <c r="E55" s="95"/>
      <c r="F55" s="95"/>
      <c r="G55" s="95"/>
      <c r="H55" s="95"/>
      <c r="I55" s="95"/>
      <c r="J55" s="95"/>
      <c r="K55" s="95"/>
      <c r="L55" s="95"/>
      <c r="M55" s="95"/>
      <c r="N55" s="95"/>
    </row>
    <row r="56" spans="1:14">
      <c r="A56" s="121" t="s">
        <v>357</v>
      </c>
      <c r="B56" s="135"/>
      <c r="C56" s="132"/>
      <c r="D56" s="132"/>
      <c r="E56" s="132"/>
      <c r="F56" s="132"/>
      <c r="G56" s="132"/>
      <c r="H56" s="132"/>
      <c r="I56" s="132"/>
      <c r="J56" s="132"/>
      <c r="K56" s="132"/>
      <c r="L56" s="132"/>
      <c r="M56" s="132"/>
      <c r="N56" s="132"/>
    </row>
    <row r="57" spans="1:14">
      <c r="A57" s="133" t="s">
        <v>358</v>
      </c>
      <c r="B57" s="132"/>
      <c r="C57" s="132"/>
      <c r="D57" s="132" t="str">
        <f t="shared" ref="D57:N57" si="2">IF(C57="Selected citation type - Article","Article",IF(C57="Selected citation type - Book chapter","Book chapter",IF(C57="Selected citation type - Book","Book",IF(C57="Selected citation type - Manuscript","Manuscript",IF(C57="Selected citation type - Report","Report", IF(C57="Selected citation type - Thesis","Thesis",IF(C57="Selected citation type - Conference proceedings","Conference proceedings","")))))))</f>
        <v/>
      </c>
      <c r="E57" s="132" t="str">
        <f t="shared" si="2"/>
        <v/>
      </c>
      <c r="F57" s="132" t="str">
        <f t="shared" si="2"/>
        <v/>
      </c>
      <c r="G57" s="132" t="str">
        <f t="shared" si="2"/>
        <v/>
      </c>
      <c r="H57" s="132" t="str">
        <f t="shared" si="2"/>
        <v/>
      </c>
      <c r="I57" s="132" t="str">
        <f t="shared" si="2"/>
        <v/>
      </c>
      <c r="J57" s="132" t="str">
        <f t="shared" si="2"/>
        <v/>
      </c>
      <c r="K57" s="132" t="str">
        <f t="shared" si="2"/>
        <v/>
      </c>
      <c r="L57" s="132" t="str">
        <f t="shared" si="2"/>
        <v/>
      </c>
      <c r="M57" s="132" t="str">
        <f t="shared" si="2"/>
        <v/>
      </c>
      <c r="N57" s="132" t="str">
        <f t="shared" si="2"/>
        <v/>
      </c>
    </row>
    <row r="58" spans="1:14">
      <c r="A58" s="121" t="str">
        <f>IF(A57="Selected citation type - Article","Journal",IF(A57="Selected citation type - Book chapter","Publisher",IF(A57="Selected citation type - Book","Publisher",IF(A57="Selected citation type - Manuscript","Institution",IF(A57="Selected citation type - Report","Report number", IF(A57="Selected citation type - Thesis","Degree",IF(A57="Selected citation type - Conference proceedings","Publisher","")))))))</f>
        <v/>
      </c>
      <c r="B58" s="132"/>
      <c r="C58" s="132"/>
      <c r="D58" s="132"/>
      <c r="E58" s="132"/>
      <c r="F58" s="132"/>
      <c r="G58" s="132"/>
      <c r="H58" s="132"/>
      <c r="I58" s="132"/>
      <c r="J58" s="132"/>
      <c r="K58" s="132"/>
      <c r="L58" s="132"/>
      <c r="M58" s="132"/>
      <c r="N58" s="132"/>
    </row>
    <row r="59" spans="1:14">
      <c r="A59" s="121" t="str">
        <f>IF(A57="Selected citation type - Article","Volume",IF(A57="Selected citation type - Book chapter","Publication place",IF(A57="Selected citation type - Book","Publication place",IF(A57="Selected citation type - Manuscript","Total pages",IF(A57="Selected citation type - Report","Publisher", IF(A57="Selected citation type - Thesis","Institution",IF(A57="Selected citation type - Conference proceedings","Publication place","")))))))</f>
        <v/>
      </c>
      <c r="B59" s="132"/>
      <c r="C59" s="132"/>
      <c r="D59" s="132"/>
      <c r="E59" s="132"/>
      <c r="F59" s="132"/>
      <c r="G59" s="132"/>
      <c r="H59" s="132"/>
      <c r="I59" s="132"/>
      <c r="J59" s="132"/>
      <c r="K59" s="132"/>
      <c r="L59" s="132"/>
      <c r="M59" s="132"/>
      <c r="N59" s="132"/>
    </row>
    <row r="60" spans="1:14">
      <c r="A60" s="121" t="str">
        <f>IF(A57="Selected citation type - Article","Issue",IF(A57="Selected citation type - Book chapter","Edition",IF(A57="Selected citation type - Book","Edition",IF(A57="Selected citation type - Manuscript","",IF(A57="Selected citation type - Report","Publication place", IF(A57="Selected citation type - Thesis","Total pages",IF(A57="Selected citation type - Conference proceedings","Edition","")))))))</f>
        <v/>
      </c>
      <c r="B60" s="132"/>
      <c r="C60" s="132"/>
      <c r="D60" s="132"/>
      <c r="E60" s="132"/>
      <c r="F60" s="132"/>
      <c r="G60" s="132"/>
      <c r="H60" s="132"/>
      <c r="I60" s="132"/>
      <c r="J60" s="132"/>
      <c r="K60" s="132"/>
      <c r="L60" s="132"/>
      <c r="M60" s="132"/>
      <c r="N60" s="132"/>
    </row>
    <row r="61" spans="1:14">
      <c r="A61" s="121" t="str">
        <f>IF(A57="Selected citation type - Article","Page range",IF(A57="Selected citation type - Book chapter","Total pages",IF(A57="Selected citation type - Book","Total pages",IF(A57="Selected citation type - Manuscript","",IF(A57="Selected citation type - Report","Total pages", IF(A57="Selected citation type - Thesis","",IF(A57="Selected citation type - Conference proceedings","Total pages","")))))))</f>
        <v/>
      </c>
      <c r="B61" s="116"/>
      <c r="C61" s="132"/>
      <c r="D61" s="132"/>
      <c r="E61" s="132"/>
      <c r="F61" s="132"/>
      <c r="G61" s="132"/>
      <c r="H61" s="132"/>
      <c r="I61" s="132"/>
      <c r="J61" s="132"/>
      <c r="K61" s="132"/>
      <c r="L61" s="132"/>
      <c r="M61" s="132"/>
      <c r="N61" s="132"/>
    </row>
    <row r="62" spans="1:14">
      <c r="A62" s="121" t="str">
        <f>IF(A57="Selected citation type - Article","",IF(A57="Selected citation type - Book chapter","Book title",IF(A57="Selected citation type - Book","",IF(A57="Selected citation type - Manuscript","",IF(A57="Selected citation type - Report","", IF(A57="Selected citation type - Thesis","",IF(A57="Selected citation type - Conference proceedings","Book title","")))))))</f>
        <v/>
      </c>
      <c r="B62" s="132"/>
      <c r="C62" s="132"/>
      <c r="D62" s="132"/>
      <c r="E62" s="132"/>
      <c r="F62" s="132"/>
      <c r="G62" s="132"/>
      <c r="H62" s="132"/>
      <c r="I62" s="132"/>
      <c r="J62" s="132"/>
      <c r="K62" s="132"/>
      <c r="L62" s="132"/>
      <c r="M62" s="132"/>
      <c r="N62" s="132"/>
    </row>
    <row r="63" spans="1:14">
      <c r="A63" s="121" t="str">
        <f>IF(A57="Selected citation type - Article","",IF(A57="Selected citation type - Book chapter","Editor lastname",IF(A57="Selected citation type - Book","",IF(A57="Selected citation type - Manuscript","",IF(A57="Selected citation type - Report","", IF(A57="Selected citation type - Thesis","",IF(A57="Selected citation type - Conference proceedings","Page range","")))))))</f>
        <v/>
      </c>
      <c r="B63" s="132"/>
      <c r="C63" s="132"/>
      <c r="D63" s="132"/>
      <c r="E63" s="132"/>
      <c r="F63" s="132"/>
      <c r="G63" s="132"/>
      <c r="H63" s="132"/>
      <c r="I63" s="132"/>
      <c r="J63" s="132"/>
      <c r="K63" s="132"/>
      <c r="L63" s="132"/>
      <c r="M63" s="132"/>
      <c r="N63" s="132"/>
    </row>
    <row r="64" spans="1:14">
      <c r="A64" s="121" t="str">
        <f>IF(A57="Selected citation type - Article","",IF(A57="Selected citation type - Book chapter","Editor firstname or initial",IF(A57="Selected citation type - Book","",IF(A57="Selected citation type - Manuscript","",IF(A57="Selected citation type - Report","", IF(A57="Selected citation type - Thesis","",IF(A57="Selected citation type - Conference proceedings","Editor lastname","")))))))</f>
        <v/>
      </c>
      <c r="B64" s="132"/>
      <c r="C64" s="132"/>
      <c r="D64" s="132"/>
      <c r="E64" s="132"/>
      <c r="F64" s="132"/>
      <c r="G64" s="132"/>
      <c r="H64" s="132"/>
      <c r="I64" s="132"/>
      <c r="J64" s="132"/>
      <c r="K64" s="132"/>
      <c r="L64" s="132"/>
      <c r="M64" s="132"/>
      <c r="N64" s="132"/>
    </row>
    <row r="65" spans="1:14">
      <c r="A65" s="121" t="str">
        <f>IF(A57="Selected citation type - Article","",IF(A57="Selected citation type - Book chapter","Editor middlename or initial",IF(A57="Selected citation type - Book","",IF(A57="Selected citation type - Manuscript","",IF(A57="Selected citation type - Report","", IF(A57="Selected citation type - Thesis","",IF(A57="Selected citation type - Conference proceedings","Editor firstname or initial","")))))))</f>
        <v/>
      </c>
      <c r="B65" s="132"/>
      <c r="C65" s="132"/>
      <c r="D65" s="132"/>
      <c r="E65" s="132"/>
      <c r="F65" s="132"/>
      <c r="G65" s="132"/>
      <c r="H65" s="132"/>
      <c r="I65" s="132"/>
      <c r="J65" s="132"/>
      <c r="K65" s="132"/>
      <c r="L65" s="132"/>
      <c r="M65" s="132"/>
      <c r="N65" s="132"/>
    </row>
    <row r="66" spans="1:14">
      <c r="A66" s="121" t="str">
        <f>IF(A57="Selected citation type - Article","",IF(A57="Selected citation type - Book chapter","Page range",IF(A57="Selected citation type - Book","",IF(A57="Selected citation type - Manuscript","",IF(A57="Selected citation type - Report","", IF(A57="Selected citation type - Thesis","",IF(A57="Selected citation type - Conference proceedings","Editor middlename or initial","")))))))</f>
        <v/>
      </c>
      <c r="B66" s="132"/>
      <c r="C66" s="132"/>
      <c r="D66" s="132"/>
      <c r="E66" s="132"/>
      <c r="F66" s="132"/>
      <c r="G66" s="132"/>
      <c r="H66" s="132"/>
      <c r="I66" s="132"/>
      <c r="J66" s="132"/>
      <c r="K66" s="132"/>
      <c r="L66" s="132"/>
      <c r="M66" s="132"/>
      <c r="N66" s="132"/>
    </row>
    <row r="67" spans="1:14">
      <c r="A67" s="121"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name","")))))))</f>
        <v/>
      </c>
      <c r="B67" s="132"/>
      <c r="C67" s="132"/>
      <c r="D67" s="132"/>
      <c r="E67" s="132"/>
      <c r="F67" s="132"/>
      <c r="G67" s="132"/>
      <c r="H67" s="132"/>
      <c r="I67" s="132"/>
      <c r="J67" s="132"/>
      <c r="K67" s="132"/>
      <c r="L67" s="132"/>
      <c r="M67" s="132"/>
      <c r="N67" s="132"/>
    </row>
    <row r="68" spans="1:14">
      <c r="A68" s="121"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date","")))))))</f>
        <v/>
      </c>
      <c r="B68" s="132"/>
      <c r="C68" s="132"/>
      <c r="D68" s="132"/>
      <c r="E68" s="132"/>
      <c r="F68" s="132"/>
      <c r="G68" s="132"/>
      <c r="H68" s="132"/>
      <c r="I68" s="132"/>
      <c r="J68" s="132"/>
      <c r="K68" s="132"/>
      <c r="L68" s="132"/>
      <c r="M68" s="132"/>
      <c r="N68" s="132"/>
    </row>
    <row r="69" spans="1:14">
      <c r="A69" s="121"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city","")))))))</f>
        <v/>
      </c>
      <c r="B69" s="132"/>
      <c r="C69" s="132"/>
      <c r="D69" s="132"/>
      <c r="E69" s="132"/>
      <c r="F69" s="132"/>
      <c r="G69" s="132"/>
      <c r="H69" s="132"/>
      <c r="I69" s="132"/>
      <c r="J69" s="132"/>
      <c r="K69" s="132"/>
      <c r="L69" s="132"/>
      <c r="M69" s="132"/>
      <c r="N69" s="132"/>
    </row>
    <row r="70" spans="1:14">
      <c r="A70" s="121"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state","")))))))</f>
        <v/>
      </c>
      <c r="B70" s="134"/>
    </row>
    <row r="71" spans="1:14">
      <c r="A71" s="121"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country","")))))))</f>
        <v/>
      </c>
      <c r="B71" s="134"/>
    </row>
    <row r="72" spans="1:14">
      <c r="A72" s="121"/>
      <c r="B72" s="134"/>
    </row>
    <row r="74" spans="1:14">
      <c r="A74" s="55" t="s">
        <v>352</v>
      </c>
      <c r="B74" s="142"/>
    </row>
    <row r="75" spans="1:14">
      <c r="A75" s="121" t="s">
        <v>353</v>
      </c>
      <c r="B75" s="116"/>
    </row>
    <row r="76" spans="1:14">
      <c r="A76" s="121" t="s">
        <v>354</v>
      </c>
    </row>
    <row r="77" spans="1:14">
      <c r="A77" s="121" t="s">
        <v>355</v>
      </c>
    </row>
    <row r="78" spans="1:14">
      <c r="A78" s="121" t="s">
        <v>356</v>
      </c>
    </row>
    <row r="79" spans="1:14">
      <c r="A79" s="121" t="s">
        <v>357</v>
      </c>
      <c r="B79" s="84"/>
    </row>
    <row r="80" spans="1:14">
      <c r="A80" s="133" t="s">
        <v>358</v>
      </c>
    </row>
    <row r="81" spans="1:2">
      <c r="A81" s="121" t="str">
        <f>IF(A80="Selected citation type - Article","Journal",IF(A80="Selected citation type - Book chapter","Publisher",IF(A80="Selected citation type - Book","Publisher",IF(A80="Selected citation type - Manuscript","Institution",IF(A80="Selected citation type - Report","Report number", IF(A80="Selected citation type - Thesis","Degree",IF(A80="Selected citation type - Conference proceedings","Publisher","")))))))</f>
        <v/>
      </c>
      <c r="B81" s="116"/>
    </row>
    <row r="82" spans="1:2">
      <c r="A82" s="121" t="str">
        <f>IF(A80="Selected citation type - Article","Volume",IF(A80="Selected citation type - Book chapter","Publication place",IF(A80="Selected citation type - Book","Publication place",IF(A80="Selected citation type - Manuscript","Total pages",IF(A80="Selected citation type - Report","Publisher", IF(A80="Selected citation type - Thesis","Institution",IF(A80="Selected citation type - Conference proceedings","Publication place","")))))))</f>
        <v/>
      </c>
      <c r="B82" s="132"/>
    </row>
    <row r="83" spans="1:2">
      <c r="A83" s="121" t="str">
        <f>IF(A80="Selected citation type - Article","Issue",IF(A80="Selected citation type - Book chapter","Edition",IF(A80="Selected citation type - Book","Edition",IF(A80="Selected citation type - Manuscript","",IF(A80="Selected citation type - Report","Publication place", IF(A80="Selected citation type - Thesis","Total pages",IF(A80="Selected citation type - Conference proceedings","Edition","")))))))</f>
        <v/>
      </c>
      <c r="B83" s="141"/>
    </row>
    <row r="84" spans="1:2">
      <c r="A84" s="121" t="str">
        <f>IF(A80="Selected citation type - Article","Page range",IF(A80="Selected citation type - Book chapter","Total pages",IF(A80="Selected citation type - Book","Total pages",IF(A80="Selected citation type - Manuscript","",IF(A80="Selected citation type - Report","Total pages", IF(A80="Selected citation type - Thesis","",IF(A80="Selected citation type - Conference proceedings","Total pages","")))))))</f>
        <v/>
      </c>
      <c r="B84" s="141"/>
    </row>
    <row r="85" spans="1:2">
      <c r="A85" s="121" t="str">
        <f>IF(A80="Selected citation type - Article","",IF(A80="Selected citation type - Book chapter","Book title",IF(A80="Selected citation type - Book","",IF(A80="Selected citation type - Manuscript","",IF(A80="Selected citation type - Report","", IF(A80="Selected citation type - Thesis","",IF(A80="Selected citation type - Conference proceedings","Book title","")))))))</f>
        <v/>
      </c>
    </row>
    <row r="86" spans="1:2">
      <c r="A86" s="121" t="str">
        <f>IF(A80="Selected citation type - Article","",IF(A80="Selected citation type - Book chapter","Editor lastname",IF(A80="Selected citation type - Book","",IF(A80="Selected citation type - Manuscript","",IF(A80="Selected citation type - Report","", IF(A80="Selected citation type - Thesis","",IF(A80="Selected citation type - Conference proceedings","Page range","")))))))</f>
        <v/>
      </c>
    </row>
    <row r="87" spans="1:2">
      <c r="A87" s="121" t="str">
        <f>IF(A80="Selected citation type - Article","",IF(A80="Selected citation type - Book chapter","Editor firstname or initial",IF(A80="Selected citation type - Book","",IF(A80="Selected citation type - Manuscript","",IF(A80="Selected citation type - Report","", IF(A80="Selected citation type - Thesis","",IF(A80="Selected citation type - Conference proceedings","Editor lastname","")))))))</f>
        <v/>
      </c>
    </row>
    <row r="88" spans="1:2">
      <c r="A88" s="121" t="str">
        <f>IF(A80="Selected citation type - Article","",IF(A80="Selected citation type - Book chapter","Editor middlename or initial",IF(A80="Selected citation type - Book","",IF(A80="Selected citation type - Manuscript","",IF(A80="Selected citation type - Report","", IF(A80="Selected citation type - Thesis","",IF(A80="Selected citation type - Conference proceedings","Editor firstname or initial","")))))))</f>
        <v/>
      </c>
    </row>
    <row r="89" spans="1:2">
      <c r="A89" s="121" t="str">
        <f>IF(A80="Selected citation type - Article","",IF(A80="Selected citation type - Book chapter","Page range",IF(A80="Selected citation type - Book","",IF(A80="Selected citation type - Manuscript","",IF(A80="Selected citation type - Report","", IF(A80="Selected citation type - Thesis","",IF(A80="Selected citation type - Conference proceedings","Editor middlename or initial","")))))))</f>
        <v/>
      </c>
    </row>
    <row r="90" spans="1:2">
      <c r="A90" s="121"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name","")))))))</f>
        <v/>
      </c>
    </row>
    <row r="91" spans="1:2">
      <c r="A91" s="121"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date","")))))))</f>
        <v/>
      </c>
    </row>
    <row r="92" spans="1:2">
      <c r="A92" s="121"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city","")))))))</f>
        <v/>
      </c>
    </row>
    <row r="93" spans="1:2">
      <c r="A93" s="121"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state","")))))))</f>
        <v/>
      </c>
    </row>
    <row r="94" spans="1:2">
      <c r="A94" s="121"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country","")))))))</f>
        <v/>
      </c>
    </row>
    <row r="95" spans="1:2">
      <c r="A95" s="121"/>
      <c r="B95" s="134"/>
    </row>
    <row r="96" spans="1:2">
      <c r="A96" s="55" t="s">
        <v>352</v>
      </c>
      <c r="B96" s="142"/>
    </row>
    <row r="97" spans="1:2">
      <c r="A97" s="121" t="s">
        <v>353</v>
      </c>
      <c r="B97" s="116"/>
    </row>
    <row r="98" spans="1:2">
      <c r="A98" s="121" t="s">
        <v>354</v>
      </c>
    </row>
    <row r="99" spans="1:2">
      <c r="A99" s="121" t="s">
        <v>355</v>
      </c>
    </row>
    <row r="100" spans="1:2">
      <c r="A100" s="121" t="s">
        <v>356</v>
      </c>
    </row>
    <row r="101" spans="1:2">
      <c r="A101" s="121" t="s">
        <v>357</v>
      </c>
      <c r="B101" s="84"/>
    </row>
    <row r="102" spans="1:2">
      <c r="A102" s="133" t="s">
        <v>358</v>
      </c>
    </row>
    <row r="103" spans="1:2">
      <c r="A103" s="121" t="str">
        <f>IF(A102="Selected citation type - Article","Journal",IF(A102="Selected citation type - Book chapter","Publisher",IF(A102="Selected citation type - Book","Publisher",IF(A102="Selected citation type - Manuscript","Institution",IF(A102="Selected citation type - Report","Report number", IF(A102="Selected citation type - Thesis","Degree",IF(A102="Selected citation type - Conference proceedings","Publisher","")))))))</f>
        <v/>
      </c>
      <c r="B103" s="132"/>
    </row>
    <row r="104" spans="1:2">
      <c r="A104" s="121" t="str">
        <f>IF(A102="Selected citation type - Article","Volume",IF(A102="Selected citation type - Book chapter","Publication place",IF(A102="Selected citation type - Book","Publication place",IF(A102="Selected citation type - Manuscript","Total pages",IF(A102="Selected citation type - Report","Publisher", IF(A102="Selected citation type - Thesis","Institution",IF(A102="Selected citation type - Conference proceedings","Publication place","")))))))</f>
        <v/>
      </c>
      <c r="B104" s="132"/>
    </row>
    <row r="105" spans="1:2">
      <c r="A105" s="121" t="str">
        <f>IF(A102="Selected citation type - Article","Issue",IF(A102="Selected citation type - Book chapter","Edition",IF(A102="Selected citation type - Book","Edition",IF(A102="Selected citation type - Manuscript","",IF(A102="Selected citation type - Report","Publication place", IF(A102="Selected citation type - Thesis","Total pages",IF(A102="Selected citation type - Conference proceedings","Edition","")))))))</f>
        <v/>
      </c>
      <c r="B105" s="116"/>
    </row>
    <row r="106" spans="1:2">
      <c r="A106" s="121" t="str">
        <f>IF(A102="Selected citation type - Article","Page range",IF(A102="Selected citation type - Book chapter","Total pages",IF(A102="Selected citation type - Book","Total pages",IF(A102="Selected citation type - Manuscript","",IF(A102="Selected citation type - Report","Total pages", IF(A102="Selected citation type - Thesis","",IF(A102="Selected citation type - Conference proceedings","Total pages","")))))))</f>
        <v/>
      </c>
      <c r="B106" s="132"/>
    </row>
  </sheetData>
  <phoneticPr fontId="0" type="noConversion"/>
  <dataValidations count="1">
    <dataValidation type="list" allowBlank="1" showInputMessage="1" showErrorMessage="1" sqref="A11 A34 A57 A80 A102" xr:uid="{00000000-0002-0000-0100-000000000000}">
      <formula1>citation</formula1>
    </dataValidation>
  </dataValidation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5:T72"/>
  <sheetViews>
    <sheetView showGridLines="0" workbookViewId="0">
      <selection activeCell="B5" sqref="B5"/>
    </sheetView>
  </sheetViews>
  <sheetFormatPr defaultColWidth="8.85546875" defaultRowHeight="12.75"/>
  <cols>
    <col min="1" max="1" width="46.42578125" customWidth="1"/>
    <col min="2" max="2" width="50.7109375" customWidth="1"/>
    <col min="3" max="27" width="48.7109375" customWidth="1"/>
  </cols>
  <sheetData>
    <row r="5" spans="1:20" ht="18">
      <c r="A5" s="25" t="s">
        <v>359</v>
      </c>
      <c r="B5" s="55" t="s">
        <v>360</v>
      </c>
      <c r="C5" s="56">
        <f>ROW(C5)</f>
        <v>5</v>
      </c>
    </row>
    <row r="6" spans="1:20">
      <c r="A6" s="23" t="s">
        <v>361</v>
      </c>
      <c r="B6" s="121" t="s">
        <v>362</v>
      </c>
      <c r="C6" s="127"/>
    </row>
    <row r="7" spans="1:20">
      <c r="A7" s="23" t="s">
        <v>363</v>
      </c>
      <c r="B7" s="130" t="s">
        <v>364</v>
      </c>
      <c r="C7" s="109"/>
      <c r="D7" s="109"/>
      <c r="E7" s="109"/>
      <c r="F7" s="109"/>
      <c r="G7" s="109"/>
      <c r="H7" s="109"/>
      <c r="I7" s="109"/>
      <c r="J7" s="109"/>
      <c r="K7" s="109"/>
      <c r="L7" s="109"/>
      <c r="M7" s="109"/>
      <c r="N7" s="109"/>
      <c r="O7" s="109"/>
      <c r="P7" s="109"/>
      <c r="Q7" s="109"/>
      <c r="R7" s="109"/>
      <c r="S7" s="109"/>
      <c r="T7" s="109"/>
    </row>
    <row r="8" spans="1:20">
      <c r="A8" s="23" t="s">
        <v>365</v>
      </c>
      <c r="B8" s="130" t="s">
        <v>366</v>
      </c>
      <c r="C8" s="95"/>
      <c r="D8" s="95"/>
      <c r="E8" s="95"/>
      <c r="F8" s="95"/>
      <c r="G8" s="95"/>
      <c r="H8" s="95"/>
      <c r="I8" s="95"/>
      <c r="J8" s="95"/>
      <c r="K8" s="95"/>
      <c r="L8" s="95"/>
      <c r="M8" s="95"/>
      <c r="N8" s="95"/>
      <c r="O8" s="95"/>
      <c r="P8" s="95"/>
      <c r="Q8" s="95"/>
      <c r="R8" s="95"/>
      <c r="S8" s="95"/>
      <c r="T8" s="95"/>
    </row>
    <row r="9" spans="1:20">
      <c r="A9" s="23" t="s">
        <v>367</v>
      </c>
      <c r="B9" s="130" t="s">
        <v>368</v>
      </c>
      <c r="C9" s="95"/>
      <c r="D9" s="95"/>
      <c r="E9" s="95"/>
      <c r="F9" s="95"/>
      <c r="G9" s="95"/>
      <c r="H9" s="95"/>
      <c r="I9" s="95"/>
      <c r="J9" s="95"/>
      <c r="K9" s="95"/>
      <c r="L9" s="95"/>
      <c r="M9" s="95"/>
      <c r="N9" s="95"/>
      <c r="O9" s="95"/>
      <c r="P9" s="95"/>
      <c r="Q9" s="95"/>
      <c r="R9" s="95"/>
      <c r="S9" s="95"/>
      <c r="T9" s="95"/>
    </row>
    <row r="10" spans="1:20">
      <c r="A10" s="23" t="s">
        <v>369</v>
      </c>
      <c r="B10" s="13" t="s">
        <v>370</v>
      </c>
      <c r="C10" s="95"/>
      <c r="D10" s="95"/>
      <c r="E10" s="95"/>
      <c r="F10" s="95"/>
      <c r="G10" s="95"/>
      <c r="H10" s="95"/>
      <c r="I10" s="95"/>
      <c r="J10" s="95"/>
      <c r="K10" s="95"/>
      <c r="L10" s="95"/>
      <c r="M10" s="95"/>
      <c r="N10" s="95"/>
      <c r="O10" s="95"/>
      <c r="P10" s="95"/>
      <c r="Q10" s="95"/>
      <c r="R10" s="95"/>
      <c r="S10" s="95"/>
      <c r="T10" s="95"/>
    </row>
    <row r="11" spans="1:20">
      <c r="A11" s="23" t="s">
        <v>371</v>
      </c>
      <c r="B11" s="13" t="s">
        <v>372</v>
      </c>
      <c r="C11" s="95"/>
      <c r="D11" s="95"/>
      <c r="E11" s="95"/>
      <c r="F11" s="95"/>
      <c r="G11" s="95"/>
      <c r="H11" s="95"/>
      <c r="I11" s="95"/>
      <c r="J11" s="95"/>
      <c r="K11" s="95"/>
      <c r="L11" s="95"/>
      <c r="M11" s="95"/>
      <c r="N11" s="95"/>
      <c r="O11" s="95"/>
      <c r="P11" s="95"/>
      <c r="Q11" s="95"/>
      <c r="R11" s="95"/>
      <c r="S11" s="95"/>
      <c r="T11" s="95"/>
    </row>
    <row r="12" spans="1:20">
      <c r="A12" s="23" t="s">
        <v>373</v>
      </c>
      <c r="B12" s="60" t="s">
        <v>374</v>
      </c>
      <c r="C12" s="95"/>
      <c r="D12" s="95"/>
      <c r="E12" s="95"/>
      <c r="F12" s="95"/>
      <c r="G12" s="95"/>
      <c r="H12" s="95"/>
      <c r="I12" s="95"/>
      <c r="J12" s="95"/>
      <c r="K12" s="95"/>
      <c r="L12" s="95"/>
      <c r="M12" s="95"/>
      <c r="N12" s="95"/>
      <c r="O12" s="95"/>
      <c r="P12" s="95"/>
      <c r="Q12" s="95"/>
      <c r="R12" s="95"/>
      <c r="S12" s="95"/>
      <c r="T12" s="95"/>
    </row>
    <row r="13" spans="1:20">
      <c r="A13" s="23" t="s">
        <v>375</v>
      </c>
      <c r="B13" s="13" t="s">
        <v>376</v>
      </c>
      <c r="C13" s="95"/>
      <c r="D13" s="95"/>
      <c r="E13" s="95"/>
      <c r="F13" s="95"/>
      <c r="G13" s="95"/>
      <c r="H13" s="95"/>
      <c r="I13" s="95"/>
      <c r="J13" s="95"/>
      <c r="K13" s="95"/>
      <c r="L13" s="95"/>
      <c r="M13" s="95"/>
      <c r="N13" s="95"/>
      <c r="O13" s="95"/>
      <c r="P13" s="95"/>
      <c r="Q13" s="95"/>
      <c r="R13" s="95"/>
      <c r="S13" s="95"/>
      <c r="T13" s="95"/>
    </row>
    <row r="14" spans="1:20">
      <c r="A14" s="23" t="s">
        <v>377</v>
      </c>
      <c r="B14" s="13" t="s">
        <v>378</v>
      </c>
      <c r="C14" s="95"/>
      <c r="D14" s="95"/>
      <c r="E14" s="95"/>
      <c r="F14" s="95"/>
      <c r="G14" s="95"/>
      <c r="H14" s="95"/>
      <c r="I14" s="95"/>
      <c r="J14" s="95"/>
      <c r="K14" s="95"/>
      <c r="L14" s="95"/>
      <c r="M14" s="95"/>
      <c r="N14" s="95"/>
      <c r="O14" s="95"/>
      <c r="P14" s="95"/>
      <c r="Q14" s="95"/>
      <c r="R14" s="95"/>
      <c r="S14" s="95"/>
      <c r="T14" s="95"/>
    </row>
    <row r="15" spans="1:20">
      <c r="A15" s="23" t="s">
        <v>379</v>
      </c>
      <c r="B15" s="13" t="s">
        <v>380</v>
      </c>
      <c r="C15" s="95"/>
      <c r="D15" s="95"/>
      <c r="E15" s="95"/>
      <c r="F15" s="95"/>
      <c r="G15" s="95"/>
      <c r="H15" s="95"/>
      <c r="I15" s="95"/>
      <c r="J15" s="95"/>
      <c r="K15" s="95"/>
      <c r="L15" s="95"/>
      <c r="M15" s="95"/>
      <c r="N15" s="95"/>
      <c r="O15" s="95"/>
      <c r="P15" s="95"/>
      <c r="Q15" s="95"/>
      <c r="R15" s="95"/>
      <c r="S15" s="95"/>
      <c r="T15" s="95"/>
    </row>
    <row r="16" spans="1:20">
      <c r="A16" s="23" t="s">
        <v>381</v>
      </c>
      <c r="B16" s="13" t="s">
        <v>382</v>
      </c>
      <c r="C16" s="95"/>
      <c r="D16" s="95"/>
      <c r="E16" s="95"/>
      <c r="F16" s="95"/>
      <c r="G16" s="95"/>
      <c r="H16" s="95"/>
      <c r="I16" s="95"/>
      <c r="J16" s="95"/>
      <c r="K16" s="95"/>
      <c r="L16" s="95"/>
      <c r="M16" s="95"/>
      <c r="N16" s="95"/>
      <c r="O16" s="95"/>
      <c r="P16" s="95"/>
      <c r="Q16" s="95"/>
      <c r="R16" s="95"/>
      <c r="S16" s="95"/>
      <c r="T16" s="95"/>
    </row>
    <row r="17" spans="1:20">
      <c r="A17" s="23" t="s">
        <v>383</v>
      </c>
      <c r="B17" s="13" t="s">
        <v>384</v>
      </c>
      <c r="C17" s="95"/>
      <c r="D17" s="95"/>
      <c r="E17" s="95"/>
      <c r="F17" s="95"/>
      <c r="G17" s="95"/>
      <c r="H17" s="95"/>
      <c r="I17" s="95"/>
      <c r="J17" s="95"/>
      <c r="K17" s="95"/>
      <c r="L17" s="95"/>
      <c r="M17" s="95"/>
      <c r="N17" s="95"/>
      <c r="O17" s="95"/>
      <c r="P17" s="95"/>
      <c r="Q17" s="95"/>
      <c r="R17" s="95"/>
      <c r="S17" s="95"/>
      <c r="T17" s="95"/>
    </row>
    <row r="18" spans="1:20">
      <c r="A18" s="23" t="s">
        <v>385</v>
      </c>
      <c r="B18" s="13" t="s">
        <v>386</v>
      </c>
      <c r="C18" s="95"/>
      <c r="D18" s="95"/>
      <c r="E18" s="95"/>
      <c r="F18" s="95"/>
      <c r="G18" s="95"/>
      <c r="H18" s="95"/>
      <c r="I18" s="95"/>
      <c r="J18" s="95"/>
      <c r="K18" s="95"/>
      <c r="L18" s="95"/>
      <c r="M18" s="95"/>
      <c r="N18" s="95"/>
      <c r="O18" s="95"/>
      <c r="P18" s="95"/>
      <c r="Q18" s="95"/>
      <c r="R18" s="95"/>
      <c r="S18" s="95"/>
      <c r="T18" s="95"/>
    </row>
    <row r="19" spans="1:20">
      <c r="A19" s="23" t="s">
        <v>387</v>
      </c>
      <c r="B19" s="13" t="s">
        <v>388</v>
      </c>
      <c r="C19" s="139"/>
      <c r="D19" s="95"/>
      <c r="E19" s="95"/>
      <c r="F19" s="95"/>
      <c r="G19" s="95"/>
      <c r="H19" s="95"/>
      <c r="I19" s="95"/>
      <c r="J19" s="95"/>
      <c r="K19" s="95"/>
      <c r="L19" s="95"/>
      <c r="M19" s="95"/>
      <c r="N19" s="95"/>
      <c r="O19" s="95"/>
      <c r="P19" s="95"/>
      <c r="Q19" s="95"/>
      <c r="R19" s="95"/>
      <c r="S19" s="95"/>
      <c r="T19" s="95"/>
    </row>
    <row r="20" spans="1:20">
      <c r="A20" s="16" t="s">
        <v>389</v>
      </c>
      <c r="B20" s="13" t="s">
        <v>390</v>
      </c>
      <c r="C20" s="95"/>
      <c r="D20" s="95"/>
      <c r="E20" s="95"/>
      <c r="F20" s="95"/>
      <c r="G20" s="95"/>
      <c r="H20" s="95"/>
      <c r="I20" s="95"/>
      <c r="J20" s="95"/>
      <c r="K20" s="95"/>
      <c r="L20" s="95"/>
      <c r="M20" s="95"/>
      <c r="N20" s="95"/>
      <c r="O20" s="95"/>
      <c r="P20" s="95"/>
      <c r="Q20" s="95"/>
      <c r="R20" s="95"/>
      <c r="S20" s="95"/>
      <c r="T20" s="95"/>
    </row>
    <row r="21" spans="1:20">
      <c r="A21" s="16" t="s">
        <v>391</v>
      </c>
      <c r="B21" s="130" t="s">
        <v>392</v>
      </c>
      <c r="C21" s="140"/>
      <c r="D21" s="127"/>
      <c r="E21" s="127"/>
      <c r="F21" s="127"/>
      <c r="G21" s="127"/>
      <c r="H21" s="127"/>
      <c r="I21" s="127"/>
      <c r="J21" s="127"/>
      <c r="K21" s="127"/>
      <c r="L21" s="127"/>
      <c r="M21" s="127"/>
      <c r="N21" s="127"/>
      <c r="O21" s="127"/>
      <c r="P21" s="127"/>
      <c r="Q21" s="127"/>
      <c r="R21" s="127"/>
      <c r="S21" s="127"/>
      <c r="T21" s="127"/>
    </row>
    <row r="22" spans="1:20">
      <c r="A22" s="16" t="s">
        <v>393</v>
      </c>
      <c r="B22" s="130" t="s">
        <v>394</v>
      </c>
      <c r="C22" s="95"/>
      <c r="D22" s="95"/>
      <c r="E22" s="95"/>
      <c r="F22" s="95"/>
      <c r="G22" s="95"/>
      <c r="H22" s="95"/>
      <c r="I22" s="95"/>
      <c r="J22" s="95"/>
      <c r="K22" s="95"/>
      <c r="L22" s="95"/>
      <c r="M22" s="95"/>
      <c r="N22" s="95"/>
      <c r="O22" s="95"/>
      <c r="P22" s="95"/>
      <c r="Q22" s="95"/>
      <c r="R22" s="95"/>
      <c r="S22" s="95"/>
      <c r="T22" s="95"/>
    </row>
    <row r="23" spans="1:20">
      <c r="A23" s="16" t="s">
        <v>395</v>
      </c>
      <c r="B23" s="130" t="s">
        <v>396</v>
      </c>
      <c r="C23" s="95"/>
      <c r="D23" s="95"/>
      <c r="E23" s="95"/>
      <c r="F23" s="95"/>
      <c r="G23" s="95"/>
      <c r="H23" s="95"/>
      <c r="I23" s="95"/>
      <c r="J23" s="95"/>
      <c r="K23" s="95"/>
      <c r="L23" s="95"/>
      <c r="M23" s="95"/>
      <c r="N23" s="95"/>
      <c r="O23" s="95"/>
      <c r="P23" s="95"/>
      <c r="Q23" s="95"/>
      <c r="R23" s="95"/>
      <c r="S23" s="95"/>
      <c r="T23" s="95"/>
    </row>
    <row r="24" spans="1:20">
      <c r="A24" s="16" t="s">
        <v>389</v>
      </c>
      <c r="B24" s="121" t="s">
        <v>397</v>
      </c>
      <c r="C24" s="132"/>
      <c r="D24" s="132"/>
      <c r="E24" s="132"/>
      <c r="F24" s="132"/>
      <c r="G24" s="132"/>
      <c r="H24" s="132"/>
      <c r="I24" s="132"/>
      <c r="J24" s="132"/>
      <c r="K24" s="132"/>
      <c r="L24" s="132"/>
      <c r="M24" s="132"/>
      <c r="N24" s="132"/>
      <c r="O24" s="132"/>
      <c r="P24" s="132"/>
      <c r="Q24" s="132"/>
      <c r="R24" s="132"/>
      <c r="S24" s="132"/>
      <c r="T24" s="132"/>
    </row>
    <row r="25" spans="1:20">
      <c r="A25" s="16" t="s">
        <v>398</v>
      </c>
      <c r="B25" s="121" t="s">
        <v>399</v>
      </c>
      <c r="C25" s="95"/>
      <c r="D25" s="95"/>
      <c r="E25" s="95"/>
      <c r="F25" s="95"/>
      <c r="G25" s="95"/>
      <c r="H25" s="95"/>
      <c r="I25" s="95"/>
      <c r="J25" s="95"/>
      <c r="K25" s="95"/>
      <c r="L25" s="95"/>
      <c r="M25" s="95"/>
      <c r="N25" s="95"/>
      <c r="O25" s="95"/>
      <c r="P25" s="95"/>
      <c r="Q25" s="95"/>
      <c r="R25" s="95"/>
      <c r="S25" s="95"/>
      <c r="T25" s="95"/>
    </row>
    <row r="26" spans="1:20">
      <c r="B26" s="121"/>
      <c r="C26" s="134"/>
    </row>
    <row r="28" spans="1:20">
      <c r="B28" s="55" t="s">
        <v>360</v>
      </c>
      <c r="C28" s="56">
        <f>ROW(C28)</f>
        <v>28</v>
      </c>
    </row>
    <row r="29" spans="1:20">
      <c r="A29" s="23" t="s">
        <v>361</v>
      </c>
      <c r="B29" s="121" t="s">
        <v>362</v>
      </c>
      <c r="C29" s="127"/>
    </row>
    <row r="30" spans="1:20">
      <c r="A30" s="23" t="s">
        <v>363</v>
      </c>
      <c r="B30" s="130" t="s">
        <v>364</v>
      </c>
      <c r="C30" s="109"/>
      <c r="D30" s="109"/>
      <c r="E30" s="109"/>
      <c r="F30" s="109"/>
      <c r="G30" s="109"/>
      <c r="H30" s="109"/>
      <c r="I30" s="109"/>
      <c r="J30" s="109"/>
      <c r="K30" s="109"/>
      <c r="L30" s="109"/>
      <c r="M30" s="109"/>
      <c r="N30" s="109"/>
      <c r="O30" s="109"/>
      <c r="P30" s="109"/>
      <c r="Q30" s="109"/>
      <c r="R30" s="109"/>
      <c r="S30" s="109"/>
      <c r="T30" s="109"/>
    </row>
    <row r="31" spans="1:20">
      <c r="A31" s="23" t="s">
        <v>365</v>
      </c>
      <c r="B31" s="130" t="s">
        <v>366</v>
      </c>
      <c r="C31" s="95"/>
      <c r="D31" s="95"/>
      <c r="E31" s="95"/>
      <c r="F31" s="95"/>
      <c r="G31" s="95"/>
      <c r="H31" s="95"/>
      <c r="I31" s="95"/>
      <c r="J31" s="95"/>
      <c r="K31" s="95"/>
      <c r="L31" s="95"/>
      <c r="M31" s="95"/>
      <c r="N31" s="95"/>
      <c r="O31" s="95"/>
      <c r="P31" s="95"/>
      <c r="Q31" s="95"/>
      <c r="R31" s="95"/>
      <c r="S31" s="95"/>
      <c r="T31" s="95"/>
    </row>
    <row r="32" spans="1:20">
      <c r="A32" s="23" t="s">
        <v>367</v>
      </c>
      <c r="B32" s="130" t="s">
        <v>368</v>
      </c>
      <c r="C32" s="95"/>
      <c r="D32" s="95"/>
      <c r="E32" s="95"/>
      <c r="F32" s="95"/>
      <c r="G32" s="95"/>
      <c r="H32" s="95"/>
      <c r="I32" s="95"/>
      <c r="J32" s="95"/>
      <c r="K32" s="95"/>
      <c r="L32" s="95"/>
      <c r="M32" s="95"/>
      <c r="N32" s="95"/>
      <c r="O32" s="95"/>
      <c r="P32" s="95"/>
      <c r="Q32" s="95"/>
      <c r="R32" s="95"/>
      <c r="S32" s="95"/>
      <c r="T32" s="95"/>
    </row>
    <row r="33" spans="1:20">
      <c r="A33" s="23" t="s">
        <v>369</v>
      </c>
      <c r="B33" s="13" t="s">
        <v>370</v>
      </c>
      <c r="C33" s="95"/>
      <c r="D33" s="95"/>
      <c r="E33" s="95"/>
      <c r="F33" s="95"/>
      <c r="G33" s="95"/>
      <c r="H33" s="95"/>
      <c r="I33" s="95"/>
      <c r="J33" s="95"/>
      <c r="K33" s="95"/>
      <c r="L33" s="95"/>
      <c r="M33" s="95"/>
      <c r="N33" s="95"/>
      <c r="O33" s="95"/>
      <c r="P33" s="95"/>
      <c r="Q33" s="95"/>
      <c r="R33" s="95"/>
      <c r="S33" s="95"/>
      <c r="T33" s="95"/>
    </row>
    <row r="34" spans="1:20">
      <c r="A34" s="23" t="s">
        <v>371</v>
      </c>
      <c r="B34" s="13" t="s">
        <v>372</v>
      </c>
      <c r="C34" s="95"/>
      <c r="D34" s="95"/>
      <c r="E34" s="95"/>
      <c r="F34" s="95"/>
      <c r="G34" s="95"/>
      <c r="H34" s="95"/>
      <c r="I34" s="95"/>
      <c r="J34" s="95"/>
      <c r="K34" s="95"/>
      <c r="L34" s="95"/>
      <c r="M34" s="95"/>
      <c r="N34" s="95"/>
      <c r="O34" s="95"/>
      <c r="P34" s="95"/>
      <c r="Q34" s="95"/>
      <c r="R34" s="95"/>
      <c r="S34" s="95"/>
      <c r="T34" s="95"/>
    </row>
    <row r="35" spans="1:20">
      <c r="A35" s="23" t="s">
        <v>373</v>
      </c>
      <c r="B35" s="60" t="s">
        <v>374</v>
      </c>
      <c r="C35" s="95"/>
      <c r="D35" s="95"/>
      <c r="E35" s="95"/>
      <c r="F35" s="95"/>
      <c r="G35" s="95"/>
      <c r="H35" s="95"/>
      <c r="I35" s="95"/>
      <c r="J35" s="95"/>
      <c r="K35" s="95"/>
      <c r="L35" s="95"/>
      <c r="M35" s="95"/>
      <c r="N35" s="95"/>
      <c r="O35" s="95"/>
      <c r="P35" s="95"/>
      <c r="Q35" s="95"/>
      <c r="R35" s="95"/>
      <c r="S35" s="95"/>
      <c r="T35" s="95"/>
    </row>
    <row r="36" spans="1:20">
      <c r="A36" s="23" t="s">
        <v>375</v>
      </c>
      <c r="B36" s="13" t="s">
        <v>376</v>
      </c>
      <c r="C36" s="95"/>
      <c r="D36" s="95"/>
      <c r="E36" s="95"/>
      <c r="F36" s="95"/>
      <c r="G36" s="95"/>
      <c r="H36" s="95"/>
      <c r="I36" s="95"/>
      <c r="J36" s="95"/>
      <c r="K36" s="95"/>
      <c r="L36" s="95"/>
      <c r="M36" s="95"/>
      <c r="N36" s="95"/>
      <c r="O36" s="95"/>
      <c r="P36" s="95"/>
      <c r="Q36" s="95"/>
      <c r="R36" s="95"/>
      <c r="S36" s="95"/>
      <c r="T36" s="95"/>
    </row>
    <row r="37" spans="1:20">
      <c r="A37" s="23" t="s">
        <v>377</v>
      </c>
      <c r="B37" s="13" t="s">
        <v>378</v>
      </c>
      <c r="C37" s="95"/>
      <c r="D37" s="95"/>
      <c r="E37" s="95"/>
      <c r="F37" s="95"/>
      <c r="G37" s="95"/>
      <c r="H37" s="95"/>
      <c r="I37" s="95"/>
      <c r="J37" s="95"/>
      <c r="K37" s="95"/>
      <c r="L37" s="95"/>
      <c r="M37" s="95"/>
      <c r="N37" s="95"/>
      <c r="O37" s="95"/>
      <c r="P37" s="95"/>
      <c r="Q37" s="95"/>
      <c r="R37" s="95"/>
      <c r="S37" s="95"/>
      <c r="T37" s="95"/>
    </row>
    <row r="38" spans="1:20">
      <c r="A38" s="23" t="s">
        <v>379</v>
      </c>
      <c r="B38" s="13" t="s">
        <v>380</v>
      </c>
      <c r="C38" s="95"/>
      <c r="D38" s="95"/>
      <c r="E38" s="95"/>
      <c r="F38" s="95"/>
      <c r="G38" s="95"/>
      <c r="H38" s="95"/>
      <c r="I38" s="95"/>
      <c r="J38" s="95"/>
      <c r="K38" s="95"/>
      <c r="L38" s="95"/>
      <c r="M38" s="95"/>
      <c r="N38" s="95"/>
      <c r="O38" s="95"/>
      <c r="P38" s="95"/>
      <c r="Q38" s="95"/>
      <c r="R38" s="95"/>
      <c r="S38" s="95"/>
      <c r="T38" s="95"/>
    </row>
    <row r="39" spans="1:20">
      <c r="A39" s="23" t="s">
        <v>381</v>
      </c>
      <c r="B39" s="13" t="s">
        <v>382</v>
      </c>
      <c r="C39" s="95"/>
      <c r="D39" s="95"/>
      <c r="E39" s="95"/>
      <c r="F39" s="95"/>
      <c r="G39" s="95"/>
      <c r="H39" s="95"/>
      <c r="I39" s="95"/>
      <c r="J39" s="95"/>
      <c r="K39" s="95"/>
      <c r="L39" s="95"/>
      <c r="M39" s="95"/>
      <c r="N39" s="95"/>
      <c r="O39" s="95"/>
      <c r="P39" s="95"/>
      <c r="Q39" s="95"/>
      <c r="R39" s="95"/>
      <c r="S39" s="95"/>
      <c r="T39" s="95"/>
    </row>
    <row r="40" spans="1:20">
      <c r="A40" s="23" t="s">
        <v>383</v>
      </c>
      <c r="B40" s="13" t="s">
        <v>384</v>
      </c>
      <c r="C40" s="95"/>
      <c r="D40" s="95"/>
      <c r="E40" s="95"/>
      <c r="F40" s="95"/>
      <c r="G40" s="95"/>
      <c r="H40" s="95"/>
      <c r="I40" s="95"/>
      <c r="J40" s="95"/>
      <c r="K40" s="95"/>
      <c r="L40" s="95"/>
      <c r="M40" s="95"/>
      <c r="N40" s="95"/>
      <c r="O40" s="95"/>
      <c r="P40" s="95"/>
      <c r="Q40" s="95"/>
      <c r="R40" s="95"/>
      <c r="S40" s="95"/>
      <c r="T40" s="95"/>
    </row>
    <row r="41" spans="1:20">
      <c r="A41" s="23" t="s">
        <v>385</v>
      </c>
      <c r="B41" s="13" t="s">
        <v>386</v>
      </c>
      <c r="C41" s="95"/>
      <c r="D41" s="95"/>
      <c r="E41" s="95"/>
      <c r="F41" s="95"/>
      <c r="G41" s="95"/>
      <c r="H41" s="95"/>
      <c r="I41" s="95"/>
      <c r="J41" s="95"/>
      <c r="K41" s="95"/>
      <c r="L41" s="95"/>
      <c r="M41" s="95"/>
      <c r="N41" s="95"/>
      <c r="O41" s="95"/>
      <c r="P41" s="95"/>
      <c r="Q41" s="95"/>
      <c r="R41" s="95"/>
      <c r="S41" s="95"/>
      <c r="T41" s="95"/>
    </row>
    <row r="42" spans="1:20">
      <c r="A42" s="23" t="s">
        <v>387</v>
      </c>
      <c r="B42" s="13" t="s">
        <v>388</v>
      </c>
      <c r="C42" s="95"/>
      <c r="D42" s="95"/>
      <c r="E42" s="95"/>
      <c r="F42" s="95"/>
      <c r="G42" s="95"/>
      <c r="H42" s="95"/>
      <c r="I42" s="95"/>
      <c r="J42" s="95"/>
      <c r="K42" s="95"/>
      <c r="L42" s="95"/>
      <c r="M42" s="95"/>
      <c r="N42" s="95"/>
      <c r="O42" s="95"/>
      <c r="P42" s="95"/>
      <c r="Q42" s="95"/>
      <c r="R42" s="95"/>
      <c r="S42" s="95"/>
      <c r="T42" s="95"/>
    </row>
    <row r="43" spans="1:20">
      <c r="A43" s="16" t="s">
        <v>389</v>
      </c>
      <c r="B43" s="13" t="s">
        <v>390</v>
      </c>
      <c r="C43" s="95"/>
      <c r="D43" s="95"/>
      <c r="E43" s="95"/>
      <c r="F43" s="95"/>
      <c r="G43" s="95"/>
      <c r="H43" s="95"/>
      <c r="I43" s="95"/>
      <c r="J43" s="95"/>
      <c r="K43" s="95"/>
      <c r="L43" s="95"/>
      <c r="M43" s="95"/>
      <c r="N43" s="95"/>
      <c r="O43" s="95"/>
      <c r="P43" s="95"/>
      <c r="Q43" s="95"/>
      <c r="R43" s="95"/>
      <c r="S43" s="95"/>
      <c r="T43" s="95"/>
    </row>
    <row r="44" spans="1:20">
      <c r="A44" s="16" t="s">
        <v>391</v>
      </c>
      <c r="B44" s="130" t="s">
        <v>392</v>
      </c>
      <c r="C44" s="140"/>
      <c r="D44" s="127"/>
      <c r="E44" s="127"/>
      <c r="F44" s="127"/>
      <c r="G44" s="127"/>
      <c r="H44" s="127"/>
      <c r="I44" s="127"/>
      <c r="J44" s="127"/>
      <c r="K44" s="127"/>
      <c r="L44" s="127"/>
      <c r="M44" s="127"/>
      <c r="N44" s="127"/>
      <c r="O44" s="127"/>
      <c r="P44" s="127"/>
      <c r="Q44" s="127"/>
      <c r="R44" s="127"/>
      <c r="S44" s="127"/>
      <c r="T44" s="127"/>
    </row>
    <row r="45" spans="1:20">
      <c r="A45" s="16" t="s">
        <v>393</v>
      </c>
      <c r="B45" s="130" t="s">
        <v>394</v>
      </c>
      <c r="C45" s="95"/>
      <c r="D45" s="95"/>
      <c r="E45" s="95"/>
      <c r="F45" s="95"/>
      <c r="G45" s="95"/>
      <c r="H45" s="95"/>
      <c r="I45" s="95"/>
      <c r="J45" s="95"/>
      <c r="K45" s="95"/>
      <c r="L45" s="95"/>
      <c r="M45" s="95"/>
      <c r="N45" s="95"/>
      <c r="O45" s="95"/>
      <c r="P45" s="95"/>
      <c r="Q45" s="95"/>
      <c r="R45" s="95"/>
      <c r="S45" s="95"/>
      <c r="T45" s="95"/>
    </row>
    <row r="46" spans="1:20">
      <c r="A46" s="16" t="s">
        <v>395</v>
      </c>
      <c r="B46" s="130" t="s">
        <v>396</v>
      </c>
      <c r="C46" s="95"/>
      <c r="D46" s="95"/>
      <c r="E46" s="95"/>
      <c r="F46" s="95"/>
      <c r="G46" s="95"/>
      <c r="H46" s="95"/>
      <c r="I46" s="95"/>
      <c r="J46" s="95"/>
      <c r="K46" s="95"/>
      <c r="L46" s="95"/>
      <c r="M46" s="95"/>
      <c r="N46" s="95"/>
      <c r="O46" s="95"/>
      <c r="P46" s="95"/>
      <c r="Q46" s="95"/>
      <c r="R46" s="95"/>
      <c r="S46" s="95"/>
      <c r="T46" s="95"/>
    </row>
    <row r="47" spans="1:20">
      <c r="A47" s="16" t="s">
        <v>389</v>
      </c>
      <c r="B47" s="121" t="s">
        <v>397</v>
      </c>
      <c r="C47" s="132"/>
      <c r="D47" s="132"/>
      <c r="E47" s="132"/>
      <c r="F47" s="132"/>
      <c r="G47" s="132"/>
      <c r="H47" s="132"/>
      <c r="I47" s="132"/>
      <c r="J47" s="132"/>
      <c r="K47" s="132"/>
      <c r="L47" s="132"/>
      <c r="M47" s="132"/>
      <c r="N47" s="132"/>
      <c r="O47" s="132"/>
      <c r="P47" s="132"/>
      <c r="Q47" s="132"/>
      <c r="R47" s="132"/>
      <c r="S47" s="132"/>
      <c r="T47" s="132"/>
    </row>
    <row r="48" spans="1:20">
      <c r="A48" s="16" t="s">
        <v>398</v>
      </c>
      <c r="B48" s="121" t="s">
        <v>399</v>
      </c>
      <c r="C48" s="95"/>
      <c r="D48" s="95"/>
      <c r="E48" s="95"/>
      <c r="F48" s="95"/>
      <c r="G48" s="95"/>
      <c r="H48" s="95"/>
      <c r="I48" s="95"/>
      <c r="J48" s="95"/>
      <c r="K48" s="95"/>
      <c r="L48" s="95"/>
      <c r="M48" s="95"/>
      <c r="N48" s="95"/>
      <c r="O48" s="95"/>
      <c r="P48" s="95"/>
      <c r="Q48" s="95"/>
      <c r="R48" s="95"/>
      <c r="S48" s="95"/>
      <c r="T48" s="95"/>
    </row>
    <row r="49" spans="1:20">
      <c r="B49" s="121"/>
      <c r="C49" s="134"/>
    </row>
    <row r="51" spans="1:20">
      <c r="B51" s="55" t="s">
        <v>360</v>
      </c>
      <c r="C51" s="56">
        <f>ROW(C51)</f>
        <v>51</v>
      </c>
    </row>
    <row r="52" spans="1:20">
      <c r="A52" s="23" t="s">
        <v>361</v>
      </c>
      <c r="B52" s="121" t="s">
        <v>362</v>
      </c>
      <c r="C52" s="127"/>
    </row>
    <row r="53" spans="1:20">
      <c r="A53" s="23" t="s">
        <v>363</v>
      </c>
      <c r="B53" s="130" t="s">
        <v>364</v>
      </c>
      <c r="C53" s="109"/>
      <c r="D53" s="109"/>
      <c r="E53" s="109"/>
      <c r="F53" s="109"/>
      <c r="G53" s="109"/>
      <c r="H53" s="109"/>
      <c r="I53" s="109"/>
      <c r="J53" s="109"/>
      <c r="K53" s="109"/>
      <c r="L53" s="109"/>
      <c r="M53" s="109"/>
      <c r="N53" s="109"/>
      <c r="O53" s="109"/>
      <c r="P53" s="109"/>
      <c r="Q53" s="109"/>
      <c r="R53" s="109"/>
      <c r="S53" s="109"/>
      <c r="T53" s="109"/>
    </row>
    <row r="54" spans="1:20">
      <c r="A54" s="23" t="s">
        <v>365</v>
      </c>
      <c r="B54" s="130" t="s">
        <v>366</v>
      </c>
      <c r="C54" s="95"/>
      <c r="D54" s="95"/>
      <c r="E54" s="95"/>
      <c r="F54" s="95"/>
      <c r="G54" s="95"/>
      <c r="H54" s="95"/>
      <c r="I54" s="95"/>
      <c r="J54" s="95"/>
      <c r="K54" s="95"/>
      <c r="L54" s="95"/>
      <c r="M54" s="95"/>
      <c r="N54" s="95"/>
      <c r="O54" s="95"/>
      <c r="P54" s="95"/>
      <c r="Q54" s="95"/>
      <c r="R54" s="95"/>
      <c r="S54" s="95"/>
      <c r="T54" s="95"/>
    </row>
    <row r="55" spans="1:20">
      <c r="A55" s="23" t="s">
        <v>367</v>
      </c>
      <c r="B55" s="130" t="s">
        <v>368</v>
      </c>
      <c r="C55" s="95"/>
      <c r="D55" s="95"/>
      <c r="E55" s="95"/>
      <c r="F55" s="95"/>
      <c r="G55" s="95"/>
      <c r="H55" s="95"/>
      <c r="I55" s="95"/>
      <c r="J55" s="95"/>
      <c r="K55" s="95"/>
      <c r="L55" s="95"/>
      <c r="M55" s="95"/>
      <c r="N55" s="95"/>
      <c r="O55" s="95"/>
      <c r="P55" s="95"/>
      <c r="Q55" s="95"/>
      <c r="R55" s="95"/>
      <c r="S55" s="95"/>
      <c r="T55" s="95"/>
    </row>
    <row r="56" spans="1:20">
      <c r="A56" s="23" t="s">
        <v>369</v>
      </c>
      <c r="B56" s="13" t="s">
        <v>370</v>
      </c>
      <c r="C56" s="95"/>
      <c r="D56" s="95"/>
      <c r="E56" s="95"/>
      <c r="F56" s="95"/>
      <c r="G56" s="95"/>
      <c r="H56" s="95"/>
      <c r="I56" s="95"/>
      <c r="J56" s="95"/>
      <c r="K56" s="95"/>
      <c r="L56" s="95"/>
      <c r="M56" s="95"/>
      <c r="N56" s="95"/>
      <c r="O56" s="95"/>
      <c r="P56" s="95"/>
      <c r="Q56" s="95"/>
      <c r="R56" s="95"/>
      <c r="S56" s="95"/>
      <c r="T56" s="95"/>
    </row>
    <row r="57" spans="1:20">
      <c r="A57" s="23" t="s">
        <v>371</v>
      </c>
      <c r="B57" s="13" t="s">
        <v>372</v>
      </c>
      <c r="C57" s="95"/>
      <c r="D57" s="95"/>
      <c r="E57" s="95"/>
      <c r="F57" s="95"/>
      <c r="G57" s="95"/>
      <c r="H57" s="95"/>
      <c r="I57" s="95"/>
      <c r="J57" s="95"/>
      <c r="K57" s="95"/>
      <c r="L57" s="95"/>
      <c r="M57" s="95"/>
      <c r="N57" s="95"/>
      <c r="O57" s="95"/>
      <c r="P57" s="95"/>
      <c r="Q57" s="95"/>
      <c r="R57" s="95"/>
      <c r="S57" s="95"/>
      <c r="T57" s="95"/>
    </row>
    <row r="58" spans="1:20">
      <c r="A58" s="23" t="s">
        <v>373</v>
      </c>
      <c r="B58" s="60" t="s">
        <v>374</v>
      </c>
      <c r="C58" s="95"/>
      <c r="D58" s="95"/>
      <c r="E58" s="95"/>
      <c r="F58" s="95"/>
      <c r="G58" s="95"/>
      <c r="H58" s="95"/>
      <c r="I58" s="95"/>
      <c r="J58" s="95"/>
      <c r="K58" s="95"/>
      <c r="L58" s="95"/>
      <c r="M58" s="95"/>
      <c r="N58" s="95"/>
      <c r="O58" s="95"/>
      <c r="P58" s="95"/>
      <c r="Q58" s="95"/>
      <c r="R58" s="95"/>
      <c r="S58" s="95"/>
      <c r="T58" s="95"/>
    </row>
    <row r="59" spans="1:20">
      <c r="A59" s="23" t="s">
        <v>375</v>
      </c>
      <c r="B59" s="13" t="s">
        <v>376</v>
      </c>
      <c r="C59" s="95"/>
      <c r="D59" s="95"/>
      <c r="E59" s="95"/>
      <c r="F59" s="95"/>
      <c r="G59" s="95"/>
      <c r="H59" s="95"/>
      <c r="I59" s="95"/>
      <c r="J59" s="95"/>
      <c r="K59" s="95"/>
      <c r="L59" s="95"/>
      <c r="M59" s="95"/>
      <c r="N59" s="95"/>
      <c r="O59" s="95"/>
      <c r="P59" s="95"/>
      <c r="Q59" s="95"/>
      <c r="R59" s="95"/>
      <c r="S59" s="95"/>
      <c r="T59" s="95"/>
    </row>
    <row r="60" spans="1:20">
      <c r="A60" s="23" t="s">
        <v>377</v>
      </c>
      <c r="B60" s="13" t="s">
        <v>378</v>
      </c>
      <c r="C60" s="95"/>
      <c r="D60" s="95"/>
      <c r="E60" s="95"/>
      <c r="F60" s="95"/>
      <c r="G60" s="95"/>
      <c r="H60" s="95"/>
      <c r="I60" s="95"/>
      <c r="J60" s="95"/>
      <c r="K60" s="95"/>
      <c r="L60" s="95"/>
      <c r="M60" s="95"/>
      <c r="N60" s="95"/>
      <c r="O60" s="95"/>
      <c r="P60" s="95"/>
      <c r="Q60" s="95"/>
      <c r="R60" s="95"/>
      <c r="S60" s="95"/>
      <c r="T60" s="95"/>
    </row>
    <row r="61" spans="1:20">
      <c r="A61" s="23" t="s">
        <v>379</v>
      </c>
      <c r="B61" s="13" t="s">
        <v>380</v>
      </c>
      <c r="C61" s="95"/>
      <c r="D61" s="95"/>
      <c r="E61" s="95"/>
      <c r="F61" s="95"/>
      <c r="G61" s="95"/>
      <c r="H61" s="95"/>
      <c r="I61" s="95"/>
      <c r="J61" s="95"/>
      <c r="K61" s="95"/>
      <c r="L61" s="95"/>
      <c r="M61" s="95"/>
      <c r="N61" s="95"/>
      <c r="O61" s="95"/>
      <c r="P61" s="95"/>
      <c r="Q61" s="95"/>
      <c r="R61" s="95"/>
      <c r="S61" s="95"/>
      <c r="T61" s="95"/>
    </row>
    <row r="62" spans="1:20">
      <c r="A62" s="23" t="s">
        <v>381</v>
      </c>
      <c r="B62" s="13" t="s">
        <v>382</v>
      </c>
      <c r="C62" s="95"/>
      <c r="D62" s="95"/>
      <c r="E62" s="95"/>
      <c r="F62" s="95"/>
      <c r="G62" s="95"/>
      <c r="H62" s="95"/>
      <c r="I62" s="95"/>
      <c r="J62" s="95"/>
      <c r="K62" s="95"/>
      <c r="L62" s="95"/>
      <c r="M62" s="95"/>
      <c r="N62" s="95"/>
      <c r="O62" s="95"/>
      <c r="P62" s="95"/>
      <c r="Q62" s="95"/>
      <c r="R62" s="95"/>
      <c r="S62" s="95"/>
      <c r="T62" s="95"/>
    </row>
    <row r="63" spans="1:20">
      <c r="A63" s="23" t="s">
        <v>383</v>
      </c>
      <c r="B63" s="13" t="s">
        <v>384</v>
      </c>
      <c r="C63" s="95"/>
      <c r="D63" s="95"/>
      <c r="E63" s="95"/>
      <c r="F63" s="95"/>
      <c r="G63" s="95"/>
      <c r="H63" s="95"/>
      <c r="I63" s="95"/>
      <c r="J63" s="95"/>
      <c r="K63" s="95"/>
      <c r="L63" s="95"/>
      <c r="M63" s="95"/>
      <c r="N63" s="95"/>
      <c r="O63" s="95"/>
      <c r="P63" s="95"/>
      <c r="Q63" s="95"/>
      <c r="R63" s="95"/>
      <c r="S63" s="95"/>
      <c r="T63" s="95"/>
    </row>
    <row r="64" spans="1:20">
      <c r="A64" s="23" t="s">
        <v>385</v>
      </c>
      <c r="B64" s="13" t="s">
        <v>386</v>
      </c>
      <c r="C64" s="95"/>
      <c r="D64" s="95"/>
      <c r="E64" s="95"/>
      <c r="F64" s="95"/>
      <c r="G64" s="95"/>
      <c r="H64" s="95"/>
      <c r="I64" s="95"/>
      <c r="J64" s="95"/>
      <c r="K64" s="95"/>
      <c r="L64" s="95"/>
      <c r="M64" s="95"/>
      <c r="N64" s="95"/>
      <c r="O64" s="95"/>
      <c r="P64" s="95"/>
      <c r="Q64" s="95"/>
      <c r="R64" s="95"/>
      <c r="S64" s="95"/>
      <c r="T64" s="95"/>
    </row>
    <row r="65" spans="1:20">
      <c r="A65" s="23" t="s">
        <v>387</v>
      </c>
      <c r="B65" s="13" t="s">
        <v>388</v>
      </c>
      <c r="C65" s="95"/>
      <c r="D65" s="95"/>
      <c r="E65" s="95"/>
      <c r="F65" s="95"/>
      <c r="G65" s="95"/>
      <c r="H65" s="95"/>
      <c r="I65" s="95"/>
      <c r="J65" s="95"/>
      <c r="K65" s="95"/>
      <c r="L65" s="95"/>
      <c r="M65" s="95"/>
      <c r="N65" s="95"/>
      <c r="O65" s="95"/>
      <c r="P65" s="95"/>
      <c r="Q65" s="95"/>
      <c r="R65" s="95"/>
      <c r="S65" s="95"/>
      <c r="T65" s="95"/>
    </row>
    <row r="66" spans="1:20">
      <c r="A66" s="16" t="s">
        <v>389</v>
      </c>
      <c r="B66" s="13" t="s">
        <v>390</v>
      </c>
      <c r="C66" s="95"/>
      <c r="D66" s="95"/>
      <c r="E66" s="95"/>
      <c r="F66" s="95"/>
      <c r="G66" s="95"/>
      <c r="H66" s="95"/>
      <c r="I66" s="95"/>
      <c r="J66" s="95"/>
      <c r="K66" s="95"/>
      <c r="L66" s="95"/>
      <c r="M66" s="95"/>
      <c r="N66" s="95"/>
      <c r="O66" s="95"/>
      <c r="P66" s="95"/>
      <c r="Q66" s="95"/>
      <c r="R66" s="95"/>
      <c r="S66" s="95"/>
      <c r="T66" s="95"/>
    </row>
    <row r="67" spans="1:20">
      <c r="A67" s="16" t="s">
        <v>391</v>
      </c>
      <c r="B67" s="130" t="s">
        <v>392</v>
      </c>
      <c r="C67" s="140"/>
      <c r="D67" s="127"/>
      <c r="E67" s="127"/>
      <c r="F67" s="127"/>
      <c r="G67" s="127"/>
      <c r="H67" s="127"/>
      <c r="I67" s="127"/>
      <c r="J67" s="127"/>
      <c r="K67" s="127"/>
      <c r="L67" s="127"/>
      <c r="M67" s="127"/>
      <c r="N67" s="127"/>
      <c r="O67" s="127"/>
      <c r="P67" s="127"/>
      <c r="Q67" s="127"/>
      <c r="R67" s="127"/>
      <c r="S67" s="127"/>
      <c r="T67" s="127"/>
    </row>
    <row r="68" spans="1:20">
      <c r="A68" s="16" t="s">
        <v>393</v>
      </c>
      <c r="B68" s="130" t="s">
        <v>394</v>
      </c>
      <c r="C68" s="95"/>
      <c r="D68" s="95"/>
      <c r="E68" s="95"/>
      <c r="F68" s="95"/>
      <c r="G68" s="95"/>
      <c r="H68" s="95"/>
      <c r="I68" s="95"/>
      <c r="J68" s="95"/>
      <c r="K68" s="95"/>
      <c r="L68" s="95"/>
      <c r="M68" s="95"/>
      <c r="N68" s="95"/>
      <c r="O68" s="95"/>
      <c r="P68" s="95"/>
      <c r="Q68" s="95"/>
      <c r="R68" s="95"/>
      <c r="S68" s="95"/>
      <c r="T68" s="95"/>
    </row>
    <row r="69" spans="1:20">
      <c r="A69" s="16" t="s">
        <v>395</v>
      </c>
      <c r="B69" s="130" t="s">
        <v>396</v>
      </c>
      <c r="C69" s="95"/>
      <c r="D69" s="95"/>
      <c r="E69" s="95"/>
      <c r="F69" s="95"/>
      <c r="G69" s="95"/>
      <c r="H69" s="95"/>
      <c r="I69" s="95"/>
      <c r="J69" s="95"/>
      <c r="K69" s="95"/>
      <c r="L69" s="95"/>
      <c r="M69" s="95"/>
      <c r="N69" s="95"/>
      <c r="O69" s="95"/>
      <c r="P69" s="95"/>
      <c r="Q69" s="95"/>
      <c r="R69" s="95"/>
      <c r="S69" s="95"/>
      <c r="T69" s="95"/>
    </row>
    <row r="70" spans="1:20">
      <c r="A70" s="16" t="s">
        <v>389</v>
      </c>
      <c r="B70" s="121" t="s">
        <v>397</v>
      </c>
      <c r="C70" s="132"/>
      <c r="D70" s="132"/>
      <c r="E70" s="132"/>
      <c r="F70" s="132"/>
      <c r="G70" s="132"/>
      <c r="H70" s="132"/>
      <c r="I70" s="132"/>
      <c r="J70" s="132"/>
      <c r="K70" s="132"/>
      <c r="L70" s="132"/>
      <c r="M70" s="132"/>
      <c r="N70" s="132"/>
      <c r="O70" s="132"/>
      <c r="P70" s="132"/>
      <c r="Q70" s="132"/>
      <c r="R70" s="132"/>
      <c r="S70" s="132"/>
      <c r="T70" s="132"/>
    </row>
    <row r="71" spans="1:20">
      <c r="A71" s="16" t="s">
        <v>398</v>
      </c>
      <c r="B71" s="121" t="s">
        <v>399</v>
      </c>
      <c r="C71" s="95"/>
      <c r="D71" s="95"/>
      <c r="E71" s="95"/>
      <c r="F71" s="95"/>
      <c r="G71" s="95"/>
      <c r="H71" s="95"/>
      <c r="I71" s="95"/>
      <c r="J71" s="95"/>
      <c r="K71" s="95"/>
      <c r="L71" s="95"/>
      <c r="M71" s="95"/>
      <c r="N71" s="95"/>
      <c r="O71" s="95"/>
      <c r="P71" s="95"/>
      <c r="Q71" s="95"/>
      <c r="R71" s="95"/>
      <c r="S71" s="95"/>
      <c r="T71" s="95"/>
    </row>
    <row r="72" spans="1:20">
      <c r="B72" s="121"/>
      <c r="C72" s="134"/>
    </row>
  </sheetData>
  <phoneticPr fontId="0" type="noConversion"/>
  <pageMargins left="0.75" right="0.75" top="1" bottom="1" header="0.5" footer="0.5"/>
  <pageSetup orientation="portrait" horizontalDpi="4294967292" verticalDpi="4294967292"/>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2:T137"/>
  <sheetViews>
    <sheetView showGridLines="0" topLeftCell="A52" workbookViewId="0">
      <selection activeCell="D32" sqref="D32"/>
    </sheetView>
  </sheetViews>
  <sheetFormatPr defaultColWidth="37.42578125" defaultRowHeight="12.75"/>
  <cols>
    <col min="1" max="1" width="41.85546875" customWidth="1"/>
    <col min="2" max="2" width="40.42578125" customWidth="1"/>
    <col min="3" max="3" width="39.28515625" customWidth="1"/>
    <col min="257" max="257" width="41.85546875" customWidth="1"/>
    <col min="258" max="258" width="40.42578125" customWidth="1"/>
    <col min="259" max="259" width="39.28515625" customWidth="1"/>
    <col min="513" max="513" width="41.85546875" customWidth="1"/>
    <col min="514" max="514" width="40.42578125" customWidth="1"/>
    <col min="515" max="515" width="39.28515625" customWidth="1"/>
    <col min="769" max="769" width="41.85546875" customWidth="1"/>
    <col min="770" max="770" width="40.42578125" customWidth="1"/>
    <col min="771" max="771" width="39.28515625" customWidth="1"/>
    <col min="1025" max="1025" width="41.85546875" customWidth="1"/>
    <col min="1026" max="1026" width="40.42578125" customWidth="1"/>
    <col min="1027" max="1027" width="39.28515625" customWidth="1"/>
    <col min="1281" max="1281" width="41.85546875" customWidth="1"/>
    <col min="1282" max="1282" width="40.42578125" customWidth="1"/>
    <col min="1283" max="1283" width="39.28515625" customWidth="1"/>
    <col min="1537" max="1537" width="41.85546875" customWidth="1"/>
    <col min="1538" max="1538" width="40.42578125" customWidth="1"/>
    <col min="1539" max="1539" width="39.28515625" customWidth="1"/>
    <col min="1793" max="1793" width="41.85546875" customWidth="1"/>
    <col min="1794" max="1794" width="40.42578125" customWidth="1"/>
    <col min="1795" max="1795" width="39.28515625" customWidth="1"/>
    <col min="2049" max="2049" width="41.85546875" customWidth="1"/>
    <col min="2050" max="2050" width="40.42578125" customWidth="1"/>
    <col min="2051" max="2051" width="39.28515625" customWidth="1"/>
    <col min="2305" max="2305" width="41.85546875" customWidth="1"/>
    <col min="2306" max="2306" width="40.42578125" customWidth="1"/>
    <col min="2307" max="2307" width="39.28515625" customWidth="1"/>
    <col min="2561" max="2561" width="41.85546875" customWidth="1"/>
    <col min="2562" max="2562" width="40.42578125" customWidth="1"/>
    <col min="2563" max="2563" width="39.28515625" customWidth="1"/>
    <col min="2817" max="2817" width="41.85546875" customWidth="1"/>
    <col min="2818" max="2818" width="40.42578125" customWidth="1"/>
    <col min="2819" max="2819" width="39.28515625" customWidth="1"/>
    <col min="3073" max="3073" width="41.85546875" customWidth="1"/>
    <col min="3074" max="3074" width="40.42578125" customWidth="1"/>
    <col min="3075" max="3075" width="39.28515625" customWidth="1"/>
    <col min="3329" max="3329" width="41.85546875" customWidth="1"/>
    <col min="3330" max="3330" width="40.42578125" customWidth="1"/>
    <col min="3331" max="3331" width="39.28515625" customWidth="1"/>
    <col min="3585" max="3585" width="41.85546875" customWidth="1"/>
    <col min="3586" max="3586" width="40.42578125" customWidth="1"/>
    <col min="3587" max="3587" width="39.28515625" customWidth="1"/>
    <col min="3841" max="3841" width="41.85546875" customWidth="1"/>
    <col min="3842" max="3842" width="40.42578125" customWidth="1"/>
    <col min="3843" max="3843" width="39.28515625" customWidth="1"/>
    <col min="4097" max="4097" width="41.85546875" customWidth="1"/>
    <col min="4098" max="4098" width="40.42578125" customWidth="1"/>
    <col min="4099" max="4099" width="39.28515625" customWidth="1"/>
    <col min="4353" max="4353" width="41.85546875" customWidth="1"/>
    <col min="4354" max="4354" width="40.42578125" customWidth="1"/>
    <col min="4355" max="4355" width="39.28515625" customWidth="1"/>
    <col min="4609" max="4609" width="41.85546875" customWidth="1"/>
    <col min="4610" max="4610" width="40.42578125" customWidth="1"/>
    <col min="4611" max="4611" width="39.28515625" customWidth="1"/>
    <col min="4865" max="4865" width="41.85546875" customWidth="1"/>
    <col min="4866" max="4866" width="40.42578125" customWidth="1"/>
    <col min="4867" max="4867" width="39.28515625" customWidth="1"/>
    <col min="5121" max="5121" width="41.85546875" customWidth="1"/>
    <col min="5122" max="5122" width="40.42578125" customWidth="1"/>
    <col min="5123" max="5123" width="39.28515625" customWidth="1"/>
    <col min="5377" max="5377" width="41.85546875" customWidth="1"/>
    <col min="5378" max="5378" width="40.42578125" customWidth="1"/>
    <col min="5379" max="5379" width="39.28515625" customWidth="1"/>
    <col min="5633" max="5633" width="41.85546875" customWidth="1"/>
    <col min="5634" max="5634" width="40.42578125" customWidth="1"/>
    <col min="5635" max="5635" width="39.28515625" customWidth="1"/>
    <col min="5889" max="5889" width="41.85546875" customWidth="1"/>
    <col min="5890" max="5890" width="40.42578125" customWidth="1"/>
    <col min="5891" max="5891" width="39.28515625" customWidth="1"/>
    <col min="6145" max="6145" width="41.85546875" customWidth="1"/>
    <col min="6146" max="6146" width="40.42578125" customWidth="1"/>
    <col min="6147" max="6147" width="39.28515625" customWidth="1"/>
    <col min="6401" max="6401" width="41.85546875" customWidth="1"/>
    <col min="6402" max="6402" width="40.42578125" customWidth="1"/>
    <col min="6403" max="6403" width="39.28515625" customWidth="1"/>
    <col min="6657" max="6657" width="41.85546875" customWidth="1"/>
    <col min="6658" max="6658" width="40.42578125" customWidth="1"/>
    <col min="6659" max="6659" width="39.28515625" customWidth="1"/>
    <col min="6913" max="6913" width="41.85546875" customWidth="1"/>
    <col min="6914" max="6914" width="40.42578125" customWidth="1"/>
    <col min="6915" max="6915" width="39.28515625" customWidth="1"/>
    <col min="7169" max="7169" width="41.85546875" customWidth="1"/>
    <col min="7170" max="7170" width="40.42578125" customWidth="1"/>
    <col min="7171" max="7171" width="39.28515625" customWidth="1"/>
    <col min="7425" max="7425" width="41.85546875" customWidth="1"/>
    <col min="7426" max="7426" width="40.42578125" customWidth="1"/>
    <col min="7427" max="7427" width="39.28515625" customWidth="1"/>
    <col min="7681" max="7681" width="41.85546875" customWidth="1"/>
    <col min="7682" max="7682" width="40.42578125" customWidth="1"/>
    <col min="7683" max="7683" width="39.28515625" customWidth="1"/>
    <col min="7937" max="7937" width="41.85546875" customWidth="1"/>
    <col min="7938" max="7938" width="40.42578125" customWidth="1"/>
    <col min="7939" max="7939" width="39.28515625" customWidth="1"/>
    <col min="8193" max="8193" width="41.85546875" customWidth="1"/>
    <col min="8194" max="8194" width="40.42578125" customWidth="1"/>
    <col min="8195" max="8195" width="39.28515625" customWidth="1"/>
    <col min="8449" max="8449" width="41.85546875" customWidth="1"/>
    <col min="8450" max="8450" width="40.42578125" customWidth="1"/>
    <col min="8451" max="8451" width="39.28515625" customWidth="1"/>
    <col min="8705" max="8705" width="41.85546875" customWidth="1"/>
    <col min="8706" max="8706" width="40.42578125" customWidth="1"/>
    <col min="8707" max="8707" width="39.28515625" customWidth="1"/>
    <col min="8961" max="8961" width="41.85546875" customWidth="1"/>
    <col min="8962" max="8962" width="40.42578125" customWidth="1"/>
    <col min="8963" max="8963" width="39.28515625" customWidth="1"/>
    <col min="9217" max="9217" width="41.85546875" customWidth="1"/>
    <col min="9218" max="9218" width="40.42578125" customWidth="1"/>
    <col min="9219" max="9219" width="39.28515625" customWidth="1"/>
    <col min="9473" max="9473" width="41.85546875" customWidth="1"/>
    <col min="9474" max="9474" width="40.42578125" customWidth="1"/>
    <col min="9475" max="9475" width="39.28515625" customWidth="1"/>
    <col min="9729" max="9729" width="41.85546875" customWidth="1"/>
    <col min="9730" max="9730" width="40.42578125" customWidth="1"/>
    <col min="9731" max="9731" width="39.28515625" customWidth="1"/>
    <col min="9985" max="9985" width="41.85546875" customWidth="1"/>
    <col min="9986" max="9986" width="40.42578125" customWidth="1"/>
    <col min="9987" max="9987" width="39.28515625" customWidth="1"/>
    <col min="10241" max="10241" width="41.85546875" customWidth="1"/>
    <col min="10242" max="10242" width="40.42578125" customWidth="1"/>
    <col min="10243" max="10243" width="39.28515625" customWidth="1"/>
    <col min="10497" max="10497" width="41.85546875" customWidth="1"/>
    <col min="10498" max="10498" width="40.42578125" customWidth="1"/>
    <col min="10499" max="10499" width="39.28515625" customWidth="1"/>
    <col min="10753" max="10753" width="41.85546875" customWidth="1"/>
    <col min="10754" max="10754" width="40.42578125" customWidth="1"/>
    <col min="10755" max="10755" width="39.28515625" customWidth="1"/>
    <col min="11009" max="11009" width="41.85546875" customWidth="1"/>
    <col min="11010" max="11010" width="40.42578125" customWidth="1"/>
    <col min="11011" max="11011" width="39.28515625" customWidth="1"/>
    <col min="11265" max="11265" width="41.85546875" customWidth="1"/>
    <col min="11266" max="11266" width="40.42578125" customWidth="1"/>
    <col min="11267" max="11267" width="39.28515625" customWidth="1"/>
    <col min="11521" max="11521" width="41.85546875" customWidth="1"/>
    <col min="11522" max="11522" width="40.42578125" customWidth="1"/>
    <col min="11523" max="11523" width="39.28515625" customWidth="1"/>
    <col min="11777" max="11777" width="41.85546875" customWidth="1"/>
    <col min="11778" max="11778" width="40.42578125" customWidth="1"/>
    <col min="11779" max="11779" width="39.28515625" customWidth="1"/>
    <col min="12033" max="12033" width="41.85546875" customWidth="1"/>
    <col min="12034" max="12034" width="40.42578125" customWidth="1"/>
    <col min="12035" max="12035" width="39.28515625" customWidth="1"/>
    <col min="12289" max="12289" width="41.85546875" customWidth="1"/>
    <col min="12290" max="12290" width="40.42578125" customWidth="1"/>
    <col min="12291" max="12291" width="39.28515625" customWidth="1"/>
    <col min="12545" max="12545" width="41.85546875" customWidth="1"/>
    <col min="12546" max="12546" width="40.42578125" customWidth="1"/>
    <col min="12547" max="12547" width="39.28515625" customWidth="1"/>
    <col min="12801" max="12801" width="41.85546875" customWidth="1"/>
    <col min="12802" max="12802" width="40.42578125" customWidth="1"/>
    <col min="12803" max="12803" width="39.28515625" customWidth="1"/>
    <col min="13057" max="13057" width="41.85546875" customWidth="1"/>
    <col min="13058" max="13058" width="40.42578125" customWidth="1"/>
    <col min="13059" max="13059" width="39.28515625" customWidth="1"/>
    <col min="13313" max="13313" width="41.85546875" customWidth="1"/>
    <col min="13314" max="13314" width="40.42578125" customWidth="1"/>
    <col min="13315" max="13315" width="39.28515625" customWidth="1"/>
    <col min="13569" max="13569" width="41.85546875" customWidth="1"/>
    <col min="13570" max="13570" width="40.42578125" customWidth="1"/>
    <col min="13571" max="13571" width="39.28515625" customWidth="1"/>
    <col min="13825" max="13825" width="41.85546875" customWidth="1"/>
    <col min="13826" max="13826" width="40.42578125" customWidth="1"/>
    <col min="13827" max="13827" width="39.28515625" customWidth="1"/>
    <col min="14081" max="14081" width="41.85546875" customWidth="1"/>
    <col min="14082" max="14082" width="40.42578125" customWidth="1"/>
    <col min="14083" max="14083" width="39.28515625" customWidth="1"/>
    <col min="14337" max="14337" width="41.85546875" customWidth="1"/>
    <col min="14338" max="14338" width="40.42578125" customWidth="1"/>
    <col min="14339" max="14339" width="39.28515625" customWidth="1"/>
    <col min="14593" max="14593" width="41.85546875" customWidth="1"/>
    <col min="14594" max="14594" width="40.42578125" customWidth="1"/>
    <col min="14595" max="14595" width="39.28515625" customWidth="1"/>
    <col min="14849" max="14849" width="41.85546875" customWidth="1"/>
    <col min="14850" max="14850" width="40.42578125" customWidth="1"/>
    <col min="14851" max="14851" width="39.28515625" customWidth="1"/>
    <col min="15105" max="15105" width="41.85546875" customWidth="1"/>
    <col min="15106" max="15106" width="40.42578125" customWidth="1"/>
    <col min="15107" max="15107" width="39.28515625" customWidth="1"/>
    <col min="15361" max="15361" width="41.85546875" customWidth="1"/>
    <col min="15362" max="15362" width="40.42578125" customWidth="1"/>
    <col min="15363" max="15363" width="39.28515625" customWidth="1"/>
    <col min="15617" max="15617" width="41.85546875" customWidth="1"/>
    <col min="15618" max="15618" width="40.42578125" customWidth="1"/>
    <col min="15619" max="15619" width="39.28515625" customWidth="1"/>
    <col min="15873" max="15873" width="41.85546875" customWidth="1"/>
    <col min="15874" max="15874" width="40.42578125" customWidth="1"/>
    <col min="15875" max="15875" width="39.28515625" customWidth="1"/>
    <col min="16129" max="16129" width="41.85546875" customWidth="1"/>
    <col min="16130" max="16130" width="40.42578125" customWidth="1"/>
    <col min="16131" max="16131" width="39.28515625" customWidth="1"/>
  </cols>
  <sheetData>
    <row r="2" spans="1:20"/>
    <row r="3" spans="1:20">
      <c r="A3" s="61"/>
    </row>
    <row r="4" spans="1:20" ht="18">
      <c r="A4" s="25" t="s">
        <v>359</v>
      </c>
    </row>
    <row r="5" spans="1:20">
      <c r="A5" s="23"/>
      <c r="B5" s="55" t="s">
        <v>400</v>
      </c>
      <c r="C5" s="56">
        <f>ROW(C5)</f>
        <v>5</v>
      </c>
    </row>
    <row r="6" spans="1:20">
      <c r="A6" s="23" t="s">
        <v>401</v>
      </c>
      <c r="B6" s="14" t="s">
        <v>402</v>
      </c>
      <c r="C6" s="185">
        <v>1</v>
      </c>
      <c r="D6" s="178"/>
      <c r="E6" s="178"/>
      <c r="F6" s="178"/>
      <c r="G6" s="178"/>
      <c r="H6" s="121"/>
      <c r="I6" s="121"/>
      <c r="J6" s="121"/>
      <c r="K6" s="121"/>
      <c r="L6" s="121"/>
      <c r="M6" s="121"/>
      <c r="N6" s="121"/>
      <c r="O6" s="121"/>
      <c r="P6" s="121"/>
      <c r="Q6" s="121"/>
      <c r="R6" s="121"/>
      <c r="S6" s="121"/>
      <c r="T6" s="121"/>
    </row>
    <row r="7" spans="1:20" ht="38.25">
      <c r="A7" s="23" t="s">
        <v>403</v>
      </c>
      <c r="B7" s="121" t="s">
        <v>404</v>
      </c>
      <c r="C7" s="184" t="s">
        <v>405</v>
      </c>
      <c r="D7" s="178"/>
      <c r="E7" s="178"/>
      <c r="F7" s="178"/>
      <c r="G7" s="178"/>
      <c r="H7" s="121"/>
      <c r="I7" s="121"/>
      <c r="J7" s="121"/>
      <c r="K7" s="121"/>
      <c r="L7" s="121"/>
      <c r="M7" s="121"/>
      <c r="N7" s="121"/>
      <c r="O7" s="121"/>
      <c r="P7" s="121"/>
      <c r="Q7" s="121"/>
      <c r="R7" s="121"/>
      <c r="S7" s="121"/>
      <c r="T7" s="121"/>
    </row>
    <row r="8" spans="1:20">
      <c r="A8" s="23" t="s">
        <v>406</v>
      </c>
      <c r="B8" s="129" t="s">
        <v>407</v>
      </c>
      <c r="C8" s="186" t="s">
        <v>408</v>
      </c>
      <c r="D8" s="180" t="s">
        <v>409</v>
      </c>
      <c r="E8" s="180" t="s">
        <v>410</v>
      </c>
      <c r="F8" s="180" t="s">
        <v>411</v>
      </c>
      <c r="G8" s="180" t="s">
        <v>412</v>
      </c>
      <c r="H8" s="94"/>
      <c r="I8" s="94"/>
      <c r="J8" s="94"/>
      <c r="K8" s="94"/>
      <c r="L8" s="94"/>
      <c r="M8" s="94"/>
      <c r="N8" s="94"/>
      <c r="O8" s="94"/>
      <c r="P8" s="94"/>
      <c r="Q8" s="94"/>
      <c r="R8" s="94"/>
      <c r="S8" s="94"/>
      <c r="T8" s="94"/>
    </row>
    <row r="9" spans="1:20">
      <c r="A9" s="23" t="s">
        <v>413</v>
      </c>
      <c r="B9" s="129" t="s">
        <v>414</v>
      </c>
      <c r="C9" s="186" t="s">
        <v>415</v>
      </c>
      <c r="D9" s="180" t="s">
        <v>416</v>
      </c>
      <c r="E9" s="180" t="s">
        <v>417</v>
      </c>
      <c r="F9" s="180" t="s">
        <v>418</v>
      </c>
      <c r="G9" s="180" t="s">
        <v>419</v>
      </c>
      <c r="H9" s="94"/>
      <c r="I9" s="94"/>
      <c r="J9" s="94"/>
      <c r="K9" s="94"/>
      <c r="L9" s="94"/>
      <c r="M9" s="94"/>
      <c r="N9" s="94"/>
      <c r="O9" s="94"/>
      <c r="P9" s="94"/>
      <c r="Q9" s="94"/>
      <c r="R9" s="94"/>
      <c r="S9" s="94"/>
      <c r="T9" s="94"/>
    </row>
    <row r="10" spans="1:20">
      <c r="A10" s="23" t="s">
        <v>420</v>
      </c>
      <c r="B10" s="129" t="s">
        <v>421</v>
      </c>
      <c r="C10" s="188" t="s">
        <v>422</v>
      </c>
      <c r="D10" s="180" t="s">
        <v>423</v>
      </c>
      <c r="E10" s="180" t="s">
        <v>423</v>
      </c>
      <c r="F10" s="180" t="s">
        <v>423</v>
      </c>
      <c r="G10" s="180" t="s">
        <v>423</v>
      </c>
      <c r="H10" s="94"/>
      <c r="I10" s="94"/>
      <c r="J10" s="94"/>
      <c r="K10" s="94"/>
      <c r="L10" s="94"/>
      <c r="M10" s="94"/>
      <c r="N10" s="94"/>
      <c r="O10" s="94"/>
      <c r="P10" s="94"/>
      <c r="Q10" s="94"/>
      <c r="R10" s="94"/>
      <c r="S10" s="94"/>
      <c r="T10" s="94"/>
    </row>
    <row r="11" spans="1:20">
      <c r="A11" s="23" t="s">
        <v>424</v>
      </c>
      <c r="B11" s="7" t="s">
        <v>425</v>
      </c>
      <c r="C11" s="188" t="s">
        <v>168</v>
      </c>
      <c r="D11" s="188" t="s">
        <v>168</v>
      </c>
      <c r="E11" s="188" t="s">
        <v>168</v>
      </c>
      <c r="F11" s="188" t="s">
        <v>168</v>
      </c>
      <c r="G11" s="188" t="s">
        <v>168</v>
      </c>
      <c r="H11" s="94"/>
      <c r="I11" s="94"/>
      <c r="J11" s="94"/>
      <c r="K11" s="94"/>
      <c r="L11" s="94"/>
      <c r="M11" s="94"/>
      <c r="N11" s="94"/>
      <c r="O11" s="94"/>
      <c r="P11" s="94"/>
      <c r="Q11" s="94"/>
      <c r="R11" s="94"/>
      <c r="S11" s="94"/>
      <c r="T11" s="94"/>
    </row>
    <row r="12" spans="1:20">
      <c r="A12" s="23" t="s">
        <v>426</v>
      </c>
      <c r="B12" s="7" t="s">
        <v>427</v>
      </c>
      <c r="C12" s="183"/>
      <c r="D12" s="183"/>
      <c r="E12" s="180"/>
      <c r="F12" s="180"/>
      <c r="G12" s="180"/>
      <c r="H12" s="94"/>
      <c r="I12" s="94"/>
      <c r="J12" s="94"/>
      <c r="K12" s="94"/>
      <c r="L12" s="94"/>
      <c r="M12" s="94"/>
      <c r="N12" s="94"/>
      <c r="O12" s="94"/>
      <c r="P12" s="94"/>
      <c r="Q12" s="94"/>
      <c r="R12" s="94"/>
      <c r="S12" s="94"/>
      <c r="T12" s="94"/>
    </row>
    <row r="13" spans="1:20" ht="38.25">
      <c r="A13" s="23" t="s">
        <v>428</v>
      </c>
      <c r="B13" s="102" t="s">
        <v>429</v>
      </c>
      <c r="C13" s="180" t="s">
        <v>430</v>
      </c>
      <c r="D13" s="180" t="s">
        <v>431</v>
      </c>
      <c r="E13" s="180" t="s">
        <v>430</v>
      </c>
      <c r="F13" s="180" t="s">
        <v>432</v>
      </c>
      <c r="G13" s="180" t="s">
        <v>430</v>
      </c>
      <c r="H13" s="94"/>
      <c r="I13" s="94"/>
      <c r="J13" s="94"/>
      <c r="K13" s="94"/>
      <c r="L13" s="94"/>
      <c r="M13" s="94"/>
      <c r="N13" s="94"/>
      <c r="O13" s="94"/>
      <c r="P13" s="94"/>
      <c r="Q13" s="94"/>
      <c r="R13" s="94"/>
      <c r="S13" s="94"/>
      <c r="T13" s="94"/>
    </row>
    <row r="14" spans="1:20">
      <c r="A14" s="23" t="s">
        <v>433</v>
      </c>
      <c r="B14" s="129" t="s">
        <v>434</v>
      </c>
      <c r="C14" s="180" t="s">
        <v>46</v>
      </c>
      <c r="D14" s="180" t="s">
        <v>46</v>
      </c>
      <c r="E14" s="181" t="s">
        <v>46</v>
      </c>
      <c r="F14" s="181" t="s">
        <v>46</v>
      </c>
      <c r="G14" s="181" t="s">
        <v>46</v>
      </c>
      <c r="H14" s="103"/>
      <c r="I14" s="103"/>
      <c r="J14" s="103"/>
      <c r="K14" s="103"/>
      <c r="L14" s="103"/>
      <c r="M14" s="103"/>
      <c r="N14" s="103"/>
      <c r="O14" s="103"/>
      <c r="P14" s="103"/>
      <c r="Q14" s="103"/>
      <c r="R14" s="103"/>
      <c r="S14" s="103"/>
      <c r="T14" s="103"/>
    </row>
    <row r="15" spans="1:20">
      <c r="A15" s="23" t="s">
        <v>435</v>
      </c>
      <c r="B15" s="129" t="s">
        <v>436</v>
      </c>
      <c r="C15" s="180" t="s">
        <v>49</v>
      </c>
      <c r="D15" s="180" t="s">
        <v>49</v>
      </c>
      <c r="E15" s="180" t="s">
        <v>49</v>
      </c>
      <c r="F15" s="180" t="s">
        <v>49</v>
      </c>
      <c r="G15" s="180" t="s">
        <v>49</v>
      </c>
      <c r="H15" s="94"/>
      <c r="I15" s="94"/>
      <c r="J15" s="94"/>
      <c r="K15" s="94"/>
      <c r="L15" s="94"/>
      <c r="M15" s="94"/>
      <c r="N15" s="94"/>
      <c r="O15" s="94"/>
      <c r="P15" s="94"/>
      <c r="Q15" s="94"/>
      <c r="R15" s="94"/>
      <c r="S15" s="94"/>
      <c r="T15" s="94"/>
    </row>
    <row r="16" spans="1:20">
      <c r="A16" s="23" t="s">
        <v>437</v>
      </c>
      <c r="B16" s="129" t="s">
        <v>438</v>
      </c>
      <c r="C16" s="180">
        <v>33199</v>
      </c>
      <c r="D16" s="180">
        <v>33199</v>
      </c>
      <c r="E16" s="180">
        <v>33199</v>
      </c>
      <c r="F16" s="180">
        <v>33199</v>
      </c>
      <c r="G16" s="180">
        <v>33199</v>
      </c>
      <c r="H16" s="94"/>
      <c r="I16" s="94"/>
      <c r="J16" s="94"/>
      <c r="K16" s="94"/>
      <c r="L16" s="94"/>
      <c r="M16" s="94"/>
      <c r="N16" s="94"/>
      <c r="O16" s="94"/>
      <c r="P16" s="94"/>
      <c r="Q16" s="94"/>
      <c r="R16" s="94"/>
      <c r="S16" s="94"/>
      <c r="T16" s="94"/>
    </row>
    <row r="17" spans="1:20">
      <c r="A17" s="23" t="s">
        <v>439</v>
      </c>
      <c r="B17" s="129" t="s">
        <v>440</v>
      </c>
      <c r="C17" s="180" t="s">
        <v>54</v>
      </c>
      <c r="D17" s="180" t="s">
        <v>54</v>
      </c>
      <c r="E17" s="180" t="s">
        <v>54</v>
      </c>
      <c r="F17" s="180" t="s">
        <v>54</v>
      </c>
      <c r="G17" s="180" t="s">
        <v>54</v>
      </c>
      <c r="H17" s="94"/>
      <c r="I17" s="94"/>
      <c r="J17" s="94"/>
      <c r="K17" s="94"/>
      <c r="L17" s="94"/>
      <c r="M17" s="94"/>
      <c r="N17" s="94"/>
      <c r="O17" s="94"/>
      <c r="P17" s="94"/>
      <c r="Q17" s="94"/>
      <c r="R17" s="94"/>
      <c r="S17" s="94"/>
      <c r="T17" s="94"/>
    </row>
    <row r="18" spans="1:20">
      <c r="A18" s="23" t="s">
        <v>441</v>
      </c>
      <c r="B18" s="129" t="s">
        <v>442</v>
      </c>
      <c r="C18" s="186" t="s">
        <v>443</v>
      </c>
      <c r="D18" s="186" t="s">
        <v>444</v>
      </c>
      <c r="E18" s="186" t="s">
        <v>445</v>
      </c>
      <c r="F18" s="186" t="s">
        <v>446</v>
      </c>
      <c r="G18" s="186" t="s">
        <v>447</v>
      </c>
      <c r="H18" s="107"/>
      <c r="I18" s="107"/>
      <c r="J18" s="107"/>
      <c r="K18" s="107"/>
      <c r="L18" s="107"/>
      <c r="M18" s="107"/>
      <c r="N18" s="107"/>
      <c r="O18" s="107"/>
      <c r="P18" s="107"/>
      <c r="Q18" s="107"/>
      <c r="R18" s="107"/>
      <c r="S18" s="107"/>
      <c r="T18" s="107"/>
    </row>
    <row r="19" spans="1:20">
      <c r="A19" s="23" t="s">
        <v>448</v>
      </c>
      <c r="B19" s="7" t="s">
        <v>449</v>
      </c>
      <c r="C19" s="181" t="s">
        <v>450</v>
      </c>
      <c r="D19" s="186" t="s">
        <v>188</v>
      </c>
      <c r="E19" s="186" t="s">
        <v>188</v>
      </c>
      <c r="F19" s="186" t="s">
        <v>188</v>
      </c>
      <c r="G19" s="186" t="s">
        <v>450</v>
      </c>
      <c r="H19" s="103"/>
      <c r="I19" s="103"/>
      <c r="J19" s="103"/>
      <c r="K19" s="103"/>
      <c r="L19" s="103"/>
      <c r="M19" s="103"/>
      <c r="N19" s="103"/>
      <c r="O19" s="103"/>
      <c r="P19" s="103"/>
      <c r="Q19" s="103"/>
      <c r="R19" s="103"/>
      <c r="S19" s="103"/>
      <c r="T19" s="103"/>
    </row>
    <row r="20" spans="1:20">
      <c r="A20" s="23" t="s">
        <v>451</v>
      </c>
      <c r="B20" s="129" t="s">
        <v>452</v>
      </c>
      <c r="C20" s="69" t="s">
        <v>453</v>
      </c>
      <c r="D20" s="47"/>
      <c r="E20" s="47"/>
      <c r="F20" s="47"/>
      <c r="G20" s="47"/>
      <c r="H20" s="47"/>
      <c r="I20" s="47"/>
      <c r="J20" s="47"/>
      <c r="K20" s="47"/>
      <c r="L20" s="47"/>
      <c r="M20" s="47"/>
      <c r="N20" s="47"/>
      <c r="O20" s="47"/>
      <c r="P20" s="47"/>
      <c r="Q20" s="47"/>
      <c r="R20" s="47"/>
      <c r="S20" s="47"/>
      <c r="T20" s="47"/>
    </row>
    <row r="21" spans="1:20">
      <c r="A21" s="16" t="s">
        <v>454</v>
      </c>
      <c r="B21" s="15" t="s">
        <v>455</v>
      </c>
      <c r="C21" s="70" t="s">
        <v>194</v>
      </c>
      <c r="D21" s="178"/>
      <c r="E21" s="178"/>
      <c r="F21" s="178"/>
      <c r="G21" s="178"/>
      <c r="H21" s="121"/>
      <c r="I21" s="121"/>
      <c r="J21" s="121"/>
      <c r="K21" s="121"/>
      <c r="L21" s="121"/>
      <c r="M21" s="121"/>
      <c r="N21" s="121"/>
      <c r="O21" s="121"/>
      <c r="P21" s="121"/>
      <c r="Q21" s="121"/>
      <c r="R21" s="121"/>
      <c r="S21" s="121"/>
      <c r="T21" s="121"/>
    </row>
    <row r="22" spans="1:20" ht="15.75" customHeight="1">
      <c r="A22" s="23" t="s">
        <v>456</v>
      </c>
      <c r="B22" s="130" t="s">
        <v>457</v>
      </c>
      <c r="C22" s="184" t="s">
        <v>458</v>
      </c>
      <c r="D22" s="179"/>
      <c r="E22" s="179"/>
      <c r="F22" s="179"/>
      <c r="G22" s="179"/>
      <c r="H22" s="16"/>
      <c r="I22" s="16"/>
      <c r="J22" s="16"/>
      <c r="K22" s="16"/>
      <c r="L22" s="16"/>
      <c r="M22" s="16"/>
      <c r="N22" s="16"/>
      <c r="O22" s="16"/>
      <c r="P22" s="16"/>
      <c r="Q22" s="16"/>
      <c r="R22" s="16"/>
      <c r="S22" s="16"/>
      <c r="T22" s="16"/>
    </row>
    <row r="23" spans="1:20">
      <c r="A23" s="23" t="s">
        <v>459</v>
      </c>
      <c r="B23" s="130" t="s">
        <v>460</v>
      </c>
      <c r="C23" s="190">
        <v>-81.077946229999995</v>
      </c>
      <c r="D23" s="179"/>
      <c r="E23" s="179"/>
      <c r="F23" s="179"/>
      <c r="G23" s="179"/>
      <c r="H23" s="16"/>
      <c r="I23" s="16"/>
      <c r="J23" s="16"/>
      <c r="K23" s="16"/>
      <c r="L23" s="16"/>
      <c r="M23" s="16"/>
      <c r="N23" s="16"/>
      <c r="O23" s="16"/>
      <c r="P23" s="16"/>
      <c r="Q23" s="16"/>
      <c r="R23" s="16"/>
      <c r="S23" s="16"/>
      <c r="T23" s="16"/>
    </row>
    <row r="24" spans="1:20">
      <c r="A24" s="23" t="s">
        <v>461</v>
      </c>
      <c r="B24" s="130" t="s">
        <v>462</v>
      </c>
      <c r="C24" s="190">
        <v>-80.489782070000004</v>
      </c>
      <c r="D24" s="179"/>
      <c r="E24" s="179"/>
      <c r="F24" s="179"/>
      <c r="G24" s="179"/>
      <c r="H24" s="16"/>
      <c r="I24" s="16"/>
      <c r="J24" s="16"/>
      <c r="K24" s="16"/>
      <c r="L24" s="16"/>
      <c r="M24" s="16"/>
      <c r="N24" s="16"/>
      <c r="O24" s="16"/>
      <c r="P24" s="16"/>
      <c r="Q24" s="16"/>
      <c r="R24" s="16"/>
      <c r="S24" s="16"/>
      <c r="T24" s="16"/>
    </row>
    <row r="25" spans="1:20">
      <c r="A25" s="23" t="s">
        <v>463</v>
      </c>
      <c r="B25" s="130" t="s">
        <v>464</v>
      </c>
      <c r="C25" s="190">
        <v>25.761451709999999</v>
      </c>
      <c r="D25" s="179"/>
      <c r="E25" s="179"/>
      <c r="F25" s="179"/>
      <c r="G25" s="179"/>
      <c r="H25" s="16"/>
      <c r="I25" s="16"/>
      <c r="J25" s="16"/>
      <c r="K25" s="16"/>
      <c r="L25" s="16"/>
      <c r="M25" s="16"/>
      <c r="N25" s="16"/>
      <c r="O25" s="16"/>
      <c r="P25" s="16"/>
      <c r="Q25" s="16"/>
      <c r="R25" s="16"/>
      <c r="S25" s="16"/>
      <c r="T25" s="16"/>
    </row>
    <row r="26" spans="1:20">
      <c r="A26" s="23" t="s">
        <v>465</v>
      </c>
      <c r="B26" s="130" t="s">
        <v>466</v>
      </c>
      <c r="C26" s="190">
        <v>24.912934920000001</v>
      </c>
      <c r="D26" s="179"/>
      <c r="E26" s="179"/>
      <c r="F26" s="179"/>
      <c r="G26" s="179"/>
      <c r="H26" s="16"/>
      <c r="I26" s="16"/>
      <c r="J26" s="16"/>
      <c r="K26" s="16"/>
      <c r="L26" s="16"/>
      <c r="M26" s="16"/>
      <c r="N26" s="16"/>
      <c r="O26" s="16"/>
      <c r="P26" s="16"/>
      <c r="Q26" s="16"/>
      <c r="R26" s="16"/>
      <c r="S26" s="16"/>
      <c r="T26" s="16"/>
    </row>
    <row r="27" spans="1:20">
      <c r="A27" s="16" t="s">
        <v>467</v>
      </c>
      <c r="B27" s="130" t="s">
        <v>468</v>
      </c>
      <c r="C27" s="189" t="s">
        <v>469</v>
      </c>
      <c r="D27" s="179"/>
      <c r="E27" s="179"/>
      <c r="F27" s="179"/>
      <c r="G27" s="179"/>
      <c r="H27" s="16"/>
      <c r="I27" s="16"/>
      <c r="J27" s="16"/>
      <c r="K27" s="16"/>
      <c r="L27" s="16"/>
      <c r="M27" s="16"/>
      <c r="N27" s="16"/>
      <c r="O27" s="16"/>
      <c r="P27" s="16"/>
      <c r="Q27" s="16"/>
      <c r="R27" s="16"/>
      <c r="S27" s="16"/>
      <c r="T27" s="16"/>
    </row>
    <row r="28" spans="1:20" ht="13.5" customHeight="1">
      <c r="A28" s="16" t="s">
        <v>470</v>
      </c>
      <c r="B28" s="129" t="s">
        <v>471</v>
      </c>
      <c r="C28" s="182" t="s">
        <v>472</v>
      </c>
      <c r="D28" s="187"/>
      <c r="E28" s="180"/>
      <c r="F28" s="180"/>
      <c r="G28" s="180"/>
      <c r="H28" s="94"/>
      <c r="I28" s="94"/>
      <c r="J28" s="94"/>
      <c r="K28" s="94"/>
      <c r="L28" s="94"/>
      <c r="M28" s="94"/>
      <c r="N28" s="94"/>
      <c r="O28" s="94"/>
      <c r="P28" s="94"/>
      <c r="Q28" s="94"/>
      <c r="R28" s="94"/>
      <c r="S28" s="94"/>
      <c r="T28" s="94"/>
    </row>
    <row r="29" spans="1:20">
      <c r="A29" s="16" t="s">
        <v>473</v>
      </c>
      <c r="B29" s="121" t="s">
        <v>474</v>
      </c>
      <c r="C29" s="131"/>
      <c r="D29" s="121"/>
      <c r="E29" s="121"/>
      <c r="F29" s="121"/>
      <c r="G29" s="121"/>
      <c r="H29" s="121"/>
      <c r="I29" s="121"/>
      <c r="J29" s="121"/>
      <c r="K29" s="121"/>
      <c r="L29" s="121"/>
      <c r="M29" s="121"/>
      <c r="N29" s="121"/>
      <c r="O29" s="121"/>
      <c r="P29" s="121"/>
      <c r="Q29" s="121"/>
      <c r="R29" s="121"/>
      <c r="S29" s="121"/>
      <c r="T29" s="121"/>
    </row>
    <row r="30" spans="1:20" ht="13.5" customHeight="1">
      <c r="A30" s="121"/>
      <c r="B30" s="121"/>
      <c r="C30" s="81"/>
      <c r="D30" s="121"/>
      <c r="E30" s="121"/>
      <c r="F30" s="121"/>
      <c r="G30" s="121"/>
      <c r="H30" s="121"/>
      <c r="I30" s="121"/>
      <c r="J30" s="121"/>
      <c r="K30" s="121"/>
      <c r="L30" s="121"/>
      <c r="M30" s="121"/>
      <c r="N30" s="121"/>
      <c r="O30" s="121"/>
      <c r="P30" s="121"/>
      <c r="Q30" s="121"/>
      <c r="R30" s="121"/>
      <c r="S30" s="121"/>
      <c r="T30" s="121"/>
    </row>
    <row r="31" spans="1:20" ht="12" customHeight="1"/>
    <row r="32" spans="1:20" ht="14.25" customHeight="1">
      <c r="A32" s="55"/>
      <c r="B32" s="55" t="s">
        <v>400</v>
      </c>
      <c r="C32" s="192">
        <v>32</v>
      </c>
      <c r="D32" s="191"/>
      <c r="E32" s="191"/>
      <c r="F32" s="191"/>
    </row>
    <row r="33" spans="1:20" ht="14.25" customHeight="1">
      <c r="A33" s="23" t="s">
        <v>475</v>
      </c>
      <c r="B33" s="14" t="s">
        <v>402</v>
      </c>
      <c r="C33" s="185">
        <v>26</v>
      </c>
      <c r="D33" s="178"/>
      <c r="E33" s="178"/>
      <c r="F33" s="178"/>
      <c r="G33" s="121"/>
      <c r="H33" s="121"/>
      <c r="I33" s="121"/>
      <c r="J33" s="121"/>
      <c r="K33" s="121"/>
      <c r="L33" s="121"/>
      <c r="M33" s="121"/>
      <c r="N33" s="121"/>
      <c r="O33" s="121"/>
      <c r="P33" s="121"/>
      <c r="Q33" s="121"/>
      <c r="R33" s="121"/>
      <c r="S33" s="121"/>
      <c r="T33" s="121"/>
    </row>
    <row r="34" spans="1:20" ht="14.25" customHeight="1">
      <c r="A34" s="23" t="s">
        <v>476</v>
      </c>
      <c r="B34" s="121" t="s">
        <v>404</v>
      </c>
      <c r="C34" s="184" t="s">
        <v>477</v>
      </c>
      <c r="D34" s="178"/>
      <c r="E34" s="178"/>
      <c r="F34" s="178"/>
      <c r="G34" s="121"/>
      <c r="H34" s="121"/>
      <c r="I34" s="121"/>
      <c r="J34" s="121"/>
      <c r="K34" s="121"/>
      <c r="L34" s="121"/>
      <c r="M34" s="121"/>
      <c r="N34" s="121"/>
      <c r="O34" s="121"/>
      <c r="P34" s="121"/>
      <c r="Q34" s="121"/>
      <c r="R34" s="121"/>
      <c r="S34" s="121"/>
      <c r="T34" s="121"/>
    </row>
    <row r="35" spans="1:20" ht="14.25" customHeight="1">
      <c r="A35" s="23" t="s">
        <v>478</v>
      </c>
      <c r="B35" s="129" t="s">
        <v>407</v>
      </c>
      <c r="C35" s="186" t="s">
        <v>479</v>
      </c>
      <c r="D35" s="187" t="s">
        <v>480</v>
      </c>
      <c r="E35" s="180" t="s">
        <v>411</v>
      </c>
      <c r="F35" s="180" t="s">
        <v>481</v>
      </c>
      <c r="G35" s="94"/>
      <c r="H35" s="94"/>
      <c r="I35" s="94"/>
      <c r="J35" s="94"/>
      <c r="K35" s="94"/>
      <c r="L35" s="94"/>
      <c r="M35" s="94"/>
      <c r="N35" s="94"/>
      <c r="O35" s="94"/>
      <c r="P35" s="94"/>
      <c r="Q35" s="94"/>
      <c r="R35" s="94"/>
      <c r="S35" s="94"/>
      <c r="T35" s="94"/>
    </row>
    <row r="36" spans="1:20" ht="14.25" customHeight="1">
      <c r="A36" s="23" t="s">
        <v>482</v>
      </c>
      <c r="B36" s="129" t="s">
        <v>414</v>
      </c>
      <c r="C36" s="186" t="s">
        <v>483</v>
      </c>
      <c r="D36" s="187" t="s">
        <v>484</v>
      </c>
      <c r="E36" s="180" t="s">
        <v>418</v>
      </c>
      <c r="F36" s="180" t="s">
        <v>485</v>
      </c>
      <c r="G36" s="94"/>
      <c r="H36" s="94"/>
      <c r="I36" s="94"/>
      <c r="J36" s="94"/>
      <c r="K36" s="94"/>
      <c r="L36" s="94"/>
      <c r="M36" s="94"/>
      <c r="N36" s="94"/>
      <c r="O36" s="94"/>
      <c r="P36" s="94"/>
      <c r="Q36" s="94"/>
      <c r="R36" s="94"/>
      <c r="S36" s="94"/>
      <c r="T36" s="94"/>
    </row>
    <row r="37" spans="1:20" ht="14.25" customHeight="1">
      <c r="A37" s="23" t="s">
        <v>486</v>
      </c>
      <c r="B37" s="129" t="s">
        <v>421</v>
      </c>
      <c r="C37" s="188" t="s">
        <v>422</v>
      </c>
      <c r="D37" s="180" t="s">
        <v>423</v>
      </c>
      <c r="E37" s="180" t="s">
        <v>423</v>
      </c>
      <c r="F37" s="180" t="s">
        <v>423</v>
      </c>
      <c r="G37" s="94"/>
      <c r="H37" s="94"/>
      <c r="I37" s="94"/>
      <c r="J37" s="94"/>
      <c r="K37" s="94"/>
      <c r="L37" s="94"/>
      <c r="M37" s="94"/>
      <c r="N37" s="94"/>
      <c r="O37" s="94"/>
      <c r="P37" s="94"/>
      <c r="Q37" s="94"/>
      <c r="R37" s="94"/>
      <c r="S37" s="94"/>
      <c r="T37" s="94"/>
    </row>
    <row r="38" spans="1:20" ht="14.25" customHeight="1">
      <c r="A38" s="23" t="s">
        <v>487</v>
      </c>
      <c r="B38" s="7" t="s">
        <v>425</v>
      </c>
      <c r="C38" s="188" t="s">
        <v>168</v>
      </c>
      <c r="D38" s="188" t="s">
        <v>168</v>
      </c>
      <c r="E38" s="188" t="s">
        <v>168</v>
      </c>
      <c r="F38" s="188" t="s">
        <v>168</v>
      </c>
      <c r="G38" s="124"/>
      <c r="H38" s="94"/>
      <c r="I38" s="94"/>
      <c r="J38" s="94"/>
      <c r="K38" s="94"/>
      <c r="L38" s="94"/>
      <c r="M38" s="94"/>
      <c r="N38" s="94"/>
      <c r="O38" s="94"/>
      <c r="P38" s="94"/>
      <c r="Q38" s="94"/>
      <c r="R38" s="94"/>
      <c r="S38" s="94"/>
      <c r="T38" s="94"/>
    </row>
    <row r="39" spans="1:20" ht="14.25" customHeight="1">
      <c r="A39" s="23" t="s">
        <v>488</v>
      </c>
      <c r="B39" s="7" t="s">
        <v>427</v>
      </c>
      <c r="C39" s="183"/>
      <c r="D39" s="187"/>
      <c r="E39" s="180"/>
      <c r="F39" s="180"/>
      <c r="G39" s="94"/>
      <c r="H39" s="94"/>
      <c r="I39" s="94"/>
      <c r="J39" s="94"/>
      <c r="K39" s="94"/>
      <c r="L39" s="94"/>
      <c r="M39" s="94"/>
      <c r="N39" s="94"/>
      <c r="O39" s="94"/>
      <c r="P39" s="94"/>
      <c r="Q39" s="94"/>
      <c r="R39" s="94"/>
      <c r="S39" s="94"/>
      <c r="T39" s="94"/>
    </row>
    <row r="40" spans="1:20" ht="14.25" customHeight="1">
      <c r="A40" s="23" t="s">
        <v>489</v>
      </c>
      <c r="B40" s="102" t="s">
        <v>429</v>
      </c>
      <c r="C40" s="180" t="s">
        <v>174</v>
      </c>
      <c r="D40" s="187" t="s">
        <v>490</v>
      </c>
      <c r="E40" s="180" t="s">
        <v>432</v>
      </c>
      <c r="F40" s="180" t="s">
        <v>491</v>
      </c>
      <c r="G40" s="94"/>
      <c r="H40" s="94"/>
      <c r="I40" s="94"/>
      <c r="J40" s="94"/>
      <c r="K40" s="94"/>
      <c r="L40" s="94"/>
      <c r="M40" s="94"/>
      <c r="N40" s="94"/>
      <c r="O40" s="94"/>
      <c r="P40" s="94"/>
      <c r="Q40" s="94"/>
      <c r="R40" s="94"/>
      <c r="S40" s="94"/>
      <c r="T40" s="94"/>
    </row>
    <row r="41" spans="1:20" ht="14.25" customHeight="1">
      <c r="A41" s="23" t="s">
        <v>492</v>
      </c>
      <c r="B41" s="129" t="s">
        <v>434</v>
      </c>
      <c r="C41" s="180" t="s">
        <v>46</v>
      </c>
      <c r="D41" s="194" t="s">
        <v>46</v>
      </c>
      <c r="E41" s="181" t="s">
        <v>46</v>
      </c>
      <c r="F41" s="180" t="s">
        <v>46</v>
      </c>
      <c r="G41" s="103"/>
      <c r="H41" s="103"/>
      <c r="I41" s="103"/>
      <c r="J41" s="103"/>
      <c r="K41" s="103"/>
      <c r="L41" s="103"/>
      <c r="M41" s="103"/>
      <c r="N41" s="103"/>
      <c r="O41" s="103"/>
      <c r="P41" s="103"/>
      <c r="Q41" s="103"/>
      <c r="R41" s="103"/>
      <c r="S41" s="103"/>
      <c r="T41" s="103"/>
    </row>
    <row r="42" spans="1:20" ht="14.25" customHeight="1">
      <c r="A42" s="23" t="s">
        <v>493</v>
      </c>
      <c r="B42" s="129" t="s">
        <v>436</v>
      </c>
      <c r="C42" s="180" t="s">
        <v>49</v>
      </c>
      <c r="D42" s="187" t="s">
        <v>494</v>
      </c>
      <c r="E42" s="180" t="s">
        <v>49</v>
      </c>
      <c r="F42" s="180" t="s">
        <v>49</v>
      </c>
      <c r="G42" s="94"/>
      <c r="H42" s="94"/>
      <c r="I42" s="94"/>
      <c r="J42" s="94"/>
      <c r="K42" s="94"/>
      <c r="L42" s="94"/>
      <c r="M42" s="94"/>
      <c r="N42" s="94"/>
      <c r="O42" s="94"/>
      <c r="P42" s="94"/>
      <c r="Q42" s="94"/>
      <c r="R42" s="94"/>
      <c r="S42" s="94"/>
      <c r="T42" s="94"/>
    </row>
    <row r="43" spans="1:20" ht="14.25" customHeight="1">
      <c r="A43" s="23" t="s">
        <v>495</v>
      </c>
      <c r="B43" s="129" t="s">
        <v>438</v>
      </c>
      <c r="C43" s="180">
        <v>33199</v>
      </c>
      <c r="D43" s="187">
        <v>33181</v>
      </c>
      <c r="E43" s="180">
        <v>33199</v>
      </c>
      <c r="F43" s="180">
        <v>33199</v>
      </c>
      <c r="G43" s="94"/>
      <c r="H43" s="94"/>
      <c r="I43" s="94"/>
      <c r="J43" s="94"/>
      <c r="K43" s="94"/>
      <c r="L43" s="94"/>
      <c r="M43" s="94"/>
      <c r="N43" s="94"/>
      <c r="O43" s="94"/>
      <c r="P43" s="94"/>
      <c r="Q43" s="94"/>
      <c r="R43" s="94"/>
      <c r="S43" s="94"/>
      <c r="T43" s="94"/>
    </row>
    <row r="44" spans="1:20" ht="14.25" customHeight="1">
      <c r="A44" s="23" t="s">
        <v>496</v>
      </c>
      <c r="B44" s="129" t="s">
        <v>440</v>
      </c>
      <c r="C44" s="180" t="s">
        <v>54</v>
      </c>
      <c r="D44" s="187" t="s">
        <v>54</v>
      </c>
      <c r="E44" s="180" t="s">
        <v>54</v>
      </c>
      <c r="F44" s="180" t="s">
        <v>54</v>
      </c>
      <c r="G44" s="94"/>
      <c r="H44" s="94"/>
      <c r="I44" s="94"/>
      <c r="J44" s="94"/>
      <c r="K44" s="94"/>
      <c r="L44" s="94"/>
      <c r="M44" s="94"/>
      <c r="N44" s="94"/>
      <c r="O44" s="94"/>
      <c r="P44" s="94"/>
      <c r="Q44" s="94"/>
      <c r="R44" s="94"/>
      <c r="S44" s="94"/>
      <c r="T44" s="94"/>
    </row>
    <row r="45" spans="1:20" ht="14.25" customHeight="1">
      <c r="A45" s="23" t="s">
        <v>497</v>
      </c>
      <c r="B45" s="129" t="s">
        <v>442</v>
      </c>
      <c r="C45" s="181" t="s">
        <v>498</v>
      </c>
      <c r="D45" s="195" t="s">
        <v>499</v>
      </c>
      <c r="E45" s="186" t="s">
        <v>446</v>
      </c>
      <c r="F45" s="196" t="s">
        <v>500</v>
      </c>
      <c r="G45" s="107"/>
      <c r="H45" s="107"/>
      <c r="I45" s="107"/>
      <c r="J45" s="107"/>
      <c r="K45" s="107"/>
      <c r="L45" s="107"/>
      <c r="M45" s="107"/>
      <c r="N45" s="107"/>
      <c r="O45" s="107"/>
      <c r="P45" s="107"/>
      <c r="Q45" s="107"/>
      <c r="R45" s="107"/>
      <c r="S45" s="107"/>
      <c r="T45" s="107"/>
    </row>
    <row r="46" spans="1:20" ht="14.25" customHeight="1">
      <c r="A46" s="23" t="s">
        <v>501</v>
      </c>
      <c r="B46" s="7" t="s">
        <v>449</v>
      </c>
      <c r="C46" s="180" t="s">
        <v>188</v>
      </c>
      <c r="D46" s="195" t="s">
        <v>502</v>
      </c>
      <c r="E46" s="186" t="s">
        <v>188</v>
      </c>
      <c r="F46" s="196" t="s">
        <v>503</v>
      </c>
      <c r="G46" s="103"/>
      <c r="H46" s="103"/>
      <c r="I46" s="103"/>
      <c r="J46" s="103"/>
      <c r="K46" s="103"/>
      <c r="L46" s="103"/>
      <c r="M46" s="103"/>
      <c r="N46" s="103"/>
      <c r="O46" s="103"/>
      <c r="P46" s="103"/>
      <c r="Q46" s="103"/>
      <c r="R46" s="103"/>
      <c r="S46" s="103"/>
      <c r="T46" s="103"/>
    </row>
    <row r="47" spans="1:20" ht="14.25" customHeight="1">
      <c r="A47" s="23" t="s">
        <v>504</v>
      </c>
      <c r="B47" s="129" t="s">
        <v>452</v>
      </c>
      <c r="C47" s="85" t="s">
        <v>505</v>
      </c>
      <c r="D47" s="67" t="s">
        <v>506</v>
      </c>
      <c r="E47" s="47" t="s">
        <v>507</v>
      </c>
      <c r="F47" s="47" t="s">
        <v>508</v>
      </c>
      <c r="G47" s="47"/>
      <c r="H47" s="47"/>
      <c r="I47" s="47"/>
      <c r="J47" s="47"/>
      <c r="K47" s="47"/>
      <c r="L47" s="47"/>
      <c r="M47" s="47"/>
      <c r="N47" s="47"/>
      <c r="O47" s="47"/>
      <c r="P47" s="47"/>
      <c r="Q47" s="47"/>
      <c r="R47" s="47"/>
      <c r="S47" s="47"/>
      <c r="T47" s="47"/>
    </row>
    <row r="48" spans="1:20" ht="14.25" customHeight="1">
      <c r="A48" s="16" t="s">
        <v>509</v>
      </c>
      <c r="B48" s="15" t="s">
        <v>455</v>
      </c>
      <c r="C48" s="70" t="s">
        <v>194</v>
      </c>
      <c r="D48" s="178"/>
      <c r="E48" s="178"/>
      <c r="F48" s="178"/>
      <c r="G48" s="121"/>
      <c r="H48" s="121"/>
      <c r="I48" s="121"/>
      <c r="J48" s="121"/>
      <c r="K48" s="121"/>
      <c r="L48" s="121"/>
      <c r="M48" s="121"/>
      <c r="N48" s="121"/>
      <c r="O48" s="121"/>
      <c r="P48" s="121"/>
      <c r="Q48" s="121"/>
      <c r="R48" s="121"/>
      <c r="S48" s="121"/>
      <c r="T48" s="121"/>
    </row>
    <row r="49" spans="1:20" ht="14.25" customHeight="1">
      <c r="A49" s="23" t="s">
        <v>510</v>
      </c>
      <c r="B49" s="130" t="s">
        <v>457</v>
      </c>
      <c r="C49" s="184" t="s">
        <v>511</v>
      </c>
      <c r="D49" s="179"/>
      <c r="E49" s="179"/>
      <c r="F49" s="179"/>
      <c r="G49" s="16"/>
      <c r="H49" s="16"/>
      <c r="I49" s="16"/>
      <c r="J49" s="16"/>
      <c r="K49" s="16"/>
      <c r="L49" s="16"/>
      <c r="M49" s="16"/>
      <c r="N49" s="16"/>
      <c r="O49" s="16"/>
      <c r="P49" s="16"/>
      <c r="Q49" s="16"/>
      <c r="R49" s="16"/>
      <c r="S49" s="16"/>
      <c r="T49" s="16"/>
    </row>
    <row r="50" spans="1:20" ht="14.25" customHeight="1">
      <c r="A50" s="23" t="s">
        <v>512</v>
      </c>
      <c r="B50" s="130" t="s">
        <v>460</v>
      </c>
      <c r="C50" s="190">
        <v>-81.077946229999995</v>
      </c>
      <c r="D50" s="179"/>
      <c r="E50" s="179"/>
      <c r="F50" s="179"/>
      <c r="G50" s="16"/>
      <c r="H50" s="16"/>
      <c r="I50" s="16"/>
      <c r="J50" s="16"/>
      <c r="K50" s="16"/>
      <c r="L50" s="16"/>
      <c r="M50" s="16"/>
      <c r="N50" s="16"/>
      <c r="O50" s="16"/>
      <c r="P50" s="16"/>
      <c r="Q50" s="16"/>
      <c r="R50" s="16"/>
      <c r="S50" s="16"/>
      <c r="T50" s="16"/>
    </row>
    <row r="51" spans="1:20" ht="14.25" customHeight="1">
      <c r="A51" s="23" t="s">
        <v>513</v>
      </c>
      <c r="B51" s="130" t="s">
        <v>462</v>
      </c>
      <c r="C51" s="190">
        <v>-80.489782070000004</v>
      </c>
      <c r="D51" s="179"/>
      <c r="E51" s="179"/>
      <c r="F51" s="179"/>
      <c r="G51" s="16"/>
      <c r="H51" s="16"/>
      <c r="I51" s="16"/>
      <c r="J51" s="16"/>
      <c r="K51" s="16"/>
      <c r="L51" s="16"/>
      <c r="M51" s="16"/>
      <c r="N51" s="16"/>
      <c r="O51" s="16"/>
      <c r="P51" s="16"/>
      <c r="Q51" s="16"/>
      <c r="R51" s="16"/>
      <c r="S51" s="16"/>
      <c r="T51" s="16"/>
    </row>
    <row r="52" spans="1:20" ht="14.25" customHeight="1">
      <c r="A52" s="23" t="s">
        <v>514</v>
      </c>
      <c r="B52" s="130" t="s">
        <v>464</v>
      </c>
      <c r="C52" s="190">
        <v>25.761451709999999</v>
      </c>
      <c r="D52" s="179"/>
      <c r="E52" s="179"/>
      <c r="F52" s="179"/>
      <c r="G52" s="16"/>
      <c r="H52" s="16"/>
      <c r="I52" s="16"/>
      <c r="J52" s="16"/>
      <c r="K52" s="16"/>
      <c r="L52" s="16"/>
      <c r="M52" s="16"/>
      <c r="N52" s="16"/>
      <c r="O52" s="16"/>
      <c r="P52" s="16"/>
      <c r="Q52" s="16"/>
      <c r="R52" s="16"/>
      <c r="S52" s="16"/>
      <c r="T52" s="16"/>
    </row>
    <row r="53" spans="1:20" ht="14.25" customHeight="1">
      <c r="A53" s="23" t="s">
        <v>515</v>
      </c>
      <c r="B53" s="130" t="s">
        <v>466</v>
      </c>
      <c r="C53" s="190">
        <v>24.912934920000001</v>
      </c>
      <c r="D53" s="179"/>
      <c r="E53" s="179"/>
      <c r="F53" s="179"/>
      <c r="G53" s="16"/>
      <c r="H53" s="16"/>
      <c r="I53" s="16"/>
      <c r="J53" s="16"/>
      <c r="K53" s="16"/>
      <c r="L53" s="16"/>
      <c r="M53" s="16"/>
      <c r="N53" s="16"/>
      <c r="O53" s="16"/>
      <c r="P53" s="16"/>
      <c r="Q53" s="16"/>
      <c r="R53" s="16"/>
      <c r="S53" s="16"/>
      <c r="T53" s="16"/>
    </row>
    <row r="54" spans="1:20" ht="14.25" customHeight="1">
      <c r="A54" s="16" t="s">
        <v>516</v>
      </c>
      <c r="B54" s="130" t="s">
        <v>468</v>
      </c>
      <c r="C54" s="189" t="s">
        <v>517</v>
      </c>
      <c r="D54" s="179"/>
      <c r="E54" s="179"/>
      <c r="F54" s="179"/>
      <c r="G54" s="16"/>
      <c r="H54" s="16"/>
      <c r="I54" s="16"/>
      <c r="J54" s="16"/>
      <c r="K54" s="16"/>
      <c r="L54" s="16"/>
      <c r="M54" s="16"/>
      <c r="N54" s="16"/>
      <c r="O54" s="16"/>
      <c r="P54" s="16"/>
      <c r="Q54" s="16"/>
      <c r="R54" s="16"/>
      <c r="S54" s="16"/>
      <c r="T54" s="16"/>
    </row>
    <row r="55" spans="1:20" ht="14.25" customHeight="1">
      <c r="A55" s="16" t="s">
        <v>518</v>
      </c>
      <c r="B55" s="129" t="s">
        <v>471</v>
      </c>
      <c r="C55" s="182" t="s">
        <v>519</v>
      </c>
      <c r="D55" s="187"/>
      <c r="E55" s="180"/>
      <c r="F55" s="180"/>
      <c r="G55" s="94"/>
      <c r="H55" s="94"/>
      <c r="I55" s="94"/>
      <c r="J55" s="94"/>
      <c r="K55" s="94"/>
      <c r="L55" s="94"/>
      <c r="M55" s="94"/>
      <c r="N55" s="94"/>
      <c r="O55" s="94"/>
      <c r="P55" s="94"/>
      <c r="Q55" s="94"/>
      <c r="R55" s="94"/>
      <c r="S55" s="94"/>
      <c r="T55" s="94"/>
    </row>
    <row r="56" spans="1:20" ht="14.25" customHeight="1">
      <c r="A56" s="16" t="s">
        <v>520</v>
      </c>
      <c r="B56" s="121" t="s">
        <v>474</v>
      </c>
      <c r="C56" s="193" t="s">
        <v>521</v>
      </c>
      <c r="D56" s="178"/>
      <c r="E56" s="178"/>
      <c r="F56" s="178"/>
      <c r="G56" s="121"/>
      <c r="H56" s="121"/>
      <c r="I56" s="121"/>
      <c r="J56" s="121"/>
      <c r="K56" s="121"/>
      <c r="L56" s="121"/>
      <c r="M56" s="121"/>
      <c r="N56" s="121"/>
      <c r="O56" s="121"/>
      <c r="P56" s="121"/>
      <c r="Q56" s="121"/>
      <c r="R56" s="121"/>
      <c r="S56" s="121"/>
      <c r="T56" s="121"/>
    </row>
    <row r="57" spans="1:20" ht="14.25" customHeight="1">
      <c r="A57" s="16"/>
      <c r="B57" s="121"/>
      <c r="C57" s="131"/>
      <c r="D57" s="121"/>
      <c r="E57" s="121"/>
      <c r="F57" s="121"/>
      <c r="G57" s="121"/>
      <c r="H57" s="121"/>
      <c r="I57" s="121"/>
      <c r="J57" s="121"/>
      <c r="K57" s="121"/>
      <c r="L57" s="121"/>
      <c r="M57" s="121"/>
      <c r="N57" s="121"/>
      <c r="O57" s="121"/>
      <c r="P57" s="121"/>
      <c r="Q57" s="121"/>
      <c r="R57" s="121"/>
      <c r="S57" s="121"/>
      <c r="T57" s="121"/>
    </row>
    <row r="58" spans="1:20" ht="14.25" customHeight="1">
      <c r="A58" s="16"/>
      <c r="B58" s="121"/>
      <c r="C58" s="131"/>
      <c r="D58" s="121"/>
      <c r="E58" s="121"/>
      <c r="F58" s="121"/>
      <c r="G58" s="121"/>
      <c r="H58" s="121"/>
      <c r="I58" s="121"/>
      <c r="J58" s="121"/>
      <c r="K58" s="121"/>
      <c r="L58" s="121"/>
      <c r="M58" s="121"/>
      <c r="N58" s="121"/>
      <c r="O58" s="121"/>
      <c r="P58" s="121"/>
      <c r="Q58" s="121"/>
      <c r="R58" s="121"/>
      <c r="S58" s="121"/>
      <c r="T58" s="121"/>
    </row>
    <row r="59" spans="1:20">
      <c r="A59" s="55"/>
      <c r="B59" s="55" t="s">
        <v>400</v>
      </c>
      <c r="C59" s="192">
        <v>59</v>
      </c>
      <c r="D59" s="191"/>
      <c r="E59" s="191"/>
      <c r="F59" s="191"/>
      <c r="G59" s="191"/>
    </row>
    <row r="60" spans="1:20" ht="12.75" customHeight="1">
      <c r="A60" s="23" t="s">
        <v>475</v>
      </c>
      <c r="B60" s="14" t="s">
        <v>402</v>
      </c>
      <c r="C60" s="197">
        <v>64</v>
      </c>
      <c r="D60" s="198"/>
      <c r="E60" s="198"/>
      <c r="F60" s="198"/>
      <c r="G60" s="198"/>
      <c r="H60" s="153"/>
      <c r="I60" s="153"/>
      <c r="J60" s="153"/>
      <c r="K60" s="153"/>
      <c r="L60" s="153"/>
      <c r="M60" s="153"/>
      <c r="N60" s="153"/>
      <c r="O60" s="153"/>
      <c r="P60" s="153"/>
      <c r="Q60" s="153"/>
      <c r="R60" s="153"/>
      <c r="S60" s="153"/>
      <c r="T60" s="153"/>
    </row>
    <row r="61" spans="1:20" ht="13.5" customHeight="1">
      <c r="A61" s="23" t="s">
        <v>476</v>
      </c>
      <c r="B61" s="121" t="s">
        <v>404</v>
      </c>
      <c r="C61" s="184" t="s">
        <v>522</v>
      </c>
      <c r="D61" s="178"/>
      <c r="E61" s="178"/>
      <c r="F61" s="178"/>
      <c r="G61" s="178"/>
      <c r="H61" s="121"/>
      <c r="I61" s="153"/>
      <c r="J61" s="153"/>
      <c r="K61" s="153"/>
      <c r="L61" s="153"/>
      <c r="M61" s="153"/>
      <c r="N61" s="153"/>
      <c r="O61" s="153"/>
      <c r="P61" s="153"/>
      <c r="Q61" s="153"/>
      <c r="R61" s="153"/>
      <c r="S61" s="153"/>
      <c r="T61" s="153"/>
    </row>
    <row r="62" spans="1:20">
      <c r="A62" s="23" t="s">
        <v>478</v>
      </c>
      <c r="B62" s="129" t="s">
        <v>407</v>
      </c>
      <c r="C62" s="186" t="s">
        <v>479</v>
      </c>
      <c r="D62" s="187" t="s">
        <v>480</v>
      </c>
      <c r="E62" s="180" t="s">
        <v>411</v>
      </c>
      <c r="F62" s="180" t="s">
        <v>481</v>
      </c>
      <c r="G62" s="180" t="s">
        <v>523</v>
      </c>
      <c r="H62" s="94"/>
      <c r="I62" s="153"/>
      <c r="J62" s="153"/>
      <c r="K62" s="153"/>
      <c r="L62" s="153"/>
      <c r="M62" s="153"/>
      <c r="N62" s="153"/>
      <c r="O62" s="153"/>
      <c r="P62" s="153"/>
      <c r="Q62" s="153"/>
      <c r="R62" s="153"/>
      <c r="S62" s="153"/>
      <c r="T62" s="153"/>
    </row>
    <row r="63" spans="1:20">
      <c r="A63" s="23" t="s">
        <v>482</v>
      </c>
      <c r="B63" s="129" t="s">
        <v>414</v>
      </c>
      <c r="C63" s="186" t="s">
        <v>483</v>
      </c>
      <c r="D63" s="187" t="s">
        <v>484</v>
      </c>
      <c r="E63" s="180" t="s">
        <v>418</v>
      </c>
      <c r="F63" s="180" t="s">
        <v>485</v>
      </c>
      <c r="G63" s="180" t="s">
        <v>524</v>
      </c>
      <c r="H63" s="94"/>
      <c r="I63" s="153"/>
      <c r="J63" s="153"/>
      <c r="K63" s="153"/>
      <c r="L63" s="153"/>
      <c r="M63" s="153"/>
      <c r="N63" s="153"/>
      <c r="O63" s="153"/>
      <c r="P63" s="153"/>
      <c r="Q63" s="153"/>
      <c r="R63" s="153"/>
      <c r="S63" s="153"/>
      <c r="T63" s="153"/>
    </row>
    <row r="64" spans="1:20">
      <c r="A64" s="23" t="s">
        <v>486</v>
      </c>
      <c r="B64" s="129" t="s">
        <v>421</v>
      </c>
      <c r="C64" s="188" t="s">
        <v>422</v>
      </c>
      <c r="D64" s="180" t="s">
        <v>423</v>
      </c>
      <c r="E64" s="180" t="s">
        <v>423</v>
      </c>
      <c r="F64" s="180" t="s">
        <v>423</v>
      </c>
      <c r="G64" s="180" t="s">
        <v>423</v>
      </c>
      <c r="H64" s="94"/>
      <c r="I64" s="153"/>
      <c r="J64" s="153"/>
      <c r="K64" s="153"/>
      <c r="L64" s="153"/>
      <c r="M64" s="153"/>
      <c r="N64" s="153"/>
      <c r="O64" s="153"/>
      <c r="P64" s="153"/>
      <c r="Q64" s="153"/>
      <c r="R64" s="153"/>
      <c r="S64" s="153"/>
      <c r="T64" s="153"/>
    </row>
    <row r="65" spans="1:20">
      <c r="A65" s="23" t="s">
        <v>487</v>
      </c>
      <c r="B65" s="7" t="s">
        <v>425</v>
      </c>
      <c r="C65" s="188" t="s">
        <v>168</v>
      </c>
      <c r="D65" s="188" t="s">
        <v>168</v>
      </c>
      <c r="E65" s="188" t="s">
        <v>168</v>
      </c>
      <c r="F65" s="188" t="s">
        <v>168</v>
      </c>
      <c r="G65" s="188" t="s">
        <v>168</v>
      </c>
      <c r="H65" s="94"/>
      <c r="I65" s="153"/>
      <c r="J65" s="153"/>
      <c r="K65" s="153"/>
      <c r="L65" s="153"/>
      <c r="M65" s="153"/>
      <c r="N65" s="153"/>
      <c r="O65" s="153"/>
      <c r="P65" s="153"/>
      <c r="Q65" s="153"/>
      <c r="R65" s="153"/>
      <c r="S65" s="153"/>
      <c r="T65" s="153"/>
    </row>
    <row r="66" spans="1:20">
      <c r="A66" s="23" t="s">
        <v>488</v>
      </c>
      <c r="B66" s="7" t="s">
        <v>427</v>
      </c>
      <c r="C66" s="183"/>
      <c r="D66" s="187"/>
      <c r="E66" s="180"/>
      <c r="F66" s="180"/>
      <c r="G66" s="180"/>
      <c r="H66" s="94"/>
      <c r="I66" s="153"/>
      <c r="J66" s="153"/>
      <c r="K66" s="153"/>
      <c r="L66" s="153"/>
      <c r="M66" s="153"/>
      <c r="N66" s="153"/>
      <c r="O66" s="153"/>
      <c r="P66" s="153"/>
      <c r="Q66" s="153"/>
      <c r="R66" s="153"/>
      <c r="S66" s="153"/>
      <c r="T66" s="153"/>
    </row>
    <row r="67" spans="1:20" ht="15" customHeight="1">
      <c r="A67" s="23" t="s">
        <v>489</v>
      </c>
      <c r="B67" s="102" t="s">
        <v>429</v>
      </c>
      <c r="C67" s="180" t="s">
        <v>174</v>
      </c>
      <c r="D67" s="187" t="s">
        <v>490</v>
      </c>
      <c r="E67" s="180" t="s">
        <v>432</v>
      </c>
      <c r="F67" s="180" t="s">
        <v>491</v>
      </c>
      <c r="G67" s="180" t="s">
        <v>525</v>
      </c>
      <c r="H67" s="94"/>
      <c r="I67" s="153"/>
      <c r="J67" s="153"/>
      <c r="K67" s="153"/>
      <c r="L67" s="153"/>
      <c r="M67" s="153"/>
      <c r="N67" s="153"/>
      <c r="O67" s="153"/>
      <c r="P67" s="153"/>
      <c r="Q67" s="153"/>
      <c r="R67" s="153"/>
      <c r="S67" s="153"/>
      <c r="T67" s="153"/>
    </row>
    <row r="68" spans="1:20">
      <c r="A68" s="23" t="s">
        <v>492</v>
      </c>
      <c r="B68" s="129" t="s">
        <v>434</v>
      </c>
      <c r="C68" s="180" t="s">
        <v>46</v>
      </c>
      <c r="D68" s="194" t="s">
        <v>46</v>
      </c>
      <c r="E68" s="181" t="s">
        <v>46</v>
      </c>
      <c r="F68" s="180" t="s">
        <v>46</v>
      </c>
      <c r="G68" s="180" t="s">
        <v>46</v>
      </c>
      <c r="H68" s="103"/>
      <c r="I68" s="153"/>
      <c r="J68" s="153"/>
      <c r="K68" s="153"/>
      <c r="L68" s="153"/>
      <c r="M68" s="153"/>
      <c r="N68" s="153"/>
      <c r="O68" s="153"/>
      <c r="P68" s="153"/>
      <c r="Q68" s="153"/>
      <c r="R68" s="153"/>
      <c r="S68" s="153"/>
      <c r="T68" s="153"/>
    </row>
    <row r="69" spans="1:20">
      <c r="A69" s="23" t="s">
        <v>493</v>
      </c>
      <c r="B69" s="129" t="s">
        <v>436</v>
      </c>
      <c r="C69" s="180" t="s">
        <v>49</v>
      </c>
      <c r="D69" s="187" t="s">
        <v>494</v>
      </c>
      <c r="E69" s="180" t="s">
        <v>49</v>
      </c>
      <c r="F69" s="180" t="s">
        <v>49</v>
      </c>
      <c r="G69" s="180" t="s">
        <v>49</v>
      </c>
      <c r="H69" s="94"/>
      <c r="I69" s="153"/>
      <c r="J69" s="153"/>
      <c r="K69" s="153"/>
      <c r="L69" s="153"/>
      <c r="M69" s="153"/>
      <c r="N69" s="153"/>
      <c r="O69" s="153"/>
      <c r="P69" s="153"/>
      <c r="Q69" s="153"/>
      <c r="R69" s="153"/>
      <c r="S69" s="153"/>
      <c r="T69" s="153"/>
    </row>
    <row r="70" spans="1:20">
      <c r="A70" s="23" t="s">
        <v>495</v>
      </c>
      <c r="B70" s="129" t="s">
        <v>438</v>
      </c>
      <c r="C70" s="180">
        <v>33199</v>
      </c>
      <c r="D70" s="187">
        <v>33181</v>
      </c>
      <c r="E70" s="180">
        <v>33199</v>
      </c>
      <c r="F70" s="180">
        <v>33199</v>
      </c>
      <c r="G70" s="180">
        <v>33199</v>
      </c>
      <c r="H70" s="94"/>
      <c r="I70" s="153"/>
      <c r="J70" s="153"/>
      <c r="K70" s="153"/>
      <c r="L70" s="153"/>
      <c r="M70" s="153"/>
      <c r="N70" s="153"/>
      <c r="O70" s="153"/>
      <c r="P70" s="153"/>
      <c r="Q70" s="153"/>
      <c r="R70" s="153"/>
      <c r="S70" s="153"/>
      <c r="T70" s="153"/>
    </row>
    <row r="71" spans="1:20">
      <c r="A71" s="23" t="s">
        <v>496</v>
      </c>
      <c r="B71" s="129" t="s">
        <v>440</v>
      </c>
      <c r="C71" s="180" t="s">
        <v>54</v>
      </c>
      <c r="D71" s="187" t="s">
        <v>54</v>
      </c>
      <c r="E71" s="180" t="s">
        <v>54</v>
      </c>
      <c r="F71" s="180" t="s">
        <v>54</v>
      </c>
      <c r="G71" s="180" t="s">
        <v>54</v>
      </c>
      <c r="H71" s="94"/>
      <c r="I71" s="153"/>
      <c r="J71" s="153"/>
      <c r="K71" s="153"/>
      <c r="L71" s="153"/>
      <c r="M71" s="153"/>
      <c r="N71" s="153"/>
      <c r="O71" s="153"/>
      <c r="P71" s="153"/>
      <c r="Q71" s="153"/>
      <c r="R71" s="153"/>
      <c r="S71" s="153"/>
      <c r="T71" s="153"/>
    </row>
    <row r="72" spans="1:20">
      <c r="A72" s="23" t="s">
        <v>497</v>
      </c>
      <c r="B72" s="129" t="s">
        <v>442</v>
      </c>
      <c r="C72" s="181" t="s">
        <v>498</v>
      </c>
      <c r="D72" s="195" t="s">
        <v>499</v>
      </c>
      <c r="E72" s="186" t="s">
        <v>446</v>
      </c>
      <c r="F72" s="196" t="s">
        <v>500</v>
      </c>
      <c r="G72" s="186" t="s">
        <v>526</v>
      </c>
      <c r="H72" s="107"/>
      <c r="I72" s="153"/>
      <c r="J72" s="153"/>
      <c r="K72" s="153"/>
      <c r="L72" s="153"/>
      <c r="M72" s="153"/>
      <c r="N72" s="153"/>
      <c r="O72" s="153"/>
      <c r="P72" s="153"/>
      <c r="Q72" s="153"/>
      <c r="R72" s="153"/>
      <c r="S72" s="153"/>
      <c r="T72" s="153"/>
    </row>
    <row r="73" spans="1:20">
      <c r="A73" s="23" t="s">
        <v>501</v>
      </c>
      <c r="B73" s="7" t="s">
        <v>449</v>
      </c>
      <c r="C73" s="180" t="s">
        <v>188</v>
      </c>
      <c r="D73" s="195" t="s">
        <v>502</v>
      </c>
      <c r="E73" s="186" t="s">
        <v>188</v>
      </c>
      <c r="F73" s="196" t="s">
        <v>503</v>
      </c>
      <c r="G73" s="181" t="s">
        <v>527</v>
      </c>
      <c r="H73" s="103"/>
      <c r="I73" s="153"/>
      <c r="J73" s="153"/>
      <c r="K73" s="153"/>
      <c r="L73" s="153"/>
      <c r="M73" s="153"/>
      <c r="N73" s="153"/>
      <c r="O73" s="153"/>
      <c r="P73" s="153"/>
      <c r="Q73" s="153"/>
      <c r="R73" s="153"/>
      <c r="S73" s="153"/>
      <c r="T73" s="153"/>
    </row>
    <row r="74" spans="1:20">
      <c r="A74" s="23" t="s">
        <v>504</v>
      </c>
      <c r="B74" s="129" t="s">
        <v>452</v>
      </c>
      <c r="C74" s="85" t="s">
        <v>505</v>
      </c>
      <c r="D74" s="67" t="s">
        <v>506</v>
      </c>
      <c r="E74" s="47" t="s">
        <v>507</v>
      </c>
      <c r="F74" s="47" t="s">
        <v>508</v>
      </c>
      <c r="G74" s="47" t="s">
        <v>528</v>
      </c>
      <c r="H74" s="47"/>
      <c r="I74" s="153"/>
      <c r="J74" s="153"/>
      <c r="K74" s="153"/>
      <c r="L74" s="153"/>
      <c r="M74" s="153"/>
      <c r="N74" s="153"/>
      <c r="O74" s="153"/>
      <c r="P74" s="153"/>
      <c r="Q74" s="153"/>
      <c r="R74" s="153"/>
      <c r="S74" s="153"/>
      <c r="T74" s="153"/>
    </row>
    <row r="75" spans="1:20">
      <c r="A75" s="16" t="s">
        <v>509</v>
      </c>
      <c r="B75" s="15" t="s">
        <v>455</v>
      </c>
      <c r="C75" s="70" t="s">
        <v>194</v>
      </c>
      <c r="D75" s="178"/>
      <c r="E75" s="178"/>
      <c r="F75" s="178"/>
      <c r="G75" s="178"/>
      <c r="H75" s="121"/>
    </row>
    <row r="76" spans="1:20" ht="13.5" customHeight="1">
      <c r="A76" s="23" t="s">
        <v>510</v>
      </c>
      <c r="B76" s="130" t="s">
        <v>457</v>
      </c>
      <c r="C76" s="184" t="s">
        <v>511</v>
      </c>
      <c r="D76" s="179"/>
      <c r="E76" s="179"/>
      <c r="F76" s="179"/>
      <c r="G76" s="179"/>
      <c r="H76" s="16"/>
    </row>
    <row r="77" spans="1:20">
      <c r="A77" s="23" t="s">
        <v>512</v>
      </c>
      <c r="B77" s="130" t="s">
        <v>460</v>
      </c>
      <c r="C77" s="190">
        <v>-81.077946229999995</v>
      </c>
      <c r="D77" s="179"/>
      <c r="E77" s="179"/>
      <c r="F77" s="179"/>
      <c r="G77" s="179"/>
      <c r="H77" s="16"/>
    </row>
    <row r="78" spans="1:20">
      <c r="A78" s="23" t="s">
        <v>513</v>
      </c>
      <c r="B78" s="130" t="s">
        <v>462</v>
      </c>
      <c r="C78" s="190">
        <v>-80.489782070000004</v>
      </c>
      <c r="D78" s="179"/>
      <c r="E78" s="179"/>
      <c r="F78" s="179"/>
      <c r="G78" s="179"/>
      <c r="H78" s="16"/>
    </row>
    <row r="79" spans="1:20">
      <c r="A79" s="23" t="s">
        <v>514</v>
      </c>
      <c r="B79" s="130" t="s">
        <v>464</v>
      </c>
      <c r="C79" s="190">
        <v>25.761451709999999</v>
      </c>
      <c r="D79" s="179"/>
      <c r="E79" s="179"/>
      <c r="F79" s="179"/>
      <c r="G79" s="179"/>
      <c r="H79" s="16"/>
    </row>
    <row r="80" spans="1:20">
      <c r="A80" s="23" t="s">
        <v>515</v>
      </c>
      <c r="B80" s="130" t="s">
        <v>466</v>
      </c>
      <c r="C80" s="190">
        <v>24.912934920000001</v>
      </c>
      <c r="D80" s="179"/>
      <c r="E80" s="179"/>
      <c r="F80" s="179"/>
      <c r="G80" s="179"/>
      <c r="H80" s="16"/>
    </row>
    <row r="81" spans="1:20">
      <c r="A81" s="16" t="s">
        <v>516</v>
      </c>
      <c r="B81" s="130" t="s">
        <v>468</v>
      </c>
      <c r="C81" s="189" t="s">
        <v>529</v>
      </c>
      <c r="D81" s="179"/>
      <c r="E81" s="179"/>
      <c r="F81" s="179"/>
      <c r="G81" s="179"/>
      <c r="H81" s="16"/>
    </row>
    <row r="82" spans="1:20" ht="13.5" customHeight="1">
      <c r="A82" s="16" t="s">
        <v>518</v>
      </c>
      <c r="B82" s="129" t="s">
        <v>471</v>
      </c>
      <c r="C82" s="182" t="s">
        <v>530</v>
      </c>
      <c r="D82" s="187"/>
      <c r="E82" s="180"/>
      <c r="F82" s="180"/>
      <c r="G82" s="180"/>
      <c r="H82" s="94"/>
    </row>
    <row r="83" spans="1:20">
      <c r="A83" s="16" t="s">
        <v>520</v>
      </c>
      <c r="B83" s="121" t="s">
        <v>474</v>
      </c>
      <c r="C83" s="193" t="s">
        <v>531</v>
      </c>
      <c r="D83" s="178"/>
      <c r="E83" s="178"/>
      <c r="F83" s="178"/>
      <c r="G83" s="178"/>
      <c r="H83" s="121"/>
      <c r="I83" s="153"/>
      <c r="J83" s="153"/>
      <c r="K83" s="153"/>
      <c r="L83" s="153"/>
      <c r="M83" s="153"/>
      <c r="N83" s="153"/>
      <c r="O83" s="153"/>
      <c r="P83" s="153"/>
      <c r="Q83" s="153"/>
      <c r="R83" s="153"/>
      <c r="S83" s="153"/>
      <c r="T83" s="153"/>
    </row>
    <row r="84" spans="1:20">
      <c r="A84" s="16"/>
      <c r="B84" s="121"/>
      <c r="C84" s="66"/>
      <c r="D84" s="121"/>
      <c r="E84" s="121"/>
      <c r="F84" s="121"/>
      <c r="G84" s="121"/>
      <c r="H84" s="121"/>
      <c r="I84" s="154"/>
      <c r="J84" s="154"/>
      <c r="K84" s="154"/>
      <c r="L84" s="154"/>
      <c r="M84" s="154"/>
      <c r="N84" s="154"/>
      <c r="O84" s="154"/>
      <c r="P84" s="154"/>
      <c r="Q84" s="154"/>
      <c r="R84" s="154"/>
      <c r="S84" s="154"/>
      <c r="T84" s="154"/>
    </row>
    <row r="85" spans="1:20">
      <c r="A85" s="16"/>
      <c r="B85" s="121"/>
      <c r="C85" s="66"/>
      <c r="D85" s="121"/>
      <c r="E85" s="121"/>
      <c r="F85" s="121"/>
      <c r="G85" s="121"/>
      <c r="H85" s="121"/>
      <c r="I85" s="154"/>
      <c r="J85" s="154"/>
      <c r="K85" s="154"/>
      <c r="L85" s="154"/>
      <c r="M85" s="154"/>
      <c r="N85" s="154"/>
      <c r="O85" s="154"/>
      <c r="P85" s="154"/>
      <c r="Q85" s="154"/>
      <c r="R85" s="154"/>
      <c r="S85" s="154"/>
      <c r="T85" s="154"/>
    </row>
    <row r="86" spans="1:20">
      <c r="A86" s="16"/>
      <c r="B86" s="55" t="s">
        <v>400</v>
      </c>
      <c r="C86" s="56">
        <f>ROW(C86)</f>
        <v>86</v>
      </c>
      <c r="D86" s="121"/>
      <c r="E86" s="121"/>
      <c r="F86" s="121"/>
      <c r="G86" s="121"/>
      <c r="H86" s="121"/>
      <c r="I86" s="154"/>
      <c r="J86" s="154"/>
      <c r="K86" s="154"/>
      <c r="L86" s="154"/>
      <c r="M86" s="154"/>
      <c r="N86" s="154"/>
      <c r="O86" s="154"/>
      <c r="P86" s="154"/>
      <c r="Q86" s="154"/>
      <c r="R86" s="154"/>
      <c r="S86" s="154"/>
      <c r="T86" s="154"/>
    </row>
    <row r="87" spans="1:20" ht="12.75" customHeight="1">
      <c r="A87" s="23" t="s">
        <v>475</v>
      </c>
      <c r="B87" s="14" t="s">
        <v>402</v>
      </c>
      <c r="C87" s="120"/>
      <c r="D87" s="121"/>
      <c r="E87" s="121"/>
      <c r="F87" s="121"/>
      <c r="G87" s="121"/>
      <c r="H87" s="121"/>
      <c r="I87" s="121"/>
      <c r="J87" s="121"/>
      <c r="K87" s="121"/>
      <c r="L87" s="121"/>
      <c r="M87" s="121"/>
      <c r="N87" s="121"/>
      <c r="O87" s="121"/>
      <c r="P87" s="121"/>
      <c r="Q87" s="121"/>
      <c r="R87" s="121"/>
      <c r="S87" s="121"/>
      <c r="T87" s="121"/>
    </row>
    <row r="88" spans="1:20" ht="13.5" customHeight="1">
      <c r="A88" s="23" t="s">
        <v>476</v>
      </c>
      <c r="B88" s="121" t="s">
        <v>404</v>
      </c>
      <c r="C88" s="127"/>
      <c r="D88" s="121"/>
      <c r="E88" s="121"/>
      <c r="F88" s="121"/>
      <c r="G88" s="121"/>
      <c r="H88" s="121"/>
      <c r="I88" s="121"/>
      <c r="J88" s="121"/>
      <c r="K88" s="121"/>
      <c r="L88" s="121"/>
      <c r="M88" s="121"/>
      <c r="N88" s="121"/>
      <c r="O88" s="121"/>
      <c r="P88" s="121"/>
      <c r="Q88" s="121"/>
      <c r="R88" s="121"/>
      <c r="S88" s="121"/>
      <c r="T88" s="121"/>
    </row>
    <row r="89" spans="1:20">
      <c r="A89" s="23" t="s">
        <v>478</v>
      </c>
      <c r="B89" s="129" t="s">
        <v>407</v>
      </c>
      <c r="C89" s="107"/>
      <c r="D89" s="123"/>
      <c r="E89" s="94"/>
      <c r="F89" s="94"/>
      <c r="G89" s="94"/>
      <c r="H89" s="94"/>
      <c r="I89" s="94"/>
      <c r="J89" s="94"/>
      <c r="K89" s="94"/>
      <c r="L89" s="94"/>
      <c r="M89" s="94"/>
      <c r="N89" s="94"/>
      <c r="O89" s="94"/>
      <c r="P89" s="94"/>
      <c r="Q89" s="94"/>
      <c r="R89" s="94"/>
      <c r="S89" s="94"/>
      <c r="T89" s="94"/>
    </row>
    <row r="90" spans="1:20">
      <c r="A90" s="23" t="s">
        <v>482</v>
      </c>
      <c r="B90" s="129" t="s">
        <v>414</v>
      </c>
      <c r="C90" s="107"/>
      <c r="D90" s="123"/>
      <c r="E90" s="94"/>
      <c r="F90" s="98"/>
      <c r="G90" s="94"/>
      <c r="H90" s="94"/>
      <c r="I90" s="94"/>
      <c r="J90" s="94"/>
      <c r="K90" s="94"/>
      <c r="L90" s="94"/>
      <c r="M90" s="94"/>
      <c r="N90" s="94"/>
      <c r="O90" s="94"/>
      <c r="P90" s="94"/>
      <c r="Q90" s="94"/>
      <c r="R90" s="94"/>
      <c r="S90" s="94"/>
      <c r="T90" s="94"/>
    </row>
    <row r="91" spans="1:20">
      <c r="A91" s="23" t="s">
        <v>486</v>
      </c>
      <c r="B91" s="129" t="s">
        <v>421</v>
      </c>
      <c r="C91" s="124"/>
      <c r="D91" s="94"/>
      <c r="E91" s="94"/>
      <c r="F91" s="94"/>
      <c r="G91" s="94"/>
      <c r="H91" s="94"/>
      <c r="I91" s="94"/>
      <c r="J91" s="94"/>
      <c r="K91" s="94"/>
      <c r="L91" s="94"/>
      <c r="M91" s="94"/>
      <c r="N91" s="94"/>
      <c r="O91" s="94"/>
      <c r="P91" s="94"/>
      <c r="Q91" s="94"/>
      <c r="R91" s="94"/>
      <c r="S91" s="94"/>
      <c r="T91" s="94"/>
    </row>
    <row r="92" spans="1:20">
      <c r="A92" s="23" t="s">
        <v>487</v>
      </c>
      <c r="B92" s="7" t="s">
        <v>425</v>
      </c>
      <c r="C92" s="124"/>
      <c r="D92" s="124"/>
      <c r="E92" s="124"/>
      <c r="F92" s="125"/>
      <c r="G92" s="94"/>
      <c r="H92" s="94"/>
      <c r="I92" s="94"/>
      <c r="J92" s="94"/>
      <c r="K92" s="94"/>
      <c r="L92" s="94"/>
      <c r="M92" s="94"/>
      <c r="N92" s="94"/>
      <c r="O92" s="94"/>
      <c r="P92" s="94"/>
      <c r="Q92" s="94"/>
      <c r="R92" s="94"/>
      <c r="S92" s="94"/>
      <c r="T92" s="94"/>
    </row>
    <row r="93" spans="1:20">
      <c r="A93" s="23" t="s">
        <v>488</v>
      </c>
      <c r="B93" s="7" t="s">
        <v>427</v>
      </c>
      <c r="C93" s="46"/>
      <c r="D93" s="46"/>
      <c r="E93" s="94"/>
      <c r="F93" s="125"/>
      <c r="G93" s="94"/>
      <c r="H93" s="94"/>
      <c r="I93" s="94"/>
      <c r="J93" s="94"/>
      <c r="K93" s="94"/>
      <c r="L93" s="94"/>
      <c r="M93" s="94"/>
      <c r="N93" s="94"/>
      <c r="O93" s="94"/>
      <c r="P93" s="94"/>
      <c r="Q93" s="94"/>
      <c r="R93" s="94"/>
      <c r="S93" s="94"/>
      <c r="T93" s="94"/>
    </row>
    <row r="94" spans="1:20" ht="15" customHeight="1">
      <c r="A94" s="23" t="s">
        <v>489</v>
      </c>
      <c r="B94" s="102" t="s">
        <v>429</v>
      </c>
      <c r="C94" s="94"/>
      <c r="D94" s="94"/>
      <c r="E94" s="94"/>
      <c r="F94" s="94"/>
      <c r="G94" s="94"/>
      <c r="H94" s="94"/>
      <c r="I94" s="94"/>
      <c r="J94" s="94"/>
      <c r="K94" s="94"/>
      <c r="L94" s="94"/>
      <c r="M94" s="94"/>
      <c r="N94" s="94"/>
      <c r="O94" s="94"/>
      <c r="P94" s="94"/>
      <c r="Q94" s="94"/>
      <c r="R94" s="94"/>
      <c r="S94" s="94"/>
      <c r="T94" s="94"/>
    </row>
    <row r="95" spans="1:20">
      <c r="A95" s="23" t="s">
        <v>492</v>
      </c>
      <c r="B95" s="129" t="s">
        <v>434</v>
      </c>
      <c r="C95" s="94"/>
      <c r="D95" s="94"/>
      <c r="E95" s="103"/>
      <c r="F95" s="94"/>
      <c r="G95" s="103"/>
      <c r="H95" s="103"/>
      <c r="I95" s="103"/>
      <c r="J95" s="103"/>
      <c r="K95" s="103"/>
      <c r="L95" s="103"/>
      <c r="M95" s="103"/>
      <c r="N95" s="103"/>
      <c r="O95" s="103"/>
      <c r="P95" s="103"/>
      <c r="Q95" s="103"/>
      <c r="R95" s="103"/>
      <c r="S95" s="103"/>
      <c r="T95" s="103"/>
    </row>
    <row r="96" spans="1:20">
      <c r="A96" s="23" t="s">
        <v>493</v>
      </c>
      <c r="B96" s="129" t="s">
        <v>436</v>
      </c>
      <c r="C96" s="94"/>
      <c r="D96" s="94"/>
      <c r="E96" s="94"/>
      <c r="F96" s="94"/>
      <c r="G96" s="94"/>
      <c r="H96" s="94"/>
      <c r="I96" s="94"/>
      <c r="J96" s="94"/>
      <c r="K96" s="94"/>
      <c r="L96" s="94"/>
      <c r="M96" s="94"/>
      <c r="N96" s="94"/>
      <c r="O96" s="94"/>
      <c r="P96" s="94"/>
      <c r="Q96" s="94"/>
      <c r="R96" s="94"/>
      <c r="S96" s="94"/>
      <c r="T96" s="94"/>
    </row>
    <row r="97" spans="1:20">
      <c r="A97" s="23" t="s">
        <v>495</v>
      </c>
      <c r="B97" s="129" t="s">
        <v>438</v>
      </c>
      <c r="C97" s="94"/>
      <c r="D97" s="94"/>
      <c r="E97" s="94"/>
      <c r="F97" s="94"/>
      <c r="G97" s="94"/>
      <c r="H97" s="94"/>
      <c r="I97" s="94"/>
      <c r="J97" s="94"/>
      <c r="K97" s="94"/>
      <c r="L97" s="94"/>
      <c r="M97" s="94"/>
      <c r="N97" s="94"/>
      <c r="O97" s="94"/>
      <c r="P97" s="94"/>
      <c r="Q97" s="94"/>
      <c r="R97" s="94"/>
      <c r="S97" s="94"/>
      <c r="T97" s="94"/>
    </row>
    <row r="98" spans="1:20">
      <c r="A98" s="23" t="s">
        <v>496</v>
      </c>
      <c r="B98" s="129" t="s">
        <v>440</v>
      </c>
      <c r="C98" s="94"/>
      <c r="D98" s="94"/>
      <c r="E98" s="94"/>
      <c r="F98" s="94"/>
      <c r="G98" s="94"/>
      <c r="H98" s="94"/>
      <c r="I98" s="94"/>
      <c r="J98" s="94"/>
      <c r="K98" s="94"/>
      <c r="L98" s="94"/>
      <c r="M98" s="94"/>
      <c r="N98" s="94"/>
      <c r="O98" s="94"/>
      <c r="P98" s="94"/>
      <c r="Q98" s="94"/>
      <c r="R98" s="94"/>
      <c r="S98" s="94"/>
      <c r="T98" s="94"/>
    </row>
    <row r="99" spans="1:20">
      <c r="A99" s="23" t="s">
        <v>497</v>
      </c>
      <c r="B99" s="129" t="s">
        <v>442</v>
      </c>
      <c r="C99" s="107"/>
      <c r="D99" s="103"/>
      <c r="E99" s="107"/>
      <c r="F99" s="103"/>
      <c r="G99" s="107"/>
      <c r="H99" s="107"/>
      <c r="I99" s="107"/>
      <c r="J99" s="107"/>
      <c r="K99" s="107"/>
      <c r="L99" s="107"/>
      <c r="M99" s="107"/>
      <c r="N99" s="107"/>
      <c r="O99" s="107"/>
      <c r="P99" s="107"/>
      <c r="Q99" s="107"/>
      <c r="R99" s="107"/>
      <c r="S99" s="107"/>
      <c r="T99" s="107"/>
    </row>
    <row r="100" spans="1:20">
      <c r="A100" s="23" t="s">
        <v>501</v>
      </c>
      <c r="B100" s="7" t="s">
        <v>449</v>
      </c>
      <c r="C100" s="103"/>
      <c r="D100" s="94"/>
      <c r="E100" s="107"/>
      <c r="F100" s="94"/>
      <c r="G100" s="103"/>
      <c r="H100" s="103"/>
      <c r="I100" s="103"/>
      <c r="J100" s="103"/>
      <c r="K100" s="103"/>
      <c r="L100" s="103"/>
      <c r="M100" s="103"/>
      <c r="N100" s="103"/>
      <c r="O100" s="103"/>
      <c r="P100" s="103"/>
      <c r="Q100" s="103"/>
      <c r="R100" s="103"/>
      <c r="S100" s="103"/>
      <c r="T100" s="103"/>
    </row>
    <row r="101" spans="1:20">
      <c r="A101" s="23" t="s">
        <v>504</v>
      </c>
      <c r="B101" s="129" t="s">
        <v>452</v>
      </c>
      <c r="C101" s="69"/>
      <c r="D101" s="67"/>
      <c r="E101" s="47"/>
      <c r="F101" s="94"/>
      <c r="G101" s="47"/>
      <c r="H101" s="47"/>
      <c r="I101" s="47"/>
      <c r="J101" s="47"/>
      <c r="K101" s="47"/>
      <c r="L101" s="47"/>
      <c r="M101" s="47"/>
      <c r="N101" s="47"/>
      <c r="O101" s="47"/>
      <c r="P101" s="47"/>
      <c r="Q101" s="47"/>
      <c r="R101" s="47"/>
      <c r="S101" s="47"/>
      <c r="T101" s="47"/>
    </row>
    <row r="102" spans="1:20">
      <c r="A102" s="16" t="s">
        <v>509</v>
      </c>
      <c r="B102" s="15" t="s">
        <v>455</v>
      </c>
      <c r="C102" s="70"/>
      <c r="D102" s="121"/>
      <c r="E102" s="121"/>
      <c r="F102" s="121"/>
      <c r="G102" s="121"/>
      <c r="H102" s="121"/>
      <c r="I102" s="121"/>
      <c r="J102" s="121"/>
      <c r="K102" s="121"/>
      <c r="L102" s="121"/>
      <c r="M102" s="121"/>
      <c r="N102" s="121"/>
      <c r="O102" s="121"/>
      <c r="P102" s="121"/>
      <c r="Q102" s="121"/>
      <c r="R102" s="121"/>
      <c r="S102" s="121"/>
      <c r="T102" s="121"/>
    </row>
    <row r="103" spans="1:20" ht="13.5" customHeight="1">
      <c r="A103" s="23" t="s">
        <v>510</v>
      </c>
      <c r="B103" s="130" t="s">
        <v>457</v>
      </c>
      <c r="C103" s="127"/>
      <c r="D103" s="16"/>
      <c r="E103" s="16"/>
      <c r="F103" s="16"/>
      <c r="G103" s="16"/>
      <c r="H103" s="16"/>
      <c r="I103" s="16"/>
      <c r="J103" s="16"/>
      <c r="K103" s="16"/>
      <c r="L103" s="16"/>
      <c r="M103" s="16"/>
      <c r="N103" s="16"/>
      <c r="O103" s="16"/>
      <c r="P103" s="16"/>
      <c r="Q103" s="16"/>
      <c r="R103" s="16"/>
      <c r="S103" s="16"/>
      <c r="T103" s="16"/>
    </row>
    <row r="104" spans="1:20">
      <c r="A104" s="23" t="s">
        <v>512</v>
      </c>
      <c r="B104" s="130" t="s">
        <v>460</v>
      </c>
      <c r="C104" s="138"/>
      <c r="D104" s="16"/>
      <c r="E104" s="16"/>
      <c r="F104" s="16"/>
      <c r="G104" s="16"/>
      <c r="H104" s="16"/>
      <c r="I104" s="16"/>
      <c r="J104" s="16"/>
      <c r="K104" s="16"/>
      <c r="L104" s="16"/>
      <c r="M104" s="16"/>
      <c r="N104" s="16"/>
      <c r="O104" s="16"/>
      <c r="P104" s="16"/>
      <c r="Q104" s="16"/>
      <c r="R104" s="16"/>
      <c r="S104" s="16"/>
      <c r="T104" s="16"/>
    </row>
    <row r="105" spans="1:20">
      <c r="A105" s="23" t="s">
        <v>513</v>
      </c>
      <c r="B105" s="130" t="s">
        <v>462</v>
      </c>
      <c r="C105" s="138"/>
      <c r="D105" s="16"/>
      <c r="E105" s="16"/>
      <c r="F105" s="16"/>
      <c r="G105" s="16"/>
      <c r="H105" s="16"/>
      <c r="I105" s="16"/>
      <c r="J105" s="16"/>
      <c r="K105" s="16"/>
      <c r="L105" s="16"/>
      <c r="M105" s="16"/>
      <c r="N105" s="16"/>
      <c r="O105" s="16"/>
      <c r="P105" s="16"/>
      <c r="Q105" s="16"/>
      <c r="R105" s="16"/>
      <c r="S105" s="16"/>
      <c r="T105" s="16"/>
    </row>
    <row r="106" spans="1:20">
      <c r="A106" s="23" t="s">
        <v>514</v>
      </c>
      <c r="B106" s="130" t="s">
        <v>464</v>
      </c>
      <c r="C106" s="138"/>
      <c r="D106" s="16"/>
      <c r="E106" s="16"/>
      <c r="F106" s="16"/>
      <c r="G106" s="16"/>
      <c r="H106" s="16"/>
      <c r="I106" s="16"/>
      <c r="J106" s="16"/>
      <c r="K106" s="16"/>
      <c r="L106" s="16"/>
      <c r="M106" s="16"/>
      <c r="N106" s="16"/>
      <c r="O106" s="16"/>
      <c r="P106" s="16"/>
      <c r="Q106" s="16"/>
      <c r="R106" s="16"/>
      <c r="S106" s="16"/>
      <c r="T106" s="16"/>
    </row>
    <row r="107" spans="1:20">
      <c r="A107" s="23" t="s">
        <v>515</v>
      </c>
      <c r="B107" s="130" t="s">
        <v>466</v>
      </c>
      <c r="C107" s="138"/>
      <c r="D107" s="16"/>
      <c r="E107" s="16"/>
      <c r="F107" s="16"/>
      <c r="G107" s="16"/>
      <c r="H107" s="16"/>
      <c r="I107" s="16"/>
      <c r="J107" s="16"/>
      <c r="K107" s="16"/>
      <c r="L107" s="16"/>
      <c r="M107" s="16"/>
      <c r="N107" s="16"/>
      <c r="O107" s="16"/>
      <c r="P107" s="16"/>
      <c r="Q107" s="16"/>
      <c r="R107" s="16"/>
      <c r="S107" s="16"/>
      <c r="T107" s="16"/>
    </row>
    <row r="108" spans="1:20">
      <c r="A108" s="16" t="s">
        <v>516</v>
      </c>
      <c r="B108" s="130" t="s">
        <v>468</v>
      </c>
      <c r="C108" s="128"/>
      <c r="D108" s="16"/>
      <c r="E108" s="16"/>
      <c r="F108" s="16"/>
      <c r="G108" s="16"/>
      <c r="H108" s="16"/>
      <c r="I108" s="16"/>
      <c r="J108" s="16"/>
      <c r="K108" s="16"/>
      <c r="L108" s="16"/>
      <c r="M108" s="16"/>
      <c r="N108" s="16"/>
      <c r="O108" s="16"/>
      <c r="P108" s="16"/>
      <c r="Q108" s="16"/>
      <c r="R108" s="16"/>
      <c r="S108" s="16"/>
      <c r="T108" s="16"/>
    </row>
    <row r="109" spans="1:20" ht="13.5" customHeight="1">
      <c r="A109" s="16" t="s">
        <v>518</v>
      </c>
      <c r="B109" s="129" t="s">
        <v>471</v>
      </c>
      <c r="C109" s="109"/>
      <c r="D109" s="123"/>
      <c r="E109" s="94"/>
      <c r="F109" s="94"/>
      <c r="G109" s="94"/>
      <c r="H109" s="94"/>
      <c r="I109" s="94"/>
      <c r="J109" s="94"/>
      <c r="K109" s="94"/>
      <c r="L109" s="94"/>
      <c r="M109" s="94"/>
      <c r="N109" s="94"/>
      <c r="O109" s="94"/>
      <c r="P109" s="94"/>
      <c r="Q109" s="94"/>
      <c r="R109" s="94"/>
      <c r="S109" s="94"/>
      <c r="T109" s="94"/>
    </row>
    <row r="110" spans="1:20">
      <c r="A110" s="16" t="s">
        <v>520</v>
      </c>
      <c r="B110" s="121" t="s">
        <v>474</v>
      </c>
      <c r="C110" s="131"/>
      <c r="D110" s="121"/>
      <c r="E110" s="121"/>
      <c r="F110" s="121"/>
      <c r="G110" s="121"/>
      <c r="H110" s="121"/>
      <c r="I110" s="121"/>
      <c r="J110" s="121"/>
      <c r="K110" s="121"/>
      <c r="L110" s="121"/>
      <c r="M110" s="121"/>
      <c r="N110" s="121"/>
      <c r="O110" s="121"/>
      <c r="P110" s="121"/>
      <c r="Q110" s="121"/>
      <c r="R110" s="121"/>
      <c r="S110" s="121"/>
      <c r="T110" s="121"/>
    </row>
    <row r="113" spans="1:20">
      <c r="A113" s="55"/>
      <c r="B113" s="55" t="s">
        <v>400</v>
      </c>
      <c r="C113" s="56"/>
    </row>
    <row r="114" spans="1:20">
      <c r="A114" s="23" t="s">
        <v>475</v>
      </c>
      <c r="B114" s="14" t="s">
        <v>402</v>
      </c>
      <c r="C114" s="120"/>
      <c r="D114" s="121"/>
      <c r="E114" s="121"/>
      <c r="F114" s="121"/>
      <c r="G114" s="121"/>
      <c r="H114" s="121"/>
      <c r="I114" s="121"/>
      <c r="J114" s="121"/>
      <c r="K114" s="121"/>
      <c r="L114" s="121"/>
      <c r="M114" s="121"/>
      <c r="N114" s="121"/>
      <c r="O114" s="121"/>
      <c r="P114" s="121"/>
      <c r="Q114" s="121"/>
      <c r="R114" s="121"/>
      <c r="S114" s="121"/>
      <c r="T114" s="121"/>
    </row>
    <row r="115" spans="1:20" ht="13.5" customHeight="1">
      <c r="A115" s="23" t="s">
        <v>476</v>
      </c>
      <c r="B115" s="121" t="s">
        <v>404</v>
      </c>
      <c r="C115" s="122"/>
      <c r="D115" s="121"/>
      <c r="E115" s="121"/>
      <c r="F115" s="121"/>
      <c r="G115" s="121"/>
      <c r="H115" s="121"/>
      <c r="I115" s="121"/>
      <c r="J115" s="121"/>
      <c r="K115" s="121"/>
      <c r="L115" s="121"/>
      <c r="M115" s="121"/>
      <c r="N115" s="121"/>
      <c r="O115" s="121"/>
      <c r="P115" s="121"/>
      <c r="Q115" s="121"/>
      <c r="R115" s="121"/>
      <c r="S115" s="121"/>
      <c r="T115" s="121"/>
    </row>
    <row r="116" spans="1:20">
      <c r="A116" s="23" t="s">
        <v>478</v>
      </c>
      <c r="B116" s="129" t="s">
        <v>407</v>
      </c>
      <c r="C116" s="107"/>
      <c r="D116" s="123"/>
      <c r="E116" s="94"/>
      <c r="F116" s="94"/>
      <c r="G116" s="94"/>
      <c r="H116" s="94"/>
      <c r="I116" s="94"/>
      <c r="J116" s="94"/>
      <c r="K116" s="94"/>
      <c r="L116" s="94"/>
      <c r="M116" s="94"/>
      <c r="N116" s="94"/>
      <c r="O116" s="94"/>
      <c r="P116" s="94"/>
      <c r="Q116" s="94"/>
      <c r="R116" s="94"/>
      <c r="S116" s="94"/>
      <c r="T116" s="94"/>
    </row>
    <row r="117" spans="1:20">
      <c r="A117" s="23" t="s">
        <v>482</v>
      </c>
      <c r="B117" s="129" t="s">
        <v>414</v>
      </c>
      <c r="C117" s="107"/>
      <c r="D117" s="123"/>
      <c r="E117" s="94"/>
      <c r="F117" s="98"/>
      <c r="G117" s="94"/>
      <c r="H117" s="94"/>
      <c r="I117" s="94"/>
      <c r="J117" s="94"/>
      <c r="K117" s="94"/>
      <c r="L117" s="94"/>
      <c r="M117" s="94"/>
      <c r="N117" s="94"/>
      <c r="O117" s="94"/>
      <c r="P117" s="94"/>
      <c r="Q117" s="94"/>
      <c r="R117" s="94"/>
      <c r="S117" s="94"/>
      <c r="T117" s="94"/>
    </row>
    <row r="118" spans="1:20">
      <c r="A118" s="23" t="s">
        <v>486</v>
      </c>
      <c r="B118" s="129" t="s">
        <v>421</v>
      </c>
      <c r="C118" s="124"/>
      <c r="D118" s="94"/>
      <c r="E118" s="94"/>
      <c r="F118" s="94"/>
      <c r="G118" s="94"/>
      <c r="H118" s="94"/>
      <c r="I118" s="94"/>
      <c r="J118" s="94"/>
      <c r="K118" s="94"/>
      <c r="L118" s="94"/>
      <c r="M118" s="94"/>
      <c r="N118" s="94"/>
      <c r="O118" s="94"/>
      <c r="P118" s="94"/>
      <c r="Q118" s="94"/>
      <c r="R118" s="94"/>
      <c r="S118" s="94"/>
      <c r="T118" s="94"/>
    </row>
    <row r="119" spans="1:20">
      <c r="A119" s="23" t="s">
        <v>487</v>
      </c>
      <c r="B119" s="7" t="s">
        <v>425</v>
      </c>
      <c r="C119" s="124"/>
      <c r="D119" s="124"/>
      <c r="E119" s="124"/>
      <c r="F119" s="125"/>
      <c r="G119" s="94"/>
      <c r="H119" s="94"/>
      <c r="I119" s="94"/>
      <c r="J119" s="94"/>
      <c r="K119" s="94"/>
      <c r="L119" s="94"/>
      <c r="M119" s="94"/>
      <c r="N119" s="94"/>
      <c r="O119" s="94"/>
      <c r="P119" s="94"/>
      <c r="Q119" s="94"/>
      <c r="R119" s="94"/>
      <c r="S119" s="94"/>
      <c r="T119" s="94"/>
    </row>
    <row r="120" spans="1:20">
      <c r="A120" s="23" t="s">
        <v>488</v>
      </c>
      <c r="B120" s="7" t="s">
        <v>427</v>
      </c>
      <c r="C120" s="46"/>
      <c r="D120" s="46"/>
      <c r="E120" s="94"/>
      <c r="F120" s="125"/>
      <c r="G120" s="94"/>
      <c r="H120" s="94"/>
      <c r="I120" s="94"/>
      <c r="J120" s="94"/>
      <c r="K120" s="94"/>
      <c r="L120" s="94"/>
      <c r="M120" s="94"/>
      <c r="N120" s="94"/>
      <c r="O120" s="94"/>
      <c r="P120" s="94"/>
      <c r="Q120" s="94"/>
      <c r="R120" s="94"/>
      <c r="S120" s="94"/>
      <c r="T120" s="94"/>
    </row>
    <row r="121" spans="1:20">
      <c r="A121" s="23" t="s">
        <v>489</v>
      </c>
      <c r="B121" s="102" t="s">
        <v>429</v>
      </c>
      <c r="C121" s="94"/>
      <c r="D121" s="94"/>
      <c r="E121" s="94"/>
      <c r="F121" s="94"/>
      <c r="G121" s="94"/>
      <c r="H121" s="94"/>
      <c r="I121" s="94"/>
      <c r="J121" s="94"/>
      <c r="K121" s="94"/>
      <c r="L121" s="94"/>
      <c r="M121" s="94"/>
      <c r="N121" s="94"/>
      <c r="O121" s="94"/>
      <c r="P121" s="94"/>
      <c r="Q121" s="94"/>
      <c r="R121" s="94"/>
      <c r="S121" s="94"/>
      <c r="T121" s="94"/>
    </row>
    <row r="122" spans="1:20">
      <c r="A122" s="23" t="s">
        <v>492</v>
      </c>
      <c r="B122" s="129" t="s">
        <v>434</v>
      </c>
      <c r="C122" s="94"/>
      <c r="D122" s="94"/>
      <c r="E122" s="103"/>
      <c r="F122" s="94"/>
      <c r="G122" s="103"/>
      <c r="H122" s="103"/>
      <c r="I122" s="103"/>
      <c r="J122" s="103"/>
      <c r="K122" s="103"/>
      <c r="L122" s="103"/>
      <c r="M122" s="103"/>
      <c r="N122" s="103"/>
      <c r="O122" s="103"/>
      <c r="P122" s="103"/>
      <c r="Q122" s="103"/>
      <c r="R122" s="103"/>
      <c r="S122" s="103"/>
      <c r="T122" s="103"/>
    </row>
    <row r="123" spans="1:20">
      <c r="A123" s="23" t="s">
        <v>493</v>
      </c>
      <c r="B123" s="129" t="s">
        <v>436</v>
      </c>
      <c r="C123" s="94"/>
      <c r="D123" s="94"/>
      <c r="E123" s="94"/>
      <c r="F123" s="94"/>
      <c r="G123" s="94"/>
      <c r="H123" s="94"/>
      <c r="I123" s="94"/>
      <c r="J123" s="94"/>
      <c r="K123" s="94"/>
      <c r="L123" s="94"/>
      <c r="M123" s="94"/>
      <c r="N123" s="94"/>
      <c r="O123" s="94"/>
      <c r="P123" s="94"/>
      <c r="Q123" s="94"/>
      <c r="R123" s="94"/>
      <c r="S123" s="94"/>
      <c r="T123" s="94"/>
    </row>
    <row r="124" spans="1:20">
      <c r="A124" s="23" t="s">
        <v>495</v>
      </c>
      <c r="B124" s="129" t="s">
        <v>438</v>
      </c>
      <c r="C124" s="94"/>
      <c r="D124" s="94"/>
      <c r="E124" s="94"/>
      <c r="F124" s="94"/>
      <c r="G124" s="94"/>
      <c r="H124" s="94"/>
      <c r="I124" s="94"/>
      <c r="J124" s="94"/>
      <c r="K124" s="94"/>
      <c r="L124" s="94"/>
      <c r="M124" s="94"/>
      <c r="N124" s="94"/>
      <c r="O124" s="94"/>
      <c r="P124" s="94"/>
      <c r="Q124" s="94"/>
      <c r="R124" s="94"/>
      <c r="S124" s="94"/>
      <c r="T124" s="94"/>
    </row>
    <row r="125" spans="1:20">
      <c r="A125" s="23" t="s">
        <v>496</v>
      </c>
      <c r="B125" s="129" t="s">
        <v>440</v>
      </c>
      <c r="C125" s="94"/>
      <c r="D125" s="94"/>
      <c r="E125" s="94"/>
      <c r="F125" s="94"/>
      <c r="G125" s="94"/>
      <c r="H125" s="94"/>
      <c r="I125" s="94"/>
      <c r="J125" s="94"/>
      <c r="K125" s="94"/>
      <c r="L125" s="94"/>
      <c r="M125" s="94"/>
      <c r="N125" s="94"/>
      <c r="O125" s="94"/>
      <c r="P125" s="94"/>
      <c r="Q125" s="94"/>
      <c r="R125" s="94"/>
      <c r="S125" s="94"/>
      <c r="T125" s="94"/>
    </row>
    <row r="126" spans="1:20">
      <c r="A126" s="23" t="s">
        <v>497</v>
      </c>
      <c r="B126" s="129" t="s">
        <v>442</v>
      </c>
      <c r="C126" s="103"/>
      <c r="D126" s="103"/>
      <c r="E126" s="107"/>
      <c r="F126" s="103"/>
      <c r="G126" s="107"/>
      <c r="H126" s="107"/>
      <c r="I126" s="107"/>
      <c r="J126" s="107"/>
      <c r="K126" s="107"/>
      <c r="L126" s="107"/>
      <c r="M126" s="107"/>
      <c r="N126" s="107"/>
      <c r="O126" s="107"/>
      <c r="P126" s="107"/>
      <c r="Q126" s="107"/>
      <c r="R126" s="107"/>
      <c r="S126" s="107"/>
      <c r="T126" s="107"/>
    </row>
    <row r="127" spans="1:20">
      <c r="A127" s="23" t="s">
        <v>501</v>
      </c>
      <c r="B127" s="7" t="s">
        <v>449</v>
      </c>
      <c r="C127" s="94"/>
      <c r="D127" s="94"/>
      <c r="E127" s="107"/>
      <c r="F127" s="94"/>
      <c r="G127" s="103"/>
      <c r="H127" s="103"/>
      <c r="I127" s="103"/>
      <c r="J127" s="103"/>
      <c r="K127" s="103"/>
      <c r="L127" s="103"/>
      <c r="M127" s="103"/>
      <c r="N127" s="103"/>
      <c r="O127" s="103"/>
      <c r="P127" s="103"/>
      <c r="Q127" s="103"/>
      <c r="R127" s="103"/>
      <c r="S127" s="103"/>
      <c r="T127" s="103"/>
    </row>
    <row r="128" spans="1:20">
      <c r="A128" s="23" t="s">
        <v>504</v>
      </c>
      <c r="B128" s="129" t="s">
        <v>452</v>
      </c>
      <c r="C128" s="85"/>
      <c r="D128" s="67"/>
      <c r="E128" s="47"/>
      <c r="F128" s="94"/>
      <c r="G128" s="47"/>
      <c r="H128" s="47"/>
      <c r="I128" s="47"/>
      <c r="J128" s="47"/>
      <c r="K128" s="47"/>
      <c r="L128" s="47"/>
      <c r="M128" s="47"/>
      <c r="N128" s="47"/>
      <c r="O128" s="47"/>
      <c r="P128" s="47"/>
      <c r="Q128" s="47"/>
      <c r="R128" s="47"/>
      <c r="S128" s="47"/>
      <c r="T128" s="47"/>
    </row>
    <row r="129" spans="1:20">
      <c r="A129" s="16" t="s">
        <v>509</v>
      </c>
      <c r="B129" s="15" t="s">
        <v>455</v>
      </c>
      <c r="C129" s="126"/>
      <c r="D129" s="121"/>
      <c r="E129" s="121"/>
      <c r="F129" s="121"/>
      <c r="G129" s="121"/>
      <c r="H129" s="121"/>
      <c r="I129" s="121"/>
      <c r="J129" s="121"/>
      <c r="K129" s="121"/>
      <c r="L129" s="121"/>
      <c r="M129" s="121"/>
      <c r="N129" s="121"/>
      <c r="O129" s="121"/>
      <c r="P129" s="121"/>
      <c r="Q129" s="121"/>
      <c r="R129" s="121"/>
      <c r="S129" s="121"/>
      <c r="T129" s="121"/>
    </row>
    <row r="130" spans="1:20" ht="15" customHeight="1">
      <c r="A130" s="23" t="s">
        <v>510</v>
      </c>
      <c r="B130" s="130" t="s">
        <v>457</v>
      </c>
      <c r="C130" s="127"/>
      <c r="D130" s="16"/>
      <c r="E130" s="16"/>
      <c r="F130" s="16"/>
      <c r="G130" s="16"/>
      <c r="H130" s="16"/>
      <c r="I130" s="16"/>
      <c r="J130" s="16"/>
      <c r="K130" s="16"/>
      <c r="L130" s="16"/>
      <c r="M130" s="16"/>
      <c r="N130" s="16"/>
      <c r="O130" s="16"/>
      <c r="P130" s="16"/>
      <c r="Q130" s="16"/>
      <c r="R130" s="16"/>
      <c r="S130" s="16"/>
      <c r="T130" s="16"/>
    </row>
    <row r="131" spans="1:20">
      <c r="A131" s="23" t="s">
        <v>512</v>
      </c>
      <c r="B131" s="130" t="s">
        <v>460</v>
      </c>
      <c r="C131" s="97"/>
      <c r="D131" s="16"/>
      <c r="E131" s="16"/>
      <c r="F131" s="16"/>
      <c r="G131" s="16"/>
      <c r="H131" s="16"/>
      <c r="I131" s="16"/>
      <c r="J131" s="16"/>
      <c r="K131" s="16"/>
      <c r="L131" s="16"/>
      <c r="M131" s="16"/>
      <c r="N131" s="16"/>
      <c r="O131" s="16"/>
      <c r="P131" s="16"/>
      <c r="Q131" s="16"/>
      <c r="R131" s="16"/>
      <c r="S131" s="16"/>
      <c r="T131" s="16"/>
    </row>
    <row r="132" spans="1:20">
      <c r="A132" s="23" t="s">
        <v>513</v>
      </c>
      <c r="B132" s="130" t="s">
        <v>462</v>
      </c>
      <c r="C132" s="97"/>
      <c r="D132" s="16"/>
      <c r="E132" s="16"/>
      <c r="F132" s="16"/>
      <c r="G132" s="16"/>
      <c r="H132" s="16"/>
      <c r="I132" s="16"/>
      <c r="J132" s="16"/>
      <c r="K132" s="16"/>
      <c r="L132" s="16"/>
      <c r="M132" s="16"/>
      <c r="N132" s="16"/>
      <c r="O132" s="16"/>
      <c r="P132" s="16"/>
      <c r="Q132" s="16"/>
      <c r="R132" s="16"/>
      <c r="S132" s="16"/>
      <c r="T132" s="16"/>
    </row>
    <row r="133" spans="1:20">
      <c r="A133" s="23" t="s">
        <v>514</v>
      </c>
      <c r="B133" s="130" t="s">
        <v>464</v>
      </c>
      <c r="C133" s="97"/>
      <c r="D133" s="16"/>
      <c r="E133" s="16"/>
      <c r="F133" s="16"/>
      <c r="G133" s="16"/>
      <c r="H133" s="16"/>
      <c r="I133" s="16"/>
      <c r="J133" s="16"/>
      <c r="K133" s="16"/>
      <c r="L133" s="16"/>
      <c r="M133" s="16"/>
      <c r="N133" s="16"/>
      <c r="O133" s="16"/>
      <c r="P133" s="16"/>
      <c r="Q133" s="16"/>
      <c r="R133" s="16"/>
      <c r="S133" s="16"/>
      <c r="T133" s="16"/>
    </row>
    <row r="134" spans="1:20">
      <c r="A134" s="23" t="s">
        <v>515</v>
      </c>
      <c r="B134" s="130" t="s">
        <v>466</v>
      </c>
      <c r="C134" s="97"/>
      <c r="D134" s="16"/>
      <c r="E134" s="16"/>
      <c r="F134" s="16"/>
      <c r="G134" s="16"/>
      <c r="H134" s="16"/>
      <c r="I134" s="16"/>
      <c r="J134" s="16"/>
      <c r="K134" s="16"/>
      <c r="L134" s="16"/>
      <c r="M134" s="16"/>
      <c r="N134" s="16"/>
      <c r="O134" s="16"/>
      <c r="P134" s="16"/>
      <c r="Q134" s="16"/>
      <c r="R134" s="16"/>
      <c r="S134" s="16"/>
      <c r="T134" s="16"/>
    </row>
    <row r="135" spans="1:20">
      <c r="A135" s="16" t="s">
        <v>516</v>
      </c>
      <c r="B135" s="130" t="s">
        <v>468</v>
      </c>
      <c r="C135" s="128"/>
      <c r="D135" s="16"/>
      <c r="E135" s="16"/>
      <c r="F135" s="16"/>
      <c r="G135" s="16"/>
      <c r="H135" s="16"/>
      <c r="I135" s="16"/>
      <c r="J135" s="16"/>
      <c r="K135" s="16"/>
      <c r="L135" s="16"/>
      <c r="M135" s="16"/>
      <c r="N135" s="16"/>
      <c r="O135" s="16"/>
      <c r="P135" s="16"/>
      <c r="Q135" s="16"/>
      <c r="R135" s="16"/>
      <c r="S135" s="16"/>
      <c r="T135" s="16"/>
    </row>
    <row r="136" spans="1:20" ht="14.25" customHeight="1">
      <c r="A136" s="16" t="s">
        <v>518</v>
      </c>
      <c r="B136" s="129" t="s">
        <v>471</v>
      </c>
      <c r="D136" s="123"/>
      <c r="E136" s="94"/>
      <c r="F136" s="94"/>
      <c r="G136" s="94"/>
      <c r="H136" s="94"/>
      <c r="I136" s="94"/>
      <c r="J136" s="94"/>
      <c r="K136" s="94"/>
      <c r="L136" s="94"/>
      <c r="M136" s="94"/>
      <c r="N136" s="94"/>
      <c r="O136" s="94"/>
      <c r="P136" s="94"/>
      <c r="Q136" s="94"/>
      <c r="R136" s="94"/>
      <c r="S136" s="94"/>
      <c r="T136" s="94"/>
    </row>
    <row r="137" spans="1:20">
      <c r="A137" s="16" t="s">
        <v>520</v>
      </c>
      <c r="B137" s="121" t="s">
        <v>474</v>
      </c>
      <c r="C137" s="131"/>
      <c r="D137" s="121"/>
      <c r="E137" s="121"/>
      <c r="F137" s="121"/>
      <c r="G137" s="121"/>
      <c r="H137" s="121"/>
      <c r="I137" s="121"/>
      <c r="J137" s="121"/>
      <c r="K137" s="121"/>
      <c r="L137" s="121"/>
      <c r="M137" s="121"/>
      <c r="N137" s="121"/>
      <c r="O137" s="121"/>
      <c r="P137" s="121"/>
      <c r="Q137" s="121"/>
      <c r="R137" s="121"/>
      <c r="S137" s="121"/>
      <c r="T137" s="121"/>
    </row>
  </sheetData>
  <phoneticPr fontId="0" type="noConversion"/>
  <dataValidations count="3">
    <dataValidation type="custom" errorStyle="warning" allowBlank="1" showInputMessage="1" showErrorMessage="1" error="Cannot enter Research Project Personnel Last Name in this column if you have already entered a 1) Research Project Organization Name OR 2) a Research Project Position Name. Your EML document will NOT be valid." sqref="C9 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C65572 IY65572 SU65572 ACQ65572 AMM65572 AWI65572 BGE65572 BQA65572 BZW65572 CJS65572 CTO65572 DDK65572 DNG65572 DXC65572 EGY65572 EQU65572 FAQ65572 FKM65572 FUI65572 GEE65572 GOA65572 GXW65572 HHS65572 HRO65572 IBK65572 ILG65572 IVC65572 JEY65572 JOU65572 JYQ65572 KIM65572 KSI65572 LCE65572 LMA65572 LVW65572 MFS65572 MPO65572 MZK65572 NJG65572 NTC65572 OCY65572 OMU65572 OWQ65572 PGM65572 PQI65572 QAE65572 QKA65572 QTW65572 RDS65572 RNO65572 RXK65572 SHG65572 SRC65572 TAY65572 TKU65572 TUQ65572 UEM65572 UOI65572 UYE65572 VIA65572 VRW65572 WBS65572 WLO65572 WVK65572 C131108 IY131108 SU131108 ACQ131108 AMM131108 AWI131108 BGE131108 BQA131108 BZW131108 CJS131108 CTO131108 DDK131108 DNG131108 DXC131108 EGY131108 EQU131108 FAQ131108 FKM131108 FUI131108 GEE131108 GOA131108 GXW131108 HHS131108 HRO131108 IBK131108 ILG131108 IVC131108 JEY131108 JOU131108 JYQ131108 KIM131108 KSI131108 LCE131108 LMA131108 LVW131108 MFS131108 MPO131108 MZK131108 NJG131108 NTC131108 OCY131108 OMU131108 OWQ131108 PGM131108 PQI131108 QAE131108 QKA131108 QTW131108 RDS131108 RNO131108 RXK131108 SHG131108 SRC131108 TAY131108 TKU131108 TUQ131108 UEM131108 UOI131108 UYE131108 VIA131108 VRW131108 WBS131108 WLO131108 WVK131108 C196644 IY196644 SU196644 ACQ196644 AMM196644 AWI196644 BGE196644 BQA196644 BZW196644 CJS196644 CTO196644 DDK196644 DNG196644 DXC196644 EGY196644 EQU196644 FAQ196644 FKM196644 FUI196644 GEE196644 GOA196644 GXW196644 HHS196644 HRO196644 IBK196644 ILG196644 IVC196644 JEY196644 JOU196644 JYQ196644 KIM196644 KSI196644 LCE196644 LMA196644 LVW196644 MFS196644 MPO196644 MZK196644 NJG196644 NTC196644 OCY196644 OMU196644 OWQ196644 PGM196644 PQI196644 QAE196644 QKA196644 QTW196644 RDS196644 RNO196644 RXK196644 SHG196644 SRC196644 TAY196644 TKU196644 TUQ196644 UEM196644 UOI196644 UYE196644 VIA196644 VRW196644 WBS196644 WLO196644 WVK196644 C262180 IY262180 SU262180 ACQ262180 AMM262180 AWI262180 BGE262180 BQA262180 BZW262180 CJS262180 CTO262180 DDK262180 DNG262180 DXC262180 EGY262180 EQU262180 FAQ262180 FKM262180 FUI262180 GEE262180 GOA262180 GXW262180 HHS262180 HRO262180 IBK262180 ILG262180 IVC262180 JEY262180 JOU262180 JYQ262180 KIM262180 KSI262180 LCE262180 LMA262180 LVW262180 MFS262180 MPO262180 MZK262180 NJG262180 NTC262180 OCY262180 OMU262180 OWQ262180 PGM262180 PQI262180 QAE262180 QKA262180 QTW262180 RDS262180 RNO262180 RXK262180 SHG262180 SRC262180 TAY262180 TKU262180 TUQ262180 UEM262180 UOI262180 UYE262180 VIA262180 VRW262180 WBS262180 WLO262180 WVK262180 C327716 IY327716 SU327716 ACQ327716 AMM327716 AWI327716 BGE327716 BQA327716 BZW327716 CJS327716 CTO327716 DDK327716 DNG327716 DXC327716 EGY327716 EQU327716 FAQ327716 FKM327716 FUI327716 GEE327716 GOA327716 GXW327716 HHS327716 HRO327716 IBK327716 ILG327716 IVC327716 JEY327716 JOU327716 JYQ327716 KIM327716 KSI327716 LCE327716 LMA327716 LVW327716 MFS327716 MPO327716 MZK327716 NJG327716 NTC327716 OCY327716 OMU327716 OWQ327716 PGM327716 PQI327716 QAE327716 QKA327716 QTW327716 RDS327716 RNO327716 RXK327716 SHG327716 SRC327716 TAY327716 TKU327716 TUQ327716 UEM327716 UOI327716 UYE327716 VIA327716 VRW327716 WBS327716 WLO327716 WVK327716 C393252 IY393252 SU393252 ACQ393252 AMM393252 AWI393252 BGE393252 BQA393252 BZW393252 CJS393252 CTO393252 DDK393252 DNG393252 DXC393252 EGY393252 EQU393252 FAQ393252 FKM393252 FUI393252 GEE393252 GOA393252 GXW393252 HHS393252 HRO393252 IBK393252 ILG393252 IVC393252 JEY393252 JOU393252 JYQ393252 KIM393252 KSI393252 LCE393252 LMA393252 LVW393252 MFS393252 MPO393252 MZK393252 NJG393252 NTC393252 OCY393252 OMU393252 OWQ393252 PGM393252 PQI393252 QAE393252 QKA393252 QTW393252 RDS393252 RNO393252 RXK393252 SHG393252 SRC393252 TAY393252 TKU393252 TUQ393252 UEM393252 UOI393252 UYE393252 VIA393252 VRW393252 WBS393252 WLO393252 WVK393252 C458788 IY458788 SU458788 ACQ458788 AMM458788 AWI458788 BGE458788 BQA458788 BZW458788 CJS458788 CTO458788 DDK458788 DNG458788 DXC458788 EGY458788 EQU458788 FAQ458788 FKM458788 FUI458788 GEE458788 GOA458788 GXW458788 HHS458788 HRO458788 IBK458788 ILG458788 IVC458788 JEY458788 JOU458788 JYQ458788 KIM458788 KSI458788 LCE458788 LMA458788 LVW458788 MFS458788 MPO458788 MZK458788 NJG458788 NTC458788 OCY458788 OMU458788 OWQ458788 PGM458788 PQI458788 QAE458788 QKA458788 QTW458788 RDS458788 RNO458788 RXK458788 SHG458788 SRC458788 TAY458788 TKU458788 TUQ458788 UEM458788 UOI458788 UYE458788 VIA458788 VRW458788 WBS458788 WLO458788 WVK458788 C524324 IY524324 SU524324 ACQ524324 AMM524324 AWI524324 BGE524324 BQA524324 BZW524324 CJS524324 CTO524324 DDK524324 DNG524324 DXC524324 EGY524324 EQU524324 FAQ524324 FKM524324 FUI524324 GEE524324 GOA524324 GXW524324 HHS524324 HRO524324 IBK524324 ILG524324 IVC524324 JEY524324 JOU524324 JYQ524324 KIM524324 KSI524324 LCE524324 LMA524324 LVW524324 MFS524324 MPO524324 MZK524324 NJG524324 NTC524324 OCY524324 OMU524324 OWQ524324 PGM524324 PQI524324 QAE524324 QKA524324 QTW524324 RDS524324 RNO524324 RXK524324 SHG524324 SRC524324 TAY524324 TKU524324 TUQ524324 UEM524324 UOI524324 UYE524324 VIA524324 VRW524324 WBS524324 WLO524324 WVK524324 C589860 IY589860 SU589860 ACQ589860 AMM589860 AWI589860 BGE589860 BQA589860 BZW589860 CJS589860 CTO589860 DDK589860 DNG589860 DXC589860 EGY589860 EQU589860 FAQ589860 FKM589860 FUI589860 GEE589860 GOA589860 GXW589860 HHS589860 HRO589860 IBK589860 ILG589860 IVC589860 JEY589860 JOU589860 JYQ589860 KIM589860 KSI589860 LCE589860 LMA589860 LVW589860 MFS589860 MPO589860 MZK589860 NJG589860 NTC589860 OCY589860 OMU589860 OWQ589860 PGM589860 PQI589860 QAE589860 QKA589860 QTW589860 RDS589860 RNO589860 RXK589860 SHG589860 SRC589860 TAY589860 TKU589860 TUQ589860 UEM589860 UOI589860 UYE589860 VIA589860 VRW589860 WBS589860 WLO589860 WVK589860 C655396 IY655396 SU655396 ACQ655396 AMM655396 AWI655396 BGE655396 BQA655396 BZW655396 CJS655396 CTO655396 DDK655396 DNG655396 DXC655396 EGY655396 EQU655396 FAQ655396 FKM655396 FUI655396 GEE655396 GOA655396 GXW655396 HHS655396 HRO655396 IBK655396 ILG655396 IVC655396 JEY655396 JOU655396 JYQ655396 KIM655396 KSI655396 LCE655396 LMA655396 LVW655396 MFS655396 MPO655396 MZK655396 NJG655396 NTC655396 OCY655396 OMU655396 OWQ655396 PGM655396 PQI655396 QAE655396 QKA655396 QTW655396 RDS655396 RNO655396 RXK655396 SHG655396 SRC655396 TAY655396 TKU655396 TUQ655396 UEM655396 UOI655396 UYE655396 VIA655396 VRW655396 WBS655396 WLO655396 WVK655396 C720932 IY720932 SU720932 ACQ720932 AMM720932 AWI720932 BGE720932 BQA720932 BZW720932 CJS720932 CTO720932 DDK720932 DNG720932 DXC720932 EGY720932 EQU720932 FAQ720932 FKM720932 FUI720932 GEE720932 GOA720932 GXW720932 HHS720932 HRO720932 IBK720932 ILG720932 IVC720932 JEY720932 JOU720932 JYQ720932 KIM720932 KSI720932 LCE720932 LMA720932 LVW720932 MFS720932 MPO720932 MZK720932 NJG720932 NTC720932 OCY720932 OMU720932 OWQ720932 PGM720932 PQI720932 QAE720932 QKA720932 QTW720932 RDS720932 RNO720932 RXK720932 SHG720932 SRC720932 TAY720932 TKU720932 TUQ720932 UEM720932 UOI720932 UYE720932 VIA720932 VRW720932 WBS720932 WLO720932 WVK720932 C786468 IY786468 SU786468 ACQ786468 AMM786468 AWI786468 BGE786468 BQA786468 BZW786468 CJS786468 CTO786468 DDK786468 DNG786468 DXC786468 EGY786468 EQU786468 FAQ786468 FKM786468 FUI786468 GEE786468 GOA786468 GXW786468 HHS786468 HRO786468 IBK786468 ILG786468 IVC786468 JEY786468 JOU786468 JYQ786468 KIM786468 KSI786468 LCE786468 LMA786468 LVW786468 MFS786468 MPO786468 MZK786468 NJG786468 NTC786468 OCY786468 OMU786468 OWQ786468 PGM786468 PQI786468 QAE786468 QKA786468 QTW786468 RDS786468 RNO786468 RXK786468 SHG786468 SRC786468 TAY786468 TKU786468 TUQ786468 UEM786468 UOI786468 UYE786468 VIA786468 VRW786468 WBS786468 WLO786468 WVK786468 C852004 IY852004 SU852004 ACQ852004 AMM852004 AWI852004 BGE852004 BQA852004 BZW852004 CJS852004 CTO852004 DDK852004 DNG852004 DXC852004 EGY852004 EQU852004 FAQ852004 FKM852004 FUI852004 GEE852004 GOA852004 GXW852004 HHS852004 HRO852004 IBK852004 ILG852004 IVC852004 JEY852004 JOU852004 JYQ852004 KIM852004 KSI852004 LCE852004 LMA852004 LVW852004 MFS852004 MPO852004 MZK852004 NJG852004 NTC852004 OCY852004 OMU852004 OWQ852004 PGM852004 PQI852004 QAE852004 QKA852004 QTW852004 RDS852004 RNO852004 RXK852004 SHG852004 SRC852004 TAY852004 TKU852004 TUQ852004 UEM852004 UOI852004 UYE852004 VIA852004 VRW852004 WBS852004 WLO852004 WVK852004 C917540 IY917540 SU917540 ACQ917540 AMM917540 AWI917540 BGE917540 BQA917540 BZW917540 CJS917540 CTO917540 DDK917540 DNG917540 DXC917540 EGY917540 EQU917540 FAQ917540 FKM917540 FUI917540 GEE917540 GOA917540 GXW917540 HHS917540 HRO917540 IBK917540 ILG917540 IVC917540 JEY917540 JOU917540 JYQ917540 KIM917540 KSI917540 LCE917540 LMA917540 LVW917540 MFS917540 MPO917540 MZK917540 NJG917540 NTC917540 OCY917540 OMU917540 OWQ917540 PGM917540 PQI917540 QAE917540 QKA917540 QTW917540 RDS917540 RNO917540 RXK917540 SHG917540 SRC917540 TAY917540 TKU917540 TUQ917540 UEM917540 UOI917540 UYE917540 VIA917540 VRW917540 WBS917540 WLO917540 WVK917540 C983076 IY983076 SU983076 ACQ983076 AMM983076 AWI983076 BGE983076 BQA983076 BZW983076 CJS983076 CTO983076 DDK983076 DNG983076 DXC983076 EGY983076 EQU983076 FAQ983076 FKM983076 FUI983076 GEE983076 GOA983076 GXW983076 HHS983076 HRO983076 IBK983076 ILG983076 IVC983076 JEY983076 JOU983076 JYQ983076 KIM983076 KSI983076 LCE983076 LMA983076 LVW983076 MFS983076 MPO983076 MZK983076 NJG983076 NTC983076 OCY983076 OMU983076 OWQ983076 PGM983076 PQI983076 QAE983076 QKA983076 QTW983076 RDS983076 RNO983076 RXK983076 SHG983076 SRC983076 TAY983076 TKU983076 TUQ983076 UEM983076 UOI983076 UYE983076 VIA983076 VRW983076 WBS983076 WLO983076 WVK983076 WVK983103 IY90 SU90 ACQ90 AMM90 AWI90 BGE90 BQA90 BZW90 CJS90 CTO90 DDK90 DNG90 DXC90 EGY90 EQU90 FAQ90 FKM90 FUI90 GEE90 GOA90 GXW90 HHS90 HRO90 IBK90 ILG90 IVC90 JEY90 JOU90 JYQ90 KIM90 KSI90 LCE90 LMA90 LVW90 MFS90 MPO90 MZK90 NJG90 NTC90 OCY90 OMU90 OWQ90 PGM90 PQI90 QAE90 QKA90 QTW90 RDS90 RNO90 RXK90 SHG90 SRC90 TAY90 TKU90 TUQ90 UEM90 UOI90 UYE90 VIA90 VRW90 WBS90 WLO90 WVK90 C65626 IY65626 SU65626 ACQ65626 AMM65626 AWI65626 BGE65626 BQA65626 BZW65626 CJS65626 CTO65626 DDK65626 DNG65626 DXC65626 EGY65626 EQU65626 FAQ65626 FKM65626 FUI65626 GEE65626 GOA65626 GXW65626 HHS65626 HRO65626 IBK65626 ILG65626 IVC65626 JEY65626 JOU65626 JYQ65626 KIM65626 KSI65626 LCE65626 LMA65626 LVW65626 MFS65626 MPO65626 MZK65626 NJG65626 NTC65626 OCY65626 OMU65626 OWQ65626 PGM65626 PQI65626 QAE65626 QKA65626 QTW65626 RDS65626 RNO65626 RXK65626 SHG65626 SRC65626 TAY65626 TKU65626 TUQ65626 UEM65626 UOI65626 UYE65626 VIA65626 VRW65626 WBS65626 WLO65626 WVK65626 C131162 IY131162 SU131162 ACQ131162 AMM131162 AWI131162 BGE131162 BQA131162 BZW131162 CJS131162 CTO131162 DDK131162 DNG131162 DXC131162 EGY131162 EQU131162 FAQ131162 FKM131162 FUI131162 GEE131162 GOA131162 GXW131162 HHS131162 HRO131162 IBK131162 ILG131162 IVC131162 JEY131162 JOU131162 JYQ131162 KIM131162 KSI131162 LCE131162 LMA131162 LVW131162 MFS131162 MPO131162 MZK131162 NJG131162 NTC131162 OCY131162 OMU131162 OWQ131162 PGM131162 PQI131162 QAE131162 QKA131162 QTW131162 RDS131162 RNO131162 RXK131162 SHG131162 SRC131162 TAY131162 TKU131162 TUQ131162 UEM131162 UOI131162 UYE131162 VIA131162 VRW131162 WBS131162 WLO131162 WVK131162 C196698 IY196698 SU196698 ACQ196698 AMM196698 AWI196698 BGE196698 BQA196698 BZW196698 CJS196698 CTO196698 DDK196698 DNG196698 DXC196698 EGY196698 EQU196698 FAQ196698 FKM196698 FUI196698 GEE196698 GOA196698 GXW196698 HHS196698 HRO196698 IBK196698 ILG196698 IVC196698 JEY196698 JOU196698 JYQ196698 KIM196698 KSI196698 LCE196698 LMA196698 LVW196698 MFS196698 MPO196698 MZK196698 NJG196698 NTC196698 OCY196698 OMU196698 OWQ196698 PGM196698 PQI196698 QAE196698 QKA196698 QTW196698 RDS196698 RNO196698 RXK196698 SHG196698 SRC196698 TAY196698 TKU196698 TUQ196698 UEM196698 UOI196698 UYE196698 VIA196698 VRW196698 WBS196698 WLO196698 WVK196698 C262234 IY262234 SU262234 ACQ262234 AMM262234 AWI262234 BGE262234 BQA262234 BZW262234 CJS262234 CTO262234 DDK262234 DNG262234 DXC262234 EGY262234 EQU262234 FAQ262234 FKM262234 FUI262234 GEE262234 GOA262234 GXW262234 HHS262234 HRO262234 IBK262234 ILG262234 IVC262234 JEY262234 JOU262234 JYQ262234 KIM262234 KSI262234 LCE262234 LMA262234 LVW262234 MFS262234 MPO262234 MZK262234 NJG262234 NTC262234 OCY262234 OMU262234 OWQ262234 PGM262234 PQI262234 QAE262234 QKA262234 QTW262234 RDS262234 RNO262234 RXK262234 SHG262234 SRC262234 TAY262234 TKU262234 TUQ262234 UEM262234 UOI262234 UYE262234 VIA262234 VRW262234 WBS262234 WLO262234 WVK262234 C327770 IY327770 SU327770 ACQ327770 AMM327770 AWI327770 BGE327770 BQA327770 BZW327770 CJS327770 CTO327770 DDK327770 DNG327770 DXC327770 EGY327770 EQU327770 FAQ327770 FKM327770 FUI327770 GEE327770 GOA327770 GXW327770 HHS327770 HRO327770 IBK327770 ILG327770 IVC327770 JEY327770 JOU327770 JYQ327770 KIM327770 KSI327770 LCE327770 LMA327770 LVW327770 MFS327770 MPO327770 MZK327770 NJG327770 NTC327770 OCY327770 OMU327770 OWQ327770 PGM327770 PQI327770 QAE327770 QKA327770 QTW327770 RDS327770 RNO327770 RXK327770 SHG327770 SRC327770 TAY327770 TKU327770 TUQ327770 UEM327770 UOI327770 UYE327770 VIA327770 VRW327770 WBS327770 WLO327770 WVK327770 C393306 IY393306 SU393306 ACQ393306 AMM393306 AWI393306 BGE393306 BQA393306 BZW393306 CJS393306 CTO393306 DDK393306 DNG393306 DXC393306 EGY393306 EQU393306 FAQ393306 FKM393306 FUI393306 GEE393306 GOA393306 GXW393306 HHS393306 HRO393306 IBK393306 ILG393306 IVC393306 JEY393306 JOU393306 JYQ393306 KIM393306 KSI393306 LCE393306 LMA393306 LVW393306 MFS393306 MPO393306 MZK393306 NJG393306 NTC393306 OCY393306 OMU393306 OWQ393306 PGM393306 PQI393306 QAE393306 QKA393306 QTW393306 RDS393306 RNO393306 RXK393306 SHG393306 SRC393306 TAY393306 TKU393306 TUQ393306 UEM393306 UOI393306 UYE393306 VIA393306 VRW393306 WBS393306 WLO393306 WVK393306 C458842 IY458842 SU458842 ACQ458842 AMM458842 AWI458842 BGE458842 BQA458842 BZW458842 CJS458842 CTO458842 DDK458842 DNG458842 DXC458842 EGY458842 EQU458842 FAQ458842 FKM458842 FUI458842 GEE458842 GOA458842 GXW458842 HHS458842 HRO458842 IBK458842 ILG458842 IVC458842 JEY458842 JOU458842 JYQ458842 KIM458842 KSI458842 LCE458842 LMA458842 LVW458842 MFS458842 MPO458842 MZK458842 NJG458842 NTC458842 OCY458842 OMU458842 OWQ458842 PGM458842 PQI458842 QAE458842 QKA458842 QTW458842 RDS458842 RNO458842 RXK458842 SHG458842 SRC458842 TAY458842 TKU458842 TUQ458842 UEM458842 UOI458842 UYE458842 VIA458842 VRW458842 WBS458842 WLO458842 WVK458842 C524378 IY524378 SU524378 ACQ524378 AMM524378 AWI524378 BGE524378 BQA524378 BZW524378 CJS524378 CTO524378 DDK524378 DNG524378 DXC524378 EGY524378 EQU524378 FAQ524378 FKM524378 FUI524378 GEE524378 GOA524378 GXW524378 HHS524378 HRO524378 IBK524378 ILG524378 IVC524378 JEY524378 JOU524378 JYQ524378 KIM524378 KSI524378 LCE524378 LMA524378 LVW524378 MFS524378 MPO524378 MZK524378 NJG524378 NTC524378 OCY524378 OMU524378 OWQ524378 PGM524378 PQI524378 QAE524378 QKA524378 QTW524378 RDS524378 RNO524378 RXK524378 SHG524378 SRC524378 TAY524378 TKU524378 TUQ524378 UEM524378 UOI524378 UYE524378 VIA524378 VRW524378 WBS524378 WLO524378 WVK524378 C589914 IY589914 SU589914 ACQ589914 AMM589914 AWI589914 BGE589914 BQA589914 BZW589914 CJS589914 CTO589914 DDK589914 DNG589914 DXC589914 EGY589914 EQU589914 FAQ589914 FKM589914 FUI589914 GEE589914 GOA589914 GXW589914 HHS589914 HRO589914 IBK589914 ILG589914 IVC589914 JEY589914 JOU589914 JYQ589914 KIM589914 KSI589914 LCE589914 LMA589914 LVW589914 MFS589914 MPO589914 MZK589914 NJG589914 NTC589914 OCY589914 OMU589914 OWQ589914 PGM589914 PQI589914 QAE589914 QKA589914 QTW589914 RDS589914 RNO589914 RXK589914 SHG589914 SRC589914 TAY589914 TKU589914 TUQ589914 UEM589914 UOI589914 UYE589914 VIA589914 VRW589914 WBS589914 WLO589914 WVK589914 C655450 IY655450 SU655450 ACQ655450 AMM655450 AWI655450 BGE655450 BQA655450 BZW655450 CJS655450 CTO655450 DDK655450 DNG655450 DXC655450 EGY655450 EQU655450 FAQ655450 FKM655450 FUI655450 GEE655450 GOA655450 GXW655450 HHS655450 HRO655450 IBK655450 ILG655450 IVC655450 JEY655450 JOU655450 JYQ655450 KIM655450 KSI655450 LCE655450 LMA655450 LVW655450 MFS655450 MPO655450 MZK655450 NJG655450 NTC655450 OCY655450 OMU655450 OWQ655450 PGM655450 PQI655450 QAE655450 QKA655450 QTW655450 RDS655450 RNO655450 RXK655450 SHG655450 SRC655450 TAY655450 TKU655450 TUQ655450 UEM655450 UOI655450 UYE655450 VIA655450 VRW655450 WBS655450 WLO655450 WVK655450 C720986 IY720986 SU720986 ACQ720986 AMM720986 AWI720986 BGE720986 BQA720986 BZW720986 CJS720986 CTO720986 DDK720986 DNG720986 DXC720986 EGY720986 EQU720986 FAQ720986 FKM720986 FUI720986 GEE720986 GOA720986 GXW720986 HHS720986 HRO720986 IBK720986 ILG720986 IVC720986 JEY720986 JOU720986 JYQ720986 KIM720986 KSI720986 LCE720986 LMA720986 LVW720986 MFS720986 MPO720986 MZK720986 NJG720986 NTC720986 OCY720986 OMU720986 OWQ720986 PGM720986 PQI720986 QAE720986 QKA720986 QTW720986 RDS720986 RNO720986 RXK720986 SHG720986 SRC720986 TAY720986 TKU720986 TUQ720986 UEM720986 UOI720986 UYE720986 VIA720986 VRW720986 WBS720986 WLO720986 WVK720986 C786522 IY786522 SU786522 ACQ786522 AMM786522 AWI786522 BGE786522 BQA786522 BZW786522 CJS786522 CTO786522 DDK786522 DNG786522 DXC786522 EGY786522 EQU786522 FAQ786522 FKM786522 FUI786522 GEE786522 GOA786522 GXW786522 HHS786522 HRO786522 IBK786522 ILG786522 IVC786522 JEY786522 JOU786522 JYQ786522 KIM786522 KSI786522 LCE786522 LMA786522 LVW786522 MFS786522 MPO786522 MZK786522 NJG786522 NTC786522 OCY786522 OMU786522 OWQ786522 PGM786522 PQI786522 QAE786522 QKA786522 QTW786522 RDS786522 RNO786522 RXK786522 SHG786522 SRC786522 TAY786522 TKU786522 TUQ786522 UEM786522 UOI786522 UYE786522 VIA786522 VRW786522 WBS786522 WLO786522 WVK786522 C852058 IY852058 SU852058 ACQ852058 AMM852058 AWI852058 BGE852058 BQA852058 BZW852058 CJS852058 CTO852058 DDK852058 DNG852058 DXC852058 EGY852058 EQU852058 FAQ852058 FKM852058 FUI852058 GEE852058 GOA852058 GXW852058 HHS852058 HRO852058 IBK852058 ILG852058 IVC852058 JEY852058 JOU852058 JYQ852058 KIM852058 KSI852058 LCE852058 LMA852058 LVW852058 MFS852058 MPO852058 MZK852058 NJG852058 NTC852058 OCY852058 OMU852058 OWQ852058 PGM852058 PQI852058 QAE852058 QKA852058 QTW852058 RDS852058 RNO852058 RXK852058 SHG852058 SRC852058 TAY852058 TKU852058 TUQ852058 UEM852058 UOI852058 UYE852058 VIA852058 VRW852058 WBS852058 WLO852058 WVK852058 C917594 IY917594 SU917594 ACQ917594 AMM917594 AWI917594 BGE917594 BQA917594 BZW917594 CJS917594 CTO917594 DDK917594 DNG917594 DXC917594 EGY917594 EQU917594 FAQ917594 FKM917594 FUI917594 GEE917594 GOA917594 GXW917594 HHS917594 HRO917594 IBK917594 ILG917594 IVC917594 JEY917594 JOU917594 JYQ917594 KIM917594 KSI917594 LCE917594 LMA917594 LVW917594 MFS917594 MPO917594 MZK917594 NJG917594 NTC917594 OCY917594 OMU917594 OWQ917594 PGM917594 PQI917594 QAE917594 QKA917594 QTW917594 RDS917594 RNO917594 RXK917594 SHG917594 SRC917594 TAY917594 TKU917594 TUQ917594 UEM917594 UOI917594 UYE917594 VIA917594 VRW917594 WBS917594 WLO917594 WVK917594 C983130 IY983130 SU983130 ACQ983130 AMM983130 AWI983130 BGE983130 BQA983130 BZW983130 CJS983130 CTO983130 DDK983130 DNG983130 DXC983130 EGY983130 EQU983130 FAQ983130 FKM983130 FUI983130 GEE983130 GOA983130 GXW983130 HHS983130 HRO983130 IBK983130 ILG983130 IVC983130 JEY983130 JOU983130 JYQ983130 KIM983130 KSI983130 LCE983130 LMA983130 LVW983130 MFS983130 MPO983130 MZK983130 NJG983130 NTC983130 OCY983130 OMU983130 OWQ983130 PGM983130 PQI983130 QAE983130 QKA983130 QTW983130 RDS983130 RNO983130 RXK983130 SHG983130 SRC983130 TAY983130 TKU983130 TUQ983130 UEM983130 UOI983130 UYE983130 VIA983130 VRW983130 WBS983130 WLO983130 WVK983130 C117 IY117 SU117 ACQ117 AMM117 AWI117 BGE117 BQA117 BZW117 CJS117 CTO117 DDK117 DNG117 DXC117 EGY117 EQU117 FAQ117 FKM117 FUI117 GEE117 GOA117 GXW117 HHS117 HRO117 IBK117 ILG117 IVC117 JEY117 JOU117 JYQ117 KIM117 KSI117 LCE117 LMA117 LVW117 MFS117 MPO117 MZK117 NJG117 NTC117 OCY117 OMU117 OWQ117 PGM117 PQI117 QAE117 QKA117 QTW117 RDS117 RNO117 RXK117 SHG117 SRC117 TAY117 TKU117 TUQ117 UEM117 UOI117 UYE117 VIA117 VRW117 WBS117 WLO117 WVK117 C65653 IY65653 SU65653 ACQ65653 AMM65653 AWI65653 BGE65653 BQA65653 BZW65653 CJS65653 CTO65653 DDK65653 DNG65653 DXC65653 EGY65653 EQU65653 FAQ65653 FKM65653 FUI65653 GEE65653 GOA65653 GXW65653 HHS65653 HRO65653 IBK65653 ILG65653 IVC65653 JEY65653 JOU65653 JYQ65653 KIM65653 KSI65653 LCE65653 LMA65653 LVW65653 MFS65653 MPO65653 MZK65653 NJG65653 NTC65653 OCY65653 OMU65653 OWQ65653 PGM65653 PQI65653 QAE65653 QKA65653 QTW65653 RDS65653 RNO65653 RXK65653 SHG65653 SRC65653 TAY65653 TKU65653 TUQ65653 UEM65653 UOI65653 UYE65653 VIA65653 VRW65653 WBS65653 WLO65653 WVK65653 C131189 IY131189 SU131189 ACQ131189 AMM131189 AWI131189 BGE131189 BQA131189 BZW131189 CJS131189 CTO131189 DDK131189 DNG131189 DXC131189 EGY131189 EQU131189 FAQ131189 FKM131189 FUI131189 GEE131189 GOA131189 GXW131189 HHS131189 HRO131189 IBK131189 ILG131189 IVC131189 JEY131189 JOU131189 JYQ131189 KIM131189 KSI131189 LCE131189 LMA131189 LVW131189 MFS131189 MPO131189 MZK131189 NJG131189 NTC131189 OCY131189 OMU131189 OWQ131189 PGM131189 PQI131189 QAE131189 QKA131189 QTW131189 RDS131189 RNO131189 RXK131189 SHG131189 SRC131189 TAY131189 TKU131189 TUQ131189 UEM131189 UOI131189 UYE131189 VIA131189 VRW131189 WBS131189 WLO131189 WVK131189 C196725 IY196725 SU196725 ACQ196725 AMM196725 AWI196725 BGE196725 BQA196725 BZW196725 CJS196725 CTO196725 DDK196725 DNG196725 DXC196725 EGY196725 EQU196725 FAQ196725 FKM196725 FUI196725 GEE196725 GOA196725 GXW196725 HHS196725 HRO196725 IBK196725 ILG196725 IVC196725 JEY196725 JOU196725 JYQ196725 KIM196725 KSI196725 LCE196725 LMA196725 LVW196725 MFS196725 MPO196725 MZK196725 NJG196725 NTC196725 OCY196725 OMU196725 OWQ196725 PGM196725 PQI196725 QAE196725 QKA196725 QTW196725 RDS196725 RNO196725 RXK196725 SHG196725 SRC196725 TAY196725 TKU196725 TUQ196725 UEM196725 UOI196725 UYE196725 VIA196725 VRW196725 WBS196725 WLO196725 WVK196725 C262261 IY262261 SU262261 ACQ262261 AMM262261 AWI262261 BGE262261 BQA262261 BZW262261 CJS262261 CTO262261 DDK262261 DNG262261 DXC262261 EGY262261 EQU262261 FAQ262261 FKM262261 FUI262261 GEE262261 GOA262261 GXW262261 HHS262261 HRO262261 IBK262261 ILG262261 IVC262261 JEY262261 JOU262261 JYQ262261 KIM262261 KSI262261 LCE262261 LMA262261 LVW262261 MFS262261 MPO262261 MZK262261 NJG262261 NTC262261 OCY262261 OMU262261 OWQ262261 PGM262261 PQI262261 QAE262261 QKA262261 QTW262261 RDS262261 RNO262261 RXK262261 SHG262261 SRC262261 TAY262261 TKU262261 TUQ262261 UEM262261 UOI262261 UYE262261 VIA262261 VRW262261 WBS262261 WLO262261 WVK262261 C327797 IY327797 SU327797 ACQ327797 AMM327797 AWI327797 BGE327797 BQA327797 BZW327797 CJS327797 CTO327797 DDK327797 DNG327797 DXC327797 EGY327797 EQU327797 FAQ327797 FKM327797 FUI327797 GEE327797 GOA327797 GXW327797 HHS327797 HRO327797 IBK327797 ILG327797 IVC327797 JEY327797 JOU327797 JYQ327797 KIM327797 KSI327797 LCE327797 LMA327797 LVW327797 MFS327797 MPO327797 MZK327797 NJG327797 NTC327797 OCY327797 OMU327797 OWQ327797 PGM327797 PQI327797 QAE327797 QKA327797 QTW327797 RDS327797 RNO327797 RXK327797 SHG327797 SRC327797 TAY327797 TKU327797 TUQ327797 UEM327797 UOI327797 UYE327797 VIA327797 VRW327797 WBS327797 WLO327797 WVK327797 C393333 IY393333 SU393333 ACQ393333 AMM393333 AWI393333 BGE393333 BQA393333 BZW393333 CJS393333 CTO393333 DDK393333 DNG393333 DXC393333 EGY393333 EQU393333 FAQ393333 FKM393333 FUI393333 GEE393333 GOA393333 GXW393333 HHS393333 HRO393333 IBK393333 ILG393333 IVC393333 JEY393333 JOU393333 JYQ393333 KIM393333 KSI393333 LCE393333 LMA393333 LVW393333 MFS393333 MPO393333 MZK393333 NJG393333 NTC393333 OCY393333 OMU393333 OWQ393333 PGM393333 PQI393333 QAE393333 QKA393333 QTW393333 RDS393333 RNO393333 RXK393333 SHG393333 SRC393333 TAY393333 TKU393333 TUQ393333 UEM393333 UOI393333 UYE393333 VIA393333 VRW393333 WBS393333 WLO393333 WVK393333 C458869 IY458869 SU458869 ACQ458869 AMM458869 AWI458869 BGE458869 BQA458869 BZW458869 CJS458869 CTO458869 DDK458869 DNG458869 DXC458869 EGY458869 EQU458869 FAQ458869 FKM458869 FUI458869 GEE458869 GOA458869 GXW458869 HHS458869 HRO458869 IBK458869 ILG458869 IVC458869 JEY458869 JOU458869 JYQ458869 KIM458869 KSI458869 LCE458869 LMA458869 LVW458869 MFS458869 MPO458869 MZK458869 NJG458869 NTC458869 OCY458869 OMU458869 OWQ458869 PGM458869 PQI458869 QAE458869 QKA458869 QTW458869 RDS458869 RNO458869 RXK458869 SHG458869 SRC458869 TAY458869 TKU458869 TUQ458869 UEM458869 UOI458869 UYE458869 VIA458869 VRW458869 WBS458869 WLO458869 WVK458869 C524405 IY524405 SU524405 ACQ524405 AMM524405 AWI524405 BGE524405 BQA524405 BZW524405 CJS524405 CTO524405 DDK524405 DNG524405 DXC524405 EGY524405 EQU524405 FAQ524405 FKM524405 FUI524405 GEE524405 GOA524405 GXW524405 HHS524405 HRO524405 IBK524405 ILG524405 IVC524405 JEY524405 JOU524405 JYQ524405 KIM524405 KSI524405 LCE524405 LMA524405 LVW524405 MFS524405 MPO524405 MZK524405 NJG524405 NTC524405 OCY524405 OMU524405 OWQ524405 PGM524405 PQI524405 QAE524405 QKA524405 QTW524405 RDS524405 RNO524405 RXK524405 SHG524405 SRC524405 TAY524405 TKU524405 TUQ524405 UEM524405 UOI524405 UYE524405 VIA524405 VRW524405 WBS524405 WLO524405 WVK524405 C589941 IY589941 SU589941 ACQ589941 AMM589941 AWI589941 BGE589941 BQA589941 BZW589941 CJS589941 CTO589941 DDK589941 DNG589941 DXC589941 EGY589941 EQU589941 FAQ589941 FKM589941 FUI589941 GEE589941 GOA589941 GXW589941 HHS589941 HRO589941 IBK589941 ILG589941 IVC589941 JEY589941 JOU589941 JYQ589941 KIM589941 KSI589941 LCE589941 LMA589941 LVW589941 MFS589941 MPO589941 MZK589941 NJG589941 NTC589941 OCY589941 OMU589941 OWQ589941 PGM589941 PQI589941 QAE589941 QKA589941 QTW589941 RDS589941 RNO589941 RXK589941 SHG589941 SRC589941 TAY589941 TKU589941 TUQ589941 UEM589941 UOI589941 UYE589941 VIA589941 VRW589941 WBS589941 WLO589941 WVK589941 C655477 IY655477 SU655477 ACQ655477 AMM655477 AWI655477 BGE655477 BQA655477 BZW655477 CJS655477 CTO655477 DDK655477 DNG655477 DXC655477 EGY655477 EQU655477 FAQ655477 FKM655477 FUI655477 GEE655477 GOA655477 GXW655477 HHS655477 HRO655477 IBK655477 ILG655477 IVC655477 JEY655477 JOU655477 JYQ655477 KIM655477 KSI655477 LCE655477 LMA655477 LVW655477 MFS655477 MPO655477 MZK655477 NJG655477 NTC655477 OCY655477 OMU655477 OWQ655477 PGM655477 PQI655477 QAE655477 QKA655477 QTW655477 RDS655477 RNO655477 RXK655477 SHG655477 SRC655477 TAY655477 TKU655477 TUQ655477 UEM655477 UOI655477 UYE655477 VIA655477 VRW655477 WBS655477 WLO655477 WVK655477 C721013 IY721013 SU721013 ACQ721013 AMM721013 AWI721013 BGE721013 BQA721013 BZW721013 CJS721013 CTO721013 DDK721013 DNG721013 DXC721013 EGY721013 EQU721013 FAQ721013 FKM721013 FUI721013 GEE721013 GOA721013 GXW721013 HHS721013 HRO721013 IBK721013 ILG721013 IVC721013 JEY721013 JOU721013 JYQ721013 KIM721013 KSI721013 LCE721013 LMA721013 LVW721013 MFS721013 MPO721013 MZK721013 NJG721013 NTC721013 OCY721013 OMU721013 OWQ721013 PGM721013 PQI721013 QAE721013 QKA721013 QTW721013 RDS721013 RNO721013 RXK721013 SHG721013 SRC721013 TAY721013 TKU721013 TUQ721013 UEM721013 UOI721013 UYE721013 VIA721013 VRW721013 WBS721013 WLO721013 WVK721013 C786549 IY786549 SU786549 ACQ786549 AMM786549 AWI786549 BGE786549 BQA786549 BZW786549 CJS786549 CTO786549 DDK786549 DNG786549 DXC786549 EGY786549 EQU786549 FAQ786549 FKM786549 FUI786549 GEE786549 GOA786549 GXW786549 HHS786549 HRO786549 IBK786549 ILG786549 IVC786549 JEY786549 JOU786549 JYQ786549 KIM786549 KSI786549 LCE786549 LMA786549 LVW786549 MFS786549 MPO786549 MZK786549 NJG786549 NTC786549 OCY786549 OMU786549 OWQ786549 PGM786549 PQI786549 QAE786549 QKA786549 QTW786549 RDS786549 RNO786549 RXK786549 SHG786549 SRC786549 TAY786549 TKU786549 TUQ786549 UEM786549 UOI786549 UYE786549 VIA786549 VRW786549 WBS786549 WLO786549 WVK786549 C852085 IY852085 SU852085 ACQ852085 AMM852085 AWI852085 BGE852085 BQA852085 BZW852085 CJS852085 CTO852085 DDK852085 DNG852085 DXC852085 EGY852085 EQU852085 FAQ852085 FKM852085 FUI852085 GEE852085 GOA852085 GXW852085 HHS852085 HRO852085 IBK852085 ILG852085 IVC852085 JEY852085 JOU852085 JYQ852085 KIM852085 KSI852085 LCE852085 LMA852085 LVW852085 MFS852085 MPO852085 MZK852085 NJG852085 NTC852085 OCY852085 OMU852085 OWQ852085 PGM852085 PQI852085 QAE852085 QKA852085 QTW852085 RDS852085 RNO852085 RXK852085 SHG852085 SRC852085 TAY852085 TKU852085 TUQ852085 UEM852085 UOI852085 UYE852085 VIA852085 VRW852085 WBS852085 WLO852085 WVK852085 C917621 IY917621 SU917621 ACQ917621 AMM917621 AWI917621 BGE917621 BQA917621 BZW917621 CJS917621 CTO917621 DDK917621 DNG917621 DXC917621 EGY917621 EQU917621 FAQ917621 FKM917621 FUI917621 GEE917621 GOA917621 GXW917621 HHS917621 HRO917621 IBK917621 ILG917621 IVC917621 JEY917621 JOU917621 JYQ917621 KIM917621 KSI917621 LCE917621 LMA917621 LVW917621 MFS917621 MPO917621 MZK917621 NJG917621 NTC917621 OCY917621 OMU917621 OWQ917621 PGM917621 PQI917621 QAE917621 QKA917621 QTW917621 RDS917621 RNO917621 RXK917621 SHG917621 SRC917621 TAY917621 TKU917621 TUQ917621 UEM917621 UOI917621 UYE917621 VIA917621 VRW917621 WBS917621 WLO917621 WVK917621 C983157 IY983157 SU983157 ACQ983157 AMM983157 AWI983157 BGE983157 BQA983157 BZW983157 CJS983157 CTO983157 DDK983157 DNG983157 DXC983157 EGY983157 EQU983157 FAQ983157 FKM983157 FUI983157 GEE983157 GOA983157 GXW983157 HHS983157 HRO983157 IBK983157 ILG983157 IVC983157 JEY983157 JOU983157 JYQ983157 KIM983157 KSI983157 LCE983157 LMA983157 LVW983157 MFS983157 MPO983157 MZK983157 NJG983157 NTC983157 OCY983157 OMU983157 OWQ983157 PGM983157 PQI983157 QAE983157 QKA983157 QTW983157 RDS983157 RNO983157 RXK983157 SHG983157 SRC983157 TAY983157 TKU983157 TUQ983157 UEM983157 UOI983157 UYE983157 VIA983157 VRW983157 WBS983157 WLO983157 WVK983157 C36 IY36 SU36 ACQ36 AMM36 AWI36 BGE36 BQA36 BZW36 CJS36 CTO36 DDK36 DNG36 DXC36 EGY36 EQU36 FAQ36 FKM36 FUI36 GEE36 GOA36 GXW36 HHS36 HRO36 IBK36 ILG36 IVC36 JEY36 JOU36 JYQ36 KIM36 KSI36 LCE36 LMA36 LVW36 MFS36 MPO36 MZK36 NJG36 NTC36 OCY36 OMU36 OWQ36 PGM36 PQI36 QAE36 QKA36 QTW36 RDS36 RNO36 RXK36 SHG36 SRC36 TAY36 TKU36 TUQ36 UEM36 UOI36 UYE36 VIA36 VRW36 WBS36 WLO36 WVK36 C65599 IY65599 SU65599 ACQ65599 AMM65599 AWI65599 BGE65599 BQA65599 BZW65599 CJS65599 CTO65599 DDK65599 DNG65599 DXC65599 EGY65599 EQU65599 FAQ65599 FKM65599 FUI65599 GEE65599 GOA65599 GXW65599 HHS65599 HRO65599 IBK65599 ILG65599 IVC65599 JEY65599 JOU65599 JYQ65599 KIM65599 KSI65599 LCE65599 LMA65599 LVW65599 MFS65599 MPO65599 MZK65599 NJG65599 NTC65599 OCY65599 OMU65599 OWQ65599 PGM65599 PQI65599 QAE65599 QKA65599 QTW65599 RDS65599 RNO65599 RXK65599 SHG65599 SRC65599 TAY65599 TKU65599 TUQ65599 UEM65599 UOI65599 UYE65599 VIA65599 VRW65599 WBS65599 WLO65599 WVK65599 C131135 IY131135 SU131135 ACQ131135 AMM131135 AWI131135 BGE131135 BQA131135 BZW131135 CJS131135 CTO131135 DDK131135 DNG131135 DXC131135 EGY131135 EQU131135 FAQ131135 FKM131135 FUI131135 GEE131135 GOA131135 GXW131135 HHS131135 HRO131135 IBK131135 ILG131135 IVC131135 JEY131135 JOU131135 JYQ131135 KIM131135 KSI131135 LCE131135 LMA131135 LVW131135 MFS131135 MPO131135 MZK131135 NJG131135 NTC131135 OCY131135 OMU131135 OWQ131135 PGM131135 PQI131135 QAE131135 QKA131135 QTW131135 RDS131135 RNO131135 RXK131135 SHG131135 SRC131135 TAY131135 TKU131135 TUQ131135 UEM131135 UOI131135 UYE131135 VIA131135 VRW131135 WBS131135 WLO131135 WVK131135 C196671 IY196671 SU196671 ACQ196671 AMM196671 AWI196671 BGE196671 BQA196671 BZW196671 CJS196671 CTO196671 DDK196671 DNG196671 DXC196671 EGY196671 EQU196671 FAQ196671 FKM196671 FUI196671 GEE196671 GOA196671 GXW196671 HHS196671 HRO196671 IBK196671 ILG196671 IVC196671 JEY196671 JOU196671 JYQ196671 KIM196671 KSI196671 LCE196671 LMA196671 LVW196671 MFS196671 MPO196671 MZK196671 NJG196671 NTC196671 OCY196671 OMU196671 OWQ196671 PGM196671 PQI196671 QAE196671 QKA196671 QTW196671 RDS196671 RNO196671 RXK196671 SHG196671 SRC196671 TAY196671 TKU196671 TUQ196671 UEM196671 UOI196671 UYE196671 VIA196671 VRW196671 WBS196671 WLO196671 WVK196671 C262207 IY262207 SU262207 ACQ262207 AMM262207 AWI262207 BGE262207 BQA262207 BZW262207 CJS262207 CTO262207 DDK262207 DNG262207 DXC262207 EGY262207 EQU262207 FAQ262207 FKM262207 FUI262207 GEE262207 GOA262207 GXW262207 HHS262207 HRO262207 IBK262207 ILG262207 IVC262207 JEY262207 JOU262207 JYQ262207 KIM262207 KSI262207 LCE262207 LMA262207 LVW262207 MFS262207 MPO262207 MZK262207 NJG262207 NTC262207 OCY262207 OMU262207 OWQ262207 PGM262207 PQI262207 QAE262207 QKA262207 QTW262207 RDS262207 RNO262207 RXK262207 SHG262207 SRC262207 TAY262207 TKU262207 TUQ262207 UEM262207 UOI262207 UYE262207 VIA262207 VRW262207 WBS262207 WLO262207 WVK262207 C327743 IY327743 SU327743 ACQ327743 AMM327743 AWI327743 BGE327743 BQA327743 BZW327743 CJS327743 CTO327743 DDK327743 DNG327743 DXC327743 EGY327743 EQU327743 FAQ327743 FKM327743 FUI327743 GEE327743 GOA327743 GXW327743 HHS327743 HRO327743 IBK327743 ILG327743 IVC327743 JEY327743 JOU327743 JYQ327743 KIM327743 KSI327743 LCE327743 LMA327743 LVW327743 MFS327743 MPO327743 MZK327743 NJG327743 NTC327743 OCY327743 OMU327743 OWQ327743 PGM327743 PQI327743 QAE327743 QKA327743 QTW327743 RDS327743 RNO327743 RXK327743 SHG327743 SRC327743 TAY327743 TKU327743 TUQ327743 UEM327743 UOI327743 UYE327743 VIA327743 VRW327743 WBS327743 WLO327743 WVK327743 C393279 IY393279 SU393279 ACQ393279 AMM393279 AWI393279 BGE393279 BQA393279 BZW393279 CJS393279 CTO393279 DDK393279 DNG393279 DXC393279 EGY393279 EQU393279 FAQ393279 FKM393279 FUI393279 GEE393279 GOA393279 GXW393279 HHS393279 HRO393279 IBK393279 ILG393279 IVC393279 JEY393279 JOU393279 JYQ393279 KIM393279 KSI393279 LCE393279 LMA393279 LVW393279 MFS393279 MPO393279 MZK393279 NJG393279 NTC393279 OCY393279 OMU393279 OWQ393279 PGM393279 PQI393279 QAE393279 QKA393279 QTW393279 RDS393279 RNO393279 RXK393279 SHG393279 SRC393279 TAY393279 TKU393279 TUQ393279 UEM393279 UOI393279 UYE393279 VIA393279 VRW393279 WBS393279 WLO393279 WVK393279 C458815 IY458815 SU458815 ACQ458815 AMM458815 AWI458815 BGE458815 BQA458815 BZW458815 CJS458815 CTO458815 DDK458815 DNG458815 DXC458815 EGY458815 EQU458815 FAQ458815 FKM458815 FUI458815 GEE458815 GOA458815 GXW458815 HHS458815 HRO458815 IBK458815 ILG458815 IVC458815 JEY458815 JOU458815 JYQ458815 KIM458815 KSI458815 LCE458815 LMA458815 LVW458815 MFS458815 MPO458815 MZK458815 NJG458815 NTC458815 OCY458815 OMU458815 OWQ458815 PGM458815 PQI458815 QAE458815 QKA458815 QTW458815 RDS458815 RNO458815 RXK458815 SHG458815 SRC458815 TAY458815 TKU458815 TUQ458815 UEM458815 UOI458815 UYE458815 VIA458815 VRW458815 WBS458815 WLO458815 WVK458815 C524351 IY524351 SU524351 ACQ524351 AMM524351 AWI524351 BGE524351 BQA524351 BZW524351 CJS524351 CTO524351 DDK524351 DNG524351 DXC524351 EGY524351 EQU524351 FAQ524351 FKM524351 FUI524351 GEE524351 GOA524351 GXW524351 HHS524351 HRO524351 IBK524351 ILG524351 IVC524351 JEY524351 JOU524351 JYQ524351 KIM524351 KSI524351 LCE524351 LMA524351 LVW524351 MFS524351 MPO524351 MZK524351 NJG524351 NTC524351 OCY524351 OMU524351 OWQ524351 PGM524351 PQI524351 QAE524351 QKA524351 QTW524351 RDS524351 RNO524351 RXK524351 SHG524351 SRC524351 TAY524351 TKU524351 TUQ524351 UEM524351 UOI524351 UYE524351 VIA524351 VRW524351 WBS524351 WLO524351 WVK524351 C589887 IY589887 SU589887 ACQ589887 AMM589887 AWI589887 BGE589887 BQA589887 BZW589887 CJS589887 CTO589887 DDK589887 DNG589887 DXC589887 EGY589887 EQU589887 FAQ589887 FKM589887 FUI589887 GEE589887 GOA589887 GXW589887 HHS589887 HRO589887 IBK589887 ILG589887 IVC589887 JEY589887 JOU589887 JYQ589887 KIM589887 KSI589887 LCE589887 LMA589887 LVW589887 MFS589887 MPO589887 MZK589887 NJG589887 NTC589887 OCY589887 OMU589887 OWQ589887 PGM589887 PQI589887 QAE589887 QKA589887 QTW589887 RDS589887 RNO589887 RXK589887 SHG589887 SRC589887 TAY589887 TKU589887 TUQ589887 UEM589887 UOI589887 UYE589887 VIA589887 VRW589887 WBS589887 WLO589887 WVK589887 C655423 IY655423 SU655423 ACQ655423 AMM655423 AWI655423 BGE655423 BQA655423 BZW655423 CJS655423 CTO655423 DDK655423 DNG655423 DXC655423 EGY655423 EQU655423 FAQ655423 FKM655423 FUI655423 GEE655423 GOA655423 GXW655423 HHS655423 HRO655423 IBK655423 ILG655423 IVC655423 JEY655423 JOU655423 JYQ655423 KIM655423 KSI655423 LCE655423 LMA655423 LVW655423 MFS655423 MPO655423 MZK655423 NJG655423 NTC655423 OCY655423 OMU655423 OWQ655423 PGM655423 PQI655423 QAE655423 QKA655423 QTW655423 RDS655423 RNO655423 RXK655423 SHG655423 SRC655423 TAY655423 TKU655423 TUQ655423 UEM655423 UOI655423 UYE655423 VIA655423 VRW655423 WBS655423 WLO655423 WVK655423 C720959 IY720959 SU720959 ACQ720959 AMM720959 AWI720959 BGE720959 BQA720959 BZW720959 CJS720959 CTO720959 DDK720959 DNG720959 DXC720959 EGY720959 EQU720959 FAQ720959 FKM720959 FUI720959 GEE720959 GOA720959 GXW720959 HHS720959 HRO720959 IBK720959 ILG720959 IVC720959 JEY720959 JOU720959 JYQ720959 KIM720959 KSI720959 LCE720959 LMA720959 LVW720959 MFS720959 MPO720959 MZK720959 NJG720959 NTC720959 OCY720959 OMU720959 OWQ720959 PGM720959 PQI720959 QAE720959 QKA720959 QTW720959 RDS720959 RNO720959 RXK720959 SHG720959 SRC720959 TAY720959 TKU720959 TUQ720959 UEM720959 UOI720959 UYE720959 VIA720959 VRW720959 WBS720959 WLO720959 WVK720959 C786495 IY786495 SU786495 ACQ786495 AMM786495 AWI786495 BGE786495 BQA786495 BZW786495 CJS786495 CTO786495 DDK786495 DNG786495 DXC786495 EGY786495 EQU786495 FAQ786495 FKM786495 FUI786495 GEE786495 GOA786495 GXW786495 HHS786495 HRO786495 IBK786495 ILG786495 IVC786495 JEY786495 JOU786495 JYQ786495 KIM786495 KSI786495 LCE786495 LMA786495 LVW786495 MFS786495 MPO786495 MZK786495 NJG786495 NTC786495 OCY786495 OMU786495 OWQ786495 PGM786495 PQI786495 QAE786495 QKA786495 QTW786495 RDS786495 RNO786495 RXK786495 SHG786495 SRC786495 TAY786495 TKU786495 TUQ786495 UEM786495 UOI786495 UYE786495 VIA786495 VRW786495 WBS786495 WLO786495 WVK786495 C852031 IY852031 SU852031 ACQ852031 AMM852031 AWI852031 BGE852031 BQA852031 BZW852031 CJS852031 CTO852031 DDK852031 DNG852031 DXC852031 EGY852031 EQU852031 FAQ852031 FKM852031 FUI852031 GEE852031 GOA852031 GXW852031 HHS852031 HRO852031 IBK852031 ILG852031 IVC852031 JEY852031 JOU852031 JYQ852031 KIM852031 KSI852031 LCE852031 LMA852031 LVW852031 MFS852031 MPO852031 MZK852031 NJG852031 NTC852031 OCY852031 OMU852031 OWQ852031 PGM852031 PQI852031 QAE852031 QKA852031 QTW852031 RDS852031 RNO852031 RXK852031 SHG852031 SRC852031 TAY852031 TKU852031 TUQ852031 UEM852031 UOI852031 UYE852031 VIA852031 VRW852031 WBS852031 WLO852031 WVK852031 C917567 IY917567 SU917567 ACQ917567 AMM917567 AWI917567 BGE917567 BQA917567 BZW917567 CJS917567 CTO917567 DDK917567 DNG917567 DXC917567 EGY917567 EQU917567 FAQ917567 FKM917567 FUI917567 GEE917567 GOA917567 GXW917567 HHS917567 HRO917567 IBK917567 ILG917567 IVC917567 JEY917567 JOU917567 JYQ917567 KIM917567 KSI917567 LCE917567 LMA917567 LVW917567 MFS917567 MPO917567 MZK917567 NJG917567 NTC917567 OCY917567 OMU917567 OWQ917567 PGM917567 PQI917567 QAE917567 QKA917567 QTW917567 RDS917567 RNO917567 RXK917567 SHG917567 SRC917567 TAY917567 TKU917567 TUQ917567 UEM917567 UOI917567 UYE917567 VIA917567 VRW917567 WBS917567 WLO917567 WVK917567 C983103 IY983103 SU983103 ACQ983103 AMM983103 AWI983103 BGE983103 BQA983103 BZW983103 CJS983103 CTO983103 DDK983103 DNG983103 DXC983103 EGY983103 EQU983103 FAQ983103 FKM983103 FUI983103 GEE983103 GOA983103 GXW983103 HHS983103 HRO983103 IBK983103 ILG983103 IVC983103 JEY983103 JOU983103 JYQ983103 KIM983103 KSI983103 LCE983103 LMA983103 LVW983103 MFS983103 MPO983103 MZK983103 NJG983103 NTC983103 OCY983103 OMU983103 OWQ983103 PGM983103 PQI983103 QAE983103 QKA983103 QTW983103 RDS983103 RNO983103 RXK983103 SHG983103 SRC983103 TAY983103 TKU983103 TUQ983103 UEM983103 UOI983103 UYE983103 VIA983103 VRW983103 WBS983103 WLO983103 C90 C63" xr:uid="{00000000-0002-0000-0300-000000000000}">
      <formula1>"enter =IsText(c96) and IsText(c97)"</formula1>
    </dataValidation>
    <dataValidation type="custom" errorStyle="warning" allowBlank="1" showInputMessage="1" showErrorMessage="1" error="Cannot enter Research Project Organization Name in this column if you have already entered a 1) Research Project Personnel Last Name OR 2) a Research Project Position Name. Your EML document will NOT be valid." sqref="D11:G11 IZ11:JC11 SV11:SY11 ACR11:ACU11 AMN11:AMQ11 AWJ11:AWM11 BGF11:BGI11 BQB11:BQE11 BZX11:CAA11 CJT11:CJW11 CTP11:CTS11 DDL11:DDO11 DNH11:DNK11 DXD11:DXG11 EGZ11:EHC11 EQV11:EQY11 FAR11:FAU11 FKN11:FKQ11 FUJ11:FUM11 GEF11:GEI11 GOB11:GOE11 GXX11:GYA11 HHT11:HHW11 HRP11:HRS11 IBL11:IBO11 ILH11:ILK11 IVD11:IVG11 JEZ11:JFC11 JOV11:JOY11 JYR11:JYU11 KIN11:KIQ11 KSJ11:KSM11 LCF11:LCI11 LMB11:LME11 LVX11:LWA11 MFT11:MFW11 MPP11:MPS11 MZL11:MZO11 NJH11:NJK11 NTD11:NTG11 OCZ11:ODC11 OMV11:OMY11 OWR11:OWU11 PGN11:PGQ11 PQJ11:PQM11 QAF11:QAI11 QKB11:QKE11 QTX11:QUA11 RDT11:RDW11 RNP11:RNS11 RXL11:RXO11 SHH11:SHK11 SRD11:SRG11 TAZ11:TBC11 TKV11:TKY11 TUR11:TUU11 UEN11:UEQ11 UOJ11:UOM11 UYF11:UYI11 VIB11:VIE11 VRX11:VSA11 WBT11:WBW11 WLP11:WLS11 WVL11:WVO11 D65574:G65574 IZ65574:JC65574 SV65574:SY65574 ACR65574:ACU65574 AMN65574:AMQ65574 AWJ65574:AWM65574 BGF65574:BGI65574 BQB65574:BQE65574 BZX65574:CAA65574 CJT65574:CJW65574 CTP65574:CTS65574 DDL65574:DDO65574 DNH65574:DNK65574 DXD65574:DXG65574 EGZ65574:EHC65574 EQV65574:EQY65574 FAR65574:FAU65574 FKN65574:FKQ65574 FUJ65574:FUM65574 GEF65574:GEI65574 GOB65574:GOE65574 GXX65574:GYA65574 HHT65574:HHW65574 HRP65574:HRS65574 IBL65574:IBO65574 ILH65574:ILK65574 IVD65574:IVG65574 JEZ65574:JFC65574 JOV65574:JOY65574 JYR65574:JYU65574 KIN65574:KIQ65574 KSJ65574:KSM65574 LCF65574:LCI65574 LMB65574:LME65574 LVX65574:LWA65574 MFT65574:MFW65574 MPP65574:MPS65574 MZL65574:MZO65574 NJH65574:NJK65574 NTD65574:NTG65574 OCZ65574:ODC65574 OMV65574:OMY65574 OWR65574:OWU65574 PGN65574:PGQ65574 PQJ65574:PQM65574 QAF65574:QAI65574 QKB65574:QKE65574 QTX65574:QUA65574 RDT65574:RDW65574 RNP65574:RNS65574 RXL65574:RXO65574 SHH65574:SHK65574 SRD65574:SRG65574 TAZ65574:TBC65574 TKV65574:TKY65574 TUR65574:TUU65574 UEN65574:UEQ65574 UOJ65574:UOM65574 UYF65574:UYI65574 VIB65574:VIE65574 VRX65574:VSA65574 WBT65574:WBW65574 WLP65574:WLS65574 WVL65574:WVO65574 D131110:G131110 IZ131110:JC131110 SV131110:SY131110 ACR131110:ACU131110 AMN131110:AMQ131110 AWJ131110:AWM131110 BGF131110:BGI131110 BQB131110:BQE131110 BZX131110:CAA131110 CJT131110:CJW131110 CTP131110:CTS131110 DDL131110:DDO131110 DNH131110:DNK131110 DXD131110:DXG131110 EGZ131110:EHC131110 EQV131110:EQY131110 FAR131110:FAU131110 FKN131110:FKQ131110 FUJ131110:FUM131110 GEF131110:GEI131110 GOB131110:GOE131110 GXX131110:GYA131110 HHT131110:HHW131110 HRP131110:HRS131110 IBL131110:IBO131110 ILH131110:ILK131110 IVD131110:IVG131110 JEZ131110:JFC131110 JOV131110:JOY131110 JYR131110:JYU131110 KIN131110:KIQ131110 KSJ131110:KSM131110 LCF131110:LCI131110 LMB131110:LME131110 LVX131110:LWA131110 MFT131110:MFW131110 MPP131110:MPS131110 MZL131110:MZO131110 NJH131110:NJK131110 NTD131110:NTG131110 OCZ131110:ODC131110 OMV131110:OMY131110 OWR131110:OWU131110 PGN131110:PGQ131110 PQJ131110:PQM131110 QAF131110:QAI131110 QKB131110:QKE131110 QTX131110:QUA131110 RDT131110:RDW131110 RNP131110:RNS131110 RXL131110:RXO131110 SHH131110:SHK131110 SRD131110:SRG131110 TAZ131110:TBC131110 TKV131110:TKY131110 TUR131110:TUU131110 UEN131110:UEQ131110 UOJ131110:UOM131110 UYF131110:UYI131110 VIB131110:VIE131110 VRX131110:VSA131110 WBT131110:WBW131110 WLP131110:WLS131110 WVL131110:WVO131110 D196646:G196646 IZ196646:JC196646 SV196646:SY196646 ACR196646:ACU196646 AMN196646:AMQ196646 AWJ196646:AWM196646 BGF196646:BGI196646 BQB196646:BQE196646 BZX196646:CAA196646 CJT196646:CJW196646 CTP196646:CTS196646 DDL196646:DDO196646 DNH196646:DNK196646 DXD196646:DXG196646 EGZ196646:EHC196646 EQV196646:EQY196646 FAR196646:FAU196646 FKN196646:FKQ196646 FUJ196646:FUM196646 GEF196646:GEI196646 GOB196646:GOE196646 GXX196646:GYA196646 HHT196646:HHW196646 HRP196646:HRS196646 IBL196646:IBO196646 ILH196646:ILK196646 IVD196646:IVG196646 JEZ196646:JFC196646 JOV196646:JOY196646 JYR196646:JYU196646 KIN196646:KIQ196646 KSJ196646:KSM196646 LCF196646:LCI196646 LMB196646:LME196646 LVX196646:LWA196646 MFT196646:MFW196646 MPP196646:MPS196646 MZL196646:MZO196646 NJH196646:NJK196646 NTD196646:NTG196646 OCZ196646:ODC196646 OMV196646:OMY196646 OWR196646:OWU196646 PGN196646:PGQ196646 PQJ196646:PQM196646 QAF196646:QAI196646 QKB196646:QKE196646 QTX196646:QUA196646 RDT196646:RDW196646 RNP196646:RNS196646 RXL196646:RXO196646 SHH196646:SHK196646 SRD196646:SRG196646 TAZ196646:TBC196646 TKV196646:TKY196646 TUR196646:TUU196646 UEN196646:UEQ196646 UOJ196646:UOM196646 UYF196646:UYI196646 VIB196646:VIE196646 VRX196646:VSA196646 WBT196646:WBW196646 WLP196646:WLS196646 WVL196646:WVO196646 D262182:G262182 IZ262182:JC262182 SV262182:SY262182 ACR262182:ACU262182 AMN262182:AMQ262182 AWJ262182:AWM262182 BGF262182:BGI262182 BQB262182:BQE262182 BZX262182:CAA262182 CJT262182:CJW262182 CTP262182:CTS262182 DDL262182:DDO262182 DNH262182:DNK262182 DXD262182:DXG262182 EGZ262182:EHC262182 EQV262182:EQY262182 FAR262182:FAU262182 FKN262182:FKQ262182 FUJ262182:FUM262182 GEF262182:GEI262182 GOB262182:GOE262182 GXX262182:GYA262182 HHT262182:HHW262182 HRP262182:HRS262182 IBL262182:IBO262182 ILH262182:ILK262182 IVD262182:IVG262182 JEZ262182:JFC262182 JOV262182:JOY262182 JYR262182:JYU262182 KIN262182:KIQ262182 KSJ262182:KSM262182 LCF262182:LCI262182 LMB262182:LME262182 LVX262182:LWA262182 MFT262182:MFW262182 MPP262182:MPS262182 MZL262182:MZO262182 NJH262182:NJK262182 NTD262182:NTG262182 OCZ262182:ODC262182 OMV262182:OMY262182 OWR262182:OWU262182 PGN262182:PGQ262182 PQJ262182:PQM262182 QAF262182:QAI262182 QKB262182:QKE262182 QTX262182:QUA262182 RDT262182:RDW262182 RNP262182:RNS262182 RXL262182:RXO262182 SHH262182:SHK262182 SRD262182:SRG262182 TAZ262182:TBC262182 TKV262182:TKY262182 TUR262182:TUU262182 UEN262182:UEQ262182 UOJ262182:UOM262182 UYF262182:UYI262182 VIB262182:VIE262182 VRX262182:VSA262182 WBT262182:WBW262182 WLP262182:WLS262182 WVL262182:WVO262182 D327718:G327718 IZ327718:JC327718 SV327718:SY327718 ACR327718:ACU327718 AMN327718:AMQ327718 AWJ327718:AWM327718 BGF327718:BGI327718 BQB327718:BQE327718 BZX327718:CAA327718 CJT327718:CJW327718 CTP327718:CTS327718 DDL327718:DDO327718 DNH327718:DNK327718 DXD327718:DXG327718 EGZ327718:EHC327718 EQV327718:EQY327718 FAR327718:FAU327718 FKN327718:FKQ327718 FUJ327718:FUM327718 GEF327718:GEI327718 GOB327718:GOE327718 GXX327718:GYA327718 HHT327718:HHW327718 HRP327718:HRS327718 IBL327718:IBO327718 ILH327718:ILK327718 IVD327718:IVG327718 JEZ327718:JFC327718 JOV327718:JOY327718 JYR327718:JYU327718 KIN327718:KIQ327718 KSJ327718:KSM327718 LCF327718:LCI327718 LMB327718:LME327718 LVX327718:LWA327718 MFT327718:MFW327718 MPP327718:MPS327718 MZL327718:MZO327718 NJH327718:NJK327718 NTD327718:NTG327718 OCZ327718:ODC327718 OMV327718:OMY327718 OWR327718:OWU327718 PGN327718:PGQ327718 PQJ327718:PQM327718 QAF327718:QAI327718 QKB327718:QKE327718 QTX327718:QUA327718 RDT327718:RDW327718 RNP327718:RNS327718 RXL327718:RXO327718 SHH327718:SHK327718 SRD327718:SRG327718 TAZ327718:TBC327718 TKV327718:TKY327718 TUR327718:TUU327718 UEN327718:UEQ327718 UOJ327718:UOM327718 UYF327718:UYI327718 VIB327718:VIE327718 VRX327718:VSA327718 WBT327718:WBW327718 WLP327718:WLS327718 WVL327718:WVO327718 D393254:G393254 IZ393254:JC393254 SV393254:SY393254 ACR393254:ACU393254 AMN393254:AMQ393254 AWJ393254:AWM393254 BGF393254:BGI393254 BQB393254:BQE393254 BZX393254:CAA393254 CJT393254:CJW393254 CTP393254:CTS393254 DDL393254:DDO393254 DNH393254:DNK393254 DXD393254:DXG393254 EGZ393254:EHC393254 EQV393254:EQY393254 FAR393254:FAU393254 FKN393254:FKQ393254 FUJ393254:FUM393254 GEF393254:GEI393254 GOB393254:GOE393254 GXX393254:GYA393254 HHT393254:HHW393254 HRP393254:HRS393254 IBL393254:IBO393254 ILH393254:ILK393254 IVD393254:IVG393254 JEZ393254:JFC393254 JOV393254:JOY393254 JYR393254:JYU393254 KIN393254:KIQ393254 KSJ393254:KSM393254 LCF393254:LCI393254 LMB393254:LME393254 LVX393254:LWA393254 MFT393254:MFW393254 MPP393254:MPS393254 MZL393254:MZO393254 NJH393254:NJK393254 NTD393254:NTG393254 OCZ393254:ODC393254 OMV393254:OMY393254 OWR393254:OWU393254 PGN393254:PGQ393254 PQJ393254:PQM393254 QAF393254:QAI393254 QKB393254:QKE393254 QTX393254:QUA393254 RDT393254:RDW393254 RNP393254:RNS393254 RXL393254:RXO393254 SHH393254:SHK393254 SRD393254:SRG393254 TAZ393254:TBC393254 TKV393254:TKY393254 TUR393254:TUU393254 UEN393254:UEQ393254 UOJ393254:UOM393254 UYF393254:UYI393254 VIB393254:VIE393254 VRX393254:VSA393254 WBT393254:WBW393254 WLP393254:WLS393254 WVL393254:WVO393254 D458790:G458790 IZ458790:JC458790 SV458790:SY458790 ACR458790:ACU458790 AMN458790:AMQ458790 AWJ458790:AWM458790 BGF458790:BGI458790 BQB458790:BQE458790 BZX458790:CAA458790 CJT458790:CJW458790 CTP458790:CTS458790 DDL458790:DDO458790 DNH458790:DNK458790 DXD458790:DXG458790 EGZ458790:EHC458790 EQV458790:EQY458790 FAR458790:FAU458790 FKN458790:FKQ458790 FUJ458790:FUM458790 GEF458790:GEI458790 GOB458790:GOE458790 GXX458790:GYA458790 HHT458790:HHW458790 HRP458790:HRS458790 IBL458790:IBO458790 ILH458790:ILK458790 IVD458790:IVG458790 JEZ458790:JFC458790 JOV458790:JOY458790 JYR458790:JYU458790 KIN458790:KIQ458790 KSJ458790:KSM458790 LCF458790:LCI458790 LMB458790:LME458790 LVX458790:LWA458790 MFT458790:MFW458790 MPP458790:MPS458790 MZL458790:MZO458790 NJH458790:NJK458790 NTD458790:NTG458790 OCZ458790:ODC458790 OMV458790:OMY458790 OWR458790:OWU458790 PGN458790:PGQ458790 PQJ458790:PQM458790 QAF458790:QAI458790 QKB458790:QKE458790 QTX458790:QUA458790 RDT458790:RDW458790 RNP458790:RNS458790 RXL458790:RXO458790 SHH458790:SHK458790 SRD458790:SRG458790 TAZ458790:TBC458790 TKV458790:TKY458790 TUR458790:TUU458790 UEN458790:UEQ458790 UOJ458790:UOM458790 UYF458790:UYI458790 VIB458790:VIE458790 VRX458790:VSA458790 WBT458790:WBW458790 WLP458790:WLS458790 WVL458790:WVO458790 D524326:G524326 IZ524326:JC524326 SV524326:SY524326 ACR524326:ACU524326 AMN524326:AMQ524326 AWJ524326:AWM524326 BGF524326:BGI524326 BQB524326:BQE524326 BZX524326:CAA524326 CJT524326:CJW524326 CTP524326:CTS524326 DDL524326:DDO524326 DNH524326:DNK524326 DXD524326:DXG524326 EGZ524326:EHC524326 EQV524326:EQY524326 FAR524326:FAU524326 FKN524326:FKQ524326 FUJ524326:FUM524326 GEF524326:GEI524326 GOB524326:GOE524326 GXX524326:GYA524326 HHT524326:HHW524326 HRP524326:HRS524326 IBL524326:IBO524326 ILH524326:ILK524326 IVD524326:IVG524326 JEZ524326:JFC524326 JOV524326:JOY524326 JYR524326:JYU524326 KIN524326:KIQ524326 KSJ524326:KSM524326 LCF524326:LCI524326 LMB524326:LME524326 LVX524326:LWA524326 MFT524326:MFW524326 MPP524326:MPS524326 MZL524326:MZO524326 NJH524326:NJK524326 NTD524326:NTG524326 OCZ524326:ODC524326 OMV524326:OMY524326 OWR524326:OWU524326 PGN524326:PGQ524326 PQJ524326:PQM524326 QAF524326:QAI524326 QKB524326:QKE524326 QTX524326:QUA524326 RDT524326:RDW524326 RNP524326:RNS524326 RXL524326:RXO524326 SHH524326:SHK524326 SRD524326:SRG524326 TAZ524326:TBC524326 TKV524326:TKY524326 TUR524326:TUU524326 UEN524326:UEQ524326 UOJ524326:UOM524326 UYF524326:UYI524326 VIB524326:VIE524326 VRX524326:VSA524326 WBT524326:WBW524326 WLP524326:WLS524326 WVL524326:WVO524326 D589862:G589862 IZ589862:JC589862 SV589862:SY589862 ACR589862:ACU589862 AMN589862:AMQ589862 AWJ589862:AWM589862 BGF589862:BGI589862 BQB589862:BQE589862 BZX589862:CAA589862 CJT589862:CJW589862 CTP589862:CTS589862 DDL589862:DDO589862 DNH589862:DNK589862 DXD589862:DXG589862 EGZ589862:EHC589862 EQV589862:EQY589862 FAR589862:FAU589862 FKN589862:FKQ589862 FUJ589862:FUM589862 GEF589862:GEI589862 GOB589862:GOE589862 GXX589862:GYA589862 HHT589862:HHW589862 HRP589862:HRS589862 IBL589862:IBO589862 ILH589862:ILK589862 IVD589862:IVG589862 JEZ589862:JFC589862 JOV589862:JOY589862 JYR589862:JYU589862 KIN589862:KIQ589862 KSJ589862:KSM589862 LCF589862:LCI589862 LMB589862:LME589862 LVX589862:LWA589862 MFT589862:MFW589862 MPP589862:MPS589862 MZL589862:MZO589862 NJH589862:NJK589862 NTD589862:NTG589862 OCZ589862:ODC589862 OMV589862:OMY589862 OWR589862:OWU589862 PGN589862:PGQ589862 PQJ589862:PQM589862 QAF589862:QAI589862 QKB589862:QKE589862 QTX589862:QUA589862 RDT589862:RDW589862 RNP589862:RNS589862 RXL589862:RXO589862 SHH589862:SHK589862 SRD589862:SRG589862 TAZ589862:TBC589862 TKV589862:TKY589862 TUR589862:TUU589862 UEN589862:UEQ589862 UOJ589862:UOM589862 UYF589862:UYI589862 VIB589862:VIE589862 VRX589862:VSA589862 WBT589862:WBW589862 WLP589862:WLS589862 WVL589862:WVO589862 D655398:G655398 IZ655398:JC655398 SV655398:SY655398 ACR655398:ACU655398 AMN655398:AMQ655398 AWJ655398:AWM655398 BGF655398:BGI655398 BQB655398:BQE655398 BZX655398:CAA655398 CJT655398:CJW655398 CTP655398:CTS655398 DDL655398:DDO655398 DNH655398:DNK655398 DXD655398:DXG655398 EGZ655398:EHC655398 EQV655398:EQY655398 FAR655398:FAU655398 FKN655398:FKQ655398 FUJ655398:FUM655398 GEF655398:GEI655398 GOB655398:GOE655398 GXX655398:GYA655398 HHT655398:HHW655398 HRP655398:HRS655398 IBL655398:IBO655398 ILH655398:ILK655398 IVD655398:IVG655398 JEZ655398:JFC655398 JOV655398:JOY655398 JYR655398:JYU655398 KIN655398:KIQ655398 KSJ655398:KSM655398 LCF655398:LCI655398 LMB655398:LME655398 LVX655398:LWA655398 MFT655398:MFW655398 MPP655398:MPS655398 MZL655398:MZO655398 NJH655398:NJK655398 NTD655398:NTG655398 OCZ655398:ODC655398 OMV655398:OMY655398 OWR655398:OWU655398 PGN655398:PGQ655398 PQJ655398:PQM655398 QAF655398:QAI655398 QKB655398:QKE655398 QTX655398:QUA655398 RDT655398:RDW655398 RNP655398:RNS655398 RXL655398:RXO655398 SHH655398:SHK655398 SRD655398:SRG655398 TAZ655398:TBC655398 TKV655398:TKY655398 TUR655398:TUU655398 UEN655398:UEQ655398 UOJ655398:UOM655398 UYF655398:UYI655398 VIB655398:VIE655398 VRX655398:VSA655398 WBT655398:WBW655398 WLP655398:WLS655398 WVL655398:WVO655398 D720934:G720934 IZ720934:JC720934 SV720934:SY720934 ACR720934:ACU720934 AMN720934:AMQ720934 AWJ720934:AWM720934 BGF720934:BGI720934 BQB720934:BQE720934 BZX720934:CAA720934 CJT720934:CJW720934 CTP720934:CTS720934 DDL720934:DDO720934 DNH720934:DNK720934 DXD720934:DXG720934 EGZ720934:EHC720934 EQV720934:EQY720934 FAR720934:FAU720934 FKN720934:FKQ720934 FUJ720934:FUM720934 GEF720934:GEI720934 GOB720934:GOE720934 GXX720934:GYA720934 HHT720934:HHW720934 HRP720934:HRS720934 IBL720934:IBO720934 ILH720934:ILK720934 IVD720934:IVG720934 JEZ720934:JFC720934 JOV720934:JOY720934 JYR720934:JYU720934 KIN720934:KIQ720934 KSJ720934:KSM720934 LCF720934:LCI720934 LMB720934:LME720934 LVX720934:LWA720934 MFT720934:MFW720934 MPP720934:MPS720934 MZL720934:MZO720934 NJH720934:NJK720934 NTD720934:NTG720934 OCZ720934:ODC720934 OMV720934:OMY720934 OWR720934:OWU720934 PGN720934:PGQ720934 PQJ720934:PQM720934 QAF720934:QAI720934 QKB720934:QKE720934 QTX720934:QUA720934 RDT720934:RDW720934 RNP720934:RNS720934 RXL720934:RXO720934 SHH720934:SHK720934 SRD720934:SRG720934 TAZ720934:TBC720934 TKV720934:TKY720934 TUR720934:TUU720934 UEN720934:UEQ720934 UOJ720934:UOM720934 UYF720934:UYI720934 VIB720934:VIE720934 VRX720934:VSA720934 WBT720934:WBW720934 WLP720934:WLS720934 WVL720934:WVO720934 D786470:G786470 IZ786470:JC786470 SV786470:SY786470 ACR786470:ACU786470 AMN786470:AMQ786470 AWJ786470:AWM786470 BGF786470:BGI786470 BQB786470:BQE786470 BZX786470:CAA786470 CJT786470:CJW786470 CTP786470:CTS786470 DDL786470:DDO786470 DNH786470:DNK786470 DXD786470:DXG786470 EGZ786470:EHC786470 EQV786470:EQY786470 FAR786470:FAU786470 FKN786470:FKQ786470 FUJ786470:FUM786470 GEF786470:GEI786470 GOB786470:GOE786470 GXX786470:GYA786470 HHT786470:HHW786470 HRP786470:HRS786470 IBL786470:IBO786470 ILH786470:ILK786470 IVD786470:IVG786470 JEZ786470:JFC786470 JOV786470:JOY786470 JYR786470:JYU786470 KIN786470:KIQ786470 KSJ786470:KSM786470 LCF786470:LCI786470 LMB786470:LME786470 LVX786470:LWA786470 MFT786470:MFW786470 MPP786470:MPS786470 MZL786470:MZO786470 NJH786470:NJK786470 NTD786470:NTG786470 OCZ786470:ODC786470 OMV786470:OMY786470 OWR786470:OWU786470 PGN786470:PGQ786470 PQJ786470:PQM786470 QAF786470:QAI786470 QKB786470:QKE786470 QTX786470:QUA786470 RDT786470:RDW786470 RNP786470:RNS786470 RXL786470:RXO786470 SHH786470:SHK786470 SRD786470:SRG786470 TAZ786470:TBC786470 TKV786470:TKY786470 TUR786470:TUU786470 UEN786470:UEQ786470 UOJ786470:UOM786470 UYF786470:UYI786470 VIB786470:VIE786470 VRX786470:VSA786470 WBT786470:WBW786470 WLP786470:WLS786470 WVL786470:WVO786470 D852006:G852006 IZ852006:JC852006 SV852006:SY852006 ACR852006:ACU852006 AMN852006:AMQ852006 AWJ852006:AWM852006 BGF852006:BGI852006 BQB852006:BQE852006 BZX852006:CAA852006 CJT852006:CJW852006 CTP852006:CTS852006 DDL852006:DDO852006 DNH852006:DNK852006 DXD852006:DXG852006 EGZ852006:EHC852006 EQV852006:EQY852006 FAR852006:FAU852006 FKN852006:FKQ852006 FUJ852006:FUM852006 GEF852006:GEI852006 GOB852006:GOE852006 GXX852006:GYA852006 HHT852006:HHW852006 HRP852006:HRS852006 IBL852006:IBO852006 ILH852006:ILK852006 IVD852006:IVG852006 JEZ852006:JFC852006 JOV852006:JOY852006 JYR852006:JYU852006 KIN852006:KIQ852006 KSJ852006:KSM852006 LCF852006:LCI852006 LMB852006:LME852006 LVX852006:LWA852006 MFT852006:MFW852006 MPP852006:MPS852006 MZL852006:MZO852006 NJH852006:NJK852006 NTD852006:NTG852006 OCZ852006:ODC852006 OMV852006:OMY852006 OWR852006:OWU852006 PGN852006:PGQ852006 PQJ852006:PQM852006 QAF852006:QAI852006 QKB852006:QKE852006 QTX852006:QUA852006 RDT852006:RDW852006 RNP852006:RNS852006 RXL852006:RXO852006 SHH852006:SHK852006 SRD852006:SRG852006 TAZ852006:TBC852006 TKV852006:TKY852006 TUR852006:TUU852006 UEN852006:UEQ852006 UOJ852006:UOM852006 UYF852006:UYI852006 VIB852006:VIE852006 VRX852006:VSA852006 WBT852006:WBW852006 WLP852006:WLS852006 WVL852006:WVO852006 D917542:G917542 IZ917542:JC917542 SV917542:SY917542 ACR917542:ACU917542 AMN917542:AMQ917542 AWJ917542:AWM917542 BGF917542:BGI917542 BQB917542:BQE917542 BZX917542:CAA917542 CJT917542:CJW917542 CTP917542:CTS917542 DDL917542:DDO917542 DNH917542:DNK917542 DXD917542:DXG917542 EGZ917542:EHC917542 EQV917542:EQY917542 FAR917542:FAU917542 FKN917542:FKQ917542 FUJ917542:FUM917542 GEF917542:GEI917542 GOB917542:GOE917542 GXX917542:GYA917542 HHT917542:HHW917542 HRP917542:HRS917542 IBL917542:IBO917542 ILH917542:ILK917542 IVD917542:IVG917542 JEZ917542:JFC917542 JOV917542:JOY917542 JYR917542:JYU917542 KIN917542:KIQ917542 KSJ917542:KSM917542 LCF917542:LCI917542 LMB917542:LME917542 LVX917542:LWA917542 MFT917542:MFW917542 MPP917542:MPS917542 MZL917542:MZO917542 NJH917542:NJK917542 NTD917542:NTG917542 OCZ917542:ODC917542 OMV917542:OMY917542 OWR917542:OWU917542 PGN917542:PGQ917542 PQJ917542:PQM917542 QAF917542:QAI917542 QKB917542:QKE917542 QTX917542:QUA917542 RDT917542:RDW917542 RNP917542:RNS917542 RXL917542:RXO917542 SHH917542:SHK917542 SRD917542:SRG917542 TAZ917542:TBC917542 TKV917542:TKY917542 TUR917542:TUU917542 UEN917542:UEQ917542 UOJ917542:UOM917542 UYF917542:UYI917542 VIB917542:VIE917542 VRX917542:VSA917542 WBT917542:WBW917542 WLP917542:WLS917542 WVL917542:WVO917542 D983078:G983078 IZ983078:JC983078 SV983078:SY983078 ACR983078:ACU983078 AMN983078:AMQ983078 AWJ983078:AWM983078 BGF983078:BGI983078 BQB983078:BQE983078 BZX983078:CAA983078 CJT983078:CJW983078 CTP983078:CTS983078 DDL983078:DDO983078 DNH983078:DNK983078 DXD983078:DXG983078 EGZ983078:EHC983078 EQV983078:EQY983078 FAR983078:FAU983078 FKN983078:FKQ983078 FUJ983078:FUM983078 GEF983078:GEI983078 GOB983078:GOE983078 GXX983078:GYA983078 HHT983078:HHW983078 HRP983078:HRS983078 IBL983078:IBO983078 ILH983078:ILK983078 IVD983078:IVG983078 JEZ983078:JFC983078 JOV983078:JOY983078 JYR983078:JYU983078 KIN983078:KIQ983078 KSJ983078:KSM983078 LCF983078:LCI983078 LMB983078:LME983078 LVX983078:LWA983078 MFT983078:MFW983078 MPP983078:MPS983078 MZL983078:MZO983078 NJH983078:NJK983078 NTD983078:NTG983078 OCZ983078:ODC983078 OMV983078:OMY983078 OWR983078:OWU983078 PGN983078:PGQ983078 PQJ983078:PQM983078 QAF983078:QAI983078 QKB983078:QKE983078 QTX983078:QUA983078 RDT983078:RDW983078 RNP983078:RNS983078 RXL983078:RXO983078 SHH983078:SHK983078 SRD983078:SRG983078 TAZ983078:TBC983078 TKV983078:TKY983078 TUR983078:TUU983078 UEN983078:UEQ983078 UOJ983078:UOM983078 UYF983078:UYI983078 VIB983078:VIE983078 VRX983078:VSA983078 WBT983078:WBW983078 WLP983078:WLS983078 WVL983078:WVO983078 D38:G38 IZ38:JC38 SV38:SY38 ACR38:ACU38 AMN38:AMQ38 AWJ38:AWM38 BGF38:BGI38 BQB38:BQE38 BZX38:CAA38 CJT38:CJW38 CTP38:CTS38 DDL38:DDO38 DNH38:DNK38 DXD38:DXG38 EGZ38:EHC38 EQV38:EQY38 FAR38:FAU38 FKN38:FKQ38 FUJ38:FUM38 GEF38:GEI38 GOB38:GOE38 GXX38:GYA38 HHT38:HHW38 HRP38:HRS38 IBL38:IBO38 ILH38:ILK38 IVD38:IVG38 JEZ38:JFC38 JOV38:JOY38 JYR38:JYU38 KIN38:KIQ38 KSJ38:KSM38 LCF38:LCI38 LMB38:LME38 LVX38:LWA38 MFT38:MFW38 MPP38:MPS38 MZL38:MZO38 NJH38:NJK38 NTD38:NTG38 OCZ38:ODC38 OMV38:OMY38 OWR38:OWU38 PGN38:PGQ38 PQJ38:PQM38 QAF38:QAI38 QKB38:QKE38 QTX38:QUA38 RDT38:RDW38 RNP38:RNS38 RXL38:RXO38 SHH38:SHK38 SRD38:SRG38 TAZ38:TBC38 TKV38:TKY38 TUR38:TUU38 UEN38:UEQ38 UOJ38:UOM38 UYF38:UYI38 VIB38:VIE38 VRX38:VSA38 WBT38:WBW38 WLP38:WLS38 WVL38:WVO38 D65601:G65601 IZ65601:JC65601 SV65601:SY65601 ACR65601:ACU65601 AMN65601:AMQ65601 AWJ65601:AWM65601 BGF65601:BGI65601 BQB65601:BQE65601 BZX65601:CAA65601 CJT65601:CJW65601 CTP65601:CTS65601 DDL65601:DDO65601 DNH65601:DNK65601 DXD65601:DXG65601 EGZ65601:EHC65601 EQV65601:EQY65601 FAR65601:FAU65601 FKN65601:FKQ65601 FUJ65601:FUM65601 GEF65601:GEI65601 GOB65601:GOE65601 GXX65601:GYA65601 HHT65601:HHW65601 HRP65601:HRS65601 IBL65601:IBO65601 ILH65601:ILK65601 IVD65601:IVG65601 JEZ65601:JFC65601 JOV65601:JOY65601 JYR65601:JYU65601 KIN65601:KIQ65601 KSJ65601:KSM65601 LCF65601:LCI65601 LMB65601:LME65601 LVX65601:LWA65601 MFT65601:MFW65601 MPP65601:MPS65601 MZL65601:MZO65601 NJH65601:NJK65601 NTD65601:NTG65601 OCZ65601:ODC65601 OMV65601:OMY65601 OWR65601:OWU65601 PGN65601:PGQ65601 PQJ65601:PQM65601 QAF65601:QAI65601 QKB65601:QKE65601 QTX65601:QUA65601 RDT65601:RDW65601 RNP65601:RNS65601 RXL65601:RXO65601 SHH65601:SHK65601 SRD65601:SRG65601 TAZ65601:TBC65601 TKV65601:TKY65601 TUR65601:TUU65601 UEN65601:UEQ65601 UOJ65601:UOM65601 UYF65601:UYI65601 VIB65601:VIE65601 VRX65601:VSA65601 WBT65601:WBW65601 WLP65601:WLS65601 WVL65601:WVO65601 D131137:G131137 IZ131137:JC131137 SV131137:SY131137 ACR131137:ACU131137 AMN131137:AMQ131137 AWJ131137:AWM131137 BGF131137:BGI131137 BQB131137:BQE131137 BZX131137:CAA131137 CJT131137:CJW131137 CTP131137:CTS131137 DDL131137:DDO131137 DNH131137:DNK131137 DXD131137:DXG131137 EGZ131137:EHC131137 EQV131137:EQY131137 FAR131137:FAU131137 FKN131137:FKQ131137 FUJ131137:FUM131137 GEF131137:GEI131137 GOB131137:GOE131137 GXX131137:GYA131137 HHT131137:HHW131137 HRP131137:HRS131137 IBL131137:IBO131137 ILH131137:ILK131137 IVD131137:IVG131137 JEZ131137:JFC131137 JOV131137:JOY131137 JYR131137:JYU131137 KIN131137:KIQ131137 KSJ131137:KSM131137 LCF131137:LCI131137 LMB131137:LME131137 LVX131137:LWA131137 MFT131137:MFW131137 MPP131137:MPS131137 MZL131137:MZO131137 NJH131137:NJK131137 NTD131137:NTG131137 OCZ131137:ODC131137 OMV131137:OMY131137 OWR131137:OWU131137 PGN131137:PGQ131137 PQJ131137:PQM131137 QAF131137:QAI131137 QKB131137:QKE131137 QTX131137:QUA131137 RDT131137:RDW131137 RNP131137:RNS131137 RXL131137:RXO131137 SHH131137:SHK131137 SRD131137:SRG131137 TAZ131137:TBC131137 TKV131137:TKY131137 TUR131137:TUU131137 UEN131137:UEQ131137 UOJ131137:UOM131137 UYF131137:UYI131137 VIB131137:VIE131137 VRX131137:VSA131137 WBT131137:WBW131137 WLP131137:WLS131137 WVL131137:WVO131137 D196673:G196673 IZ196673:JC196673 SV196673:SY196673 ACR196673:ACU196673 AMN196673:AMQ196673 AWJ196673:AWM196673 BGF196673:BGI196673 BQB196673:BQE196673 BZX196673:CAA196673 CJT196673:CJW196673 CTP196673:CTS196673 DDL196673:DDO196673 DNH196673:DNK196673 DXD196673:DXG196673 EGZ196673:EHC196673 EQV196673:EQY196673 FAR196673:FAU196673 FKN196673:FKQ196673 FUJ196673:FUM196673 GEF196673:GEI196673 GOB196673:GOE196673 GXX196673:GYA196673 HHT196673:HHW196673 HRP196673:HRS196673 IBL196673:IBO196673 ILH196673:ILK196673 IVD196673:IVG196673 JEZ196673:JFC196673 JOV196673:JOY196673 JYR196673:JYU196673 KIN196673:KIQ196673 KSJ196673:KSM196673 LCF196673:LCI196673 LMB196673:LME196673 LVX196673:LWA196673 MFT196673:MFW196673 MPP196673:MPS196673 MZL196673:MZO196673 NJH196673:NJK196673 NTD196673:NTG196673 OCZ196673:ODC196673 OMV196673:OMY196673 OWR196673:OWU196673 PGN196673:PGQ196673 PQJ196673:PQM196673 QAF196673:QAI196673 QKB196673:QKE196673 QTX196673:QUA196673 RDT196673:RDW196673 RNP196673:RNS196673 RXL196673:RXO196673 SHH196673:SHK196673 SRD196673:SRG196673 TAZ196673:TBC196673 TKV196673:TKY196673 TUR196673:TUU196673 UEN196673:UEQ196673 UOJ196673:UOM196673 UYF196673:UYI196673 VIB196673:VIE196673 VRX196673:VSA196673 WBT196673:WBW196673 WLP196673:WLS196673 WVL196673:WVO196673 D262209:G262209 IZ262209:JC262209 SV262209:SY262209 ACR262209:ACU262209 AMN262209:AMQ262209 AWJ262209:AWM262209 BGF262209:BGI262209 BQB262209:BQE262209 BZX262209:CAA262209 CJT262209:CJW262209 CTP262209:CTS262209 DDL262209:DDO262209 DNH262209:DNK262209 DXD262209:DXG262209 EGZ262209:EHC262209 EQV262209:EQY262209 FAR262209:FAU262209 FKN262209:FKQ262209 FUJ262209:FUM262209 GEF262209:GEI262209 GOB262209:GOE262209 GXX262209:GYA262209 HHT262209:HHW262209 HRP262209:HRS262209 IBL262209:IBO262209 ILH262209:ILK262209 IVD262209:IVG262209 JEZ262209:JFC262209 JOV262209:JOY262209 JYR262209:JYU262209 KIN262209:KIQ262209 KSJ262209:KSM262209 LCF262209:LCI262209 LMB262209:LME262209 LVX262209:LWA262209 MFT262209:MFW262209 MPP262209:MPS262209 MZL262209:MZO262209 NJH262209:NJK262209 NTD262209:NTG262209 OCZ262209:ODC262209 OMV262209:OMY262209 OWR262209:OWU262209 PGN262209:PGQ262209 PQJ262209:PQM262209 QAF262209:QAI262209 QKB262209:QKE262209 QTX262209:QUA262209 RDT262209:RDW262209 RNP262209:RNS262209 RXL262209:RXO262209 SHH262209:SHK262209 SRD262209:SRG262209 TAZ262209:TBC262209 TKV262209:TKY262209 TUR262209:TUU262209 UEN262209:UEQ262209 UOJ262209:UOM262209 UYF262209:UYI262209 VIB262209:VIE262209 VRX262209:VSA262209 WBT262209:WBW262209 WLP262209:WLS262209 WVL262209:WVO262209 D327745:G327745 IZ327745:JC327745 SV327745:SY327745 ACR327745:ACU327745 AMN327745:AMQ327745 AWJ327745:AWM327745 BGF327745:BGI327745 BQB327745:BQE327745 BZX327745:CAA327745 CJT327745:CJW327745 CTP327745:CTS327745 DDL327745:DDO327745 DNH327745:DNK327745 DXD327745:DXG327745 EGZ327745:EHC327745 EQV327745:EQY327745 FAR327745:FAU327745 FKN327745:FKQ327745 FUJ327745:FUM327745 GEF327745:GEI327745 GOB327745:GOE327745 GXX327745:GYA327745 HHT327745:HHW327745 HRP327745:HRS327745 IBL327745:IBO327745 ILH327745:ILK327745 IVD327745:IVG327745 JEZ327745:JFC327745 JOV327745:JOY327745 JYR327745:JYU327745 KIN327745:KIQ327745 KSJ327745:KSM327745 LCF327745:LCI327745 LMB327745:LME327745 LVX327745:LWA327745 MFT327745:MFW327745 MPP327745:MPS327745 MZL327745:MZO327745 NJH327745:NJK327745 NTD327745:NTG327745 OCZ327745:ODC327745 OMV327745:OMY327745 OWR327745:OWU327745 PGN327745:PGQ327745 PQJ327745:PQM327745 QAF327745:QAI327745 QKB327745:QKE327745 QTX327745:QUA327745 RDT327745:RDW327745 RNP327745:RNS327745 RXL327745:RXO327745 SHH327745:SHK327745 SRD327745:SRG327745 TAZ327745:TBC327745 TKV327745:TKY327745 TUR327745:TUU327745 UEN327745:UEQ327745 UOJ327745:UOM327745 UYF327745:UYI327745 VIB327745:VIE327745 VRX327745:VSA327745 WBT327745:WBW327745 WLP327745:WLS327745 WVL327745:WVO327745 D393281:G393281 IZ393281:JC393281 SV393281:SY393281 ACR393281:ACU393281 AMN393281:AMQ393281 AWJ393281:AWM393281 BGF393281:BGI393281 BQB393281:BQE393281 BZX393281:CAA393281 CJT393281:CJW393281 CTP393281:CTS393281 DDL393281:DDO393281 DNH393281:DNK393281 DXD393281:DXG393281 EGZ393281:EHC393281 EQV393281:EQY393281 FAR393281:FAU393281 FKN393281:FKQ393281 FUJ393281:FUM393281 GEF393281:GEI393281 GOB393281:GOE393281 GXX393281:GYA393281 HHT393281:HHW393281 HRP393281:HRS393281 IBL393281:IBO393281 ILH393281:ILK393281 IVD393281:IVG393281 JEZ393281:JFC393281 JOV393281:JOY393281 JYR393281:JYU393281 KIN393281:KIQ393281 KSJ393281:KSM393281 LCF393281:LCI393281 LMB393281:LME393281 LVX393281:LWA393281 MFT393281:MFW393281 MPP393281:MPS393281 MZL393281:MZO393281 NJH393281:NJK393281 NTD393281:NTG393281 OCZ393281:ODC393281 OMV393281:OMY393281 OWR393281:OWU393281 PGN393281:PGQ393281 PQJ393281:PQM393281 QAF393281:QAI393281 QKB393281:QKE393281 QTX393281:QUA393281 RDT393281:RDW393281 RNP393281:RNS393281 RXL393281:RXO393281 SHH393281:SHK393281 SRD393281:SRG393281 TAZ393281:TBC393281 TKV393281:TKY393281 TUR393281:TUU393281 UEN393281:UEQ393281 UOJ393281:UOM393281 UYF393281:UYI393281 VIB393281:VIE393281 VRX393281:VSA393281 WBT393281:WBW393281 WLP393281:WLS393281 WVL393281:WVO393281 D458817:G458817 IZ458817:JC458817 SV458817:SY458817 ACR458817:ACU458817 AMN458817:AMQ458817 AWJ458817:AWM458817 BGF458817:BGI458817 BQB458817:BQE458817 BZX458817:CAA458817 CJT458817:CJW458817 CTP458817:CTS458817 DDL458817:DDO458817 DNH458817:DNK458817 DXD458817:DXG458817 EGZ458817:EHC458817 EQV458817:EQY458817 FAR458817:FAU458817 FKN458817:FKQ458817 FUJ458817:FUM458817 GEF458817:GEI458817 GOB458817:GOE458817 GXX458817:GYA458817 HHT458817:HHW458817 HRP458817:HRS458817 IBL458817:IBO458817 ILH458817:ILK458817 IVD458817:IVG458817 JEZ458817:JFC458817 JOV458817:JOY458817 JYR458817:JYU458817 KIN458817:KIQ458817 KSJ458817:KSM458817 LCF458817:LCI458817 LMB458817:LME458817 LVX458817:LWA458817 MFT458817:MFW458817 MPP458817:MPS458817 MZL458817:MZO458817 NJH458817:NJK458817 NTD458817:NTG458817 OCZ458817:ODC458817 OMV458817:OMY458817 OWR458817:OWU458817 PGN458817:PGQ458817 PQJ458817:PQM458817 QAF458817:QAI458817 QKB458817:QKE458817 QTX458817:QUA458817 RDT458817:RDW458817 RNP458817:RNS458817 RXL458817:RXO458817 SHH458817:SHK458817 SRD458817:SRG458817 TAZ458817:TBC458817 TKV458817:TKY458817 TUR458817:TUU458817 UEN458817:UEQ458817 UOJ458817:UOM458817 UYF458817:UYI458817 VIB458817:VIE458817 VRX458817:VSA458817 WBT458817:WBW458817 WLP458817:WLS458817 WVL458817:WVO458817 D524353:G524353 IZ524353:JC524353 SV524353:SY524353 ACR524353:ACU524353 AMN524353:AMQ524353 AWJ524353:AWM524353 BGF524353:BGI524353 BQB524353:BQE524353 BZX524353:CAA524353 CJT524353:CJW524353 CTP524353:CTS524353 DDL524353:DDO524353 DNH524353:DNK524353 DXD524353:DXG524353 EGZ524353:EHC524353 EQV524353:EQY524353 FAR524353:FAU524353 FKN524353:FKQ524353 FUJ524353:FUM524353 GEF524353:GEI524353 GOB524353:GOE524353 GXX524353:GYA524353 HHT524353:HHW524353 HRP524353:HRS524353 IBL524353:IBO524353 ILH524353:ILK524353 IVD524353:IVG524353 JEZ524353:JFC524353 JOV524353:JOY524353 JYR524353:JYU524353 KIN524353:KIQ524353 KSJ524353:KSM524353 LCF524353:LCI524353 LMB524353:LME524353 LVX524353:LWA524353 MFT524353:MFW524353 MPP524353:MPS524353 MZL524353:MZO524353 NJH524353:NJK524353 NTD524353:NTG524353 OCZ524353:ODC524353 OMV524353:OMY524353 OWR524353:OWU524353 PGN524353:PGQ524353 PQJ524353:PQM524353 QAF524353:QAI524353 QKB524353:QKE524353 QTX524353:QUA524353 RDT524353:RDW524353 RNP524353:RNS524353 RXL524353:RXO524353 SHH524353:SHK524353 SRD524353:SRG524353 TAZ524353:TBC524353 TKV524353:TKY524353 TUR524353:TUU524353 UEN524353:UEQ524353 UOJ524353:UOM524353 UYF524353:UYI524353 VIB524353:VIE524353 VRX524353:VSA524353 WBT524353:WBW524353 WLP524353:WLS524353 WVL524353:WVO524353 D589889:G589889 IZ589889:JC589889 SV589889:SY589889 ACR589889:ACU589889 AMN589889:AMQ589889 AWJ589889:AWM589889 BGF589889:BGI589889 BQB589889:BQE589889 BZX589889:CAA589889 CJT589889:CJW589889 CTP589889:CTS589889 DDL589889:DDO589889 DNH589889:DNK589889 DXD589889:DXG589889 EGZ589889:EHC589889 EQV589889:EQY589889 FAR589889:FAU589889 FKN589889:FKQ589889 FUJ589889:FUM589889 GEF589889:GEI589889 GOB589889:GOE589889 GXX589889:GYA589889 HHT589889:HHW589889 HRP589889:HRS589889 IBL589889:IBO589889 ILH589889:ILK589889 IVD589889:IVG589889 JEZ589889:JFC589889 JOV589889:JOY589889 JYR589889:JYU589889 KIN589889:KIQ589889 KSJ589889:KSM589889 LCF589889:LCI589889 LMB589889:LME589889 LVX589889:LWA589889 MFT589889:MFW589889 MPP589889:MPS589889 MZL589889:MZO589889 NJH589889:NJK589889 NTD589889:NTG589889 OCZ589889:ODC589889 OMV589889:OMY589889 OWR589889:OWU589889 PGN589889:PGQ589889 PQJ589889:PQM589889 QAF589889:QAI589889 QKB589889:QKE589889 QTX589889:QUA589889 RDT589889:RDW589889 RNP589889:RNS589889 RXL589889:RXO589889 SHH589889:SHK589889 SRD589889:SRG589889 TAZ589889:TBC589889 TKV589889:TKY589889 TUR589889:TUU589889 UEN589889:UEQ589889 UOJ589889:UOM589889 UYF589889:UYI589889 VIB589889:VIE589889 VRX589889:VSA589889 WBT589889:WBW589889 WLP589889:WLS589889 WVL589889:WVO589889 D655425:G655425 IZ655425:JC655425 SV655425:SY655425 ACR655425:ACU655425 AMN655425:AMQ655425 AWJ655425:AWM655425 BGF655425:BGI655425 BQB655425:BQE655425 BZX655425:CAA655425 CJT655425:CJW655425 CTP655425:CTS655425 DDL655425:DDO655425 DNH655425:DNK655425 DXD655425:DXG655425 EGZ655425:EHC655425 EQV655425:EQY655425 FAR655425:FAU655425 FKN655425:FKQ655425 FUJ655425:FUM655425 GEF655425:GEI655425 GOB655425:GOE655425 GXX655425:GYA655425 HHT655425:HHW655425 HRP655425:HRS655425 IBL655425:IBO655425 ILH655425:ILK655425 IVD655425:IVG655425 JEZ655425:JFC655425 JOV655425:JOY655425 JYR655425:JYU655425 KIN655425:KIQ655425 KSJ655425:KSM655425 LCF655425:LCI655425 LMB655425:LME655425 LVX655425:LWA655425 MFT655425:MFW655425 MPP655425:MPS655425 MZL655425:MZO655425 NJH655425:NJK655425 NTD655425:NTG655425 OCZ655425:ODC655425 OMV655425:OMY655425 OWR655425:OWU655425 PGN655425:PGQ655425 PQJ655425:PQM655425 QAF655425:QAI655425 QKB655425:QKE655425 QTX655425:QUA655425 RDT655425:RDW655425 RNP655425:RNS655425 RXL655425:RXO655425 SHH655425:SHK655425 SRD655425:SRG655425 TAZ655425:TBC655425 TKV655425:TKY655425 TUR655425:TUU655425 UEN655425:UEQ655425 UOJ655425:UOM655425 UYF655425:UYI655425 VIB655425:VIE655425 VRX655425:VSA655425 WBT655425:WBW655425 WLP655425:WLS655425 WVL655425:WVO655425 D720961:G720961 IZ720961:JC720961 SV720961:SY720961 ACR720961:ACU720961 AMN720961:AMQ720961 AWJ720961:AWM720961 BGF720961:BGI720961 BQB720961:BQE720961 BZX720961:CAA720961 CJT720961:CJW720961 CTP720961:CTS720961 DDL720961:DDO720961 DNH720961:DNK720961 DXD720961:DXG720961 EGZ720961:EHC720961 EQV720961:EQY720961 FAR720961:FAU720961 FKN720961:FKQ720961 FUJ720961:FUM720961 GEF720961:GEI720961 GOB720961:GOE720961 GXX720961:GYA720961 HHT720961:HHW720961 HRP720961:HRS720961 IBL720961:IBO720961 ILH720961:ILK720961 IVD720961:IVG720961 JEZ720961:JFC720961 JOV720961:JOY720961 JYR720961:JYU720961 KIN720961:KIQ720961 KSJ720961:KSM720961 LCF720961:LCI720961 LMB720961:LME720961 LVX720961:LWA720961 MFT720961:MFW720961 MPP720961:MPS720961 MZL720961:MZO720961 NJH720961:NJK720961 NTD720961:NTG720961 OCZ720961:ODC720961 OMV720961:OMY720961 OWR720961:OWU720961 PGN720961:PGQ720961 PQJ720961:PQM720961 QAF720961:QAI720961 QKB720961:QKE720961 QTX720961:QUA720961 RDT720961:RDW720961 RNP720961:RNS720961 RXL720961:RXO720961 SHH720961:SHK720961 SRD720961:SRG720961 TAZ720961:TBC720961 TKV720961:TKY720961 TUR720961:TUU720961 UEN720961:UEQ720961 UOJ720961:UOM720961 UYF720961:UYI720961 VIB720961:VIE720961 VRX720961:VSA720961 WBT720961:WBW720961 WLP720961:WLS720961 WVL720961:WVO720961 D786497:G786497 IZ786497:JC786497 SV786497:SY786497 ACR786497:ACU786497 AMN786497:AMQ786497 AWJ786497:AWM786497 BGF786497:BGI786497 BQB786497:BQE786497 BZX786497:CAA786497 CJT786497:CJW786497 CTP786497:CTS786497 DDL786497:DDO786497 DNH786497:DNK786497 DXD786497:DXG786497 EGZ786497:EHC786497 EQV786497:EQY786497 FAR786497:FAU786497 FKN786497:FKQ786497 FUJ786497:FUM786497 GEF786497:GEI786497 GOB786497:GOE786497 GXX786497:GYA786497 HHT786497:HHW786497 HRP786497:HRS786497 IBL786497:IBO786497 ILH786497:ILK786497 IVD786497:IVG786497 JEZ786497:JFC786497 JOV786497:JOY786497 JYR786497:JYU786497 KIN786497:KIQ786497 KSJ786497:KSM786497 LCF786497:LCI786497 LMB786497:LME786497 LVX786497:LWA786497 MFT786497:MFW786497 MPP786497:MPS786497 MZL786497:MZO786497 NJH786497:NJK786497 NTD786497:NTG786497 OCZ786497:ODC786497 OMV786497:OMY786497 OWR786497:OWU786497 PGN786497:PGQ786497 PQJ786497:PQM786497 QAF786497:QAI786497 QKB786497:QKE786497 QTX786497:QUA786497 RDT786497:RDW786497 RNP786497:RNS786497 RXL786497:RXO786497 SHH786497:SHK786497 SRD786497:SRG786497 TAZ786497:TBC786497 TKV786497:TKY786497 TUR786497:TUU786497 UEN786497:UEQ786497 UOJ786497:UOM786497 UYF786497:UYI786497 VIB786497:VIE786497 VRX786497:VSA786497 WBT786497:WBW786497 WLP786497:WLS786497 WVL786497:WVO786497 D852033:G852033 IZ852033:JC852033 SV852033:SY852033 ACR852033:ACU852033 AMN852033:AMQ852033 AWJ852033:AWM852033 BGF852033:BGI852033 BQB852033:BQE852033 BZX852033:CAA852033 CJT852033:CJW852033 CTP852033:CTS852033 DDL852033:DDO852033 DNH852033:DNK852033 DXD852033:DXG852033 EGZ852033:EHC852033 EQV852033:EQY852033 FAR852033:FAU852033 FKN852033:FKQ852033 FUJ852033:FUM852033 GEF852033:GEI852033 GOB852033:GOE852033 GXX852033:GYA852033 HHT852033:HHW852033 HRP852033:HRS852033 IBL852033:IBO852033 ILH852033:ILK852033 IVD852033:IVG852033 JEZ852033:JFC852033 JOV852033:JOY852033 JYR852033:JYU852033 KIN852033:KIQ852033 KSJ852033:KSM852033 LCF852033:LCI852033 LMB852033:LME852033 LVX852033:LWA852033 MFT852033:MFW852033 MPP852033:MPS852033 MZL852033:MZO852033 NJH852033:NJK852033 NTD852033:NTG852033 OCZ852033:ODC852033 OMV852033:OMY852033 OWR852033:OWU852033 PGN852033:PGQ852033 PQJ852033:PQM852033 QAF852033:QAI852033 QKB852033:QKE852033 QTX852033:QUA852033 RDT852033:RDW852033 RNP852033:RNS852033 RXL852033:RXO852033 SHH852033:SHK852033 SRD852033:SRG852033 TAZ852033:TBC852033 TKV852033:TKY852033 TUR852033:TUU852033 UEN852033:UEQ852033 UOJ852033:UOM852033 UYF852033:UYI852033 VIB852033:VIE852033 VRX852033:VSA852033 WBT852033:WBW852033 WLP852033:WLS852033 WVL852033:WVO852033 D917569:G917569 IZ917569:JC917569 SV917569:SY917569 ACR917569:ACU917569 AMN917569:AMQ917569 AWJ917569:AWM917569 BGF917569:BGI917569 BQB917569:BQE917569 BZX917569:CAA917569 CJT917569:CJW917569 CTP917569:CTS917569 DDL917569:DDO917569 DNH917569:DNK917569 DXD917569:DXG917569 EGZ917569:EHC917569 EQV917569:EQY917569 FAR917569:FAU917569 FKN917569:FKQ917569 FUJ917569:FUM917569 GEF917569:GEI917569 GOB917569:GOE917569 GXX917569:GYA917569 HHT917569:HHW917569 HRP917569:HRS917569 IBL917569:IBO917569 ILH917569:ILK917569 IVD917569:IVG917569 JEZ917569:JFC917569 JOV917569:JOY917569 JYR917569:JYU917569 KIN917569:KIQ917569 KSJ917569:KSM917569 LCF917569:LCI917569 LMB917569:LME917569 LVX917569:LWA917569 MFT917569:MFW917569 MPP917569:MPS917569 MZL917569:MZO917569 NJH917569:NJK917569 NTD917569:NTG917569 OCZ917569:ODC917569 OMV917569:OMY917569 OWR917569:OWU917569 PGN917569:PGQ917569 PQJ917569:PQM917569 QAF917569:QAI917569 QKB917569:QKE917569 QTX917569:QUA917569 RDT917569:RDW917569 RNP917569:RNS917569 RXL917569:RXO917569 SHH917569:SHK917569 SRD917569:SRG917569 TAZ917569:TBC917569 TKV917569:TKY917569 TUR917569:TUU917569 UEN917569:UEQ917569 UOJ917569:UOM917569 UYF917569:UYI917569 VIB917569:VIE917569 VRX917569:VSA917569 WBT917569:WBW917569 WLP917569:WLS917569 WVL917569:WVO917569 D983105:G983105 IZ983105:JC983105 SV983105:SY983105 ACR983105:ACU983105 AMN983105:AMQ983105 AWJ983105:AWM983105 BGF983105:BGI983105 BQB983105:BQE983105 BZX983105:CAA983105 CJT983105:CJW983105 CTP983105:CTS983105 DDL983105:DDO983105 DNH983105:DNK983105 DXD983105:DXG983105 EGZ983105:EHC983105 EQV983105:EQY983105 FAR983105:FAU983105 FKN983105:FKQ983105 FUJ983105:FUM983105 GEF983105:GEI983105 GOB983105:GOE983105 GXX983105:GYA983105 HHT983105:HHW983105 HRP983105:HRS983105 IBL983105:IBO983105 ILH983105:ILK983105 IVD983105:IVG983105 JEZ983105:JFC983105 JOV983105:JOY983105 JYR983105:JYU983105 KIN983105:KIQ983105 KSJ983105:KSM983105 LCF983105:LCI983105 LMB983105:LME983105 LVX983105:LWA983105 MFT983105:MFW983105 MPP983105:MPS983105 MZL983105:MZO983105 NJH983105:NJK983105 NTD983105:NTG983105 OCZ983105:ODC983105 OMV983105:OMY983105 OWR983105:OWU983105 PGN983105:PGQ983105 PQJ983105:PQM983105 QAF983105:QAI983105 QKB983105:QKE983105 QTX983105:QUA983105 RDT983105:RDW983105 RNP983105:RNS983105 RXL983105:RXO983105 SHH983105:SHK983105 SRD983105:SRG983105 TAZ983105:TBC983105 TKV983105:TKY983105 TUR983105:TUU983105 UEN983105:UEQ983105 UOJ983105:UOM983105 UYF983105:UYI983105 VIB983105:VIE983105 VRX983105:VSA983105 WBT983105:WBW983105 WLP983105:WLS983105 WVL983105:WVO983105 E92 E119 D65:G65" xr:uid="{00000000-0002-0000-0300-000001000000}">
      <formula1>"enter =IsText(c94) and IsText(c97)"</formula1>
    </dataValidation>
    <dataValidation type="custom" errorStyle="warning" allowBlank="1" showInputMessage="1" showErrorMessage="1" error="Cannot enter Research Project Position Name in this column if you have already entered a 1) Research Project Personnel Last Name OR 2) a Research Project Organization Name. Your EML document will NOT be valid." sqref="D12 IZ12 SV12 ACR12 AMN12 AWJ12 BGF12 BQB12 BZX12 CJT12 CTP12 DDL12 DNH12 DXD12 EGZ12 EQV12 FAR12 FKN12 FUJ12 GEF12 GOB12 GXX12 HHT12 HRP12 IBL12 ILH12 IVD12 JEZ12 JOV12 JYR12 KIN12 KSJ12 LCF12 LMB12 LVX12 MFT12 MPP12 MZL12 NJH12 NTD12 OCZ12 OMV12 OWR12 PGN12 PQJ12 QAF12 QKB12 QTX12 RDT12 RNP12 RXL12 SHH12 SRD12 TAZ12 TKV12 TUR12 UEN12 UOJ12 UYF12 VIB12 VRX12 WBT12 WLP12 WVL12 D65575 IZ65575 SV65575 ACR65575 AMN65575 AWJ65575 BGF65575 BQB65575 BZX65575 CJT65575 CTP65575 DDL65575 DNH65575 DXD65575 EGZ65575 EQV65575 FAR65575 FKN65575 FUJ65575 GEF65575 GOB65575 GXX65575 HHT65575 HRP65575 IBL65575 ILH65575 IVD65575 JEZ65575 JOV65575 JYR65575 KIN65575 KSJ65575 LCF65575 LMB65575 LVX65575 MFT65575 MPP65575 MZL65575 NJH65575 NTD65575 OCZ65575 OMV65575 OWR65575 PGN65575 PQJ65575 QAF65575 QKB65575 QTX65575 RDT65575 RNP65575 RXL65575 SHH65575 SRD65575 TAZ65575 TKV65575 TUR65575 UEN65575 UOJ65575 UYF65575 VIB65575 VRX65575 WBT65575 WLP65575 WVL65575 D131111 IZ131111 SV131111 ACR131111 AMN131111 AWJ131111 BGF131111 BQB131111 BZX131111 CJT131111 CTP131111 DDL131111 DNH131111 DXD131111 EGZ131111 EQV131111 FAR131111 FKN131111 FUJ131111 GEF131111 GOB131111 GXX131111 HHT131111 HRP131111 IBL131111 ILH131111 IVD131111 JEZ131111 JOV131111 JYR131111 KIN131111 KSJ131111 LCF131111 LMB131111 LVX131111 MFT131111 MPP131111 MZL131111 NJH131111 NTD131111 OCZ131111 OMV131111 OWR131111 PGN131111 PQJ131111 QAF131111 QKB131111 QTX131111 RDT131111 RNP131111 RXL131111 SHH131111 SRD131111 TAZ131111 TKV131111 TUR131111 UEN131111 UOJ131111 UYF131111 VIB131111 VRX131111 WBT131111 WLP131111 WVL131111 D196647 IZ196647 SV196647 ACR196647 AMN196647 AWJ196647 BGF196647 BQB196647 BZX196647 CJT196647 CTP196647 DDL196647 DNH196647 DXD196647 EGZ196647 EQV196647 FAR196647 FKN196647 FUJ196647 GEF196647 GOB196647 GXX196647 HHT196647 HRP196647 IBL196647 ILH196647 IVD196647 JEZ196647 JOV196647 JYR196647 KIN196647 KSJ196647 LCF196647 LMB196647 LVX196647 MFT196647 MPP196647 MZL196647 NJH196647 NTD196647 OCZ196647 OMV196647 OWR196647 PGN196647 PQJ196647 QAF196647 QKB196647 QTX196647 RDT196647 RNP196647 RXL196647 SHH196647 SRD196647 TAZ196647 TKV196647 TUR196647 UEN196647 UOJ196647 UYF196647 VIB196647 VRX196647 WBT196647 WLP196647 WVL196647 D262183 IZ262183 SV262183 ACR262183 AMN262183 AWJ262183 BGF262183 BQB262183 BZX262183 CJT262183 CTP262183 DDL262183 DNH262183 DXD262183 EGZ262183 EQV262183 FAR262183 FKN262183 FUJ262183 GEF262183 GOB262183 GXX262183 HHT262183 HRP262183 IBL262183 ILH262183 IVD262183 JEZ262183 JOV262183 JYR262183 KIN262183 KSJ262183 LCF262183 LMB262183 LVX262183 MFT262183 MPP262183 MZL262183 NJH262183 NTD262183 OCZ262183 OMV262183 OWR262183 PGN262183 PQJ262183 QAF262183 QKB262183 QTX262183 RDT262183 RNP262183 RXL262183 SHH262183 SRD262183 TAZ262183 TKV262183 TUR262183 UEN262183 UOJ262183 UYF262183 VIB262183 VRX262183 WBT262183 WLP262183 WVL262183 D327719 IZ327719 SV327719 ACR327719 AMN327719 AWJ327719 BGF327719 BQB327719 BZX327719 CJT327719 CTP327719 DDL327719 DNH327719 DXD327719 EGZ327719 EQV327719 FAR327719 FKN327719 FUJ327719 GEF327719 GOB327719 GXX327719 HHT327719 HRP327719 IBL327719 ILH327719 IVD327719 JEZ327719 JOV327719 JYR327719 KIN327719 KSJ327719 LCF327719 LMB327719 LVX327719 MFT327719 MPP327719 MZL327719 NJH327719 NTD327719 OCZ327719 OMV327719 OWR327719 PGN327719 PQJ327719 QAF327719 QKB327719 QTX327719 RDT327719 RNP327719 RXL327719 SHH327719 SRD327719 TAZ327719 TKV327719 TUR327719 UEN327719 UOJ327719 UYF327719 VIB327719 VRX327719 WBT327719 WLP327719 WVL327719 D393255 IZ393255 SV393255 ACR393255 AMN393255 AWJ393255 BGF393255 BQB393255 BZX393255 CJT393255 CTP393255 DDL393255 DNH393255 DXD393255 EGZ393255 EQV393255 FAR393255 FKN393255 FUJ393255 GEF393255 GOB393255 GXX393255 HHT393255 HRP393255 IBL393255 ILH393255 IVD393255 JEZ393255 JOV393255 JYR393255 KIN393255 KSJ393255 LCF393255 LMB393255 LVX393255 MFT393255 MPP393255 MZL393255 NJH393255 NTD393255 OCZ393255 OMV393255 OWR393255 PGN393255 PQJ393255 QAF393255 QKB393255 QTX393255 RDT393255 RNP393255 RXL393255 SHH393255 SRD393255 TAZ393255 TKV393255 TUR393255 UEN393255 UOJ393255 UYF393255 VIB393255 VRX393255 WBT393255 WLP393255 WVL393255 D458791 IZ458791 SV458791 ACR458791 AMN458791 AWJ458791 BGF458791 BQB458791 BZX458791 CJT458791 CTP458791 DDL458791 DNH458791 DXD458791 EGZ458791 EQV458791 FAR458791 FKN458791 FUJ458791 GEF458791 GOB458791 GXX458791 HHT458791 HRP458791 IBL458791 ILH458791 IVD458791 JEZ458791 JOV458791 JYR458791 KIN458791 KSJ458791 LCF458791 LMB458791 LVX458791 MFT458791 MPP458791 MZL458791 NJH458791 NTD458791 OCZ458791 OMV458791 OWR458791 PGN458791 PQJ458791 QAF458791 QKB458791 QTX458791 RDT458791 RNP458791 RXL458791 SHH458791 SRD458791 TAZ458791 TKV458791 TUR458791 UEN458791 UOJ458791 UYF458791 VIB458791 VRX458791 WBT458791 WLP458791 WVL458791 D524327 IZ524327 SV524327 ACR524327 AMN524327 AWJ524327 BGF524327 BQB524327 BZX524327 CJT524327 CTP524327 DDL524327 DNH524327 DXD524327 EGZ524327 EQV524327 FAR524327 FKN524327 FUJ524327 GEF524327 GOB524327 GXX524327 HHT524327 HRP524327 IBL524327 ILH524327 IVD524327 JEZ524327 JOV524327 JYR524327 KIN524327 KSJ524327 LCF524327 LMB524327 LVX524327 MFT524327 MPP524327 MZL524327 NJH524327 NTD524327 OCZ524327 OMV524327 OWR524327 PGN524327 PQJ524327 QAF524327 QKB524327 QTX524327 RDT524327 RNP524327 RXL524327 SHH524327 SRD524327 TAZ524327 TKV524327 TUR524327 UEN524327 UOJ524327 UYF524327 VIB524327 VRX524327 WBT524327 WLP524327 WVL524327 D589863 IZ589863 SV589863 ACR589863 AMN589863 AWJ589863 BGF589863 BQB589863 BZX589863 CJT589863 CTP589863 DDL589863 DNH589863 DXD589863 EGZ589863 EQV589863 FAR589863 FKN589863 FUJ589863 GEF589863 GOB589863 GXX589863 HHT589863 HRP589863 IBL589863 ILH589863 IVD589863 JEZ589863 JOV589863 JYR589863 KIN589863 KSJ589863 LCF589863 LMB589863 LVX589863 MFT589863 MPP589863 MZL589863 NJH589863 NTD589863 OCZ589863 OMV589863 OWR589863 PGN589863 PQJ589863 QAF589863 QKB589863 QTX589863 RDT589863 RNP589863 RXL589863 SHH589863 SRD589863 TAZ589863 TKV589863 TUR589863 UEN589863 UOJ589863 UYF589863 VIB589863 VRX589863 WBT589863 WLP589863 WVL589863 D655399 IZ655399 SV655399 ACR655399 AMN655399 AWJ655399 BGF655399 BQB655399 BZX655399 CJT655399 CTP655399 DDL655399 DNH655399 DXD655399 EGZ655399 EQV655399 FAR655399 FKN655399 FUJ655399 GEF655399 GOB655399 GXX655399 HHT655399 HRP655399 IBL655399 ILH655399 IVD655399 JEZ655399 JOV655399 JYR655399 KIN655399 KSJ655399 LCF655399 LMB655399 LVX655399 MFT655399 MPP655399 MZL655399 NJH655399 NTD655399 OCZ655399 OMV655399 OWR655399 PGN655399 PQJ655399 QAF655399 QKB655399 QTX655399 RDT655399 RNP655399 RXL655399 SHH655399 SRD655399 TAZ655399 TKV655399 TUR655399 UEN655399 UOJ655399 UYF655399 VIB655399 VRX655399 WBT655399 WLP655399 WVL655399 D720935 IZ720935 SV720935 ACR720935 AMN720935 AWJ720935 BGF720935 BQB720935 BZX720935 CJT720935 CTP720935 DDL720935 DNH720935 DXD720935 EGZ720935 EQV720935 FAR720935 FKN720935 FUJ720935 GEF720935 GOB720935 GXX720935 HHT720935 HRP720935 IBL720935 ILH720935 IVD720935 JEZ720935 JOV720935 JYR720935 KIN720935 KSJ720935 LCF720935 LMB720935 LVX720935 MFT720935 MPP720935 MZL720935 NJH720935 NTD720935 OCZ720935 OMV720935 OWR720935 PGN720935 PQJ720935 QAF720935 QKB720935 QTX720935 RDT720935 RNP720935 RXL720935 SHH720935 SRD720935 TAZ720935 TKV720935 TUR720935 UEN720935 UOJ720935 UYF720935 VIB720935 VRX720935 WBT720935 WLP720935 WVL720935 D786471 IZ786471 SV786471 ACR786471 AMN786471 AWJ786471 BGF786471 BQB786471 BZX786471 CJT786471 CTP786471 DDL786471 DNH786471 DXD786471 EGZ786471 EQV786471 FAR786471 FKN786471 FUJ786471 GEF786471 GOB786471 GXX786471 HHT786471 HRP786471 IBL786471 ILH786471 IVD786471 JEZ786471 JOV786471 JYR786471 KIN786471 KSJ786471 LCF786471 LMB786471 LVX786471 MFT786471 MPP786471 MZL786471 NJH786471 NTD786471 OCZ786471 OMV786471 OWR786471 PGN786471 PQJ786471 QAF786471 QKB786471 QTX786471 RDT786471 RNP786471 RXL786471 SHH786471 SRD786471 TAZ786471 TKV786471 TUR786471 UEN786471 UOJ786471 UYF786471 VIB786471 VRX786471 WBT786471 WLP786471 WVL786471 D852007 IZ852007 SV852007 ACR852007 AMN852007 AWJ852007 BGF852007 BQB852007 BZX852007 CJT852007 CTP852007 DDL852007 DNH852007 DXD852007 EGZ852007 EQV852007 FAR852007 FKN852007 FUJ852007 GEF852007 GOB852007 GXX852007 HHT852007 HRP852007 IBL852007 ILH852007 IVD852007 JEZ852007 JOV852007 JYR852007 KIN852007 KSJ852007 LCF852007 LMB852007 LVX852007 MFT852007 MPP852007 MZL852007 NJH852007 NTD852007 OCZ852007 OMV852007 OWR852007 PGN852007 PQJ852007 QAF852007 QKB852007 QTX852007 RDT852007 RNP852007 RXL852007 SHH852007 SRD852007 TAZ852007 TKV852007 TUR852007 UEN852007 UOJ852007 UYF852007 VIB852007 VRX852007 WBT852007 WLP852007 WVL852007 D917543 IZ917543 SV917543 ACR917543 AMN917543 AWJ917543 BGF917543 BQB917543 BZX917543 CJT917543 CTP917543 DDL917543 DNH917543 DXD917543 EGZ917543 EQV917543 FAR917543 FKN917543 FUJ917543 GEF917543 GOB917543 GXX917543 HHT917543 HRP917543 IBL917543 ILH917543 IVD917543 JEZ917543 JOV917543 JYR917543 KIN917543 KSJ917543 LCF917543 LMB917543 LVX917543 MFT917543 MPP917543 MZL917543 NJH917543 NTD917543 OCZ917543 OMV917543 OWR917543 PGN917543 PQJ917543 QAF917543 QKB917543 QTX917543 RDT917543 RNP917543 RXL917543 SHH917543 SRD917543 TAZ917543 TKV917543 TUR917543 UEN917543 UOJ917543 UYF917543 VIB917543 VRX917543 WBT917543 WLP917543 WVL917543 D983079 IZ983079 SV983079 ACR983079 AMN983079 AWJ983079 BGF983079 BQB983079 BZX983079 CJT983079 CTP983079 DDL983079 DNH983079 DXD983079 EGZ983079 EQV983079 FAR983079 FKN983079 FUJ983079 GEF983079 GOB983079 GXX983079 HHT983079 HRP983079 IBL983079 ILH983079 IVD983079 JEZ983079 JOV983079 JYR983079 KIN983079 KSJ983079 LCF983079 LMB983079 LVX983079 MFT983079 MPP983079 MZL983079 NJH983079 NTD983079 OCZ983079 OMV983079 OWR983079 PGN983079 PQJ983079 QAF983079 QKB983079 QTX983079 RDT983079 RNP983079 RXL983079 SHH983079 SRD983079 TAZ983079 TKV983079 TUR983079 UEN983079 UOJ983079 UYF983079 VIB983079 VRX983079 WBT983079 WLP983079 WVL983079" xr:uid="{00000000-0002-0000-0300-000002000000}">
      <formula1>"enter =IsText(c94) and IsText(c96)"</formula1>
    </dataValidation>
  </dataValidations>
  <hyperlinks>
    <hyperlink ref="C20" r:id="rId1" xr:uid="{00000000-0004-0000-0300-000000000000}"/>
    <hyperlink ref="C21" r:id="rId2" xr:uid="{00000000-0004-0000-0300-000001000000}"/>
    <hyperlink ref="C42" r:id="rId3" display="gaisere@fiu.edu" xr:uid="{00000000-0004-0000-0300-000002000000}"/>
    <hyperlink ref="C47" r:id="rId4" xr:uid="{00000000-0004-0000-0300-000003000000}"/>
    <hyperlink ref="C48" r:id="rId5" xr:uid="{00000000-0004-0000-0300-000004000000}"/>
    <hyperlink ref="D47" r:id="rId6" xr:uid="{00000000-0004-0000-0300-000005000000}"/>
    <hyperlink ref="E47" r:id="rId7" xr:uid="{00000000-0004-0000-0300-000006000000}"/>
    <hyperlink ref="C69" r:id="rId8" display="gaisere@fiu.edu" xr:uid="{00000000-0004-0000-0300-000007000000}"/>
    <hyperlink ref="C74" r:id="rId9" xr:uid="{00000000-0004-0000-0300-000008000000}"/>
    <hyperlink ref="C75" r:id="rId10" xr:uid="{00000000-0004-0000-0300-000009000000}"/>
    <hyperlink ref="D74" r:id="rId11" xr:uid="{00000000-0004-0000-0300-00000A000000}"/>
    <hyperlink ref="E74" r:id="rId12" xr:uid="{00000000-0004-0000-0300-00000B000000}"/>
    <hyperlink ref="G74" r:id="rId13" xr:uid="{00000000-0004-0000-0300-00000C000000}"/>
  </hyperlinks>
  <pageMargins left="0.75" right="0.75" top="1" bottom="1" header="0.5" footer="0.5"/>
  <pageSetup orientation="portrait"/>
  <headerFooter alignWithMargins="0"/>
  <legacyDrawing r:id="rId1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AA121"/>
  <sheetViews>
    <sheetView zoomScale="91" zoomScaleNormal="91" workbookViewId="0">
      <selection activeCell="E36" sqref="E36"/>
    </sheetView>
  </sheetViews>
  <sheetFormatPr defaultColWidth="19.42578125" defaultRowHeight="12.75"/>
  <cols>
    <col min="1" max="1" width="28.42578125" style="40" customWidth="1"/>
    <col min="2" max="3" width="19.42578125" style="41" customWidth="1"/>
    <col min="4" max="4" width="19.42578125" style="77" customWidth="1"/>
    <col min="5" max="5" width="22" style="77" customWidth="1"/>
    <col min="6" max="6" width="19.42578125" style="77" customWidth="1"/>
    <col min="7" max="19" width="19.42578125" style="41" customWidth="1"/>
  </cols>
  <sheetData>
    <row r="1" spans="1:26" ht="15.75">
      <c r="A1" s="30" t="s">
        <v>532</v>
      </c>
      <c r="B1" s="31"/>
      <c r="C1" s="31"/>
      <c r="D1" s="71"/>
      <c r="E1" s="71"/>
      <c r="F1" s="71"/>
      <c r="G1" s="31"/>
      <c r="H1" s="31"/>
      <c r="I1" s="31"/>
      <c r="J1" s="31"/>
      <c r="K1" s="31"/>
      <c r="L1" s="31"/>
      <c r="M1" s="31"/>
      <c r="N1" s="31"/>
      <c r="O1" s="31"/>
      <c r="P1" s="31"/>
      <c r="Q1" s="31"/>
      <c r="R1" s="31"/>
      <c r="S1" s="31"/>
    </row>
    <row r="2" spans="1:26">
      <c r="A2" s="33" t="s">
        <v>533</v>
      </c>
      <c r="B2" s="31"/>
      <c r="C2" s="31"/>
      <c r="D2" s="71"/>
      <c r="E2" s="71"/>
      <c r="F2" s="71"/>
      <c r="G2" s="31"/>
      <c r="H2" s="31"/>
      <c r="I2" s="31"/>
      <c r="J2" s="31"/>
      <c r="K2" s="31"/>
      <c r="L2" s="31"/>
      <c r="M2" s="31"/>
      <c r="N2" s="31"/>
      <c r="O2" s="31"/>
      <c r="P2" s="31"/>
      <c r="Q2" s="31"/>
      <c r="R2" s="31"/>
      <c r="S2" s="31"/>
    </row>
    <row r="3" spans="1:26">
      <c r="A3" s="31"/>
      <c r="B3" s="31" t="s">
        <v>534</v>
      </c>
      <c r="C3" s="31"/>
      <c r="D3" s="71"/>
      <c r="E3" s="71"/>
      <c r="F3" s="71"/>
      <c r="G3" s="31"/>
      <c r="H3" s="31"/>
      <c r="I3" s="31"/>
      <c r="J3" s="31"/>
      <c r="K3" s="31"/>
      <c r="L3" s="31"/>
      <c r="M3" s="31"/>
      <c r="N3" s="31"/>
      <c r="O3" s="31"/>
      <c r="P3" s="31"/>
      <c r="Q3" s="31"/>
      <c r="R3" s="31"/>
      <c r="S3" s="31"/>
    </row>
    <row r="4" spans="1:26">
      <c r="A4" s="31"/>
      <c r="B4" s="31" t="s">
        <v>535</v>
      </c>
      <c r="C4" s="31"/>
      <c r="D4" s="71"/>
      <c r="E4" s="71"/>
      <c r="F4" s="71"/>
      <c r="G4" s="31"/>
      <c r="H4" s="31"/>
      <c r="I4" s="31"/>
      <c r="J4" s="31"/>
      <c r="K4" s="31"/>
      <c r="L4" s="31"/>
      <c r="M4" s="31"/>
      <c r="N4" s="31"/>
      <c r="O4" s="31"/>
      <c r="P4" s="31"/>
      <c r="Q4" s="31"/>
      <c r="R4" s="31"/>
      <c r="S4" s="31"/>
    </row>
    <row r="5" spans="1:26">
      <c r="A5" s="32"/>
      <c r="B5" s="31" t="s">
        <v>536</v>
      </c>
      <c r="C5" s="31"/>
      <c r="D5" s="71"/>
      <c r="E5" s="71"/>
      <c r="F5" s="71"/>
      <c r="G5" s="31"/>
      <c r="H5" s="31"/>
      <c r="I5" s="31"/>
      <c r="J5" s="31"/>
      <c r="K5" s="31"/>
      <c r="L5" s="31"/>
      <c r="M5" s="31"/>
      <c r="N5" s="31"/>
      <c r="O5" s="31"/>
      <c r="P5" s="31"/>
      <c r="Q5" s="31"/>
      <c r="R5" s="31"/>
      <c r="S5" s="31"/>
    </row>
    <row r="6" spans="1:26">
      <c r="A6" s="32"/>
      <c r="B6" s="31" t="s">
        <v>537</v>
      </c>
      <c r="C6" s="31"/>
      <c r="D6" s="71"/>
      <c r="E6" s="71"/>
      <c r="F6" s="71"/>
      <c r="G6" s="31"/>
      <c r="H6" s="31"/>
      <c r="I6" s="31"/>
      <c r="J6" s="31"/>
      <c r="K6" s="31"/>
      <c r="L6" s="31"/>
      <c r="M6" s="31"/>
      <c r="N6" s="31"/>
      <c r="O6" s="31"/>
      <c r="P6" s="31"/>
      <c r="Q6" s="31"/>
      <c r="R6" s="31"/>
      <c r="S6" s="31"/>
    </row>
    <row r="7" spans="1:26">
      <c r="A7" s="32"/>
      <c r="B7" s="31" t="s">
        <v>538</v>
      </c>
      <c r="C7" s="31"/>
      <c r="D7" s="71"/>
      <c r="E7" s="71"/>
      <c r="F7" s="71"/>
      <c r="G7" s="31"/>
      <c r="H7" s="31"/>
      <c r="I7" s="31"/>
      <c r="J7" s="31"/>
      <c r="K7" s="31"/>
      <c r="L7" s="31"/>
      <c r="M7" s="31"/>
      <c r="N7" s="31"/>
      <c r="O7" s="31"/>
      <c r="P7" s="31"/>
      <c r="Q7" s="31"/>
      <c r="R7" s="31"/>
      <c r="S7" s="31"/>
    </row>
    <row r="8" spans="1:26">
      <c r="A8" s="32"/>
      <c r="B8" s="31"/>
      <c r="C8" s="31"/>
      <c r="D8" s="71"/>
      <c r="E8" s="71"/>
      <c r="F8" s="71"/>
      <c r="G8" s="31"/>
      <c r="H8" s="31"/>
      <c r="I8" s="31"/>
      <c r="J8" s="31"/>
      <c r="K8" s="31"/>
      <c r="L8" s="31"/>
      <c r="M8" s="31"/>
      <c r="N8" s="31"/>
      <c r="O8" s="31"/>
      <c r="P8" s="31"/>
      <c r="Q8" s="31"/>
      <c r="R8" s="31"/>
      <c r="S8" s="31"/>
    </row>
    <row r="9" spans="1:26" hidden="1">
      <c r="A9" s="34" t="s">
        <v>539</v>
      </c>
      <c r="B9" s="35" t="e">
        <f>CONCATENATE(IF(#REF!&lt;&gt;"",CONCATENATE("x&lt;",#REF!,"='Q';"),""),IF(#REF!&lt;&gt;"",CONCATENATE("x&gt;",#REF!,"='Q';"),""),IF(#REF!&lt;&gt;"",CONCATENATE(#REF!,";"),""))</f>
        <v>#REF!</v>
      </c>
      <c r="C9" s="35" t="e">
        <f>CONCATENATE(IF(#REF!&lt;&gt;"",CONCATENATE("x&lt;",#REF!,"='Q';"),""),IF(#REF!&lt;&gt;"",CONCATENATE("x&gt;",#REF!,"='Q';"),""),IF(#REF!&lt;&gt;"",CONCATENATE(#REF!,";"),""))</f>
        <v>#REF!</v>
      </c>
      <c r="D9" s="72" t="e">
        <f>CONCATENATE(IF(#REF!&lt;&gt;"",CONCATENATE("x&lt;",#REF!,"='Q';"),""),IF(#REF!&lt;&gt;"",CONCATENATE("x&gt;",#REF!,"='Q';"),""),IF(#REF!&lt;&gt;"",CONCATENATE(#REF!,";"),""))</f>
        <v>#REF!</v>
      </c>
      <c r="E9" s="72" t="e">
        <f>CONCATENATE(IF(#REF!&lt;&gt;"",CONCATENATE("x&lt;",#REF!,"='Q';"),""),IF(#REF!&lt;&gt;"",CONCATENATE("x&gt;",#REF!,"='Q';"),""),IF(#REF!&lt;&gt;"",CONCATENATE(#REF!,";"),""))</f>
        <v>#REF!</v>
      </c>
      <c r="F9" s="72" t="e">
        <f>CONCATENATE(IF(#REF!&lt;&gt;"",CONCATENATE("x&lt;",#REF!,"='Q';"),""),IF(#REF!&lt;&gt;"",CONCATENATE("x&gt;",#REF!,"='Q';"),""),IF(#REF!&lt;&gt;"",CONCATENATE(#REF!,";"),""))</f>
        <v>#REF!</v>
      </c>
      <c r="G9" s="35" t="e">
        <f>CONCATENATE(IF(#REF!&lt;&gt;"",CONCATENATE("x&lt;",#REF!,"='Q';"),""),IF(#REF!&lt;&gt;"",CONCATENATE("x&gt;",#REF!,"='Q';"),""),IF(#REF!&lt;&gt;"",CONCATENATE(#REF!,";"),""))</f>
        <v>#REF!</v>
      </c>
      <c r="H9" s="35" t="e">
        <f>CONCATENATE(IF(#REF!&lt;&gt;"",CONCATENATE("x&lt;",#REF!,"='Q';"),""),IF(#REF!&lt;&gt;"",CONCATENATE("x&gt;",#REF!,"='Q';"),""),IF(#REF!&lt;&gt;"",CONCATENATE(#REF!,";"),""))</f>
        <v>#REF!</v>
      </c>
      <c r="I9" s="35" t="e">
        <f>CONCATENATE(IF(#REF!&lt;&gt;"",CONCATENATE("x&lt;",#REF!,"='Q';"),""),IF(#REF!&lt;&gt;"",CONCATENATE("x&gt;",#REF!,"='Q';"),""),IF(#REF!&lt;&gt;"",CONCATENATE(#REF!,";"),""))</f>
        <v>#REF!</v>
      </c>
      <c r="J9" s="35" t="e">
        <f>CONCATENATE(IF(#REF!&lt;&gt;"",CONCATENATE("x&lt;",#REF!,"='Q';"),""),IF(#REF!&lt;&gt;"",CONCATENATE("x&gt;",#REF!,"='Q';"),""),IF(#REF!&lt;&gt;"",CONCATENATE(#REF!,";"),""))</f>
        <v>#REF!</v>
      </c>
      <c r="K9" s="35" t="e">
        <f>CONCATENATE(IF(#REF!&lt;&gt;"",CONCATENATE("x&lt;",#REF!,"='Q';"),""),IF(#REF!&lt;&gt;"",CONCATENATE("x&gt;",#REF!,"='Q';"),""),IF(#REF!&lt;&gt;"",CONCATENATE(#REF!,";"),""))</f>
        <v>#REF!</v>
      </c>
      <c r="L9" s="35" t="e">
        <f>CONCATENATE(IF(#REF!&lt;&gt;"",CONCATENATE("x&lt;",#REF!,"='Q';"),""),IF(#REF!&lt;&gt;"",CONCATENATE("x&gt;",#REF!,"='Q';"),""),IF(#REF!&lt;&gt;"",CONCATENATE(#REF!,";"),""))</f>
        <v>#REF!</v>
      </c>
      <c r="M9" s="35" t="e">
        <f>CONCATENATE(IF(#REF!&lt;&gt;"",CONCATENATE("x&lt;",#REF!,"='Q';"),""),IF(#REF!&lt;&gt;"",CONCATENATE("x&gt;",#REF!,"='Q';"),""),IF(#REF!&lt;&gt;"",CONCATENATE(#REF!,";"),""))</f>
        <v>#REF!</v>
      </c>
      <c r="N9" s="35" t="e">
        <f>CONCATENATE(IF(#REF!&lt;&gt;"",CONCATENATE("x&lt;",#REF!,"='Q';"),""),IF(#REF!&lt;&gt;"",CONCATENATE("x&gt;",#REF!,"='Q';"),""),IF(#REF!&lt;&gt;"",CONCATENATE(#REF!,";"),""))</f>
        <v>#REF!</v>
      </c>
      <c r="O9" s="35" t="e">
        <f>CONCATENATE(IF(#REF!&lt;&gt;"",CONCATENATE("x&lt;",#REF!,"='Q';"),""),IF(#REF!&lt;&gt;"",CONCATENATE("x&gt;",#REF!,"='Q';"),""),IF(#REF!&lt;&gt;"",CONCATENATE(#REF!,";"),""))</f>
        <v>#REF!</v>
      </c>
      <c r="P9" s="35" t="e">
        <f>CONCATENATE(IF(#REF!&lt;&gt;"",CONCATENATE("x&lt;",#REF!,"='Q';"),""),IF(#REF!&lt;&gt;"",CONCATENATE("x&gt;",#REF!,"='Q';"),""),IF(#REF!&lt;&gt;"",CONCATENATE(#REF!,";"),""))</f>
        <v>#REF!</v>
      </c>
      <c r="Q9" s="35" t="e">
        <f>CONCATENATE(IF(#REF!&lt;&gt;"",CONCATENATE("x&lt;",#REF!,"='Q';"),""),IF(#REF!&lt;&gt;"",CONCATENATE("x&gt;",#REF!,"='Q';"),""),IF(#REF!&lt;&gt;"",CONCATENATE(#REF!,";"),""))</f>
        <v>#REF!</v>
      </c>
      <c r="R9" s="35" t="e">
        <f>CONCATENATE(IF(#REF!&lt;&gt;"",CONCATENATE("x&lt;",#REF!,"='Q';"),""),IF(#REF!&lt;&gt;"",CONCATENATE("x&gt;",#REF!,"='Q';"),""),IF(#REF!&lt;&gt;"",CONCATENATE(#REF!,";"),""))</f>
        <v>#REF!</v>
      </c>
      <c r="S9" s="35" t="e">
        <f>CONCATENATE(IF(#REF!&lt;&gt;"",CONCATENATE("x&lt;",#REF!,"='Q';"),""),IF(#REF!&lt;&gt;"",CONCATENATE("x&gt;",#REF!,"='Q';"),""),IF(#REF!&lt;&gt;"",CONCATENATE(#REF!,";"),""))</f>
        <v>#REF!</v>
      </c>
    </row>
    <row r="10" spans="1:26" ht="13.5" thickBot="1">
      <c r="A10" s="36"/>
      <c r="B10" s="37"/>
      <c r="C10" s="37"/>
      <c r="D10" s="73"/>
      <c r="E10" s="73"/>
      <c r="F10" s="73"/>
      <c r="G10" s="37"/>
      <c r="H10" s="37"/>
      <c r="I10" s="37"/>
      <c r="J10" s="37"/>
      <c r="K10" s="37"/>
      <c r="L10" s="37"/>
      <c r="M10" s="37"/>
      <c r="N10" s="37"/>
      <c r="O10" s="37"/>
      <c r="P10" s="37"/>
      <c r="Q10" s="37"/>
      <c r="R10" s="37"/>
      <c r="S10" s="37"/>
    </row>
    <row r="11" spans="1:26" ht="13.5" thickTop="1">
      <c r="A11" s="29" t="s">
        <v>540</v>
      </c>
      <c r="B11" s="136" t="s">
        <v>541</v>
      </c>
      <c r="C11" s="136" t="s">
        <v>542</v>
      </c>
      <c r="D11" s="136" t="s">
        <v>543</v>
      </c>
      <c r="E11" s="136" t="s">
        <v>544</v>
      </c>
      <c r="F11" s="136" t="s">
        <v>545</v>
      </c>
      <c r="G11" s="136" t="s">
        <v>546</v>
      </c>
      <c r="H11" s="136" t="s">
        <v>547</v>
      </c>
      <c r="I11" s="136" t="s">
        <v>548</v>
      </c>
      <c r="J11" s="136"/>
      <c r="K11" s="136"/>
      <c r="L11" s="38"/>
      <c r="M11" s="38"/>
      <c r="N11" s="38"/>
      <c r="O11" s="38"/>
      <c r="P11" s="38"/>
      <c r="Q11" s="38"/>
      <c r="R11" s="38"/>
      <c r="S11" s="38"/>
      <c r="T11" s="136"/>
      <c r="U11" s="136"/>
      <c r="V11" s="136"/>
      <c r="W11" s="136"/>
      <c r="X11" s="136"/>
      <c r="Y11" s="136"/>
      <c r="Z11" s="136"/>
    </row>
    <row r="12" spans="1:26">
      <c r="A12" s="29" t="s">
        <v>549</v>
      </c>
      <c r="B12" s="136" t="s">
        <v>550</v>
      </c>
      <c r="C12" s="136" t="s">
        <v>551</v>
      </c>
      <c r="D12" s="136" t="s">
        <v>552</v>
      </c>
      <c r="E12" s="136" t="s">
        <v>553</v>
      </c>
      <c r="F12" s="136" t="s">
        <v>554</v>
      </c>
      <c r="G12" s="136" t="s">
        <v>555</v>
      </c>
      <c r="H12" s="136" t="s">
        <v>556</v>
      </c>
      <c r="I12" s="136" t="s">
        <v>557</v>
      </c>
      <c r="J12" s="136"/>
      <c r="K12" s="136"/>
      <c r="L12" s="38"/>
      <c r="M12" s="38"/>
      <c r="N12" s="38"/>
      <c r="O12" s="38"/>
      <c r="P12" s="38"/>
      <c r="Q12" s="38"/>
      <c r="R12" s="38"/>
      <c r="S12" s="38"/>
      <c r="T12" s="38"/>
      <c r="U12" s="38"/>
      <c r="V12" s="38"/>
      <c r="W12" s="38"/>
      <c r="X12" s="38"/>
      <c r="Y12" s="38"/>
      <c r="Z12" s="38"/>
    </row>
    <row r="13" spans="1:26">
      <c r="A13" s="29" t="s">
        <v>558</v>
      </c>
      <c r="B13" s="136" t="s">
        <v>559</v>
      </c>
      <c r="C13" s="136" t="s">
        <v>560</v>
      </c>
      <c r="D13" s="136" t="s">
        <v>561</v>
      </c>
      <c r="E13" s="136" t="s">
        <v>562</v>
      </c>
      <c r="F13" s="136" t="s">
        <v>563</v>
      </c>
      <c r="G13" s="136" t="s">
        <v>564</v>
      </c>
      <c r="H13" s="136" t="s">
        <v>565</v>
      </c>
      <c r="I13" s="136" t="s">
        <v>566</v>
      </c>
      <c r="J13" s="136"/>
      <c r="K13" s="136"/>
      <c r="L13" s="38"/>
      <c r="M13" s="38"/>
      <c r="N13" s="38"/>
      <c r="O13" s="38"/>
      <c r="P13" s="38"/>
      <c r="Q13" s="38"/>
      <c r="R13" s="38"/>
      <c r="S13" s="38"/>
      <c r="T13" s="136"/>
      <c r="U13" s="136"/>
      <c r="V13" s="136"/>
      <c r="W13" s="136"/>
      <c r="X13" s="136"/>
      <c r="Y13" s="136"/>
      <c r="Z13" s="136"/>
    </row>
    <row r="14" spans="1:26">
      <c r="A14" s="29" t="s">
        <v>567</v>
      </c>
      <c r="B14" s="38"/>
      <c r="C14" s="38"/>
      <c r="D14" s="136" t="s">
        <v>568</v>
      </c>
      <c r="E14" s="38"/>
      <c r="F14" s="38"/>
      <c r="G14" s="136" t="s">
        <v>569</v>
      </c>
      <c r="H14" s="136" t="s">
        <v>569</v>
      </c>
      <c r="I14" s="136" t="s">
        <v>569</v>
      </c>
      <c r="J14" s="38"/>
      <c r="K14" s="38"/>
      <c r="L14" s="38"/>
      <c r="M14" s="38"/>
      <c r="N14" s="38"/>
      <c r="O14" s="38"/>
      <c r="P14" s="38"/>
      <c r="Q14" s="38"/>
      <c r="R14" s="38"/>
      <c r="S14" s="38"/>
      <c r="T14" s="74"/>
      <c r="U14" s="74"/>
      <c r="V14" s="74"/>
      <c r="W14" s="74"/>
      <c r="X14" s="74"/>
      <c r="Y14" s="74"/>
      <c r="Z14" s="74"/>
    </row>
    <row r="15" spans="1:26">
      <c r="A15" s="29" t="s">
        <v>570</v>
      </c>
      <c r="B15" s="38"/>
      <c r="C15" s="38"/>
      <c r="D15" s="136" t="s">
        <v>571</v>
      </c>
      <c r="E15" s="38"/>
      <c r="F15" s="38"/>
      <c r="G15" s="136" t="s">
        <v>572</v>
      </c>
      <c r="H15" s="136" t="s">
        <v>572</v>
      </c>
      <c r="I15" s="136" t="s">
        <v>572</v>
      </c>
      <c r="J15" s="38"/>
      <c r="K15" s="38"/>
      <c r="L15" s="38"/>
      <c r="M15" s="38"/>
      <c r="N15" s="38"/>
      <c r="O15" s="38"/>
      <c r="P15" s="38"/>
      <c r="Q15" s="38"/>
      <c r="R15" s="38"/>
      <c r="S15" s="38"/>
      <c r="T15" s="74"/>
      <c r="U15" s="74"/>
      <c r="V15" s="74"/>
      <c r="W15" s="74"/>
      <c r="X15" s="74"/>
      <c r="Y15" s="74"/>
      <c r="Z15" s="74"/>
    </row>
    <row r="16" spans="1:26">
      <c r="A16" s="29" t="s">
        <v>573</v>
      </c>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spans="1:27">
      <c r="A17" s="29" t="s">
        <v>574</v>
      </c>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spans="1:27">
      <c r="A18" s="29" t="s">
        <v>575</v>
      </c>
      <c r="B18" s="38"/>
      <c r="C18" s="38"/>
      <c r="D18" s="38"/>
      <c r="E18" s="38"/>
      <c r="F18" s="38"/>
      <c r="G18" s="136" t="s">
        <v>576</v>
      </c>
      <c r="H18" s="136" t="s">
        <v>576</v>
      </c>
      <c r="I18" s="136" t="s">
        <v>576</v>
      </c>
      <c r="J18" s="38"/>
      <c r="K18" s="38"/>
      <c r="L18" s="38"/>
      <c r="M18" s="38"/>
      <c r="N18" s="38"/>
      <c r="O18" s="38"/>
      <c r="P18" s="38"/>
      <c r="Q18" s="38"/>
      <c r="R18" s="38"/>
      <c r="S18" s="38"/>
      <c r="T18" s="38"/>
      <c r="U18" s="38"/>
      <c r="V18" s="38"/>
      <c r="W18" s="38"/>
      <c r="X18" s="38"/>
      <c r="Y18" s="38"/>
      <c r="Z18" s="38"/>
    </row>
    <row r="19" spans="1:27">
      <c r="A19" s="42" t="s">
        <v>577</v>
      </c>
      <c r="B19" s="136" t="s">
        <v>578</v>
      </c>
      <c r="C19" s="136" t="s">
        <v>579</v>
      </c>
      <c r="D19" s="136" t="s">
        <v>579</v>
      </c>
      <c r="E19" s="136" t="s">
        <v>579</v>
      </c>
      <c r="F19" s="136" t="s">
        <v>579</v>
      </c>
      <c r="G19" s="136" t="s">
        <v>580</v>
      </c>
      <c r="H19" s="136" t="s">
        <v>580</v>
      </c>
      <c r="I19" s="136" t="s">
        <v>580</v>
      </c>
      <c r="J19" s="136"/>
      <c r="K19" s="38"/>
      <c r="L19" s="38"/>
      <c r="M19" s="38"/>
      <c r="N19" s="38"/>
      <c r="O19" s="38"/>
      <c r="P19" s="38"/>
      <c r="Q19" s="38"/>
      <c r="R19" s="38"/>
      <c r="S19" s="38"/>
      <c r="T19" s="38"/>
      <c r="U19" s="38"/>
      <c r="V19" s="38"/>
      <c r="W19" s="38"/>
      <c r="X19" s="38"/>
      <c r="Y19" s="38"/>
      <c r="Z19" s="38"/>
    </row>
    <row r="20" spans="1:27">
      <c r="A20" s="29" t="s">
        <v>581</v>
      </c>
      <c r="B20" s="136" t="s">
        <v>582</v>
      </c>
      <c r="C20" s="38"/>
      <c r="D20" s="38"/>
      <c r="E20" s="38"/>
      <c r="F20" s="38"/>
      <c r="G20" s="38"/>
      <c r="H20" s="38"/>
      <c r="I20" s="38"/>
      <c r="J20" s="38"/>
      <c r="K20" s="38"/>
      <c r="L20" s="38"/>
      <c r="M20" s="38"/>
      <c r="N20" s="38"/>
      <c r="O20" s="38"/>
      <c r="P20" s="38"/>
      <c r="Q20" s="38"/>
      <c r="R20" s="38"/>
      <c r="S20" s="38"/>
      <c r="T20" s="38"/>
      <c r="U20" s="38"/>
      <c r="V20" s="38"/>
      <c r="W20" s="38"/>
      <c r="X20" s="38"/>
      <c r="Y20" s="38"/>
      <c r="Z20" s="38"/>
    </row>
    <row r="21" spans="1:27" s="45" customFormat="1">
      <c r="A21" s="44" t="s">
        <v>583</v>
      </c>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spans="1:27" s="45" customFormat="1">
      <c r="A22" s="44" t="s">
        <v>584</v>
      </c>
      <c r="B22" s="38"/>
      <c r="C22" s="38"/>
      <c r="D22" s="38"/>
      <c r="E22" s="38"/>
      <c r="F22" s="38"/>
      <c r="G22" s="136"/>
      <c r="H22" s="38"/>
      <c r="I22" s="38"/>
      <c r="J22" s="38"/>
      <c r="K22" s="38"/>
      <c r="L22" s="38"/>
      <c r="M22" s="38"/>
      <c r="N22" s="38"/>
      <c r="O22" s="38"/>
      <c r="P22" s="38"/>
      <c r="Q22" s="38"/>
      <c r="R22" s="38"/>
      <c r="S22" s="38"/>
      <c r="T22" s="38"/>
      <c r="U22" s="38"/>
      <c r="V22" s="38"/>
      <c r="W22" s="38"/>
      <c r="X22" s="38"/>
      <c r="Y22" s="38"/>
      <c r="Z22" s="38"/>
    </row>
    <row r="23" spans="1:27">
      <c r="A23" s="29" t="s">
        <v>585</v>
      </c>
      <c r="B23" s="136" t="s">
        <v>578</v>
      </c>
      <c r="C23" s="38"/>
      <c r="D23" s="38"/>
      <c r="E23" s="38"/>
      <c r="F23" s="38"/>
      <c r="G23" s="38" t="s">
        <v>586</v>
      </c>
      <c r="H23" s="38" t="s">
        <v>586</v>
      </c>
      <c r="I23" s="38" t="s">
        <v>586</v>
      </c>
      <c r="J23" s="38"/>
      <c r="K23" s="38"/>
      <c r="L23" s="38"/>
      <c r="M23" s="38"/>
      <c r="N23" s="38"/>
      <c r="O23" s="38"/>
      <c r="P23" s="38"/>
      <c r="Q23" s="38"/>
      <c r="R23" s="38"/>
      <c r="S23" s="38"/>
      <c r="T23" s="136"/>
      <c r="U23" s="136"/>
      <c r="V23" s="136"/>
      <c r="W23" s="136"/>
      <c r="X23" s="38"/>
      <c r="Y23" s="136"/>
      <c r="Z23" s="136"/>
    </row>
    <row r="24" spans="1:27">
      <c r="A24" s="18" t="s">
        <v>587</v>
      </c>
      <c r="B24" s="38" t="s">
        <v>588</v>
      </c>
      <c r="C24" s="38" t="s">
        <v>588</v>
      </c>
      <c r="D24" s="38" t="s">
        <v>588</v>
      </c>
      <c r="E24" s="38" t="s">
        <v>588</v>
      </c>
      <c r="F24" s="38" t="s">
        <v>588</v>
      </c>
      <c r="G24" s="136" t="s">
        <v>586</v>
      </c>
      <c r="H24" s="38" t="s">
        <v>586</v>
      </c>
      <c r="I24" s="38" t="s">
        <v>586</v>
      </c>
      <c r="J24" s="38" t="s">
        <v>588</v>
      </c>
      <c r="K24" s="38" t="s">
        <v>588</v>
      </c>
      <c r="L24" s="38" t="s">
        <v>588</v>
      </c>
      <c r="M24" s="38" t="s">
        <v>588</v>
      </c>
      <c r="N24" s="38" t="s">
        <v>588</v>
      </c>
      <c r="O24" s="38" t="s">
        <v>588</v>
      </c>
      <c r="P24" s="38" t="s">
        <v>588</v>
      </c>
      <c r="Q24" s="38" t="s">
        <v>588</v>
      </c>
      <c r="R24" s="38" t="s">
        <v>588</v>
      </c>
      <c r="S24" s="38" t="s">
        <v>588</v>
      </c>
      <c r="T24" s="38" t="s">
        <v>588</v>
      </c>
      <c r="U24" s="38" t="s">
        <v>588</v>
      </c>
      <c r="V24" s="38" t="s">
        <v>588</v>
      </c>
      <c r="W24" s="38" t="s">
        <v>588</v>
      </c>
      <c r="X24" s="38" t="s">
        <v>588</v>
      </c>
      <c r="Y24" s="38" t="s">
        <v>589</v>
      </c>
      <c r="Z24" s="38" t="s">
        <v>590</v>
      </c>
    </row>
    <row r="25" spans="1:27">
      <c r="A25" s="82" t="s">
        <v>591</v>
      </c>
      <c r="B25" s="49" t="str">
        <f t="shared" ref="B25:C25" si="0">INDEX(unitCustom,MATCH(B24,unitName,0)*1,1)</f>
        <v/>
      </c>
      <c r="C25" s="49" t="str">
        <f t="shared" si="0"/>
        <v/>
      </c>
      <c r="D25" s="49" t="str">
        <f t="shared" ref="D25:F25" si="1">INDEX(unitCustom,MATCH(D24,unitName,0)*1,1)</f>
        <v/>
      </c>
      <c r="E25" s="49" t="str">
        <f t="shared" si="1"/>
        <v/>
      </c>
      <c r="F25" s="49" t="str">
        <f t="shared" si="1"/>
        <v/>
      </c>
      <c r="G25" s="49" t="str">
        <f t="shared" ref="G25:Z25" si="2">INDEX(unitCustom,MATCH(G24,unitName,0)*1,1)</f>
        <v>CUSTOM</v>
      </c>
      <c r="H25" s="49" t="str">
        <f t="shared" si="2"/>
        <v>CUSTOM</v>
      </c>
      <c r="I25" s="49" t="str">
        <f t="shared" si="2"/>
        <v>CUSTOM</v>
      </c>
      <c r="J25" s="49" t="str">
        <f t="shared" si="2"/>
        <v/>
      </c>
      <c r="K25" s="49" t="str">
        <f t="shared" si="2"/>
        <v/>
      </c>
      <c r="L25" s="49" t="str">
        <f t="shared" si="2"/>
        <v/>
      </c>
      <c r="M25" s="49" t="str">
        <f t="shared" si="2"/>
        <v/>
      </c>
      <c r="N25" s="49" t="str">
        <f t="shared" si="2"/>
        <v/>
      </c>
      <c r="O25" s="49" t="str">
        <f t="shared" si="2"/>
        <v/>
      </c>
      <c r="P25" s="49" t="str">
        <f t="shared" si="2"/>
        <v/>
      </c>
      <c r="Q25" s="49" t="str">
        <f t="shared" si="2"/>
        <v/>
      </c>
      <c r="R25" s="49" t="str">
        <f t="shared" si="2"/>
        <v/>
      </c>
      <c r="S25" s="49" t="str">
        <f t="shared" si="2"/>
        <v/>
      </c>
      <c r="T25" s="49" t="str">
        <f t="shared" si="2"/>
        <v/>
      </c>
      <c r="U25" s="49" t="str">
        <f t="shared" si="2"/>
        <v/>
      </c>
      <c r="V25" s="49" t="str">
        <f t="shared" si="2"/>
        <v/>
      </c>
      <c r="W25" s="49" t="str">
        <f t="shared" si="2"/>
        <v/>
      </c>
      <c r="X25" s="49" t="str">
        <f t="shared" si="2"/>
        <v/>
      </c>
      <c r="Y25" s="49" t="str">
        <f t="shared" si="2"/>
        <v>EML</v>
      </c>
      <c r="Z25" s="49" t="str">
        <f t="shared" si="2"/>
        <v>EML</v>
      </c>
      <c r="AA25" s="49"/>
    </row>
    <row r="26" spans="1:27">
      <c r="A26" s="82" t="s">
        <v>592</v>
      </c>
      <c r="B26" s="49" t="str">
        <f t="shared" ref="B26:C26" si="3">INDEX(unitType,MATCH(B24,unitID,0)*1,1)</f>
        <v/>
      </c>
      <c r="C26" s="49" t="str">
        <f t="shared" si="3"/>
        <v/>
      </c>
      <c r="D26" s="49" t="str">
        <f t="shared" ref="D26:F26" si="4">INDEX(unitType,MATCH(D24,unitID,0)*1,1)</f>
        <v/>
      </c>
      <c r="E26" s="49" t="str">
        <f t="shared" si="4"/>
        <v/>
      </c>
      <c r="F26" s="49" t="str">
        <f t="shared" si="4"/>
        <v/>
      </c>
      <c r="G26" s="49" t="str">
        <f t="shared" ref="G26:Z26" si="5">INDEX(unitType,MATCH(G24,unitID,0)*1,1)</f>
        <v>dimensionless</v>
      </c>
      <c r="H26" s="49" t="str">
        <f t="shared" si="5"/>
        <v>dimensionless</v>
      </c>
      <c r="I26" s="49" t="str">
        <f t="shared" si="5"/>
        <v>dimensionless</v>
      </c>
      <c r="J26" s="49" t="str">
        <f t="shared" si="5"/>
        <v/>
      </c>
      <c r="K26" s="49" t="str">
        <f t="shared" si="5"/>
        <v/>
      </c>
      <c r="L26" s="49" t="str">
        <f t="shared" si="5"/>
        <v/>
      </c>
      <c r="M26" s="49" t="str">
        <f t="shared" si="5"/>
        <v/>
      </c>
      <c r="N26" s="49" t="str">
        <f t="shared" si="5"/>
        <v/>
      </c>
      <c r="O26" s="49" t="str">
        <f t="shared" si="5"/>
        <v/>
      </c>
      <c r="P26" s="49" t="str">
        <f t="shared" si="5"/>
        <v/>
      </c>
      <c r="Q26" s="49" t="str">
        <f t="shared" si="5"/>
        <v/>
      </c>
      <c r="R26" s="49" t="str">
        <f t="shared" si="5"/>
        <v/>
      </c>
      <c r="S26" s="49" t="str">
        <f t="shared" si="5"/>
        <v/>
      </c>
      <c r="T26" s="49" t="str">
        <f t="shared" si="5"/>
        <v/>
      </c>
      <c r="U26" s="49" t="str">
        <f t="shared" si="5"/>
        <v/>
      </c>
      <c r="V26" s="49" t="str">
        <f t="shared" si="5"/>
        <v/>
      </c>
      <c r="W26" s="49" t="str">
        <f t="shared" si="5"/>
        <v/>
      </c>
      <c r="X26" s="49" t="str">
        <f t="shared" si="5"/>
        <v/>
      </c>
      <c r="Y26" s="49" t="str">
        <f t="shared" si="5"/>
        <v>area</v>
      </c>
      <c r="Z26" s="49" t="str">
        <f t="shared" si="5"/>
        <v>current</v>
      </c>
      <c r="AA26" s="49"/>
    </row>
    <row r="27" spans="1:27">
      <c r="A27" s="82" t="s">
        <v>593</v>
      </c>
      <c r="B27" s="49" t="str">
        <f t="shared" ref="B27:C27" si="6">INDEX(unitID,MATCH(B24,unitID,0)*1,1)</f>
        <v/>
      </c>
      <c r="C27" s="49" t="str">
        <f t="shared" si="6"/>
        <v/>
      </c>
      <c r="D27" s="49" t="str">
        <f t="shared" ref="D27:F27" si="7">INDEX(unitID,MATCH(D24,unitID,0)*1,1)</f>
        <v/>
      </c>
      <c r="E27" s="49" t="str">
        <f t="shared" si="7"/>
        <v/>
      </c>
      <c r="F27" s="49" t="str">
        <f t="shared" si="7"/>
        <v/>
      </c>
      <c r="G27" s="49" t="str">
        <f t="shared" ref="G27:Z27" si="8">INDEX(unitID,MATCH(G24,unitID,0)*1,1)</f>
        <v>partsPerThousand</v>
      </c>
      <c r="H27" s="49" t="str">
        <f t="shared" si="8"/>
        <v>partsPerThousand</v>
      </c>
      <c r="I27" s="49" t="str">
        <f t="shared" si="8"/>
        <v>partsPerThousand</v>
      </c>
      <c r="J27" s="49" t="str">
        <f t="shared" si="8"/>
        <v/>
      </c>
      <c r="K27" s="49" t="str">
        <f t="shared" si="8"/>
        <v/>
      </c>
      <c r="L27" s="49" t="str">
        <f t="shared" si="8"/>
        <v/>
      </c>
      <c r="M27" s="49" t="str">
        <f t="shared" si="8"/>
        <v/>
      </c>
      <c r="N27" s="49" t="str">
        <f t="shared" si="8"/>
        <v/>
      </c>
      <c r="O27" s="49" t="str">
        <f t="shared" si="8"/>
        <v/>
      </c>
      <c r="P27" s="49" t="str">
        <f t="shared" si="8"/>
        <v/>
      </c>
      <c r="Q27" s="49" t="str">
        <f t="shared" si="8"/>
        <v/>
      </c>
      <c r="R27" s="49" t="str">
        <f t="shared" si="8"/>
        <v/>
      </c>
      <c r="S27" s="49" t="str">
        <f t="shared" si="8"/>
        <v/>
      </c>
      <c r="T27" s="49" t="str">
        <f t="shared" si="8"/>
        <v/>
      </c>
      <c r="U27" s="49" t="str">
        <f t="shared" si="8"/>
        <v/>
      </c>
      <c r="V27" s="49" t="str">
        <f t="shared" si="8"/>
        <v/>
      </c>
      <c r="W27" s="49" t="str">
        <f t="shared" si="8"/>
        <v/>
      </c>
      <c r="X27" s="49" t="str">
        <f t="shared" si="8"/>
        <v/>
      </c>
      <c r="Y27" s="49" t="str">
        <f t="shared" si="8"/>
        <v>acre</v>
      </c>
      <c r="Z27" s="49" t="str">
        <f t="shared" si="8"/>
        <v>ampere</v>
      </c>
      <c r="AA27" s="49"/>
    </row>
    <row r="28" spans="1:27">
      <c r="A28" s="82" t="s">
        <v>594</v>
      </c>
      <c r="B28" s="49" t="str">
        <f t="shared" ref="B28:C28" si="9">INDEX(unitParentSI,MATCH(B24,unitID,0)*1,1)</f>
        <v/>
      </c>
      <c r="C28" s="49" t="str">
        <f t="shared" si="9"/>
        <v/>
      </c>
      <c r="D28" s="49" t="str">
        <f t="shared" ref="D28:F28" si="10">INDEX(unitParentSI,MATCH(D24,unitID,0)*1,1)</f>
        <v/>
      </c>
      <c r="E28" s="49" t="str">
        <f t="shared" si="10"/>
        <v/>
      </c>
      <c r="F28" s="49" t="str">
        <f t="shared" si="10"/>
        <v/>
      </c>
      <c r="G28" s="49">
        <f t="shared" ref="G28:Z28" si="11">INDEX(unitParentSI,MATCH(G24,unitID,0)*1,1)</f>
        <v>0</v>
      </c>
      <c r="H28" s="49">
        <f t="shared" si="11"/>
        <v>0</v>
      </c>
      <c r="I28" s="49">
        <f t="shared" si="11"/>
        <v>0</v>
      </c>
      <c r="J28" s="49" t="str">
        <f t="shared" si="11"/>
        <v/>
      </c>
      <c r="K28" s="49" t="str">
        <f t="shared" si="11"/>
        <v/>
      </c>
      <c r="L28" s="49" t="str">
        <f t="shared" si="11"/>
        <v/>
      </c>
      <c r="M28" s="49" t="str">
        <f t="shared" si="11"/>
        <v/>
      </c>
      <c r="N28" s="49" t="str">
        <f t="shared" si="11"/>
        <v/>
      </c>
      <c r="O28" s="49" t="str">
        <f t="shared" si="11"/>
        <v/>
      </c>
      <c r="P28" s="49" t="str">
        <f t="shared" si="11"/>
        <v/>
      </c>
      <c r="Q28" s="49" t="str">
        <f t="shared" si="11"/>
        <v/>
      </c>
      <c r="R28" s="49" t="str">
        <f t="shared" si="11"/>
        <v/>
      </c>
      <c r="S28" s="49" t="str">
        <f t="shared" si="11"/>
        <v/>
      </c>
      <c r="T28" s="49" t="str">
        <f t="shared" si="11"/>
        <v/>
      </c>
      <c r="U28" s="49" t="str">
        <f t="shared" si="11"/>
        <v/>
      </c>
      <c r="V28" s="49" t="str">
        <f t="shared" si="11"/>
        <v/>
      </c>
      <c r="W28" s="49" t="str">
        <f t="shared" si="11"/>
        <v/>
      </c>
      <c r="X28" s="49" t="str">
        <f t="shared" si="11"/>
        <v/>
      </c>
      <c r="Y28" s="49" t="str">
        <f t="shared" si="11"/>
        <v>squareMeter</v>
      </c>
      <c r="Z28" s="49">
        <f t="shared" si="11"/>
        <v>0</v>
      </c>
      <c r="AA28" s="49"/>
    </row>
    <row r="29" spans="1:27">
      <c r="A29" s="82" t="s">
        <v>595</v>
      </c>
      <c r="B29" s="49" t="str">
        <f t="shared" ref="B29:C29" si="12">INDEX(unitMultiplierToSI,MATCH(B24,unitID,0)*1,1)</f>
        <v/>
      </c>
      <c r="C29" s="49" t="str">
        <f t="shared" si="12"/>
        <v/>
      </c>
      <c r="D29" s="49" t="str">
        <f t="shared" ref="D29:F29" si="13">INDEX(unitMultiplierToSI,MATCH(D24,unitID,0)*1,1)</f>
        <v/>
      </c>
      <c r="E29" s="49" t="str">
        <f t="shared" si="13"/>
        <v/>
      </c>
      <c r="F29" s="49" t="str">
        <f t="shared" si="13"/>
        <v/>
      </c>
      <c r="G29" s="49" t="str">
        <f t="shared" ref="G29:Z29" si="14">INDEX(unitMultiplierToSI,MATCH(G24,unitID,0)*1,1)</f>
        <v>1</v>
      </c>
      <c r="H29" s="49" t="str">
        <f t="shared" si="14"/>
        <v>1</v>
      </c>
      <c r="I29" s="49" t="str">
        <f t="shared" si="14"/>
        <v>1</v>
      </c>
      <c r="J29" s="49" t="str">
        <f t="shared" si="14"/>
        <v/>
      </c>
      <c r="K29" s="49" t="str">
        <f t="shared" si="14"/>
        <v/>
      </c>
      <c r="L29" s="49" t="str">
        <f t="shared" si="14"/>
        <v/>
      </c>
      <c r="M29" s="49" t="str">
        <f t="shared" si="14"/>
        <v/>
      </c>
      <c r="N29" s="49" t="str">
        <f t="shared" si="14"/>
        <v/>
      </c>
      <c r="O29" s="49" t="str">
        <f t="shared" si="14"/>
        <v/>
      </c>
      <c r="P29" s="49" t="str">
        <f t="shared" si="14"/>
        <v/>
      </c>
      <c r="Q29" s="49" t="str">
        <f t="shared" si="14"/>
        <v/>
      </c>
      <c r="R29" s="49" t="str">
        <f t="shared" si="14"/>
        <v/>
      </c>
      <c r="S29" s="49" t="str">
        <f t="shared" si="14"/>
        <v/>
      </c>
      <c r="T29" s="49" t="str">
        <f t="shared" si="14"/>
        <v/>
      </c>
      <c r="U29" s="49" t="str">
        <f t="shared" si="14"/>
        <v/>
      </c>
      <c r="V29" s="49" t="str">
        <f t="shared" si="14"/>
        <v/>
      </c>
      <c r="W29" s="49" t="str">
        <f t="shared" si="14"/>
        <v/>
      </c>
      <c r="X29" s="49" t="str">
        <f t="shared" si="14"/>
        <v/>
      </c>
      <c r="Y29" s="49" t="str">
        <f t="shared" si="14"/>
        <v>4046.8564</v>
      </c>
      <c r="Z29" s="49" t="str">
        <f t="shared" si="14"/>
        <v>1</v>
      </c>
      <c r="AA29" s="49"/>
    </row>
    <row r="30" spans="1:27">
      <c r="A30" s="82" t="s">
        <v>596</v>
      </c>
      <c r="B30" s="49" t="str">
        <f t="shared" ref="B30:C30" si="15">INDEX(unitAbbreviation,MATCH(B24,unitID,0)*1,1)</f>
        <v/>
      </c>
      <c r="C30" s="49" t="str">
        <f t="shared" si="15"/>
        <v/>
      </c>
      <c r="D30" s="49" t="str">
        <f t="shared" ref="D30:F30" si="16">INDEX(unitAbbreviation,MATCH(D24,unitID,0)*1,1)</f>
        <v/>
      </c>
      <c r="E30" s="49" t="str">
        <f t="shared" si="16"/>
        <v/>
      </c>
      <c r="F30" s="49" t="str">
        <f t="shared" si="16"/>
        <v/>
      </c>
      <c r="G30" s="49" t="str">
        <f t="shared" ref="G30:Z30" si="17">INDEX(unitAbbreviation,MATCH(G24,unitID,0)*1,1)</f>
        <v>ppt</v>
      </c>
      <c r="H30" s="49" t="str">
        <f t="shared" si="17"/>
        <v>ppt</v>
      </c>
      <c r="I30" s="49" t="str">
        <f t="shared" si="17"/>
        <v>ppt</v>
      </c>
      <c r="J30" s="49" t="str">
        <f t="shared" si="17"/>
        <v/>
      </c>
      <c r="K30" s="49" t="str">
        <f t="shared" si="17"/>
        <v/>
      </c>
      <c r="L30" s="49" t="str">
        <f t="shared" si="17"/>
        <v/>
      </c>
      <c r="M30" s="49" t="str">
        <f t="shared" si="17"/>
        <v/>
      </c>
      <c r="N30" s="49" t="str">
        <f t="shared" si="17"/>
        <v/>
      </c>
      <c r="O30" s="49" t="str">
        <f t="shared" si="17"/>
        <v/>
      </c>
      <c r="P30" s="49" t="str">
        <f t="shared" si="17"/>
        <v/>
      </c>
      <c r="Q30" s="49" t="str">
        <f t="shared" si="17"/>
        <v/>
      </c>
      <c r="R30" s="49" t="str">
        <f t="shared" si="17"/>
        <v/>
      </c>
      <c r="S30" s="49" t="str">
        <f t="shared" si="17"/>
        <v/>
      </c>
      <c r="T30" s="49" t="str">
        <f t="shared" si="17"/>
        <v/>
      </c>
      <c r="U30" s="49" t="str">
        <f t="shared" si="17"/>
        <v/>
      </c>
      <c r="V30" s="49" t="str">
        <f t="shared" si="17"/>
        <v/>
      </c>
      <c r="W30" s="49" t="str">
        <f t="shared" si="17"/>
        <v/>
      </c>
      <c r="X30" s="49" t="str">
        <f t="shared" si="17"/>
        <v/>
      </c>
      <c r="Y30" s="49" t="str">
        <f t="shared" si="17"/>
        <v>a</v>
      </c>
      <c r="Z30" s="49" t="str">
        <f t="shared" si="17"/>
        <v>A</v>
      </c>
      <c r="AA30" s="49"/>
    </row>
    <row r="31" spans="1:27">
      <c r="A31" s="82" t="s">
        <v>597</v>
      </c>
      <c r="B31" s="49" t="str">
        <f t="shared" ref="B31:C31" si="18">INDEX(unitDescription,MATCH(B24,unitID,0)*1,1)</f>
        <v/>
      </c>
      <c r="C31" s="49" t="str">
        <f t="shared" si="18"/>
        <v/>
      </c>
      <c r="D31" s="49" t="str">
        <f t="shared" ref="D31:F31" si="19">INDEX(unitDescription,MATCH(D24,unitID,0)*1,1)</f>
        <v/>
      </c>
      <c r="E31" s="49" t="str">
        <f t="shared" si="19"/>
        <v/>
      </c>
      <c r="F31" s="49" t="str">
        <f t="shared" si="19"/>
        <v/>
      </c>
      <c r="G31" s="49" t="str">
        <f t="shared" ref="G31:Z31" si="20">INDEX(unitDescription,MATCH(G24,unitID,0)*1,1)</f>
        <v>ratio of two quantities as parts per thousand (1:1000)</v>
      </c>
      <c r="H31" s="49" t="str">
        <f t="shared" si="20"/>
        <v>ratio of two quantities as parts per thousand (1:1000)</v>
      </c>
      <c r="I31" s="49" t="str">
        <f t="shared" si="20"/>
        <v>ratio of two quantities as parts per thousand (1:1000)</v>
      </c>
      <c r="J31" s="49" t="str">
        <f t="shared" si="20"/>
        <v/>
      </c>
      <c r="K31" s="49" t="str">
        <f t="shared" si="20"/>
        <v/>
      </c>
      <c r="L31" s="49" t="str">
        <f t="shared" si="20"/>
        <v/>
      </c>
      <c r="M31" s="49" t="str">
        <f t="shared" si="20"/>
        <v/>
      </c>
      <c r="N31" s="49" t="str">
        <f t="shared" si="20"/>
        <v/>
      </c>
      <c r="O31" s="49" t="str">
        <f t="shared" si="20"/>
        <v/>
      </c>
      <c r="P31" s="49" t="str">
        <f t="shared" si="20"/>
        <v/>
      </c>
      <c r="Q31" s="49" t="str">
        <f t="shared" si="20"/>
        <v/>
      </c>
      <c r="R31" s="49" t="str">
        <f t="shared" si="20"/>
        <v/>
      </c>
      <c r="S31" s="49" t="str">
        <f t="shared" si="20"/>
        <v/>
      </c>
      <c r="T31" s="49" t="str">
        <f t="shared" si="20"/>
        <v/>
      </c>
      <c r="U31" s="49" t="str">
        <f t="shared" si="20"/>
        <v/>
      </c>
      <c r="V31" s="49" t="str">
        <f t="shared" si="20"/>
        <v/>
      </c>
      <c r="W31" s="49" t="str">
        <f t="shared" si="20"/>
        <v/>
      </c>
      <c r="X31" s="49" t="str">
        <f t="shared" si="20"/>
        <v/>
      </c>
      <c r="Y31" s="49" t="str">
        <f t="shared" si="20"/>
        <v xml:space="preserve">1 acre = 4046.8564 square meters or 1 hectare = 2.4710 acres </v>
      </c>
      <c r="Z31" s="49" t="str">
        <f t="shared" si="20"/>
        <v xml:space="preserve">SI unit of electrical current </v>
      </c>
      <c r="AA31" s="49"/>
    </row>
    <row r="32" spans="1:27">
      <c r="A32" s="29" t="s">
        <v>598</v>
      </c>
      <c r="B32" s="38"/>
      <c r="C32" s="38"/>
      <c r="D32" s="74"/>
      <c r="E32" s="74"/>
      <c r="F32" s="74"/>
      <c r="G32" s="204" t="s">
        <v>599</v>
      </c>
      <c r="H32" s="204" t="s">
        <v>599</v>
      </c>
      <c r="I32" s="204" t="s">
        <v>599</v>
      </c>
      <c r="J32" s="38"/>
      <c r="K32" s="38"/>
      <c r="L32" s="136"/>
      <c r="M32" s="136"/>
      <c r="N32" s="136"/>
      <c r="O32" s="136"/>
      <c r="P32" s="136"/>
      <c r="Q32" s="136"/>
      <c r="R32" s="136"/>
      <c r="S32" s="136"/>
      <c r="T32" s="136"/>
      <c r="U32" s="136"/>
      <c r="V32" s="136"/>
      <c r="W32" s="136"/>
      <c r="X32" s="136"/>
      <c r="Y32" s="136"/>
      <c r="Z32" s="136"/>
    </row>
    <row r="33" spans="1:26" ht="13.5" thickBot="1">
      <c r="A33" s="137" t="s">
        <v>600</v>
      </c>
      <c r="B33" s="39"/>
      <c r="C33" s="39"/>
      <c r="D33" s="75"/>
      <c r="E33" s="39"/>
      <c r="F33" s="75"/>
      <c r="G33" s="75"/>
      <c r="H33" s="39"/>
      <c r="I33" s="39"/>
      <c r="J33" s="39"/>
      <c r="K33" s="39"/>
      <c r="L33" s="39"/>
      <c r="M33" s="39"/>
      <c r="N33" s="39"/>
      <c r="O33" s="39"/>
      <c r="P33" s="39"/>
      <c r="Q33" s="39"/>
      <c r="R33" s="39"/>
      <c r="S33" s="39"/>
      <c r="T33" s="39"/>
      <c r="U33" s="39"/>
      <c r="V33" s="39"/>
      <c r="W33" s="39"/>
      <c r="X33" s="39"/>
      <c r="Y33" s="39"/>
      <c r="Z33" s="39"/>
    </row>
    <row r="34" spans="1:26" ht="13.5" thickTop="1">
      <c r="A34" s="43"/>
      <c r="B34"/>
      <c r="C34"/>
      <c r="D34" s="76"/>
      <c r="E34"/>
      <c r="F34"/>
      <c r="G34"/>
      <c r="H34"/>
      <c r="I34"/>
      <c r="J34"/>
      <c r="K34"/>
    </row>
    <row r="35" spans="1:26">
      <c r="B35"/>
      <c r="C35"/>
      <c r="D35" s="76"/>
      <c r="E35"/>
      <c r="F35"/>
      <c r="G35"/>
      <c r="H35"/>
      <c r="I35"/>
      <c r="J35"/>
      <c r="K35"/>
    </row>
    <row r="36" spans="1:26">
      <c r="B36"/>
      <c r="C36"/>
      <c r="D36" s="76"/>
      <c r="E36"/>
      <c r="F36"/>
      <c r="G36"/>
      <c r="H36"/>
      <c r="I36"/>
      <c r="J36"/>
      <c r="K36"/>
    </row>
    <row r="37" spans="1:26">
      <c r="B37"/>
      <c r="C37"/>
      <c r="D37" s="76"/>
      <c r="E37"/>
      <c r="F37"/>
      <c r="G37"/>
      <c r="H37"/>
      <c r="I37"/>
      <c r="J37"/>
      <c r="K37"/>
    </row>
    <row r="38" spans="1:26">
      <c r="B38"/>
      <c r="C38"/>
      <c r="D38" s="76"/>
      <c r="E38"/>
      <c r="F38"/>
      <c r="G38"/>
      <c r="H38"/>
      <c r="I38"/>
      <c r="J38"/>
      <c r="K38"/>
    </row>
    <row r="39" spans="1:26">
      <c r="B39"/>
      <c r="C39"/>
      <c r="D39" s="76"/>
      <c r="E39"/>
      <c r="F39"/>
      <c r="G39"/>
      <c r="H39"/>
      <c r="I39"/>
      <c r="J39"/>
      <c r="K39"/>
    </row>
    <row r="40" spans="1:26">
      <c r="B40"/>
      <c r="C40"/>
      <c r="D40" s="76"/>
      <c r="E40"/>
      <c r="F40"/>
      <c r="G40"/>
      <c r="H40"/>
      <c r="I40"/>
      <c r="J40"/>
      <c r="K40"/>
    </row>
    <row r="41" spans="1:26">
      <c r="B41"/>
      <c r="C41"/>
      <c r="D41" s="76"/>
      <c r="E41"/>
      <c r="F41"/>
      <c r="G41"/>
      <c r="H41"/>
      <c r="I41"/>
      <c r="J41"/>
      <c r="K41"/>
    </row>
    <row r="42" spans="1:26">
      <c r="B42"/>
      <c r="C42"/>
      <c r="D42" s="76"/>
      <c r="E42"/>
      <c r="F42"/>
      <c r="G42"/>
      <c r="H42"/>
      <c r="I42"/>
      <c r="J42"/>
      <c r="K42"/>
    </row>
    <row r="43" spans="1:26">
      <c r="B43"/>
      <c r="C43"/>
      <c r="D43" s="76"/>
      <c r="E43"/>
      <c r="F43"/>
      <c r="G43"/>
      <c r="H43"/>
      <c r="I43"/>
      <c r="J43"/>
      <c r="K43"/>
    </row>
    <row r="44" spans="1:26">
      <c r="B44"/>
      <c r="C44"/>
      <c r="D44" s="76"/>
      <c r="E44"/>
      <c r="F44"/>
      <c r="G44"/>
      <c r="H44"/>
      <c r="I44"/>
      <c r="J44"/>
      <c r="K44"/>
    </row>
    <row r="45" spans="1:26">
      <c r="B45"/>
      <c r="C45"/>
      <c r="D45" s="76"/>
      <c r="E45"/>
      <c r="F45"/>
      <c r="G45"/>
      <c r="H45"/>
      <c r="I45"/>
      <c r="J45"/>
      <c r="K45"/>
    </row>
    <row r="46" spans="1:26">
      <c r="B46"/>
      <c r="C46"/>
      <c r="D46" s="76"/>
      <c r="E46"/>
      <c r="F46"/>
      <c r="G46"/>
      <c r="H46"/>
      <c r="I46"/>
      <c r="J46"/>
      <c r="K46"/>
    </row>
    <row r="47" spans="1:26">
      <c r="B47"/>
      <c r="C47"/>
      <c r="D47" s="76"/>
      <c r="E47"/>
      <c r="F47"/>
      <c r="G47"/>
      <c r="H47"/>
      <c r="I47"/>
      <c r="J47"/>
      <c r="K47"/>
    </row>
    <row r="48" spans="1:26">
      <c r="B48"/>
      <c r="C48"/>
      <c r="D48" s="76"/>
      <c r="E48"/>
      <c r="F48"/>
      <c r="G48"/>
      <c r="H48"/>
      <c r="I48"/>
      <c r="J48"/>
      <c r="K48"/>
    </row>
    <row r="49" spans="2:11">
      <c r="B49"/>
      <c r="C49"/>
      <c r="D49" s="76"/>
      <c r="E49"/>
      <c r="F49"/>
      <c r="G49"/>
      <c r="H49"/>
      <c r="I49"/>
      <c r="J49"/>
      <c r="K49"/>
    </row>
    <row r="50" spans="2:11">
      <c r="B50"/>
      <c r="C50"/>
      <c r="D50" s="76"/>
      <c r="E50"/>
      <c r="F50"/>
      <c r="G50"/>
      <c r="H50"/>
      <c r="I50"/>
      <c r="J50"/>
      <c r="K50"/>
    </row>
    <row r="51" spans="2:11">
      <c r="B51"/>
      <c r="C51"/>
      <c r="D51" s="76"/>
      <c r="E51"/>
      <c r="F51"/>
      <c r="G51"/>
      <c r="H51"/>
      <c r="I51"/>
      <c r="J51"/>
      <c r="K51"/>
    </row>
    <row r="52" spans="2:11">
      <c r="B52"/>
      <c r="C52"/>
      <c r="D52" s="76"/>
      <c r="E52"/>
      <c r="F52"/>
      <c r="G52"/>
      <c r="H52"/>
      <c r="I52"/>
      <c r="J52"/>
      <c r="K52"/>
    </row>
    <row r="53" spans="2:11">
      <c r="B53"/>
      <c r="C53"/>
      <c r="D53" s="76"/>
      <c r="E53"/>
      <c r="F53"/>
      <c r="G53"/>
      <c r="H53"/>
      <c r="I53"/>
      <c r="J53"/>
      <c r="K53"/>
    </row>
    <row r="54" spans="2:11">
      <c r="B54"/>
      <c r="C54"/>
      <c r="D54" s="76"/>
      <c r="E54"/>
      <c r="F54"/>
      <c r="G54"/>
      <c r="H54"/>
      <c r="I54"/>
      <c r="J54"/>
      <c r="K54"/>
    </row>
    <row r="55" spans="2:11">
      <c r="B55"/>
      <c r="C55"/>
      <c r="D55" s="76"/>
      <c r="E55"/>
      <c r="F55"/>
      <c r="G55"/>
      <c r="H55"/>
      <c r="I55"/>
      <c r="J55"/>
      <c r="K55"/>
    </row>
    <row r="56" spans="2:11">
      <c r="B56"/>
      <c r="C56"/>
      <c r="D56" s="76"/>
      <c r="E56"/>
      <c r="F56"/>
      <c r="G56"/>
      <c r="H56"/>
      <c r="I56"/>
      <c r="J56"/>
      <c r="K56"/>
    </row>
    <row r="57" spans="2:11">
      <c r="B57"/>
      <c r="C57"/>
      <c r="D57" s="76"/>
      <c r="E57"/>
      <c r="F57"/>
      <c r="G57"/>
      <c r="H57"/>
      <c r="I57"/>
      <c r="J57"/>
      <c r="K57"/>
    </row>
    <row r="58" spans="2:11">
      <c r="B58"/>
      <c r="C58"/>
      <c r="D58" s="76"/>
      <c r="E58"/>
      <c r="F58"/>
      <c r="G58"/>
      <c r="H58"/>
      <c r="I58"/>
      <c r="J58"/>
      <c r="K58"/>
    </row>
    <row r="59" spans="2:11">
      <c r="B59"/>
      <c r="C59"/>
      <c r="D59" s="76"/>
      <c r="E59"/>
      <c r="F59"/>
      <c r="G59"/>
      <c r="H59"/>
      <c r="I59"/>
      <c r="J59"/>
      <c r="K59"/>
    </row>
    <row r="60" spans="2:11">
      <c r="B60"/>
      <c r="C60"/>
      <c r="D60" s="76"/>
      <c r="E60"/>
      <c r="F60"/>
      <c r="G60"/>
      <c r="H60"/>
      <c r="I60"/>
      <c r="J60"/>
      <c r="K60"/>
    </row>
    <row r="61" spans="2:11">
      <c r="B61"/>
      <c r="C61"/>
      <c r="D61" s="76"/>
      <c r="E61"/>
      <c r="F61"/>
      <c r="G61"/>
      <c r="H61"/>
      <c r="I61"/>
      <c r="J61"/>
      <c r="K61"/>
    </row>
    <row r="62" spans="2:11">
      <c r="B62"/>
      <c r="C62"/>
      <c r="D62" s="76"/>
      <c r="E62"/>
      <c r="F62"/>
      <c r="G62"/>
      <c r="H62"/>
      <c r="I62"/>
      <c r="J62"/>
      <c r="K62"/>
    </row>
    <row r="63" spans="2:11">
      <c r="B63"/>
      <c r="C63"/>
      <c r="D63" s="76"/>
      <c r="E63"/>
      <c r="F63"/>
      <c r="G63"/>
      <c r="H63"/>
      <c r="I63"/>
      <c r="J63"/>
      <c r="K63"/>
    </row>
    <row r="64" spans="2:11">
      <c r="B64"/>
      <c r="C64"/>
      <c r="D64" s="76"/>
      <c r="E64"/>
      <c r="F64"/>
      <c r="G64"/>
      <c r="H64"/>
      <c r="I64"/>
      <c r="J64"/>
      <c r="K64"/>
    </row>
    <row r="65" spans="2:11">
      <c r="B65"/>
      <c r="C65"/>
      <c r="D65" s="76"/>
      <c r="E65"/>
      <c r="F65"/>
      <c r="G65"/>
      <c r="H65"/>
      <c r="I65"/>
      <c r="J65"/>
      <c r="K65"/>
    </row>
    <row r="66" spans="2:11">
      <c r="B66"/>
      <c r="C66"/>
      <c r="D66" s="76"/>
      <c r="E66"/>
      <c r="F66"/>
      <c r="G66"/>
      <c r="H66"/>
      <c r="I66"/>
      <c r="J66"/>
      <c r="K66"/>
    </row>
    <row r="67" spans="2:11">
      <c r="B67"/>
      <c r="C67"/>
      <c r="D67" s="76"/>
      <c r="E67"/>
      <c r="F67"/>
      <c r="G67"/>
      <c r="H67"/>
      <c r="I67"/>
      <c r="J67"/>
      <c r="K67"/>
    </row>
    <row r="68" spans="2:11">
      <c r="B68"/>
      <c r="C68"/>
      <c r="D68" s="76"/>
      <c r="E68"/>
      <c r="F68"/>
      <c r="G68"/>
      <c r="H68"/>
      <c r="I68"/>
      <c r="J68"/>
      <c r="K68"/>
    </row>
    <row r="69" spans="2:11">
      <c r="B69"/>
      <c r="C69"/>
      <c r="D69" s="76"/>
      <c r="E69"/>
      <c r="F69"/>
      <c r="G69"/>
      <c r="H69"/>
      <c r="I69"/>
      <c r="J69"/>
      <c r="K69"/>
    </row>
    <row r="70" spans="2:11">
      <c r="B70"/>
      <c r="C70"/>
      <c r="D70" s="76"/>
      <c r="E70"/>
      <c r="F70"/>
      <c r="G70"/>
      <c r="H70"/>
      <c r="I70"/>
      <c r="J70"/>
      <c r="K70"/>
    </row>
    <row r="71" spans="2:11">
      <c r="B71"/>
      <c r="C71"/>
      <c r="D71" s="76"/>
      <c r="E71"/>
      <c r="F71"/>
      <c r="G71"/>
      <c r="H71"/>
      <c r="I71"/>
      <c r="J71"/>
      <c r="K71"/>
    </row>
    <row r="72" spans="2:11">
      <c r="B72"/>
      <c r="C72"/>
      <c r="D72" s="76"/>
      <c r="E72"/>
      <c r="F72"/>
      <c r="G72"/>
      <c r="H72"/>
      <c r="I72"/>
      <c r="J72"/>
      <c r="K72"/>
    </row>
    <row r="73" spans="2:11">
      <c r="B73"/>
      <c r="C73"/>
      <c r="D73" s="76"/>
      <c r="E73"/>
      <c r="F73"/>
      <c r="G73"/>
      <c r="H73"/>
      <c r="I73"/>
      <c r="J73"/>
      <c r="K73"/>
    </row>
    <row r="74" spans="2:11">
      <c r="B74"/>
      <c r="C74"/>
      <c r="D74" s="76"/>
      <c r="E74"/>
      <c r="F74"/>
      <c r="G74"/>
      <c r="H74"/>
      <c r="I74"/>
      <c r="J74"/>
      <c r="K74"/>
    </row>
    <row r="75" spans="2:11">
      <c r="B75"/>
      <c r="C75"/>
      <c r="D75" s="76"/>
      <c r="E75"/>
      <c r="F75"/>
      <c r="G75"/>
      <c r="H75"/>
      <c r="I75"/>
      <c r="J75"/>
      <c r="K75"/>
    </row>
    <row r="76" spans="2:11">
      <c r="B76"/>
      <c r="C76"/>
      <c r="D76" s="76"/>
      <c r="E76"/>
      <c r="F76"/>
      <c r="G76"/>
      <c r="H76"/>
      <c r="I76"/>
      <c r="J76"/>
      <c r="K76"/>
    </row>
    <row r="77" spans="2:11">
      <c r="B77"/>
      <c r="C77"/>
      <c r="D77" s="76"/>
      <c r="E77"/>
      <c r="F77"/>
      <c r="G77"/>
      <c r="H77"/>
      <c r="I77"/>
      <c r="J77"/>
      <c r="K77"/>
    </row>
    <row r="78" spans="2:11">
      <c r="B78"/>
      <c r="C78"/>
      <c r="D78" s="76"/>
      <c r="E78"/>
      <c r="F78"/>
      <c r="G78"/>
      <c r="H78"/>
      <c r="I78"/>
      <c r="J78"/>
      <c r="K78"/>
    </row>
    <row r="79" spans="2:11">
      <c r="B79"/>
      <c r="C79"/>
      <c r="D79" s="76"/>
      <c r="E79"/>
      <c r="F79"/>
      <c r="G79"/>
      <c r="H79"/>
      <c r="I79"/>
      <c r="J79"/>
      <c r="K79"/>
    </row>
    <row r="80" spans="2:11">
      <c r="B80"/>
      <c r="C80"/>
      <c r="D80" s="76"/>
      <c r="E80"/>
      <c r="F80"/>
      <c r="G80"/>
      <c r="H80"/>
      <c r="I80"/>
      <c r="J80"/>
      <c r="K80"/>
    </row>
    <row r="81" spans="2:11">
      <c r="B81"/>
      <c r="C81"/>
      <c r="D81" s="76"/>
      <c r="E81"/>
      <c r="F81"/>
      <c r="G81"/>
      <c r="H81"/>
      <c r="I81"/>
      <c r="J81"/>
      <c r="K81"/>
    </row>
    <row r="82" spans="2:11">
      <c r="B82"/>
      <c r="C82"/>
      <c r="D82" s="76"/>
      <c r="E82"/>
      <c r="F82"/>
      <c r="G82"/>
      <c r="H82"/>
      <c r="I82"/>
      <c r="J82"/>
      <c r="K82"/>
    </row>
    <row r="83" spans="2:11">
      <c r="B83"/>
      <c r="C83"/>
      <c r="D83" s="76"/>
      <c r="E83"/>
      <c r="F83"/>
      <c r="G83"/>
      <c r="H83"/>
      <c r="I83"/>
      <c r="J83"/>
      <c r="K83"/>
    </row>
    <row r="84" spans="2:11">
      <c r="B84"/>
      <c r="C84"/>
      <c r="D84" s="76"/>
      <c r="E84"/>
      <c r="F84"/>
      <c r="G84"/>
      <c r="H84"/>
      <c r="I84"/>
      <c r="J84"/>
      <c r="K84"/>
    </row>
    <row r="85" spans="2:11">
      <c r="B85"/>
      <c r="C85"/>
      <c r="D85" s="76"/>
      <c r="E85"/>
      <c r="F85"/>
      <c r="G85"/>
      <c r="H85"/>
      <c r="I85"/>
      <c r="J85"/>
      <c r="K85"/>
    </row>
    <row r="86" spans="2:11">
      <c r="B86"/>
      <c r="C86"/>
      <c r="D86" s="76"/>
      <c r="E86"/>
      <c r="F86"/>
      <c r="G86"/>
      <c r="H86"/>
      <c r="I86"/>
      <c r="J86"/>
      <c r="K86"/>
    </row>
    <row r="87" spans="2:11">
      <c r="B87"/>
      <c r="C87"/>
      <c r="D87" s="76"/>
      <c r="E87"/>
      <c r="F87"/>
      <c r="G87"/>
      <c r="H87"/>
      <c r="I87"/>
      <c r="J87"/>
      <c r="K87"/>
    </row>
    <row r="88" spans="2:11">
      <c r="B88"/>
      <c r="C88"/>
      <c r="D88" s="76"/>
      <c r="E88"/>
      <c r="F88"/>
      <c r="G88"/>
      <c r="H88"/>
      <c r="I88"/>
      <c r="J88"/>
      <c r="K88"/>
    </row>
    <row r="89" spans="2:11">
      <c r="B89"/>
      <c r="C89"/>
      <c r="D89" s="76"/>
      <c r="E89"/>
      <c r="F89"/>
      <c r="G89"/>
      <c r="H89"/>
      <c r="I89"/>
      <c r="J89"/>
      <c r="K89"/>
    </row>
    <row r="90" spans="2:11">
      <c r="B90"/>
      <c r="C90"/>
      <c r="D90" s="76"/>
      <c r="E90"/>
      <c r="F90"/>
      <c r="G90"/>
      <c r="H90"/>
      <c r="I90"/>
      <c r="J90"/>
      <c r="K90"/>
    </row>
    <row r="91" spans="2:11">
      <c r="B91"/>
      <c r="C91"/>
      <c r="D91" s="76"/>
      <c r="E91"/>
      <c r="F91"/>
      <c r="G91"/>
      <c r="H91"/>
      <c r="I91"/>
      <c r="J91"/>
      <c r="K91"/>
    </row>
    <row r="92" spans="2:11">
      <c r="B92"/>
      <c r="C92"/>
      <c r="D92" s="76"/>
      <c r="E92"/>
      <c r="F92"/>
      <c r="G92"/>
      <c r="H92"/>
      <c r="I92"/>
      <c r="J92"/>
      <c r="K92"/>
    </row>
    <row r="93" spans="2:11">
      <c r="B93"/>
      <c r="C93"/>
      <c r="D93" s="76"/>
      <c r="E93"/>
      <c r="F93"/>
      <c r="G93"/>
      <c r="H93"/>
      <c r="I93"/>
      <c r="J93"/>
      <c r="K93"/>
    </row>
    <row r="94" spans="2:11">
      <c r="B94"/>
      <c r="C94"/>
      <c r="D94" s="76"/>
      <c r="E94"/>
      <c r="F94"/>
      <c r="G94"/>
      <c r="H94"/>
      <c r="I94"/>
      <c r="J94"/>
      <c r="K94"/>
    </row>
    <row r="95" spans="2:11">
      <c r="B95"/>
      <c r="C95"/>
      <c r="D95" s="76"/>
      <c r="E95"/>
      <c r="F95"/>
      <c r="G95"/>
      <c r="H95"/>
      <c r="I95"/>
      <c r="J95"/>
      <c r="K95"/>
    </row>
    <row r="96" spans="2:11">
      <c r="B96"/>
      <c r="C96"/>
      <c r="D96" s="76"/>
      <c r="E96"/>
      <c r="F96"/>
      <c r="G96"/>
      <c r="H96"/>
      <c r="I96"/>
      <c r="J96"/>
      <c r="K96"/>
    </row>
    <row r="97" spans="2:11">
      <c r="B97"/>
      <c r="C97"/>
      <c r="D97" s="76"/>
      <c r="E97"/>
      <c r="F97"/>
      <c r="G97"/>
      <c r="H97"/>
      <c r="I97"/>
      <c r="J97"/>
      <c r="K97"/>
    </row>
    <row r="98" spans="2:11">
      <c r="B98"/>
      <c r="C98"/>
      <c r="D98" s="76"/>
      <c r="E98"/>
      <c r="F98"/>
      <c r="G98"/>
      <c r="H98"/>
      <c r="I98"/>
      <c r="J98"/>
      <c r="K98"/>
    </row>
    <row r="99" spans="2:11">
      <c r="B99"/>
      <c r="C99"/>
      <c r="D99" s="76"/>
      <c r="E99"/>
      <c r="F99"/>
      <c r="G99"/>
      <c r="H99"/>
      <c r="I99"/>
      <c r="J99"/>
      <c r="K99"/>
    </row>
    <row r="100" spans="2:11">
      <c r="B100"/>
      <c r="C100"/>
      <c r="D100" s="76"/>
      <c r="E100"/>
      <c r="F100"/>
      <c r="G100"/>
      <c r="H100"/>
      <c r="I100"/>
      <c r="J100"/>
      <c r="K100"/>
    </row>
    <row r="101" spans="2:11">
      <c r="B101"/>
      <c r="C101"/>
      <c r="D101" s="76"/>
      <c r="E101"/>
      <c r="F101"/>
      <c r="G101"/>
      <c r="H101"/>
      <c r="I101"/>
      <c r="J101"/>
      <c r="K101"/>
    </row>
    <row r="102" spans="2:11">
      <c r="B102"/>
      <c r="C102"/>
      <c r="D102" s="76"/>
      <c r="E102"/>
      <c r="F102"/>
      <c r="G102"/>
      <c r="H102"/>
      <c r="I102"/>
      <c r="J102"/>
      <c r="K102"/>
    </row>
    <row r="103" spans="2:11">
      <c r="B103"/>
      <c r="C103"/>
      <c r="D103" s="76"/>
      <c r="E103"/>
      <c r="F103"/>
      <c r="G103"/>
      <c r="H103"/>
      <c r="I103"/>
      <c r="J103"/>
      <c r="K103"/>
    </row>
    <row r="104" spans="2:11">
      <c r="B104"/>
      <c r="C104"/>
      <c r="D104" s="76"/>
      <c r="E104"/>
      <c r="F104"/>
      <c r="G104"/>
      <c r="H104"/>
      <c r="I104"/>
      <c r="J104"/>
      <c r="K104"/>
    </row>
    <row r="105" spans="2:11">
      <c r="B105"/>
      <c r="C105"/>
      <c r="D105" s="76"/>
      <c r="E105"/>
      <c r="F105"/>
      <c r="G105"/>
      <c r="H105"/>
      <c r="I105"/>
      <c r="J105"/>
      <c r="K105"/>
    </row>
    <row r="106" spans="2:11">
      <c r="B106"/>
      <c r="C106"/>
      <c r="D106" s="76"/>
      <c r="E106"/>
      <c r="F106"/>
      <c r="G106"/>
      <c r="H106"/>
      <c r="I106"/>
      <c r="J106"/>
      <c r="K106"/>
    </row>
    <row r="107" spans="2:11">
      <c r="B107"/>
      <c r="C107"/>
      <c r="D107" s="76"/>
      <c r="E107"/>
      <c r="F107"/>
      <c r="G107"/>
      <c r="H107"/>
      <c r="I107"/>
      <c r="J107"/>
      <c r="K107"/>
    </row>
    <row r="108" spans="2:11">
      <c r="B108"/>
      <c r="C108"/>
      <c r="D108" s="76"/>
      <c r="E108"/>
      <c r="F108"/>
      <c r="G108"/>
      <c r="H108"/>
      <c r="I108"/>
      <c r="J108"/>
      <c r="K108"/>
    </row>
    <row r="109" spans="2:11">
      <c r="B109"/>
      <c r="C109"/>
      <c r="D109" s="76"/>
      <c r="E109"/>
      <c r="F109"/>
      <c r="G109"/>
      <c r="H109"/>
      <c r="I109"/>
      <c r="J109"/>
      <c r="K109"/>
    </row>
    <row r="110" spans="2:11">
      <c r="B110"/>
      <c r="C110"/>
      <c r="D110" s="76"/>
      <c r="E110"/>
      <c r="F110"/>
      <c r="G110"/>
      <c r="H110"/>
      <c r="I110"/>
      <c r="J110"/>
      <c r="K110"/>
    </row>
    <row r="111" spans="2:11">
      <c r="B111"/>
      <c r="C111"/>
      <c r="D111" s="76"/>
      <c r="E111"/>
      <c r="F111"/>
      <c r="G111"/>
      <c r="H111"/>
      <c r="I111"/>
      <c r="J111"/>
      <c r="K111"/>
    </row>
    <row r="112" spans="2:11">
      <c r="B112"/>
      <c r="C112"/>
      <c r="D112" s="76"/>
      <c r="E112"/>
      <c r="F112"/>
      <c r="G112"/>
      <c r="H112"/>
      <c r="I112"/>
      <c r="J112"/>
      <c r="K112"/>
    </row>
    <row r="113" spans="2:11">
      <c r="B113"/>
      <c r="C113"/>
      <c r="D113" s="76"/>
      <c r="E113"/>
      <c r="F113"/>
      <c r="G113"/>
      <c r="H113"/>
      <c r="I113"/>
      <c r="J113"/>
      <c r="K113"/>
    </row>
    <row r="114" spans="2:11">
      <c r="B114"/>
      <c r="C114"/>
      <c r="D114" s="76"/>
      <c r="E114"/>
      <c r="F114"/>
      <c r="G114"/>
      <c r="H114"/>
      <c r="I114"/>
      <c r="J114"/>
      <c r="K114"/>
    </row>
    <row r="115" spans="2:11">
      <c r="B115"/>
      <c r="C115"/>
      <c r="D115" s="76"/>
      <c r="E115"/>
      <c r="F115"/>
      <c r="G115"/>
      <c r="H115"/>
      <c r="I115"/>
      <c r="J115"/>
      <c r="K115"/>
    </row>
    <row r="116" spans="2:11">
      <c r="B116"/>
      <c r="C116"/>
      <c r="D116" s="76"/>
      <c r="E116"/>
      <c r="F116"/>
      <c r="G116"/>
      <c r="H116"/>
      <c r="I116"/>
      <c r="J116"/>
      <c r="K116"/>
    </row>
    <row r="117" spans="2:11">
      <c r="B117"/>
      <c r="C117"/>
      <c r="D117" s="76"/>
      <c r="E117"/>
      <c r="F117"/>
      <c r="G117"/>
      <c r="H117"/>
      <c r="I117"/>
      <c r="J117"/>
      <c r="K117"/>
    </row>
    <row r="118" spans="2:11">
      <c r="B118"/>
      <c r="C118"/>
      <c r="D118" s="76"/>
      <c r="E118"/>
      <c r="F118"/>
      <c r="G118"/>
      <c r="H118"/>
      <c r="I118"/>
      <c r="J118"/>
      <c r="K118"/>
    </row>
    <row r="119" spans="2:11">
      <c r="B119"/>
      <c r="C119"/>
      <c r="D119" s="76"/>
      <c r="E119"/>
      <c r="F119"/>
      <c r="G119"/>
      <c r="H119"/>
      <c r="I119"/>
      <c r="J119"/>
      <c r="K119"/>
    </row>
    <row r="120" spans="2:11">
      <c r="B120"/>
      <c r="C120"/>
      <c r="D120" s="76"/>
      <c r="E120"/>
      <c r="F120"/>
      <c r="G120"/>
      <c r="H120"/>
      <c r="I120"/>
      <c r="J120"/>
      <c r="K120"/>
    </row>
    <row r="121" spans="2:11">
      <c r="B121"/>
      <c r="C121"/>
      <c r="D121" s="76"/>
      <c r="E121"/>
      <c r="F121"/>
      <c r="G121"/>
      <c r="H121"/>
      <c r="I121"/>
      <c r="J121"/>
      <c r="K121"/>
    </row>
  </sheetData>
  <phoneticPr fontId="0" type="noConversion"/>
  <dataValidations count="5">
    <dataValidation showDropDown="1" showInputMessage="1" showErrorMessage="1" sqref="A16" xr:uid="{00000000-0002-0000-0400-000000000000}"/>
    <dataValidation type="decimal" allowBlank="1" showInputMessage="1" showErrorMessage="1" sqref="A32" xr:uid="{00000000-0002-0000-0400-000001000000}">
      <formula1>0</formula1>
      <formula2>1</formula2>
    </dataValidation>
    <dataValidation type="list" showErrorMessage="1" prompt="Please select a unit from the menu." sqref="B18:Z18" xr:uid="{00000000-0002-0000-0400-000003000000}">
      <formula1>numberType</formula1>
    </dataValidation>
    <dataValidation type="list" showErrorMessage="1" prompt="Please select a unit from the menu." sqref="B16:Z16" xr:uid="{00000000-0002-0000-0400-000004000000}">
      <formula1>measurementScale</formula1>
    </dataValidation>
    <dataValidation type="list" showErrorMessage="1" prompt="Please select a unit from the menu." sqref="B24:Z24" xr:uid="{00000000-0002-0000-0400-000002000000}">
      <formula1>unitName</formula1>
    </dataValidation>
  </dataValidations>
  <pageMargins left="0.75" right="0.75" top="1" bottom="1" header="0.5" footer="0.5"/>
  <pageSetup orientation="portrait" r:id="rId1"/>
  <headerFooter alignWithMargins="0"/>
  <ignoredErrors>
    <ignoredError sqref="F25" evalError="1"/>
  </ignoredErrors>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F39"/>
  <sheetViews>
    <sheetView workbookViewId="0">
      <selection activeCell="B28" sqref="B28"/>
    </sheetView>
  </sheetViews>
  <sheetFormatPr defaultColWidth="16.85546875" defaultRowHeight="12.75"/>
  <cols>
    <col min="1" max="1" width="6.7109375" style="3" customWidth="1"/>
    <col min="2" max="3" width="16.85546875" style="3" customWidth="1"/>
    <col min="4" max="4" width="22.7109375" style="3" customWidth="1"/>
    <col min="5" max="5" width="27.140625" style="3" customWidth="1"/>
    <col min="6" max="16384" width="16.85546875" style="3"/>
  </cols>
  <sheetData>
    <row r="1" spans="1:6" ht="15.75">
      <c r="A1" s="1" t="s">
        <v>601</v>
      </c>
      <c r="B1" s="129"/>
      <c r="C1" s="129"/>
      <c r="D1" s="129"/>
      <c r="E1" s="129"/>
      <c r="F1" s="129"/>
    </row>
    <row r="3" spans="1:6" ht="30" customHeight="1">
      <c r="A3" s="129"/>
      <c r="B3" s="239"/>
      <c r="C3" s="239"/>
      <c r="D3" s="239"/>
      <c r="E3" s="239"/>
      <c r="F3" s="239"/>
    </row>
    <row r="5" spans="1:6" ht="42.75" customHeight="1">
      <c r="A5" s="129"/>
      <c r="B5" s="239"/>
      <c r="C5" s="239"/>
      <c r="D5" s="239"/>
      <c r="E5" s="239"/>
      <c r="F5" s="239"/>
    </row>
    <row r="7" spans="1:6" ht="33" customHeight="1">
      <c r="A7" s="129"/>
      <c r="B7" s="239"/>
      <c r="C7" s="239"/>
      <c r="D7" s="239"/>
      <c r="E7" s="239"/>
      <c r="F7" s="239"/>
    </row>
    <row r="8" spans="1:6" ht="33" customHeight="1">
      <c r="A8" s="129"/>
      <c r="B8" s="220"/>
      <c r="C8" s="220"/>
      <c r="D8" s="220"/>
      <c r="E8" s="220"/>
      <c r="F8" s="220"/>
    </row>
    <row r="9" spans="1:6">
      <c r="A9" s="129"/>
      <c r="B9" s="129"/>
      <c r="C9" s="129"/>
      <c r="D9" s="129"/>
      <c r="E9" s="129"/>
      <c r="F9" s="129"/>
    </row>
    <row r="10" spans="1:6" ht="14.25">
      <c r="A10" s="129"/>
      <c r="B10" s="129"/>
      <c r="C10" s="129"/>
      <c r="D10" s="129"/>
      <c r="E10" s="19"/>
      <c r="F10" s="19"/>
    </row>
    <row r="11" spans="1:6">
      <c r="A11" s="129"/>
      <c r="B11" s="129"/>
      <c r="C11" s="129"/>
      <c r="D11" s="129"/>
      <c r="E11" s="20"/>
      <c r="F11" s="21"/>
    </row>
    <row r="12" spans="1:6">
      <c r="A12" s="129"/>
      <c r="B12" s="129"/>
      <c r="C12" s="129"/>
      <c r="D12" s="129"/>
      <c r="E12" s="20"/>
      <c r="F12" s="21"/>
    </row>
    <row r="13" spans="1:6">
      <c r="A13" s="129"/>
      <c r="B13" s="129"/>
      <c r="C13" s="129"/>
      <c r="D13" s="129"/>
      <c r="E13" s="20"/>
      <c r="F13" s="21"/>
    </row>
    <row r="14" spans="1:6" ht="13.5" customHeight="1">
      <c r="A14" s="129"/>
      <c r="B14" s="129"/>
      <c r="C14" s="129"/>
      <c r="D14" s="129"/>
      <c r="E14" s="20"/>
      <c r="F14" s="21"/>
    </row>
    <row r="15" spans="1:6">
      <c r="A15" s="129"/>
      <c r="B15" s="129"/>
      <c r="C15" s="129"/>
      <c r="D15" s="129"/>
      <c r="E15" s="20"/>
      <c r="F15" s="21"/>
    </row>
    <row r="16" spans="1:6">
      <c r="A16" s="129"/>
      <c r="B16" s="129"/>
      <c r="C16" s="129"/>
      <c r="D16" s="129"/>
      <c r="E16" s="129"/>
      <c r="F16" s="129"/>
    </row>
    <row r="30" spans="1:2" ht="15.75">
      <c r="A30" s="1" t="s">
        <v>602</v>
      </c>
      <c r="B30" s="129"/>
    </row>
    <row r="32" spans="1:2">
      <c r="A32" s="129"/>
      <c r="B32" s="129" t="s">
        <v>603</v>
      </c>
    </row>
    <row r="33" spans="1:2">
      <c r="A33" s="2"/>
      <c r="B33" s="129" t="s">
        <v>604</v>
      </c>
    </row>
    <row r="34" spans="1:2">
      <c r="A34" s="129"/>
      <c r="B34" s="129" t="s">
        <v>605</v>
      </c>
    </row>
    <row r="35" spans="1:2">
      <c r="A35" s="129"/>
      <c r="B35" s="129" t="s">
        <v>606</v>
      </c>
    </row>
    <row r="36" spans="1:2">
      <c r="A36" s="129"/>
      <c r="B36" s="129" t="s">
        <v>607</v>
      </c>
    </row>
    <row r="37" spans="1:2">
      <c r="A37" s="129"/>
      <c r="B37" s="129" t="s">
        <v>608</v>
      </c>
    </row>
    <row r="38" spans="1:2">
      <c r="A38" s="129"/>
      <c r="B38" s="129" t="s">
        <v>609</v>
      </c>
    </row>
    <row r="39" spans="1:2">
      <c r="A39" s="129"/>
      <c r="B39" s="129" t="s">
        <v>610</v>
      </c>
    </row>
  </sheetData>
  <mergeCells count="3">
    <mergeCell ref="B3:F3"/>
    <mergeCell ref="B5:F5"/>
    <mergeCell ref="B7:F7"/>
  </mergeCells>
  <phoneticPr fontId="0" type="noConversion"/>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A26"/>
  <sheetViews>
    <sheetView showGridLines="0" workbookViewId="0"/>
  </sheetViews>
  <sheetFormatPr defaultColWidth="8.85546875" defaultRowHeight="12.75"/>
  <cols>
    <col min="1" max="1" width="167.140625" customWidth="1"/>
    <col min="2" max="2" width="55" customWidth="1"/>
  </cols>
  <sheetData>
    <row r="1" spans="1:1" ht="14.25" customHeight="1">
      <c r="A1" s="18" t="s">
        <v>611</v>
      </c>
    </row>
    <row r="2" spans="1:1">
      <c r="A2" s="18" t="s">
        <v>573</v>
      </c>
    </row>
    <row r="4" spans="1:1">
      <c r="A4" t="s">
        <v>578</v>
      </c>
    </row>
    <row r="5" spans="1:1">
      <c r="A5" t="s">
        <v>612</v>
      </c>
    </row>
    <row r="6" spans="1:1">
      <c r="A6" t="s">
        <v>613</v>
      </c>
    </row>
    <row r="7" spans="1:1">
      <c r="A7" t="s">
        <v>614</v>
      </c>
    </row>
    <row r="8" spans="1:1">
      <c r="A8" t="s">
        <v>615</v>
      </c>
    </row>
    <row r="10" spans="1:1">
      <c r="A10" s="18" t="s">
        <v>616</v>
      </c>
    </row>
    <row r="12" spans="1:1">
      <c r="A12" t="s">
        <v>617</v>
      </c>
    </row>
    <row r="13" spans="1:1">
      <c r="A13" t="s">
        <v>618</v>
      </c>
    </row>
    <row r="14" spans="1:1">
      <c r="A14" t="s">
        <v>576</v>
      </c>
    </row>
    <row r="15" spans="1:1">
      <c r="A15" t="s">
        <v>619</v>
      </c>
    </row>
    <row r="18" spans="1:1">
      <c r="A18" s="18" t="s">
        <v>620</v>
      </c>
    </row>
    <row r="19" spans="1:1">
      <c r="A19" t="s">
        <v>358</v>
      </c>
    </row>
    <row r="20" spans="1:1">
      <c r="A20" t="s">
        <v>621</v>
      </c>
    </row>
    <row r="21" spans="1:1">
      <c r="A21" t="s">
        <v>622</v>
      </c>
    </row>
    <row r="22" spans="1:1">
      <c r="A22" t="s">
        <v>623</v>
      </c>
    </row>
    <row r="23" spans="1:1">
      <c r="A23" t="s">
        <v>624</v>
      </c>
    </row>
    <row r="24" spans="1:1">
      <c r="A24" t="s">
        <v>625</v>
      </c>
    </row>
    <row r="25" spans="1:1">
      <c r="A25" t="s">
        <v>626</v>
      </c>
    </row>
    <row r="26" spans="1:1">
      <c r="A26" t="s">
        <v>627</v>
      </c>
    </row>
  </sheetData>
  <phoneticPr fontId="0" type="noConversion"/>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K227"/>
  <sheetViews>
    <sheetView topLeftCell="A124" workbookViewId="0">
      <selection activeCell="B1" sqref="B1:B1048576"/>
    </sheetView>
  </sheetViews>
  <sheetFormatPr defaultColWidth="8.85546875" defaultRowHeight="12.75"/>
  <cols>
    <col min="1" max="2" width="36.7109375" bestFit="1" customWidth="1"/>
    <col min="4" max="4" width="30" bestFit="1" customWidth="1"/>
    <col min="5" max="5" width="16.85546875" customWidth="1"/>
    <col min="6" max="6" width="14" style="84" bestFit="1" customWidth="1"/>
    <col min="7" max="7" width="33.28515625" bestFit="1" customWidth="1"/>
    <col min="8" max="8" width="12.7109375" bestFit="1" customWidth="1"/>
    <col min="9" max="9" width="79" bestFit="1" customWidth="1"/>
  </cols>
  <sheetData>
    <row r="1" spans="1:9">
      <c r="A1" s="29" t="s">
        <v>628</v>
      </c>
      <c r="B1" s="29" t="s">
        <v>629</v>
      </c>
      <c r="C1" s="29" t="s">
        <v>630</v>
      </c>
      <c r="D1" s="29" t="s">
        <v>631</v>
      </c>
      <c r="E1" s="29" t="s">
        <v>632</v>
      </c>
      <c r="F1" s="83" t="s">
        <v>633</v>
      </c>
      <c r="G1" s="29" t="s">
        <v>634</v>
      </c>
      <c r="H1" s="44" t="s">
        <v>635</v>
      </c>
      <c r="I1" s="29" t="s">
        <v>636</v>
      </c>
    </row>
    <row r="2" spans="1:9" s="78" customFormat="1">
      <c r="A2" s="240" t="s">
        <v>588</v>
      </c>
      <c r="B2" s="240" t="s">
        <v>588</v>
      </c>
      <c r="C2" s="240" t="s">
        <v>588</v>
      </c>
      <c r="D2" s="240" t="s">
        <v>588</v>
      </c>
      <c r="E2" s="240" t="s">
        <v>588</v>
      </c>
      <c r="F2" s="240" t="s">
        <v>588</v>
      </c>
      <c r="G2" s="240" t="s">
        <v>588</v>
      </c>
      <c r="H2" s="240" t="s">
        <v>588</v>
      </c>
      <c r="I2" s="240" t="s">
        <v>588</v>
      </c>
    </row>
    <row r="3" spans="1:9">
      <c r="A3" t="s">
        <v>589</v>
      </c>
      <c r="B3" t="s">
        <v>589</v>
      </c>
      <c r="C3" t="s">
        <v>637</v>
      </c>
      <c r="D3" t="s">
        <v>638</v>
      </c>
      <c r="E3" t="s">
        <v>639</v>
      </c>
      <c r="F3" s="84" t="s">
        <v>640</v>
      </c>
      <c r="G3" t="s">
        <v>641</v>
      </c>
      <c r="H3" s="45" t="s">
        <v>642</v>
      </c>
      <c r="I3" t="s">
        <v>643</v>
      </c>
    </row>
    <row r="4" spans="1:9">
      <c r="A4" t="s">
        <v>590</v>
      </c>
      <c r="B4" t="s">
        <v>590</v>
      </c>
      <c r="C4" t="s">
        <v>637</v>
      </c>
      <c r="D4" t="s">
        <v>644</v>
      </c>
      <c r="E4" t="s">
        <v>645</v>
      </c>
      <c r="F4" s="84" t="s">
        <v>646</v>
      </c>
      <c r="H4" s="45" t="s">
        <v>642</v>
      </c>
      <c r="I4" t="s">
        <v>647</v>
      </c>
    </row>
    <row r="5" spans="1:9">
      <c r="A5" t="s">
        <v>648</v>
      </c>
      <c r="B5" t="s">
        <v>648</v>
      </c>
      <c r="C5" t="s">
        <v>637</v>
      </c>
      <c r="D5" t="s">
        <v>649</v>
      </c>
      <c r="E5" t="s">
        <v>650</v>
      </c>
      <c r="F5" s="84" t="s">
        <v>646</v>
      </c>
      <c r="H5" s="45" t="s">
        <v>642</v>
      </c>
      <c r="I5" t="s">
        <v>651</v>
      </c>
    </row>
    <row r="6" spans="1:9">
      <c r="A6" t="s">
        <v>652</v>
      </c>
      <c r="B6" t="s">
        <v>652</v>
      </c>
      <c r="C6" t="s">
        <v>637</v>
      </c>
      <c r="D6" t="s">
        <v>653</v>
      </c>
      <c r="E6" t="s">
        <v>654</v>
      </c>
      <c r="F6" s="84" t="s">
        <v>646</v>
      </c>
      <c r="H6" s="45" t="s">
        <v>642</v>
      </c>
      <c r="I6" t="s">
        <v>655</v>
      </c>
    </row>
    <row r="7" spans="1:9">
      <c r="A7" t="s">
        <v>656</v>
      </c>
      <c r="B7" t="s">
        <v>656</v>
      </c>
      <c r="C7" t="s">
        <v>637</v>
      </c>
      <c r="E7" t="s">
        <v>657</v>
      </c>
      <c r="F7" s="79" t="s">
        <v>658</v>
      </c>
      <c r="G7" t="s">
        <v>659</v>
      </c>
      <c r="H7" s="45" t="s">
        <v>642</v>
      </c>
      <c r="I7" t="s">
        <v>660</v>
      </c>
    </row>
    <row r="8" spans="1:9">
      <c r="A8" t="s">
        <v>661</v>
      </c>
      <c r="B8" t="s">
        <v>661</v>
      </c>
      <c r="C8" t="s">
        <v>637</v>
      </c>
      <c r="D8" t="s">
        <v>638</v>
      </c>
      <c r="E8" t="s">
        <v>639</v>
      </c>
      <c r="F8" s="84" t="s">
        <v>662</v>
      </c>
      <c r="G8" t="s">
        <v>641</v>
      </c>
      <c r="H8" s="45" t="s">
        <v>642</v>
      </c>
      <c r="I8" t="s">
        <v>663</v>
      </c>
    </row>
    <row r="9" spans="1:9">
      <c r="A9" t="s">
        <v>664</v>
      </c>
      <c r="B9" t="s">
        <v>664</v>
      </c>
      <c r="C9" t="s">
        <v>637</v>
      </c>
      <c r="D9" t="s">
        <v>665</v>
      </c>
      <c r="E9" t="s">
        <v>666</v>
      </c>
      <c r="F9" s="84" t="s">
        <v>667</v>
      </c>
      <c r="G9" t="s">
        <v>668</v>
      </c>
      <c r="H9" s="45" t="s">
        <v>642</v>
      </c>
      <c r="I9" t="s">
        <v>669</v>
      </c>
    </row>
    <row r="10" spans="1:9">
      <c r="A10" t="s">
        <v>670</v>
      </c>
      <c r="B10" t="s">
        <v>670</v>
      </c>
      <c r="C10" t="s">
        <v>637</v>
      </c>
      <c r="D10" t="s">
        <v>665</v>
      </c>
      <c r="E10" t="s">
        <v>670</v>
      </c>
      <c r="F10" s="84" t="s">
        <v>671</v>
      </c>
      <c r="G10" t="s">
        <v>668</v>
      </c>
      <c r="H10" s="45" t="s">
        <v>642</v>
      </c>
      <c r="I10" t="s">
        <v>672</v>
      </c>
    </row>
    <row r="11" spans="1:9">
      <c r="A11" t="s">
        <v>673</v>
      </c>
      <c r="B11" t="s">
        <v>673</v>
      </c>
      <c r="C11" t="s">
        <v>637</v>
      </c>
      <c r="D11" t="s">
        <v>674</v>
      </c>
      <c r="E11" t="s">
        <v>675</v>
      </c>
      <c r="F11" s="84" t="s">
        <v>646</v>
      </c>
      <c r="H11" s="45" t="s">
        <v>642</v>
      </c>
      <c r="I11" t="s">
        <v>676</v>
      </c>
    </row>
    <row r="12" spans="1:9">
      <c r="A12" t="s">
        <v>677</v>
      </c>
      <c r="B12" t="s">
        <v>677</v>
      </c>
      <c r="C12" t="s">
        <v>637</v>
      </c>
      <c r="D12" t="s">
        <v>678</v>
      </c>
      <c r="E12" t="s">
        <v>679</v>
      </c>
      <c r="F12" s="84" t="s">
        <v>680</v>
      </c>
      <c r="G12" t="s">
        <v>681</v>
      </c>
      <c r="H12" s="45" t="s">
        <v>642</v>
      </c>
      <c r="I12" t="s">
        <v>682</v>
      </c>
    </row>
    <row r="13" spans="1:9">
      <c r="A13" t="s">
        <v>683</v>
      </c>
      <c r="B13" t="s">
        <v>683</v>
      </c>
      <c r="C13" t="s">
        <v>637</v>
      </c>
      <c r="D13" t="s">
        <v>684</v>
      </c>
      <c r="E13" t="s">
        <v>685</v>
      </c>
      <c r="F13" s="84" t="s">
        <v>686</v>
      </c>
      <c r="G13" t="s">
        <v>687</v>
      </c>
      <c r="H13" s="45" t="s">
        <v>642</v>
      </c>
      <c r="I13" t="s">
        <v>688</v>
      </c>
    </row>
    <row r="14" spans="1:9">
      <c r="A14" t="s">
        <v>689</v>
      </c>
      <c r="B14" t="s">
        <v>689</v>
      </c>
      <c r="C14" t="s">
        <v>637</v>
      </c>
      <c r="D14" t="s">
        <v>690</v>
      </c>
      <c r="F14" s="84" t="s">
        <v>691</v>
      </c>
      <c r="G14" t="s">
        <v>692</v>
      </c>
      <c r="H14" s="45" t="s">
        <v>642</v>
      </c>
      <c r="I14" t="s">
        <v>693</v>
      </c>
    </row>
    <row r="15" spans="1:9">
      <c r="A15" t="s">
        <v>694</v>
      </c>
      <c r="B15" t="s">
        <v>694</v>
      </c>
      <c r="C15" t="s">
        <v>637</v>
      </c>
      <c r="D15" t="s">
        <v>678</v>
      </c>
      <c r="E15" t="s">
        <v>695</v>
      </c>
      <c r="F15" s="84" t="s">
        <v>696</v>
      </c>
      <c r="G15" t="s">
        <v>681</v>
      </c>
      <c r="H15" s="45" t="s">
        <v>642</v>
      </c>
      <c r="I15" t="s">
        <v>697</v>
      </c>
    </row>
    <row r="16" spans="1:9">
      <c r="A16" t="s">
        <v>698</v>
      </c>
      <c r="B16" t="s">
        <v>698</v>
      </c>
      <c r="C16" t="s">
        <v>637</v>
      </c>
      <c r="D16" t="s">
        <v>699</v>
      </c>
      <c r="E16" t="s">
        <v>700</v>
      </c>
      <c r="F16" s="84" t="s">
        <v>646</v>
      </c>
      <c r="H16" s="45" t="s">
        <v>642</v>
      </c>
      <c r="I16" t="s">
        <v>701</v>
      </c>
    </row>
    <row r="17" spans="1:9">
      <c r="A17" t="s">
        <v>702</v>
      </c>
      <c r="B17" t="s">
        <v>702</v>
      </c>
      <c r="C17" t="s">
        <v>637</v>
      </c>
      <c r="D17" t="s">
        <v>703</v>
      </c>
      <c r="E17" t="s">
        <v>704</v>
      </c>
      <c r="F17" s="84" t="s">
        <v>646</v>
      </c>
      <c r="H17" s="45" t="s">
        <v>642</v>
      </c>
      <c r="I17" t="s">
        <v>705</v>
      </c>
    </row>
    <row r="18" spans="1:9">
      <c r="A18" t="s">
        <v>706</v>
      </c>
      <c r="B18" t="s">
        <v>706</v>
      </c>
      <c r="C18" t="s">
        <v>637</v>
      </c>
      <c r="E18" t="s">
        <v>707</v>
      </c>
      <c r="F18" s="84" t="s">
        <v>646</v>
      </c>
      <c r="G18" t="s">
        <v>708</v>
      </c>
      <c r="H18" s="45" t="s">
        <v>709</v>
      </c>
      <c r="I18" t="s">
        <v>710</v>
      </c>
    </row>
    <row r="19" spans="1:9">
      <c r="A19" t="s">
        <v>711</v>
      </c>
      <c r="B19" t="s">
        <v>711</v>
      </c>
      <c r="C19" t="s">
        <v>637</v>
      </c>
      <c r="D19" t="s">
        <v>712</v>
      </c>
      <c r="E19" t="s">
        <v>713</v>
      </c>
      <c r="F19" s="84" t="s">
        <v>714</v>
      </c>
      <c r="G19" t="s">
        <v>715</v>
      </c>
      <c r="H19" s="45" t="s">
        <v>642</v>
      </c>
      <c r="I19" t="s">
        <v>716</v>
      </c>
    </row>
    <row r="20" spans="1:9">
      <c r="A20" t="s">
        <v>717</v>
      </c>
      <c r="B20" t="s">
        <v>717</v>
      </c>
      <c r="C20" t="s">
        <v>637</v>
      </c>
      <c r="E20" t="s">
        <v>718</v>
      </c>
      <c r="F20" s="84" t="s">
        <v>599</v>
      </c>
      <c r="G20" t="s">
        <v>659</v>
      </c>
      <c r="H20" s="45" t="s">
        <v>642</v>
      </c>
      <c r="I20" t="s">
        <v>719</v>
      </c>
    </row>
    <row r="21" spans="1:9">
      <c r="A21" t="s">
        <v>720</v>
      </c>
      <c r="B21" t="s">
        <v>720</v>
      </c>
      <c r="C21" t="s">
        <v>637</v>
      </c>
      <c r="D21" t="s">
        <v>721</v>
      </c>
      <c r="E21" t="s">
        <v>722</v>
      </c>
      <c r="F21" s="79" t="s">
        <v>723</v>
      </c>
      <c r="G21" t="s">
        <v>724</v>
      </c>
      <c r="H21" s="45" t="s">
        <v>642</v>
      </c>
      <c r="I21" t="s">
        <v>725</v>
      </c>
    </row>
    <row r="22" spans="1:9">
      <c r="A22" t="s">
        <v>726</v>
      </c>
      <c r="B22" t="s">
        <v>726</v>
      </c>
      <c r="C22" t="s">
        <v>637</v>
      </c>
      <c r="D22" t="s">
        <v>721</v>
      </c>
      <c r="E22" t="s">
        <v>727</v>
      </c>
      <c r="F22" s="84" t="s">
        <v>599</v>
      </c>
      <c r="G22" t="s">
        <v>724</v>
      </c>
      <c r="H22" s="45" t="s">
        <v>642</v>
      </c>
      <c r="I22" t="s">
        <v>728</v>
      </c>
    </row>
    <row r="23" spans="1:9">
      <c r="A23" t="s">
        <v>729</v>
      </c>
      <c r="B23" t="s">
        <v>729</v>
      </c>
      <c r="C23" t="s">
        <v>637</v>
      </c>
      <c r="E23" t="s">
        <v>730</v>
      </c>
      <c r="F23" s="84" t="s">
        <v>599</v>
      </c>
      <c r="G23" t="s">
        <v>731</v>
      </c>
      <c r="H23" s="45" t="s">
        <v>642</v>
      </c>
      <c r="I23" t="s">
        <v>732</v>
      </c>
    </row>
    <row r="24" spans="1:9">
      <c r="A24" t="s">
        <v>733</v>
      </c>
      <c r="B24" t="s">
        <v>733</v>
      </c>
      <c r="C24" t="s">
        <v>637</v>
      </c>
      <c r="D24" t="s">
        <v>734</v>
      </c>
      <c r="E24" t="s">
        <v>707</v>
      </c>
      <c r="F24" s="84" t="s">
        <v>646</v>
      </c>
      <c r="H24" s="45" t="s">
        <v>642</v>
      </c>
      <c r="I24" t="s">
        <v>735</v>
      </c>
    </row>
    <row r="25" spans="1:9">
      <c r="A25" t="s">
        <v>736</v>
      </c>
      <c r="B25" t="s">
        <v>736</v>
      </c>
      <c r="C25" t="s">
        <v>637</v>
      </c>
      <c r="D25" t="s">
        <v>737</v>
      </c>
      <c r="F25" s="84" t="s">
        <v>646</v>
      </c>
      <c r="H25" s="45" t="s">
        <v>642</v>
      </c>
      <c r="I25" t="s">
        <v>738</v>
      </c>
    </row>
    <row r="26" spans="1:9">
      <c r="A26" t="s">
        <v>739</v>
      </c>
      <c r="B26" t="s">
        <v>739</v>
      </c>
      <c r="C26" t="s">
        <v>637</v>
      </c>
      <c r="D26" t="s">
        <v>740</v>
      </c>
      <c r="E26" t="s">
        <v>741</v>
      </c>
      <c r="F26" s="84" t="s">
        <v>742</v>
      </c>
      <c r="G26" t="s">
        <v>743</v>
      </c>
      <c r="H26" s="45" t="s">
        <v>642</v>
      </c>
      <c r="I26" t="s">
        <v>744</v>
      </c>
    </row>
    <row r="27" spans="1:9">
      <c r="A27" t="s">
        <v>745</v>
      </c>
      <c r="B27" t="s">
        <v>745</v>
      </c>
      <c r="C27" t="s">
        <v>637</v>
      </c>
      <c r="D27" t="s">
        <v>684</v>
      </c>
      <c r="E27" t="s">
        <v>746</v>
      </c>
      <c r="F27" s="79" t="s">
        <v>747</v>
      </c>
      <c r="G27" t="s">
        <v>687</v>
      </c>
      <c r="H27" s="45" t="s">
        <v>642</v>
      </c>
      <c r="I27" t="s">
        <v>748</v>
      </c>
    </row>
    <row r="28" spans="1:9">
      <c r="A28" t="s">
        <v>749</v>
      </c>
      <c r="B28" t="s">
        <v>749</v>
      </c>
      <c r="C28" t="s">
        <v>637</v>
      </c>
      <c r="D28" t="s">
        <v>684</v>
      </c>
      <c r="E28" t="s">
        <v>750</v>
      </c>
      <c r="F28" s="84" t="s">
        <v>646</v>
      </c>
      <c r="H28" s="45" t="s">
        <v>642</v>
      </c>
      <c r="I28" t="s">
        <v>751</v>
      </c>
    </row>
    <row r="29" spans="1:9">
      <c r="A29" t="s">
        <v>752</v>
      </c>
      <c r="B29" t="s">
        <v>752</v>
      </c>
      <c r="C29" t="s">
        <v>637</v>
      </c>
      <c r="D29" t="s">
        <v>753</v>
      </c>
      <c r="E29" t="s">
        <v>754</v>
      </c>
      <c r="F29" s="84" t="s">
        <v>646</v>
      </c>
      <c r="H29" s="45" t="s">
        <v>642</v>
      </c>
      <c r="I29" t="s">
        <v>755</v>
      </c>
    </row>
    <row r="30" spans="1:9">
      <c r="A30" t="s">
        <v>756</v>
      </c>
      <c r="B30" t="s">
        <v>756</v>
      </c>
      <c r="C30" t="s">
        <v>637</v>
      </c>
      <c r="D30" t="s">
        <v>740</v>
      </c>
      <c r="E30" t="s">
        <v>757</v>
      </c>
      <c r="F30" s="84" t="s">
        <v>646</v>
      </c>
      <c r="G30" t="s">
        <v>743</v>
      </c>
      <c r="H30" s="45" t="s">
        <v>642</v>
      </c>
      <c r="I30" t="s">
        <v>758</v>
      </c>
    </row>
    <row r="31" spans="1:9">
      <c r="A31" t="s">
        <v>759</v>
      </c>
      <c r="B31" t="s">
        <v>759</v>
      </c>
      <c r="C31" t="s">
        <v>637</v>
      </c>
      <c r="D31" t="s">
        <v>753</v>
      </c>
      <c r="E31" t="s">
        <v>760</v>
      </c>
      <c r="F31" s="84" t="s">
        <v>646</v>
      </c>
      <c r="H31" s="45" t="s">
        <v>642</v>
      </c>
      <c r="I31" t="s">
        <v>761</v>
      </c>
    </row>
    <row r="32" spans="1:9">
      <c r="A32" t="s">
        <v>762</v>
      </c>
      <c r="B32" t="s">
        <v>762</v>
      </c>
      <c r="C32" t="s">
        <v>763</v>
      </c>
      <c r="D32" t="s">
        <v>665</v>
      </c>
      <c r="E32" t="s">
        <v>764</v>
      </c>
      <c r="F32" s="84" t="s">
        <v>765</v>
      </c>
      <c r="G32" t="s">
        <v>670</v>
      </c>
      <c r="I32" t="s">
        <v>766</v>
      </c>
    </row>
    <row r="33" spans="1:9">
      <c r="A33" t="s">
        <v>767</v>
      </c>
      <c r="B33" t="s">
        <v>767</v>
      </c>
      <c r="C33" t="s">
        <v>637</v>
      </c>
      <c r="D33" t="s">
        <v>712</v>
      </c>
      <c r="E33" t="s">
        <v>768</v>
      </c>
      <c r="F33" s="84" t="s">
        <v>769</v>
      </c>
      <c r="G33" t="s">
        <v>715</v>
      </c>
      <c r="H33" s="45" t="s">
        <v>642</v>
      </c>
      <c r="I33" t="s">
        <v>770</v>
      </c>
    </row>
    <row r="34" spans="1:9">
      <c r="A34" t="s">
        <v>771</v>
      </c>
      <c r="B34" t="s">
        <v>771</v>
      </c>
      <c r="C34" t="s">
        <v>763</v>
      </c>
      <c r="D34" t="s">
        <v>772</v>
      </c>
      <c r="F34" s="84" t="s">
        <v>773</v>
      </c>
      <c r="G34" t="s">
        <v>731</v>
      </c>
      <c r="H34" s="45" t="s">
        <v>642</v>
      </c>
      <c r="I34" t="s">
        <v>774</v>
      </c>
    </row>
    <row r="35" spans="1:9">
      <c r="A35" t="s">
        <v>775</v>
      </c>
      <c r="B35" t="s">
        <v>775</v>
      </c>
      <c r="C35" t="s">
        <v>637</v>
      </c>
      <c r="E35" t="s">
        <v>776</v>
      </c>
      <c r="F35" s="84" t="s">
        <v>765</v>
      </c>
      <c r="G35" t="s">
        <v>659</v>
      </c>
      <c r="H35" s="45" t="s">
        <v>642</v>
      </c>
      <c r="I35" t="s">
        <v>777</v>
      </c>
    </row>
    <row r="36" spans="1:9">
      <c r="A36" t="s">
        <v>778</v>
      </c>
      <c r="B36" t="s">
        <v>778</v>
      </c>
      <c r="C36" t="s">
        <v>637</v>
      </c>
      <c r="E36" t="s">
        <v>779</v>
      </c>
      <c r="F36" s="84" t="s">
        <v>765</v>
      </c>
      <c r="G36" t="s">
        <v>731</v>
      </c>
      <c r="H36" s="45" t="s">
        <v>642</v>
      </c>
      <c r="I36" t="s">
        <v>780</v>
      </c>
    </row>
    <row r="37" spans="1:9">
      <c r="A37" t="s">
        <v>781</v>
      </c>
      <c r="B37" t="s">
        <v>781</v>
      </c>
      <c r="C37" t="s">
        <v>637</v>
      </c>
      <c r="D37" t="s">
        <v>782</v>
      </c>
      <c r="E37" t="s">
        <v>783</v>
      </c>
      <c r="F37" s="84" t="s">
        <v>784</v>
      </c>
      <c r="G37" t="s">
        <v>785</v>
      </c>
      <c r="H37" s="45" t="s">
        <v>642</v>
      </c>
      <c r="I37" t="s">
        <v>786</v>
      </c>
    </row>
    <row r="38" spans="1:9">
      <c r="A38" t="s">
        <v>787</v>
      </c>
      <c r="B38" t="s">
        <v>787</v>
      </c>
      <c r="C38" t="s">
        <v>637</v>
      </c>
      <c r="D38" t="s">
        <v>712</v>
      </c>
      <c r="E38" t="s">
        <v>788</v>
      </c>
      <c r="F38" s="84" t="s">
        <v>599</v>
      </c>
      <c r="G38" t="s">
        <v>715</v>
      </c>
      <c r="H38" s="45" t="s">
        <v>642</v>
      </c>
      <c r="I38" t="s">
        <v>789</v>
      </c>
    </row>
    <row r="39" spans="1:9">
      <c r="A39" t="s">
        <v>790</v>
      </c>
      <c r="B39" t="s">
        <v>790</v>
      </c>
      <c r="C39" t="s">
        <v>637</v>
      </c>
      <c r="E39" t="s">
        <v>791</v>
      </c>
      <c r="F39" s="84" t="s">
        <v>792</v>
      </c>
      <c r="G39" t="s">
        <v>659</v>
      </c>
      <c r="H39" s="45" t="s">
        <v>642</v>
      </c>
      <c r="I39" t="s">
        <v>793</v>
      </c>
    </row>
    <row r="40" spans="1:9">
      <c r="A40" t="s">
        <v>794</v>
      </c>
      <c r="B40" t="s">
        <v>794</v>
      </c>
      <c r="C40" t="s">
        <v>637</v>
      </c>
      <c r="E40" t="s">
        <v>795</v>
      </c>
      <c r="F40" s="84" t="s">
        <v>792</v>
      </c>
      <c r="G40" t="s">
        <v>731</v>
      </c>
      <c r="H40" s="45" t="s">
        <v>642</v>
      </c>
      <c r="I40" t="s">
        <v>796</v>
      </c>
    </row>
    <row r="41" spans="1:9">
      <c r="A41" t="s">
        <v>797</v>
      </c>
      <c r="B41" t="s">
        <v>797</v>
      </c>
      <c r="C41" t="s">
        <v>637</v>
      </c>
      <c r="D41" t="s">
        <v>797</v>
      </c>
      <c r="F41" s="84" t="s">
        <v>642</v>
      </c>
      <c r="H41" s="45" t="s">
        <v>642</v>
      </c>
      <c r="I41" t="s">
        <v>798</v>
      </c>
    </row>
    <row r="42" spans="1:9">
      <c r="A42" t="s">
        <v>799</v>
      </c>
      <c r="B42" t="s">
        <v>799</v>
      </c>
      <c r="C42" t="s">
        <v>763</v>
      </c>
      <c r="D42" t="s">
        <v>674</v>
      </c>
      <c r="E42" t="s">
        <v>800</v>
      </c>
      <c r="F42" s="84" t="s">
        <v>801</v>
      </c>
      <c r="G42" t="s">
        <v>673</v>
      </c>
      <c r="I42" t="s">
        <v>802</v>
      </c>
    </row>
    <row r="43" spans="1:9">
      <c r="A43" t="s">
        <v>803</v>
      </c>
      <c r="B43" t="s">
        <v>803</v>
      </c>
      <c r="C43" t="s">
        <v>637</v>
      </c>
      <c r="E43" t="s">
        <v>804</v>
      </c>
      <c r="F43" s="84" t="s">
        <v>805</v>
      </c>
      <c r="G43" t="s">
        <v>708</v>
      </c>
      <c r="H43" s="45" t="s">
        <v>806</v>
      </c>
      <c r="I43" t="s">
        <v>807</v>
      </c>
    </row>
    <row r="44" spans="1:9">
      <c r="A44" t="s">
        <v>808</v>
      </c>
      <c r="B44" t="s">
        <v>808</v>
      </c>
      <c r="C44" t="s">
        <v>637</v>
      </c>
      <c r="D44" t="s">
        <v>809</v>
      </c>
      <c r="E44" t="s">
        <v>804</v>
      </c>
      <c r="F44" s="84" t="s">
        <v>646</v>
      </c>
      <c r="H44" s="45" t="s">
        <v>642</v>
      </c>
      <c r="I44" t="s">
        <v>810</v>
      </c>
    </row>
    <row r="45" spans="1:9">
      <c r="A45" t="s">
        <v>811</v>
      </c>
      <c r="B45" t="s">
        <v>811</v>
      </c>
      <c r="C45" t="s">
        <v>637</v>
      </c>
      <c r="F45" s="84" t="s">
        <v>812</v>
      </c>
      <c r="G45" t="s">
        <v>659</v>
      </c>
      <c r="H45" s="45" t="s">
        <v>642</v>
      </c>
      <c r="I45" t="s">
        <v>813</v>
      </c>
    </row>
    <row r="46" spans="1:9">
      <c r="A46" t="s">
        <v>814</v>
      </c>
      <c r="B46" t="s">
        <v>814</v>
      </c>
      <c r="C46" t="s">
        <v>637</v>
      </c>
      <c r="D46" t="s">
        <v>721</v>
      </c>
      <c r="E46" t="s">
        <v>815</v>
      </c>
      <c r="F46" s="79" t="s">
        <v>816</v>
      </c>
      <c r="G46" t="s">
        <v>724</v>
      </c>
      <c r="H46" s="45" t="s">
        <v>642</v>
      </c>
      <c r="I46" t="s">
        <v>817</v>
      </c>
    </row>
    <row r="47" spans="1:9">
      <c r="A47" t="s">
        <v>818</v>
      </c>
      <c r="B47" t="s">
        <v>818</v>
      </c>
      <c r="C47" t="s">
        <v>637</v>
      </c>
      <c r="D47" t="s">
        <v>721</v>
      </c>
      <c r="E47" t="s">
        <v>819</v>
      </c>
      <c r="F47" s="84" t="s">
        <v>820</v>
      </c>
      <c r="G47" t="s">
        <v>724</v>
      </c>
      <c r="H47" s="45" t="s">
        <v>642</v>
      </c>
      <c r="I47" t="s">
        <v>821</v>
      </c>
    </row>
    <row r="48" spans="1:9">
      <c r="A48" t="s">
        <v>822</v>
      </c>
      <c r="B48" t="s">
        <v>822</v>
      </c>
      <c r="C48" t="s">
        <v>637</v>
      </c>
      <c r="D48" t="s">
        <v>721</v>
      </c>
      <c r="E48" t="s">
        <v>823</v>
      </c>
      <c r="F48" s="84" t="s">
        <v>824</v>
      </c>
      <c r="G48" t="s">
        <v>724</v>
      </c>
      <c r="H48" s="45" t="s">
        <v>642</v>
      </c>
      <c r="I48" t="s">
        <v>825</v>
      </c>
    </row>
    <row r="49" spans="1:9">
      <c r="A49" t="s">
        <v>826</v>
      </c>
      <c r="B49" t="s">
        <v>826</v>
      </c>
      <c r="C49" t="s">
        <v>637</v>
      </c>
      <c r="D49" t="s">
        <v>827</v>
      </c>
      <c r="E49" t="s">
        <v>828</v>
      </c>
      <c r="F49" s="84" t="s">
        <v>829</v>
      </c>
      <c r="G49" t="s">
        <v>830</v>
      </c>
      <c r="H49" s="45" t="s">
        <v>642</v>
      </c>
      <c r="I49" t="s">
        <v>831</v>
      </c>
    </row>
    <row r="50" spans="1:9">
      <c r="A50" t="s">
        <v>832</v>
      </c>
      <c r="B50" t="s">
        <v>832</v>
      </c>
      <c r="C50" t="s">
        <v>637</v>
      </c>
      <c r="E50" t="s">
        <v>833</v>
      </c>
      <c r="F50" s="84" t="s">
        <v>824</v>
      </c>
      <c r="G50" t="s">
        <v>659</v>
      </c>
      <c r="H50" s="45" t="s">
        <v>642</v>
      </c>
      <c r="I50" t="s">
        <v>834</v>
      </c>
    </row>
    <row r="51" spans="1:9">
      <c r="A51" t="s">
        <v>835</v>
      </c>
      <c r="B51" t="s">
        <v>835</v>
      </c>
      <c r="C51" t="s">
        <v>637</v>
      </c>
      <c r="E51" t="s">
        <v>836</v>
      </c>
      <c r="F51" s="84" t="s">
        <v>837</v>
      </c>
      <c r="G51" t="s">
        <v>659</v>
      </c>
      <c r="H51" s="45" t="s">
        <v>642</v>
      </c>
      <c r="I51" t="s">
        <v>834</v>
      </c>
    </row>
    <row r="52" spans="1:9">
      <c r="A52" t="s">
        <v>838</v>
      </c>
      <c r="B52" t="s">
        <v>838</v>
      </c>
      <c r="C52" t="s">
        <v>637</v>
      </c>
      <c r="E52" t="s">
        <v>839</v>
      </c>
      <c r="F52" s="84" t="s">
        <v>824</v>
      </c>
      <c r="G52" t="s">
        <v>659</v>
      </c>
      <c r="H52" s="45" t="s">
        <v>642</v>
      </c>
      <c r="I52" t="s">
        <v>834</v>
      </c>
    </row>
    <row r="53" spans="1:9">
      <c r="A53" t="s">
        <v>840</v>
      </c>
      <c r="B53" t="s">
        <v>840</v>
      </c>
      <c r="C53" t="s">
        <v>637</v>
      </c>
      <c r="D53" t="s">
        <v>678</v>
      </c>
      <c r="F53" s="84" t="s">
        <v>841</v>
      </c>
      <c r="G53" t="s">
        <v>681</v>
      </c>
      <c r="H53" s="45" t="s">
        <v>642</v>
      </c>
      <c r="I53" t="s">
        <v>842</v>
      </c>
    </row>
    <row r="54" spans="1:9">
      <c r="A54" t="s">
        <v>843</v>
      </c>
      <c r="B54" t="s">
        <v>843</v>
      </c>
      <c r="C54" t="s">
        <v>637</v>
      </c>
      <c r="E54" t="s">
        <v>844</v>
      </c>
      <c r="F54" s="84" t="s">
        <v>845</v>
      </c>
      <c r="G54" t="s">
        <v>687</v>
      </c>
      <c r="H54" s="45" t="s">
        <v>642</v>
      </c>
      <c r="I54" t="s">
        <v>846</v>
      </c>
    </row>
    <row r="55" spans="1:9">
      <c r="A55" t="s">
        <v>847</v>
      </c>
      <c r="B55" t="s">
        <v>847</v>
      </c>
      <c r="C55" t="s">
        <v>637</v>
      </c>
      <c r="D55" t="s">
        <v>782</v>
      </c>
      <c r="E55" t="s">
        <v>847</v>
      </c>
      <c r="F55" s="84" t="s">
        <v>848</v>
      </c>
      <c r="G55" t="s">
        <v>785</v>
      </c>
      <c r="H55" s="45" t="s">
        <v>642</v>
      </c>
      <c r="I55" t="s">
        <v>849</v>
      </c>
    </row>
    <row r="56" spans="1:9">
      <c r="A56" t="s">
        <v>850</v>
      </c>
      <c r="B56" t="s">
        <v>850</v>
      </c>
      <c r="C56" t="s">
        <v>637</v>
      </c>
      <c r="D56" t="s">
        <v>712</v>
      </c>
      <c r="E56" t="s">
        <v>851</v>
      </c>
      <c r="F56" s="84" t="s">
        <v>852</v>
      </c>
      <c r="G56" t="s">
        <v>715</v>
      </c>
      <c r="H56" s="45" t="s">
        <v>642</v>
      </c>
      <c r="I56" t="s">
        <v>853</v>
      </c>
    </row>
    <row r="57" spans="1:9">
      <c r="A57" t="s">
        <v>854</v>
      </c>
      <c r="B57" t="s">
        <v>854</v>
      </c>
      <c r="C57" t="s">
        <v>637</v>
      </c>
      <c r="D57" t="s">
        <v>855</v>
      </c>
      <c r="F57" s="84" t="s">
        <v>765</v>
      </c>
      <c r="G57" t="s">
        <v>856</v>
      </c>
      <c r="H57" s="45" t="s">
        <v>642</v>
      </c>
      <c r="I57" t="s">
        <v>857</v>
      </c>
    </row>
    <row r="58" spans="1:9">
      <c r="A58" t="s">
        <v>858</v>
      </c>
      <c r="B58" t="s">
        <v>858</v>
      </c>
      <c r="C58" t="s">
        <v>637</v>
      </c>
      <c r="D58" t="s">
        <v>859</v>
      </c>
      <c r="E58" t="s">
        <v>860</v>
      </c>
      <c r="F58" s="84" t="s">
        <v>861</v>
      </c>
      <c r="G58" t="s">
        <v>862</v>
      </c>
      <c r="H58" s="45" t="s">
        <v>642</v>
      </c>
      <c r="I58" t="s">
        <v>863</v>
      </c>
    </row>
    <row r="59" spans="1:9">
      <c r="A59" t="s">
        <v>864</v>
      </c>
      <c r="B59" t="s">
        <v>864</v>
      </c>
      <c r="C59" t="s">
        <v>637</v>
      </c>
      <c r="D59" t="s">
        <v>865</v>
      </c>
      <c r="F59" s="84" t="s">
        <v>646</v>
      </c>
      <c r="H59" s="45" t="s">
        <v>642</v>
      </c>
      <c r="I59" t="s">
        <v>866</v>
      </c>
    </row>
    <row r="60" spans="1:9">
      <c r="A60" t="s">
        <v>867</v>
      </c>
      <c r="B60" t="s">
        <v>867</v>
      </c>
      <c r="C60" t="s">
        <v>637</v>
      </c>
      <c r="D60" t="s">
        <v>855</v>
      </c>
      <c r="F60" s="79" t="s">
        <v>868</v>
      </c>
      <c r="G60" t="s">
        <v>856</v>
      </c>
      <c r="H60" s="45" t="s">
        <v>642</v>
      </c>
      <c r="I60" t="s">
        <v>869</v>
      </c>
    </row>
    <row r="61" spans="1:9">
      <c r="A61" t="s">
        <v>870</v>
      </c>
      <c r="B61" t="s">
        <v>870</v>
      </c>
      <c r="C61" t="s">
        <v>637</v>
      </c>
      <c r="D61" t="s">
        <v>859</v>
      </c>
      <c r="E61" t="s">
        <v>871</v>
      </c>
      <c r="F61" s="84" t="s">
        <v>646</v>
      </c>
      <c r="G61" t="s">
        <v>862</v>
      </c>
      <c r="H61" s="45" t="s">
        <v>642</v>
      </c>
      <c r="I61" t="s">
        <v>872</v>
      </c>
    </row>
    <row r="62" spans="1:9">
      <c r="A62" t="s">
        <v>873</v>
      </c>
      <c r="B62" t="s">
        <v>873</v>
      </c>
      <c r="C62" t="s">
        <v>637</v>
      </c>
      <c r="D62" t="s">
        <v>874</v>
      </c>
      <c r="F62" s="84" t="s">
        <v>646</v>
      </c>
      <c r="H62" s="45" t="s">
        <v>642</v>
      </c>
      <c r="I62" t="s">
        <v>875</v>
      </c>
    </row>
    <row r="63" spans="1:9">
      <c r="A63" t="s">
        <v>876</v>
      </c>
      <c r="B63" t="s">
        <v>876</v>
      </c>
      <c r="C63" t="s">
        <v>763</v>
      </c>
      <c r="D63" t="s">
        <v>855</v>
      </c>
      <c r="E63" t="s">
        <v>877</v>
      </c>
      <c r="F63" s="84" t="s">
        <v>878</v>
      </c>
      <c r="G63" t="s">
        <v>856</v>
      </c>
      <c r="H63" s="45" t="s">
        <v>642</v>
      </c>
      <c r="I63" t="s">
        <v>879</v>
      </c>
    </row>
    <row r="64" spans="1:9">
      <c r="A64" t="s">
        <v>880</v>
      </c>
      <c r="B64" t="s">
        <v>880</v>
      </c>
      <c r="C64" t="s">
        <v>637</v>
      </c>
      <c r="D64" t="s">
        <v>855</v>
      </c>
      <c r="F64" s="79" t="s">
        <v>881</v>
      </c>
      <c r="G64" t="s">
        <v>856</v>
      </c>
      <c r="H64" s="45" t="s">
        <v>642</v>
      </c>
      <c r="I64" t="s">
        <v>882</v>
      </c>
    </row>
    <row r="65" spans="1:9">
      <c r="A65" t="s">
        <v>883</v>
      </c>
      <c r="B65" t="s">
        <v>883</v>
      </c>
      <c r="C65" t="s">
        <v>637</v>
      </c>
      <c r="D65" t="s">
        <v>859</v>
      </c>
      <c r="E65" t="s">
        <v>884</v>
      </c>
      <c r="F65" s="84" t="s">
        <v>861</v>
      </c>
      <c r="G65" t="s">
        <v>862</v>
      </c>
      <c r="H65" s="45" t="s">
        <v>642</v>
      </c>
      <c r="I65" t="s">
        <v>885</v>
      </c>
    </row>
    <row r="66" spans="1:9">
      <c r="A66" t="s">
        <v>886</v>
      </c>
      <c r="B66" t="s">
        <v>886</v>
      </c>
      <c r="C66" t="s">
        <v>637</v>
      </c>
      <c r="D66" t="s">
        <v>887</v>
      </c>
      <c r="E66" t="s">
        <v>888</v>
      </c>
      <c r="F66" s="84" t="s">
        <v>852</v>
      </c>
      <c r="G66" t="s">
        <v>889</v>
      </c>
      <c r="H66" s="45" t="s">
        <v>642</v>
      </c>
      <c r="I66" t="s">
        <v>890</v>
      </c>
    </row>
    <row r="67" spans="1:9">
      <c r="A67" t="s">
        <v>891</v>
      </c>
      <c r="B67" t="s">
        <v>891</v>
      </c>
      <c r="C67" t="s">
        <v>637</v>
      </c>
      <c r="D67" t="s">
        <v>892</v>
      </c>
      <c r="E67" t="s">
        <v>893</v>
      </c>
      <c r="F67" s="79" t="s">
        <v>894</v>
      </c>
      <c r="G67" t="s">
        <v>895</v>
      </c>
      <c r="H67" s="45" t="s">
        <v>642</v>
      </c>
      <c r="I67" t="s">
        <v>896</v>
      </c>
    </row>
    <row r="68" spans="1:9">
      <c r="A68" t="s">
        <v>897</v>
      </c>
      <c r="B68" t="s">
        <v>897</v>
      </c>
      <c r="C68" t="s">
        <v>637</v>
      </c>
      <c r="D68" t="s">
        <v>898</v>
      </c>
      <c r="E68" t="s">
        <v>899</v>
      </c>
      <c r="F68" s="84" t="s">
        <v>646</v>
      </c>
      <c r="H68" s="45" t="s">
        <v>642</v>
      </c>
      <c r="I68" t="s">
        <v>900</v>
      </c>
    </row>
    <row r="69" spans="1:9">
      <c r="A69" t="s">
        <v>901</v>
      </c>
      <c r="B69" t="s">
        <v>901</v>
      </c>
      <c r="C69" t="s">
        <v>637</v>
      </c>
      <c r="D69" t="s">
        <v>638</v>
      </c>
      <c r="E69" t="s">
        <v>902</v>
      </c>
      <c r="F69" s="84" t="s">
        <v>903</v>
      </c>
      <c r="G69" t="s">
        <v>641</v>
      </c>
      <c r="H69" s="45" t="s">
        <v>642</v>
      </c>
      <c r="I69" t="s">
        <v>904</v>
      </c>
    </row>
    <row r="70" spans="1:9">
      <c r="A70" t="s">
        <v>905</v>
      </c>
      <c r="B70" t="s">
        <v>905</v>
      </c>
      <c r="C70" t="s">
        <v>637</v>
      </c>
      <c r="D70" t="s">
        <v>712</v>
      </c>
      <c r="E70" t="s">
        <v>906</v>
      </c>
      <c r="F70" s="84" t="s">
        <v>765</v>
      </c>
      <c r="G70" t="s">
        <v>715</v>
      </c>
      <c r="H70" s="45" t="s">
        <v>642</v>
      </c>
      <c r="I70" t="s">
        <v>907</v>
      </c>
    </row>
    <row r="71" spans="1:9">
      <c r="A71" t="s">
        <v>908</v>
      </c>
      <c r="B71" t="s">
        <v>908</v>
      </c>
      <c r="C71" t="s">
        <v>637</v>
      </c>
      <c r="E71" t="s">
        <v>909</v>
      </c>
      <c r="F71" s="84" t="s">
        <v>662</v>
      </c>
      <c r="G71" t="s">
        <v>659</v>
      </c>
      <c r="H71" s="45" t="s">
        <v>642</v>
      </c>
      <c r="I71" t="s">
        <v>910</v>
      </c>
    </row>
    <row r="72" spans="1:9">
      <c r="A72" t="s">
        <v>911</v>
      </c>
      <c r="B72" t="s">
        <v>911</v>
      </c>
      <c r="C72" t="s">
        <v>637</v>
      </c>
      <c r="E72" t="s">
        <v>912</v>
      </c>
      <c r="F72" s="84" t="s">
        <v>662</v>
      </c>
      <c r="G72" t="s">
        <v>731</v>
      </c>
      <c r="H72" s="45" t="s">
        <v>642</v>
      </c>
      <c r="I72" t="s">
        <v>913</v>
      </c>
    </row>
    <row r="73" spans="1:9">
      <c r="A73" t="s">
        <v>914</v>
      </c>
      <c r="B73" t="s">
        <v>914</v>
      </c>
      <c r="C73" t="s">
        <v>637</v>
      </c>
      <c r="D73" t="s">
        <v>915</v>
      </c>
      <c r="E73" t="s">
        <v>916</v>
      </c>
      <c r="F73" s="84" t="s">
        <v>646</v>
      </c>
      <c r="H73" s="45" t="s">
        <v>642</v>
      </c>
      <c r="I73" t="s">
        <v>917</v>
      </c>
    </row>
    <row r="74" spans="1:9">
      <c r="A74" t="s">
        <v>918</v>
      </c>
      <c r="B74" t="s">
        <v>918</v>
      </c>
      <c r="C74" t="s">
        <v>637</v>
      </c>
      <c r="D74" t="s">
        <v>919</v>
      </c>
      <c r="E74" t="s">
        <v>920</v>
      </c>
      <c r="F74" s="84" t="s">
        <v>646</v>
      </c>
      <c r="H74" s="45" t="s">
        <v>642</v>
      </c>
      <c r="I74" t="s">
        <v>921</v>
      </c>
    </row>
    <row r="75" spans="1:9">
      <c r="A75" t="s">
        <v>922</v>
      </c>
      <c r="B75" t="s">
        <v>922</v>
      </c>
      <c r="C75" t="s">
        <v>763</v>
      </c>
      <c r="D75" t="s">
        <v>922</v>
      </c>
      <c r="E75" t="s">
        <v>922</v>
      </c>
      <c r="F75" s="79" t="s">
        <v>588</v>
      </c>
      <c r="G75" s="80" t="s">
        <v>588</v>
      </c>
      <c r="I75" s="81" t="s">
        <v>923</v>
      </c>
    </row>
    <row r="76" spans="1:9">
      <c r="A76" t="s">
        <v>924</v>
      </c>
      <c r="B76" t="s">
        <v>924</v>
      </c>
      <c r="C76" t="s">
        <v>763</v>
      </c>
      <c r="D76" t="s">
        <v>924</v>
      </c>
      <c r="E76" t="s">
        <v>924</v>
      </c>
      <c r="F76" s="79" t="s">
        <v>588</v>
      </c>
      <c r="G76" s="80" t="s">
        <v>588</v>
      </c>
      <c r="I76" s="81" t="s">
        <v>923</v>
      </c>
    </row>
    <row r="77" spans="1:9">
      <c r="A77" t="s">
        <v>925</v>
      </c>
      <c r="B77" t="s">
        <v>925</v>
      </c>
      <c r="C77" t="s">
        <v>637</v>
      </c>
      <c r="E77" t="s">
        <v>926</v>
      </c>
      <c r="F77" s="84" t="s">
        <v>927</v>
      </c>
      <c r="G77" t="s">
        <v>731</v>
      </c>
      <c r="H77" s="45" t="s">
        <v>642</v>
      </c>
      <c r="I77" t="s">
        <v>928</v>
      </c>
    </row>
    <row r="78" spans="1:9">
      <c r="A78" t="s">
        <v>929</v>
      </c>
      <c r="B78" t="s">
        <v>929</v>
      </c>
      <c r="C78" t="s">
        <v>637</v>
      </c>
      <c r="E78" t="s">
        <v>930</v>
      </c>
      <c r="F78" s="84" t="s">
        <v>931</v>
      </c>
      <c r="G78" t="s">
        <v>659</v>
      </c>
      <c r="H78" s="45" t="s">
        <v>642</v>
      </c>
      <c r="I78" t="s">
        <v>932</v>
      </c>
    </row>
    <row r="79" spans="1:9">
      <c r="A79" t="s">
        <v>681</v>
      </c>
      <c r="B79" t="s">
        <v>681</v>
      </c>
      <c r="C79" t="s">
        <v>637</v>
      </c>
      <c r="D79" t="s">
        <v>678</v>
      </c>
      <c r="E79" t="s">
        <v>933</v>
      </c>
      <c r="F79" s="84" t="s">
        <v>646</v>
      </c>
      <c r="H79" s="45" t="s">
        <v>642</v>
      </c>
      <c r="I79" t="s">
        <v>934</v>
      </c>
    </row>
    <row r="80" spans="1:9">
      <c r="A80" t="s">
        <v>935</v>
      </c>
      <c r="B80" t="s">
        <v>935</v>
      </c>
      <c r="C80" t="s">
        <v>637</v>
      </c>
      <c r="D80" t="s">
        <v>936</v>
      </c>
      <c r="E80" t="s">
        <v>937</v>
      </c>
      <c r="F80" s="84" t="s">
        <v>646</v>
      </c>
      <c r="H80" s="45" t="s">
        <v>642</v>
      </c>
      <c r="I80" t="s">
        <v>938</v>
      </c>
    </row>
    <row r="81" spans="1:9">
      <c r="A81" t="s">
        <v>708</v>
      </c>
      <c r="B81" t="s">
        <v>708</v>
      </c>
      <c r="C81" t="s">
        <v>637</v>
      </c>
      <c r="D81" t="s">
        <v>939</v>
      </c>
      <c r="E81" t="s">
        <v>940</v>
      </c>
      <c r="F81" s="84" t="s">
        <v>646</v>
      </c>
      <c r="H81" s="45" t="s">
        <v>642</v>
      </c>
      <c r="I81" t="s">
        <v>941</v>
      </c>
    </row>
    <row r="82" spans="1:9">
      <c r="A82" t="s">
        <v>715</v>
      </c>
      <c r="B82" t="s">
        <v>715</v>
      </c>
      <c r="C82" t="s">
        <v>637</v>
      </c>
      <c r="D82" t="s">
        <v>712</v>
      </c>
      <c r="E82" t="s">
        <v>942</v>
      </c>
      <c r="F82" s="84" t="s">
        <v>646</v>
      </c>
      <c r="H82" s="45" t="s">
        <v>642</v>
      </c>
      <c r="I82" t="s">
        <v>943</v>
      </c>
    </row>
    <row r="83" spans="1:9">
      <c r="A83" t="s">
        <v>944</v>
      </c>
      <c r="B83" t="s">
        <v>944</v>
      </c>
      <c r="C83" t="s">
        <v>637</v>
      </c>
      <c r="D83" t="s">
        <v>859</v>
      </c>
      <c r="F83" s="84" t="s">
        <v>646</v>
      </c>
      <c r="H83" s="45" t="s">
        <v>642</v>
      </c>
      <c r="I83" t="s">
        <v>945</v>
      </c>
    </row>
    <row r="84" spans="1:9">
      <c r="A84" t="s">
        <v>946</v>
      </c>
      <c r="B84" t="s">
        <v>946</v>
      </c>
      <c r="C84" t="s">
        <v>637</v>
      </c>
      <c r="D84" t="s">
        <v>887</v>
      </c>
      <c r="F84" s="84" t="s">
        <v>769</v>
      </c>
      <c r="G84" t="s">
        <v>889</v>
      </c>
      <c r="H84" s="45" t="s">
        <v>642</v>
      </c>
      <c r="I84" t="s">
        <v>947</v>
      </c>
    </row>
    <row r="85" spans="1:9">
      <c r="A85" t="s">
        <v>948</v>
      </c>
      <c r="B85" t="s">
        <v>948</v>
      </c>
      <c r="C85" t="s">
        <v>637</v>
      </c>
      <c r="D85" t="s">
        <v>855</v>
      </c>
      <c r="F85" s="84" t="s">
        <v>949</v>
      </c>
      <c r="G85" t="s">
        <v>856</v>
      </c>
      <c r="H85" s="45" t="s">
        <v>642</v>
      </c>
      <c r="I85" t="s">
        <v>950</v>
      </c>
    </row>
    <row r="86" spans="1:9">
      <c r="A86" t="s">
        <v>856</v>
      </c>
      <c r="B86" t="s">
        <v>856</v>
      </c>
      <c r="C86" t="s">
        <v>637</v>
      </c>
      <c r="D86" t="s">
        <v>855</v>
      </c>
      <c r="F86" s="84" t="s">
        <v>646</v>
      </c>
      <c r="H86" s="45" t="s">
        <v>642</v>
      </c>
      <c r="I86" t="s">
        <v>951</v>
      </c>
    </row>
    <row r="87" spans="1:9">
      <c r="A87" t="s">
        <v>952</v>
      </c>
      <c r="B87" t="s">
        <v>952</v>
      </c>
      <c r="C87" t="s">
        <v>637</v>
      </c>
      <c r="D87" t="s">
        <v>855</v>
      </c>
      <c r="F87" s="84" t="s">
        <v>953</v>
      </c>
      <c r="G87" t="s">
        <v>856</v>
      </c>
      <c r="H87" s="45" t="s">
        <v>642</v>
      </c>
      <c r="I87" t="s">
        <v>954</v>
      </c>
    </row>
    <row r="88" spans="1:9">
      <c r="A88" t="s">
        <v>895</v>
      </c>
      <c r="B88" t="s">
        <v>895</v>
      </c>
      <c r="C88" t="s">
        <v>637</v>
      </c>
      <c r="D88" t="s">
        <v>892</v>
      </c>
      <c r="E88" t="s">
        <v>955</v>
      </c>
      <c r="F88" s="84" t="s">
        <v>646</v>
      </c>
      <c r="H88" s="45" t="s">
        <v>642</v>
      </c>
      <c r="I88" t="s">
        <v>956</v>
      </c>
    </row>
    <row r="89" spans="1:9">
      <c r="A89" t="s">
        <v>889</v>
      </c>
      <c r="B89" t="s">
        <v>889</v>
      </c>
      <c r="C89" t="s">
        <v>637</v>
      </c>
      <c r="D89" t="s">
        <v>887</v>
      </c>
      <c r="E89" t="s">
        <v>957</v>
      </c>
      <c r="F89" s="84" t="s">
        <v>646</v>
      </c>
      <c r="H89" s="45" t="s">
        <v>642</v>
      </c>
      <c r="I89" t="s">
        <v>958</v>
      </c>
    </row>
    <row r="90" spans="1:9">
      <c r="A90" t="s">
        <v>959</v>
      </c>
      <c r="B90" t="s">
        <v>959</v>
      </c>
      <c r="C90" t="s">
        <v>637</v>
      </c>
      <c r="D90" t="s">
        <v>919</v>
      </c>
      <c r="E90" t="s">
        <v>960</v>
      </c>
      <c r="F90" s="84" t="s">
        <v>861</v>
      </c>
      <c r="G90" t="s">
        <v>918</v>
      </c>
      <c r="H90" s="45" t="s">
        <v>642</v>
      </c>
      <c r="I90" t="s">
        <v>961</v>
      </c>
    </row>
    <row r="91" spans="1:9">
      <c r="A91" t="s">
        <v>962</v>
      </c>
      <c r="B91" t="s">
        <v>962</v>
      </c>
      <c r="C91" t="s">
        <v>637</v>
      </c>
      <c r="D91" t="s">
        <v>684</v>
      </c>
      <c r="E91" t="s">
        <v>963</v>
      </c>
      <c r="F91" s="84" t="s">
        <v>646</v>
      </c>
      <c r="G91" t="s">
        <v>749</v>
      </c>
      <c r="H91" s="45" t="s">
        <v>642</v>
      </c>
      <c r="I91" t="s">
        <v>964</v>
      </c>
    </row>
    <row r="92" spans="1:9">
      <c r="A92" t="s">
        <v>965</v>
      </c>
      <c r="B92" t="s">
        <v>965</v>
      </c>
      <c r="C92" t="s">
        <v>637</v>
      </c>
      <c r="E92" t="s">
        <v>966</v>
      </c>
      <c r="F92" s="84" t="s">
        <v>861</v>
      </c>
      <c r="G92" t="s">
        <v>659</v>
      </c>
      <c r="H92" s="45" t="s">
        <v>642</v>
      </c>
      <c r="I92" t="s">
        <v>967</v>
      </c>
    </row>
    <row r="93" spans="1:9">
      <c r="A93" t="s">
        <v>968</v>
      </c>
      <c r="B93" t="s">
        <v>968</v>
      </c>
      <c r="C93" t="s">
        <v>637</v>
      </c>
      <c r="D93" t="s">
        <v>721</v>
      </c>
      <c r="E93" t="s">
        <v>969</v>
      </c>
      <c r="F93" s="84" t="s">
        <v>970</v>
      </c>
      <c r="G93" t="s">
        <v>724</v>
      </c>
      <c r="H93" s="45" t="s">
        <v>642</v>
      </c>
      <c r="I93" t="s">
        <v>971</v>
      </c>
    </row>
    <row r="94" spans="1:9">
      <c r="A94" t="s">
        <v>972</v>
      </c>
      <c r="B94" t="s">
        <v>972</v>
      </c>
      <c r="C94" t="s">
        <v>637</v>
      </c>
      <c r="D94" t="s">
        <v>665</v>
      </c>
      <c r="E94" t="s">
        <v>973</v>
      </c>
      <c r="F94" s="84" t="s">
        <v>861</v>
      </c>
      <c r="G94" t="s">
        <v>668</v>
      </c>
      <c r="H94" s="45" t="s">
        <v>642</v>
      </c>
      <c r="I94" t="s">
        <v>974</v>
      </c>
    </row>
    <row r="95" spans="1:9">
      <c r="A95" t="s">
        <v>975</v>
      </c>
      <c r="B95" t="s">
        <v>975</v>
      </c>
      <c r="C95" t="s">
        <v>637</v>
      </c>
      <c r="E95" t="s">
        <v>976</v>
      </c>
      <c r="F95" s="84" t="s">
        <v>861</v>
      </c>
      <c r="G95" t="s">
        <v>731</v>
      </c>
      <c r="H95" s="45" t="s">
        <v>642</v>
      </c>
      <c r="I95" t="s">
        <v>977</v>
      </c>
    </row>
    <row r="96" spans="1:9">
      <c r="A96" t="s">
        <v>978</v>
      </c>
      <c r="B96" t="s">
        <v>978</v>
      </c>
      <c r="C96" t="s">
        <v>637</v>
      </c>
      <c r="D96" t="s">
        <v>979</v>
      </c>
      <c r="E96" t="s">
        <v>980</v>
      </c>
      <c r="F96" s="84" t="s">
        <v>861</v>
      </c>
      <c r="G96" t="s">
        <v>981</v>
      </c>
      <c r="H96" s="45" t="s">
        <v>642</v>
      </c>
      <c r="I96" t="s">
        <v>982</v>
      </c>
    </row>
    <row r="97" spans="1:9">
      <c r="A97" t="s">
        <v>983</v>
      </c>
      <c r="B97" t="s">
        <v>983</v>
      </c>
      <c r="C97" t="s">
        <v>637</v>
      </c>
      <c r="D97" t="s">
        <v>984</v>
      </c>
      <c r="E97" t="s">
        <v>985</v>
      </c>
      <c r="F97" s="84" t="s">
        <v>861</v>
      </c>
      <c r="G97" t="s">
        <v>986</v>
      </c>
      <c r="H97" s="45" t="s">
        <v>642</v>
      </c>
      <c r="I97" t="s">
        <v>987</v>
      </c>
    </row>
    <row r="98" spans="1:9">
      <c r="A98" t="s">
        <v>988</v>
      </c>
      <c r="B98" t="s">
        <v>988</v>
      </c>
      <c r="C98" t="s">
        <v>637</v>
      </c>
      <c r="D98" t="s">
        <v>721</v>
      </c>
      <c r="F98" s="84" t="s">
        <v>989</v>
      </c>
      <c r="G98" t="s">
        <v>724</v>
      </c>
      <c r="H98" s="45" t="s">
        <v>642</v>
      </c>
      <c r="I98" t="s">
        <v>990</v>
      </c>
    </row>
    <row r="99" spans="1:9">
      <c r="A99" t="s">
        <v>991</v>
      </c>
      <c r="B99" t="s">
        <v>991</v>
      </c>
      <c r="C99" t="s">
        <v>637</v>
      </c>
      <c r="F99" s="84" t="s">
        <v>992</v>
      </c>
      <c r="G99" t="s">
        <v>659</v>
      </c>
      <c r="H99" s="45" t="s">
        <v>642</v>
      </c>
      <c r="I99" t="s">
        <v>993</v>
      </c>
    </row>
    <row r="100" spans="1:9">
      <c r="A100" t="s">
        <v>687</v>
      </c>
      <c r="B100" t="s">
        <v>687</v>
      </c>
      <c r="C100" t="s">
        <v>637</v>
      </c>
      <c r="D100" t="s">
        <v>684</v>
      </c>
      <c r="E100" t="s">
        <v>994</v>
      </c>
      <c r="F100" s="84" t="s">
        <v>852</v>
      </c>
      <c r="G100" t="s">
        <v>749</v>
      </c>
      <c r="H100" s="45" t="s">
        <v>642</v>
      </c>
      <c r="I100" t="s">
        <v>995</v>
      </c>
    </row>
    <row r="101" spans="1:9">
      <c r="A101" t="s">
        <v>996</v>
      </c>
      <c r="B101" t="s">
        <v>996</v>
      </c>
      <c r="C101" t="s">
        <v>637</v>
      </c>
      <c r="D101" t="s">
        <v>690</v>
      </c>
      <c r="F101" s="84" t="s">
        <v>769</v>
      </c>
      <c r="G101" t="s">
        <v>692</v>
      </c>
      <c r="H101" s="45" t="s">
        <v>642</v>
      </c>
      <c r="I101" t="s">
        <v>997</v>
      </c>
    </row>
    <row r="102" spans="1:9">
      <c r="A102" t="s">
        <v>743</v>
      </c>
      <c r="B102" t="s">
        <v>743</v>
      </c>
      <c r="C102" t="s">
        <v>637</v>
      </c>
      <c r="D102" t="s">
        <v>740</v>
      </c>
      <c r="E102" t="s">
        <v>998</v>
      </c>
      <c r="F102" s="84" t="s">
        <v>646</v>
      </c>
      <c r="H102" s="45" t="s">
        <v>642</v>
      </c>
      <c r="I102" t="s">
        <v>999</v>
      </c>
    </row>
    <row r="103" spans="1:9">
      <c r="A103" t="s">
        <v>692</v>
      </c>
      <c r="B103" t="s">
        <v>692</v>
      </c>
      <c r="C103" t="s">
        <v>637</v>
      </c>
      <c r="D103" t="s">
        <v>690</v>
      </c>
      <c r="E103" t="s">
        <v>1000</v>
      </c>
      <c r="F103" s="84" t="s">
        <v>646</v>
      </c>
      <c r="H103" s="45" t="s">
        <v>642</v>
      </c>
      <c r="I103" t="s">
        <v>1001</v>
      </c>
    </row>
    <row r="104" spans="1:9">
      <c r="A104" t="s">
        <v>1002</v>
      </c>
      <c r="B104" t="s">
        <v>1002</v>
      </c>
      <c r="C104" t="s">
        <v>637</v>
      </c>
      <c r="D104" t="s">
        <v>699</v>
      </c>
      <c r="E104" t="s">
        <v>1003</v>
      </c>
      <c r="F104" s="84" t="s">
        <v>646</v>
      </c>
      <c r="H104" s="45" t="s">
        <v>642</v>
      </c>
      <c r="I104" t="s">
        <v>1004</v>
      </c>
    </row>
    <row r="105" spans="1:9">
      <c r="A105" t="s">
        <v>1005</v>
      </c>
      <c r="B105" t="s">
        <v>1005</v>
      </c>
      <c r="C105" t="s">
        <v>637</v>
      </c>
      <c r="D105" t="s">
        <v>1006</v>
      </c>
      <c r="E105" t="s">
        <v>1007</v>
      </c>
      <c r="F105" s="84" t="s">
        <v>646</v>
      </c>
      <c r="H105" s="45" t="s">
        <v>642</v>
      </c>
      <c r="I105" t="s">
        <v>1008</v>
      </c>
    </row>
    <row r="106" spans="1:9">
      <c r="A106" t="s">
        <v>1009</v>
      </c>
      <c r="B106" t="s">
        <v>1009</v>
      </c>
      <c r="C106" t="s">
        <v>637</v>
      </c>
      <c r="D106" t="s">
        <v>712</v>
      </c>
      <c r="E106" t="s">
        <v>1010</v>
      </c>
      <c r="F106" s="84" t="s">
        <v>861</v>
      </c>
      <c r="G106" t="s">
        <v>715</v>
      </c>
      <c r="H106" s="45" t="s">
        <v>642</v>
      </c>
      <c r="I106" t="s">
        <v>1011</v>
      </c>
    </row>
    <row r="107" spans="1:9">
      <c r="A107" t="s">
        <v>1012</v>
      </c>
      <c r="B107" t="s">
        <v>1012</v>
      </c>
      <c r="C107" t="s">
        <v>637</v>
      </c>
      <c r="D107" t="s">
        <v>919</v>
      </c>
      <c r="E107" t="s">
        <v>1013</v>
      </c>
      <c r="F107" s="84" t="s">
        <v>1014</v>
      </c>
      <c r="G107" t="s">
        <v>918</v>
      </c>
      <c r="H107" s="45" t="s">
        <v>642</v>
      </c>
      <c r="I107" t="s">
        <v>1015</v>
      </c>
    </row>
    <row r="108" spans="1:9">
      <c r="A108" t="s">
        <v>1016</v>
      </c>
      <c r="B108" t="s">
        <v>1016</v>
      </c>
      <c r="C108" t="s">
        <v>637</v>
      </c>
      <c r="E108" t="s">
        <v>1017</v>
      </c>
      <c r="F108" s="84" t="s">
        <v>1014</v>
      </c>
      <c r="G108" t="s">
        <v>659</v>
      </c>
      <c r="H108" s="45" t="s">
        <v>642</v>
      </c>
      <c r="I108" t="s">
        <v>1018</v>
      </c>
    </row>
    <row r="109" spans="1:9">
      <c r="A109" t="s">
        <v>1019</v>
      </c>
      <c r="B109" t="s">
        <v>1019</v>
      </c>
      <c r="C109" t="s">
        <v>637</v>
      </c>
      <c r="D109" t="s">
        <v>665</v>
      </c>
      <c r="E109" t="s">
        <v>1020</v>
      </c>
      <c r="F109" s="84" t="s">
        <v>1014</v>
      </c>
      <c r="G109" t="s">
        <v>668</v>
      </c>
      <c r="H109" s="45" t="s">
        <v>642</v>
      </c>
      <c r="I109" t="s">
        <v>1021</v>
      </c>
    </row>
    <row r="110" spans="1:9">
      <c r="A110" t="s">
        <v>1022</v>
      </c>
      <c r="B110" t="s">
        <v>1022</v>
      </c>
      <c r="C110" t="s">
        <v>637</v>
      </c>
      <c r="E110" t="s">
        <v>1023</v>
      </c>
      <c r="F110" s="84" t="s">
        <v>1014</v>
      </c>
      <c r="G110" t="s">
        <v>731</v>
      </c>
      <c r="H110" s="45" t="s">
        <v>642</v>
      </c>
      <c r="I110" t="s">
        <v>1024</v>
      </c>
    </row>
    <row r="111" spans="1:9">
      <c r="A111" t="s">
        <v>1025</v>
      </c>
      <c r="B111" t="s">
        <v>1025</v>
      </c>
      <c r="C111" t="s">
        <v>637</v>
      </c>
      <c r="D111" t="s">
        <v>979</v>
      </c>
      <c r="E111" t="s">
        <v>1026</v>
      </c>
      <c r="F111" s="84" t="s">
        <v>1014</v>
      </c>
      <c r="G111" t="s">
        <v>981</v>
      </c>
      <c r="H111" s="45" t="s">
        <v>642</v>
      </c>
      <c r="I111" t="s">
        <v>1027</v>
      </c>
    </row>
    <row r="112" spans="1:9">
      <c r="A112" t="s">
        <v>1028</v>
      </c>
      <c r="B112" t="s">
        <v>1028</v>
      </c>
      <c r="C112" t="s">
        <v>637</v>
      </c>
      <c r="D112" t="s">
        <v>984</v>
      </c>
      <c r="E112" t="s">
        <v>1029</v>
      </c>
      <c r="F112" s="84" t="s">
        <v>1014</v>
      </c>
      <c r="G112" t="s">
        <v>986</v>
      </c>
      <c r="H112" s="45" t="s">
        <v>642</v>
      </c>
      <c r="I112" t="s">
        <v>1030</v>
      </c>
    </row>
    <row r="113" spans="1:9">
      <c r="A113" t="s">
        <v>659</v>
      </c>
      <c r="B113" t="s">
        <v>659</v>
      </c>
      <c r="C113" t="s">
        <v>637</v>
      </c>
      <c r="D113" t="s">
        <v>1031</v>
      </c>
      <c r="E113" t="s">
        <v>1032</v>
      </c>
      <c r="F113" s="84" t="s">
        <v>646</v>
      </c>
      <c r="H113" s="45" t="s">
        <v>642</v>
      </c>
      <c r="I113" t="s">
        <v>1033</v>
      </c>
    </row>
    <row r="114" spans="1:9">
      <c r="A114" t="s">
        <v>1034</v>
      </c>
      <c r="B114" t="s">
        <v>1034</v>
      </c>
      <c r="C114" t="s">
        <v>637</v>
      </c>
      <c r="D114" t="s">
        <v>721</v>
      </c>
      <c r="E114" t="s">
        <v>1035</v>
      </c>
      <c r="F114" s="79" t="s">
        <v>1036</v>
      </c>
      <c r="H114" s="45" t="s">
        <v>642</v>
      </c>
      <c r="I114" t="s">
        <v>1037</v>
      </c>
    </row>
    <row r="115" spans="1:9">
      <c r="A115" t="s">
        <v>1038</v>
      </c>
      <c r="B115" t="s">
        <v>1038</v>
      </c>
      <c r="C115" t="s">
        <v>637</v>
      </c>
      <c r="D115" t="s">
        <v>1039</v>
      </c>
      <c r="E115" t="s">
        <v>1040</v>
      </c>
      <c r="F115" s="84" t="s">
        <v>646</v>
      </c>
      <c r="H115" s="45" t="s">
        <v>642</v>
      </c>
      <c r="I115" t="s">
        <v>1041</v>
      </c>
    </row>
    <row r="116" spans="1:9">
      <c r="A116" t="s">
        <v>724</v>
      </c>
      <c r="B116" t="s">
        <v>724</v>
      </c>
      <c r="C116" t="s">
        <v>637</v>
      </c>
      <c r="D116" t="s">
        <v>721</v>
      </c>
      <c r="E116" t="s">
        <v>1042</v>
      </c>
      <c r="F116" s="84" t="s">
        <v>646</v>
      </c>
      <c r="G116" t="s">
        <v>724</v>
      </c>
      <c r="H116" s="45" t="s">
        <v>642</v>
      </c>
      <c r="I116" t="s">
        <v>1043</v>
      </c>
    </row>
    <row r="117" spans="1:9">
      <c r="A117" t="s">
        <v>1044</v>
      </c>
      <c r="B117" t="s">
        <v>1044</v>
      </c>
      <c r="C117" t="s">
        <v>637</v>
      </c>
      <c r="D117" t="s">
        <v>1045</v>
      </c>
      <c r="E117" t="s">
        <v>1046</v>
      </c>
      <c r="F117" s="84" t="s">
        <v>646</v>
      </c>
      <c r="H117" s="45" t="s">
        <v>642</v>
      </c>
      <c r="I117" t="s">
        <v>1047</v>
      </c>
    </row>
    <row r="118" spans="1:9">
      <c r="A118" t="s">
        <v>1048</v>
      </c>
      <c r="B118" t="s">
        <v>1048</v>
      </c>
      <c r="C118" t="s">
        <v>637</v>
      </c>
      <c r="D118" t="s">
        <v>827</v>
      </c>
      <c r="E118" t="s">
        <v>1049</v>
      </c>
      <c r="F118" s="84" t="s">
        <v>1050</v>
      </c>
      <c r="G118" t="s">
        <v>830</v>
      </c>
      <c r="H118" s="45" t="s">
        <v>642</v>
      </c>
      <c r="I118" t="s">
        <v>1051</v>
      </c>
    </row>
    <row r="119" spans="1:9">
      <c r="A119" t="s">
        <v>830</v>
      </c>
      <c r="B119" t="s">
        <v>830</v>
      </c>
      <c r="C119" t="s">
        <v>637</v>
      </c>
      <c r="D119" t="s">
        <v>827</v>
      </c>
      <c r="E119" t="s">
        <v>1052</v>
      </c>
      <c r="F119" s="84" t="s">
        <v>646</v>
      </c>
      <c r="H119" s="45" t="s">
        <v>642</v>
      </c>
      <c r="I119" t="s">
        <v>1053</v>
      </c>
    </row>
    <row r="120" spans="1:9">
      <c r="A120" t="s">
        <v>1054</v>
      </c>
      <c r="B120" t="s">
        <v>1054</v>
      </c>
      <c r="C120" t="s">
        <v>763</v>
      </c>
      <c r="D120" t="s">
        <v>674</v>
      </c>
      <c r="E120" t="s">
        <v>1055</v>
      </c>
      <c r="F120" s="84" t="s">
        <v>646</v>
      </c>
      <c r="I120" t="s">
        <v>1056</v>
      </c>
    </row>
    <row r="121" spans="1:9">
      <c r="A121" t="s">
        <v>1057</v>
      </c>
      <c r="B121" t="s">
        <v>1057</v>
      </c>
      <c r="C121" t="s">
        <v>763</v>
      </c>
      <c r="D121" t="s">
        <v>1006</v>
      </c>
      <c r="E121" t="s">
        <v>1058</v>
      </c>
      <c r="F121" s="84" t="s">
        <v>646</v>
      </c>
      <c r="I121" t="s">
        <v>1059</v>
      </c>
    </row>
    <row r="122" spans="1:9">
      <c r="A122" t="s">
        <v>1060</v>
      </c>
      <c r="B122" t="s">
        <v>1060</v>
      </c>
      <c r="C122" t="s">
        <v>763</v>
      </c>
      <c r="D122" t="s">
        <v>1006</v>
      </c>
      <c r="E122" t="s">
        <v>1061</v>
      </c>
      <c r="F122" s="84" t="s">
        <v>646</v>
      </c>
      <c r="I122" t="s">
        <v>1062</v>
      </c>
    </row>
    <row r="123" spans="1:9">
      <c r="A123" t="s">
        <v>1063</v>
      </c>
      <c r="B123" t="s">
        <v>1063</v>
      </c>
      <c r="C123" t="s">
        <v>637</v>
      </c>
      <c r="D123" t="s">
        <v>712</v>
      </c>
      <c r="E123" t="s">
        <v>1064</v>
      </c>
      <c r="F123" s="84" t="s">
        <v>1065</v>
      </c>
      <c r="G123" t="s">
        <v>715</v>
      </c>
      <c r="H123" s="45" t="s">
        <v>642</v>
      </c>
      <c r="I123" t="s">
        <v>1066</v>
      </c>
    </row>
    <row r="124" spans="1:9">
      <c r="A124" t="s">
        <v>1067</v>
      </c>
      <c r="B124" t="s">
        <v>1067</v>
      </c>
      <c r="C124" t="s">
        <v>637</v>
      </c>
      <c r="D124" t="s">
        <v>865</v>
      </c>
      <c r="F124" s="84" t="s">
        <v>1068</v>
      </c>
      <c r="G124" t="s">
        <v>864</v>
      </c>
      <c r="H124" s="45" t="s">
        <v>642</v>
      </c>
      <c r="I124" t="s">
        <v>1069</v>
      </c>
    </row>
    <row r="125" spans="1:9">
      <c r="A125" t="s">
        <v>1070</v>
      </c>
      <c r="B125" t="s">
        <v>1070</v>
      </c>
      <c r="C125" t="s">
        <v>637</v>
      </c>
      <c r="D125" t="s">
        <v>859</v>
      </c>
      <c r="E125" t="s">
        <v>1071</v>
      </c>
      <c r="F125" s="84" t="s">
        <v>1068</v>
      </c>
      <c r="G125" t="s">
        <v>862</v>
      </c>
      <c r="H125" s="45" t="s">
        <v>642</v>
      </c>
      <c r="I125" t="s">
        <v>1072</v>
      </c>
    </row>
    <row r="126" spans="1:9">
      <c r="A126" t="s">
        <v>1073</v>
      </c>
      <c r="B126" t="s">
        <v>1073</v>
      </c>
      <c r="C126" t="s">
        <v>763</v>
      </c>
      <c r="D126" t="s">
        <v>859</v>
      </c>
      <c r="E126" t="s">
        <v>1074</v>
      </c>
      <c r="F126" s="84" t="s">
        <v>1068</v>
      </c>
      <c r="G126" t="s">
        <v>883</v>
      </c>
      <c r="I126" t="s">
        <v>1075</v>
      </c>
    </row>
    <row r="127" spans="1:9">
      <c r="A127" t="s">
        <v>1076</v>
      </c>
      <c r="B127" t="s">
        <v>1076</v>
      </c>
      <c r="C127" t="s">
        <v>637</v>
      </c>
      <c r="D127" t="s">
        <v>684</v>
      </c>
      <c r="E127" t="s">
        <v>1077</v>
      </c>
      <c r="F127" s="84" t="s">
        <v>1065</v>
      </c>
      <c r="G127" t="s">
        <v>749</v>
      </c>
      <c r="H127" s="45" t="s">
        <v>642</v>
      </c>
      <c r="I127" t="s">
        <v>1078</v>
      </c>
    </row>
    <row r="128" spans="1:9">
      <c r="A128" t="s">
        <v>1079</v>
      </c>
      <c r="B128" t="s">
        <v>1079</v>
      </c>
      <c r="C128" t="s">
        <v>637</v>
      </c>
      <c r="E128" t="s">
        <v>1080</v>
      </c>
      <c r="F128" s="84" t="s">
        <v>1068</v>
      </c>
      <c r="G128" t="s">
        <v>659</v>
      </c>
      <c r="H128" s="45" t="s">
        <v>642</v>
      </c>
      <c r="I128" t="s">
        <v>1081</v>
      </c>
    </row>
    <row r="129" spans="1:9">
      <c r="A129" t="s">
        <v>1082</v>
      </c>
      <c r="B129" t="s">
        <v>1082</v>
      </c>
      <c r="C129" t="s">
        <v>763</v>
      </c>
      <c r="D129" t="s">
        <v>1083</v>
      </c>
      <c r="E129" t="s">
        <v>1084</v>
      </c>
      <c r="F129" s="84" t="s">
        <v>646</v>
      </c>
      <c r="I129" t="s">
        <v>1085</v>
      </c>
    </row>
    <row r="130" spans="1:9">
      <c r="A130" t="s">
        <v>1086</v>
      </c>
      <c r="B130" t="s">
        <v>1086</v>
      </c>
      <c r="C130" t="s">
        <v>763</v>
      </c>
      <c r="D130" t="s">
        <v>1083</v>
      </c>
      <c r="E130" t="s">
        <v>1087</v>
      </c>
      <c r="F130" s="84" t="s">
        <v>1068</v>
      </c>
      <c r="G130" t="s">
        <v>1088</v>
      </c>
      <c r="I130" t="s">
        <v>1089</v>
      </c>
    </row>
    <row r="131" spans="1:9">
      <c r="A131" t="s">
        <v>1090</v>
      </c>
      <c r="B131" t="s">
        <v>1090</v>
      </c>
      <c r="C131" t="s">
        <v>637</v>
      </c>
      <c r="E131" t="s">
        <v>1091</v>
      </c>
      <c r="F131" s="84" t="s">
        <v>1068</v>
      </c>
      <c r="G131" t="s">
        <v>659</v>
      </c>
      <c r="H131" s="45" t="s">
        <v>642</v>
      </c>
      <c r="I131" t="s">
        <v>1081</v>
      </c>
    </row>
    <row r="132" spans="1:9">
      <c r="A132" t="s">
        <v>1092</v>
      </c>
      <c r="B132" t="s">
        <v>1092</v>
      </c>
      <c r="C132" t="s">
        <v>637</v>
      </c>
      <c r="E132" t="s">
        <v>1093</v>
      </c>
      <c r="F132" s="84" t="s">
        <v>1068</v>
      </c>
      <c r="G132" t="s">
        <v>731</v>
      </c>
      <c r="H132" s="45" t="s">
        <v>642</v>
      </c>
      <c r="I132" t="s">
        <v>1094</v>
      </c>
    </row>
    <row r="133" spans="1:9">
      <c r="A133" t="s">
        <v>1095</v>
      </c>
      <c r="B133" t="s">
        <v>1095</v>
      </c>
      <c r="C133" t="s">
        <v>637</v>
      </c>
      <c r="E133" t="s">
        <v>1095</v>
      </c>
      <c r="F133" s="84" t="s">
        <v>1096</v>
      </c>
      <c r="G133" t="s">
        <v>659</v>
      </c>
      <c r="H133" s="45" t="s">
        <v>642</v>
      </c>
      <c r="I133" t="s">
        <v>1097</v>
      </c>
    </row>
    <row r="134" spans="1:9">
      <c r="A134" t="s">
        <v>1098</v>
      </c>
      <c r="B134" t="s">
        <v>1098</v>
      </c>
      <c r="C134" t="s">
        <v>637</v>
      </c>
      <c r="D134" t="s">
        <v>721</v>
      </c>
      <c r="E134" t="s">
        <v>1099</v>
      </c>
      <c r="F134" s="84" t="s">
        <v>1100</v>
      </c>
      <c r="G134" t="s">
        <v>724</v>
      </c>
      <c r="H134" s="45" t="s">
        <v>642</v>
      </c>
      <c r="I134" t="s">
        <v>1101</v>
      </c>
    </row>
    <row r="135" spans="1:9">
      <c r="A135" t="s">
        <v>1102</v>
      </c>
      <c r="B135" t="s">
        <v>1102</v>
      </c>
      <c r="C135" t="s">
        <v>637</v>
      </c>
      <c r="D135" t="s">
        <v>721</v>
      </c>
      <c r="E135" t="s">
        <v>1103</v>
      </c>
      <c r="F135" s="84" t="s">
        <v>1104</v>
      </c>
      <c r="G135" t="s">
        <v>724</v>
      </c>
      <c r="H135" s="45" t="s">
        <v>642</v>
      </c>
      <c r="I135" t="s">
        <v>1105</v>
      </c>
    </row>
    <row r="136" spans="1:9">
      <c r="A136" t="s">
        <v>1106</v>
      </c>
      <c r="B136" t="s">
        <v>1106</v>
      </c>
      <c r="C136" t="s">
        <v>637</v>
      </c>
      <c r="D136" t="s">
        <v>721</v>
      </c>
      <c r="E136" t="s">
        <v>1107</v>
      </c>
      <c r="F136" s="84" t="s">
        <v>1096</v>
      </c>
      <c r="G136" t="s">
        <v>724</v>
      </c>
      <c r="H136" s="45" t="s">
        <v>642</v>
      </c>
      <c r="I136" t="s">
        <v>1108</v>
      </c>
    </row>
    <row r="137" spans="1:9">
      <c r="A137" t="s">
        <v>1109</v>
      </c>
      <c r="B137" t="s">
        <v>1109</v>
      </c>
      <c r="C137" t="s">
        <v>637</v>
      </c>
      <c r="D137" t="s">
        <v>665</v>
      </c>
      <c r="E137" t="s">
        <v>1110</v>
      </c>
      <c r="F137" s="84" t="s">
        <v>662</v>
      </c>
      <c r="G137" t="s">
        <v>668</v>
      </c>
      <c r="H137" s="45" t="s">
        <v>642</v>
      </c>
      <c r="I137" t="s">
        <v>1111</v>
      </c>
    </row>
    <row r="138" spans="1:9">
      <c r="A138" t="s">
        <v>1112</v>
      </c>
      <c r="B138" t="s">
        <v>1112</v>
      </c>
      <c r="C138" t="s">
        <v>637</v>
      </c>
      <c r="D138" t="s">
        <v>712</v>
      </c>
      <c r="E138" t="s">
        <v>1113</v>
      </c>
      <c r="F138" s="84" t="s">
        <v>1068</v>
      </c>
      <c r="G138" t="s">
        <v>715</v>
      </c>
      <c r="H138" s="45" t="s">
        <v>642</v>
      </c>
      <c r="I138" t="s">
        <v>1114</v>
      </c>
    </row>
    <row r="139" spans="1:9">
      <c r="A139" t="s">
        <v>1115</v>
      </c>
      <c r="B139" t="s">
        <v>1115</v>
      </c>
      <c r="C139" t="s">
        <v>637</v>
      </c>
      <c r="D139" t="s">
        <v>859</v>
      </c>
      <c r="E139" t="s">
        <v>1116</v>
      </c>
      <c r="F139" s="84" t="s">
        <v>1068</v>
      </c>
      <c r="G139" t="s">
        <v>862</v>
      </c>
      <c r="H139" s="45" t="s">
        <v>642</v>
      </c>
      <c r="I139" t="s">
        <v>1117</v>
      </c>
    </row>
    <row r="140" spans="1:9">
      <c r="A140" t="s">
        <v>1118</v>
      </c>
      <c r="B140" t="s">
        <v>1118</v>
      </c>
      <c r="C140" t="s">
        <v>763</v>
      </c>
      <c r="D140" t="s">
        <v>865</v>
      </c>
      <c r="E140" t="s">
        <v>1119</v>
      </c>
      <c r="F140" s="84" t="s">
        <v>852</v>
      </c>
      <c r="G140" t="s">
        <v>864</v>
      </c>
      <c r="H140" s="45" t="s">
        <v>642</v>
      </c>
      <c r="I140" t="s">
        <v>1120</v>
      </c>
    </row>
    <row r="141" spans="1:9">
      <c r="A141" t="s">
        <v>1121</v>
      </c>
      <c r="B141" t="s">
        <v>1121</v>
      </c>
      <c r="C141" t="s">
        <v>763</v>
      </c>
      <c r="D141" t="s">
        <v>1122</v>
      </c>
      <c r="E141" t="s">
        <v>1123</v>
      </c>
      <c r="F141" s="84" t="s">
        <v>646</v>
      </c>
      <c r="I141" t="s">
        <v>1124</v>
      </c>
    </row>
    <row r="142" spans="1:9">
      <c r="A142" t="s">
        <v>1125</v>
      </c>
      <c r="B142" t="s">
        <v>1125</v>
      </c>
      <c r="C142" t="s">
        <v>763</v>
      </c>
      <c r="D142" t="s">
        <v>1122</v>
      </c>
      <c r="E142" t="s">
        <v>1126</v>
      </c>
      <c r="F142" s="84" t="s">
        <v>646</v>
      </c>
      <c r="I142" t="s">
        <v>1127</v>
      </c>
    </row>
    <row r="143" spans="1:9">
      <c r="A143" t="s">
        <v>1128</v>
      </c>
      <c r="B143" t="s">
        <v>1128</v>
      </c>
      <c r="C143" t="s">
        <v>637</v>
      </c>
      <c r="D143" t="s">
        <v>859</v>
      </c>
      <c r="E143" t="s">
        <v>1129</v>
      </c>
      <c r="F143" s="84" t="s">
        <v>852</v>
      </c>
      <c r="G143" t="s">
        <v>862</v>
      </c>
      <c r="H143" s="45" t="s">
        <v>642</v>
      </c>
      <c r="I143" t="s">
        <v>1130</v>
      </c>
    </row>
    <row r="144" spans="1:9">
      <c r="A144" t="s">
        <v>1131</v>
      </c>
      <c r="B144" t="s">
        <v>1131</v>
      </c>
      <c r="C144" t="s">
        <v>637</v>
      </c>
      <c r="D144" t="s">
        <v>859</v>
      </c>
      <c r="E144" t="s">
        <v>1132</v>
      </c>
      <c r="F144" s="84" t="s">
        <v>646</v>
      </c>
      <c r="G144" t="s">
        <v>862</v>
      </c>
      <c r="H144" s="45" t="s">
        <v>642</v>
      </c>
      <c r="I144" t="s">
        <v>1133</v>
      </c>
    </row>
    <row r="145" spans="1:9">
      <c r="A145" t="s">
        <v>1134</v>
      </c>
      <c r="B145" t="s">
        <v>1134</v>
      </c>
      <c r="C145" t="s">
        <v>637</v>
      </c>
      <c r="D145" t="s">
        <v>887</v>
      </c>
      <c r="E145" t="s">
        <v>1135</v>
      </c>
      <c r="F145" s="84" t="s">
        <v>1068</v>
      </c>
      <c r="G145" t="s">
        <v>889</v>
      </c>
      <c r="H145" s="45" t="s">
        <v>642</v>
      </c>
      <c r="I145" t="s">
        <v>1136</v>
      </c>
    </row>
    <row r="146" spans="1:9">
      <c r="A146" t="s">
        <v>1137</v>
      </c>
      <c r="B146" t="s">
        <v>1137</v>
      </c>
      <c r="C146" t="s">
        <v>637</v>
      </c>
      <c r="D146" t="s">
        <v>919</v>
      </c>
      <c r="E146" t="s">
        <v>1138</v>
      </c>
      <c r="F146" s="84" t="s">
        <v>1068</v>
      </c>
      <c r="G146" t="s">
        <v>918</v>
      </c>
      <c r="H146" s="45" t="s">
        <v>642</v>
      </c>
      <c r="I146" t="s">
        <v>1139</v>
      </c>
    </row>
    <row r="147" spans="1:9">
      <c r="A147" t="s">
        <v>1140</v>
      </c>
      <c r="B147" t="s">
        <v>1140</v>
      </c>
      <c r="C147" t="s">
        <v>637</v>
      </c>
      <c r="D147" t="s">
        <v>684</v>
      </c>
      <c r="E147" t="s">
        <v>1141</v>
      </c>
      <c r="F147" s="84" t="s">
        <v>1068</v>
      </c>
      <c r="G147" t="s">
        <v>749</v>
      </c>
      <c r="H147" s="45" t="s">
        <v>642</v>
      </c>
      <c r="I147" t="s">
        <v>1142</v>
      </c>
    </row>
    <row r="148" spans="1:9">
      <c r="A148" t="s">
        <v>1143</v>
      </c>
      <c r="B148" t="s">
        <v>1143</v>
      </c>
      <c r="C148" t="s">
        <v>763</v>
      </c>
      <c r="D148" t="s">
        <v>737</v>
      </c>
      <c r="E148" t="s">
        <v>1144</v>
      </c>
      <c r="F148" s="84" t="s">
        <v>646</v>
      </c>
      <c r="I148" t="s">
        <v>1145</v>
      </c>
    </row>
    <row r="149" spans="1:9">
      <c r="A149" t="s">
        <v>1146</v>
      </c>
      <c r="B149" t="s">
        <v>1146</v>
      </c>
      <c r="C149" t="s">
        <v>637</v>
      </c>
      <c r="E149" t="s">
        <v>1147</v>
      </c>
      <c r="F149" s="84" t="s">
        <v>852</v>
      </c>
      <c r="G149" t="s">
        <v>659</v>
      </c>
      <c r="H149" s="45" t="s">
        <v>642</v>
      </c>
      <c r="I149" t="s">
        <v>1148</v>
      </c>
    </row>
    <row r="150" spans="1:9">
      <c r="A150" t="s">
        <v>1149</v>
      </c>
      <c r="B150" t="s">
        <v>1149</v>
      </c>
      <c r="C150" t="s">
        <v>637</v>
      </c>
      <c r="D150" t="s">
        <v>721</v>
      </c>
      <c r="E150" t="s">
        <v>1150</v>
      </c>
      <c r="F150" s="84" t="s">
        <v>852</v>
      </c>
      <c r="G150" t="s">
        <v>724</v>
      </c>
      <c r="H150" s="45" t="s">
        <v>642</v>
      </c>
      <c r="I150" t="s">
        <v>1151</v>
      </c>
    </row>
    <row r="151" spans="1:9">
      <c r="A151" t="s">
        <v>1152</v>
      </c>
      <c r="B151" t="s">
        <v>1152</v>
      </c>
      <c r="C151" t="s">
        <v>637</v>
      </c>
      <c r="D151" t="s">
        <v>1153</v>
      </c>
      <c r="F151" s="84" t="s">
        <v>646</v>
      </c>
      <c r="G151" t="s">
        <v>1154</v>
      </c>
      <c r="H151" s="45" t="s">
        <v>642</v>
      </c>
      <c r="I151" t="s">
        <v>1155</v>
      </c>
    </row>
    <row r="152" spans="1:9">
      <c r="A152" t="s">
        <v>1156</v>
      </c>
      <c r="B152" t="s">
        <v>1156</v>
      </c>
      <c r="C152" t="s">
        <v>763</v>
      </c>
      <c r="D152" t="s">
        <v>1122</v>
      </c>
      <c r="E152" t="s">
        <v>1157</v>
      </c>
      <c r="F152" s="84" t="s">
        <v>646</v>
      </c>
      <c r="I152" t="s">
        <v>1158</v>
      </c>
    </row>
    <row r="153" spans="1:9">
      <c r="A153" t="s">
        <v>1159</v>
      </c>
      <c r="B153" t="s">
        <v>1159</v>
      </c>
      <c r="C153" t="s">
        <v>637</v>
      </c>
      <c r="E153" t="s">
        <v>1160</v>
      </c>
      <c r="F153" s="84" t="s">
        <v>852</v>
      </c>
      <c r="G153" t="s">
        <v>731</v>
      </c>
      <c r="H153" s="45" t="s">
        <v>642</v>
      </c>
      <c r="I153" t="s">
        <v>1161</v>
      </c>
    </row>
    <row r="154" spans="1:9">
      <c r="A154" t="s">
        <v>1162</v>
      </c>
      <c r="B154" t="s">
        <v>1162</v>
      </c>
      <c r="C154" t="s">
        <v>637</v>
      </c>
      <c r="D154" t="s">
        <v>979</v>
      </c>
      <c r="E154" t="s">
        <v>1163</v>
      </c>
      <c r="F154" s="84" t="s">
        <v>852</v>
      </c>
      <c r="G154" t="s">
        <v>981</v>
      </c>
      <c r="H154" s="45" t="s">
        <v>642</v>
      </c>
      <c r="I154" t="s">
        <v>1164</v>
      </c>
    </row>
    <row r="155" spans="1:9">
      <c r="A155" t="s">
        <v>1165</v>
      </c>
      <c r="B155" t="s">
        <v>1165</v>
      </c>
      <c r="C155" t="s">
        <v>637</v>
      </c>
      <c r="D155" t="s">
        <v>984</v>
      </c>
      <c r="E155" t="s">
        <v>1166</v>
      </c>
      <c r="F155" s="84" t="s">
        <v>852</v>
      </c>
      <c r="G155" t="s">
        <v>986</v>
      </c>
      <c r="H155" s="45" t="s">
        <v>642</v>
      </c>
      <c r="I155" t="s">
        <v>1167</v>
      </c>
    </row>
    <row r="156" spans="1:9">
      <c r="A156" t="s">
        <v>1168</v>
      </c>
      <c r="B156" t="s">
        <v>1168</v>
      </c>
      <c r="C156" t="s">
        <v>637</v>
      </c>
      <c r="E156" t="s">
        <v>1169</v>
      </c>
      <c r="F156" s="84" t="s">
        <v>1170</v>
      </c>
      <c r="G156" t="s">
        <v>731</v>
      </c>
      <c r="H156" s="45" t="s">
        <v>642</v>
      </c>
      <c r="I156" t="s">
        <v>1171</v>
      </c>
    </row>
    <row r="157" spans="1:9">
      <c r="A157" t="s">
        <v>1172</v>
      </c>
      <c r="B157" t="s">
        <v>1172</v>
      </c>
      <c r="C157" t="s">
        <v>637</v>
      </c>
      <c r="D157" t="s">
        <v>1153</v>
      </c>
      <c r="E157" t="s">
        <v>1032</v>
      </c>
      <c r="F157" s="84" t="s">
        <v>646</v>
      </c>
      <c r="H157" s="45" t="s">
        <v>642</v>
      </c>
      <c r="I157" t="s">
        <v>1173</v>
      </c>
    </row>
    <row r="158" spans="1:9">
      <c r="A158" t="s">
        <v>1088</v>
      </c>
      <c r="B158" t="s">
        <v>1088</v>
      </c>
      <c r="C158" t="s">
        <v>637</v>
      </c>
      <c r="D158" t="s">
        <v>1083</v>
      </c>
      <c r="E158" t="s">
        <v>1174</v>
      </c>
      <c r="F158" s="84" t="s">
        <v>861</v>
      </c>
      <c r="G158" t="s">
        <v>1175</v>
      </c>
      <c r="H158" s="45" t="s">
        <v>642</v>
      </c>
      <c r="I158" t="s">
        <v>1176</v>
      </c>
    </row>
    <row r="159" spans="1:9">
      <c r="A159" t="s">
        <v>1177</v>
      </c>
      <c r="B159" t="s">
        <v>1177</v>
      </c>
      <c r="C159" t="s">
        <v>637</v>
      </c>
      <c r="D159" t="s">
        <v>1178</v>
      </c>
      <c r="E159" t="s">
        <v>1179</v>
      </c>
      <c r="F159" s="84" t="s">
        <v>646</v>
      </c>
      <c r="H159" s="45" t="s">
        <v>642</v>
      </c>
      <c r="I159" t="s">
        <v>1180</v>
      </c>
    </row>
    <row r="160" spans="1:9">
      <c r="A160" t="s">
        <v>1181</v>
      </c>
      <c r="B160" t="s">
        <v>1181</v>
      </c>
      <c r="C160" t="s">
        <v>637</v>
      </c>
      <c r="D160" t="s">
        <v>1083</v>
      </c>
      <c r="F160" s="84" t="s">
        <v>646</v>
      </c>
      <c r="H160" s="45" t="s">
        <v>642</v>
      </c>
      <c r="I160" t="s">
        <v>1182</v>
      </c>
    </row>
    <row r="161" spans="1:9">
      <c r="A161" t="s">
        <v>1183</v>
      </c>
      <c r="B161" t="s">
        <v>1183</v>
      </c>
      <c r="C161" t="s">
        <v>637</v>
      </c>
      <c r="D161" t="s">
        <v>1153</v>
      </c>
      <c r="F161" s="84" t="s">
        <v>861</v>
      </c>
      <c r="G161" t="s">
        <v>1154</v>
      </c>
      <c r="H161" s="45" t="s">
        <v>642</v>
      </c>
      <c r="I161" t="s">
        <v>1184</v>
      </c>
    </row>
    <row r="162" spans="1:9">
      <c r="A162" t="s">
        <v>1154</v>
      </c>
      <c r="B162" t="s">
        <v>1154</v>
      </c>
      <c r="C162" t="s">
        <v>637</v>
      </c>
      <c r="D162" t="s">
        <v>1153</v>
      </c>
      <c r="F162" s="84" t="s">
        <v>646</v>
      </c>
      <c r="H162" s="45" t="s">
        <v>642</v>
      </c>
      <c r="I162" t="s">
        <v>1185</v>
      </c>
    </row>
    <row r="163" spans="1:9">
      <c r="A163" t="s">
        <v>1186</v>
      </c>
      <c r="B163" t="s">
        <v>1186</v>
      </c>
      <c r="C163" t="s">
        <v>637</v>
      </c>
      <c r="D163" t="s">
        <v>1122</v>
      </c>
      <c r="F163" s="84" t="s">
        <v>646</v>
      </c>
      <c r="H163" s="45" t="s">
        <v>642</v>
      </c>
      <c r="I163" t="s">
        <v>1187</v>
      </c>
    </row>
    <row r="164" spans="1:9">
      <c r="A164" t="s">
        <v>1188</v>
      </c>
      <c r="B164" t="s">
        <v>1188</v>
      </c>
      <c r="C164" t="s">
        <v>637</v>
      </c>
      <c r="D164" t="s">
        <v>712</v>
      </c>
      <c r="E164" t="s">
        <v>1189</v>
      </c>
      <c r="F164" s="84" t="s">
        <v>1190</v>
      </c>
      <c r="G164" t="s">
        <v>715</v>
      </c>
      <c r="H164" s="45" t="s">
        <v>642</v>
      </c>
      <c r="I164" t="s">
        <v>1191</v>
      </c>
    </row>
    <row r="165" spans="1:9">
      <c r="A165" t="s">
        <v>1192</v>
      </c>
      <c r="B165" t="s">
        <v>1192</v>
      </c>
      <c r="C165" t="s">
        <v>637</v>
      </c>
      <c r="E165" t="s">
        <v>1193</v>
      </c>
      <c r="F165" s="84" t="s">
        <v>1065</v>
      </c>
      <c r="G165" t="s">
        <v>659</v>
      </c>
      <c r="H165" s="45" t="s">
        <v>642</v>
      </c>
      <c r="I165" t="s">
        <v>1194</v>
      </c>
    </row>
    <row r="166" spans="1:9">
      <c r="A166" t="s">
        <v>1195</v>
      </c>
      <c r="B166" t="s">
        <v>1195</v>
      </c>
      <c r="C166" t="s">
        <v>637</v>
      </c>
      <c r="D166" t="s">
        <v>1122</v>
      </c>
      <c r="F166" s="84" t="s">
        <v>1068</v>
      </c>
      <c r="G166" t="s">
        <v>1186</v>
      </c>
      <c r="H166" s="45" t="s">
        <v>642</v>
      </c>
      <c r="I166" t="s">
        <v>1196</v>
      </c>
    </row>
    <row r="167" spans="1:9">
      <c r="A167" t="s">
        <v>1197</v>
      </c>
      <c r="B167" t="s">
        <v>1197</v>
      </c>
      <c r="C167" t="s">
        <v>637</v>
      </c>
      <c r="E167" t="s">
        <v>1198</v>
      </c>
      <c r="F167" s="84" t="s">
        <v>1065</v>
      </c>
      <c r="G167" t="s">
        <v>731</v>
      </c>
      <c r="H167" s="45" t="s">
        <v>642</v>
      </c>
      <c r="I167" t="s">
        <v>1199</v>
      </c>
    </row>
    <row r="168" spans="1:9">
      <c r="A168" t="s">
        <v>1200</v>
      </c>
      <c r="B168" t="s">
        <v>1200</v>
      </c>
      <c r="C168" t="s">
        <v>637</v>
      </c>
      <c r="F168" s="84" t="s">
        <v>1201</v>
      </c>
      <c r="G168" t="s">
        <v>659</v>
      </c>
      <c r="H168" s="45" t="s">
        <v>642</v>
      </c>
      <c r="I168" t="s">
        <v>1202</v>
      </c>
    </row>
    <row r="169" spans="1:9">
      <c r="A169" t="s">
        <v>1203</v>
      </c>
      <c r="B169" t="s">
        <v>1203</v>
      </c>
      <c r="C169" t="s">
        <v>637</v>
      </c>
      <c r="D169" t="s">
        <v>1204</v>
      </c>
      <c r="E169" t="s">
        <v>1205</v>
      </c>
      <c r="F169" s="84" t="s">
        <v>646</v>
      </c>
      <c r="H169" s="45" t="s">
        <v>642</v>
      </c>
      <c r="I169" t="s">
        <v>1206</v>
      </c>
    </row>
    <row r="170" spans="1:9">
      <c r="A170" t="s">
        <v>1207</v>
      </c>
      <c r="B170" t="s">
        <v>1207</v>
      </c>
      <c r="C170" t="s">
        <v>637</v>
      </c>
      <c r="D170" t="s">
        <v>772</v>
      </c>
      <c r="F170" s="84" t="s">
        <v>1050</v>
      </c>
      <c r="G170" t="s">
        <v>731</v>
      </c>
      <c r="H170" s="45" t="s">
        <v>642</v>
      </c>
      <c r="I170" t="s">
        <v>1208</v>
      </c>
    </row>
    <row r="171" spans="1:9">
      <c r="A171" t="s">
        <v>1209</v>
      </c>
      <c r="B171" t="s">
        <v>1209</v>
      </c>
      <c r="C171" t="s">
        <v>637</v>
      </c>
      <c r="D171" t="s">
        <v>772</v>
      </c>
      <c r="F171" s="84" t="s">
        <v>927</v>
      </c>
      <c r="G171" t="s">
        <v>731</v>
      </c>
      <c r="H171" s="45" t="s">
        <v>642</v>
      </c>
      <c r="I171" t="s">
        <v>1210</v>
      </c>
    </row>
    <row r="172" spans="1:9">
      <c r="A172" t="s">
        <v>1211</v>
      </c>
      <c r="B172" t="s">
        <v>1211</v>
      </c>
      <c r="C172" t="s">
        <v>637</v>
      </c>
      <c r="D172" t="s">
        <v>772</v>
      </c>
      <c r="F172" s="84" t="s">
        <v>1212</v>
      </c>
      <c r="G172" t="s">
        <v>731</v>
      </c>
      <c r="H172" s="45" t="s">
        <v>642</v>
      </c>
      <c r="I172" t="s">
        <v>1213</v>
      </c>
    </row>
    <row r="173" spans="1:9">
      <c r="A173" t="s">
        <v>1214</v>
      </c>
      <c r="B173" t="s">
        <v>1214</v>
      </c>
      <c r="C173" t="s">
        <v>637</v>
      </c>
      <c r="D173" t="s">
        <v>772</v>
      </c>
      <c r="F173" s="84" t="s">
        <v>1170</v>
      </c>
      <c r="G173" t="s">
        <v>731</v>
      </c>
      <c r="H173" s="45" t="s">
        <v>642</v>
      </c>
      <c r="I173" t="s">
        <v>1215</v>
      </c>
    </row>
    <row r="174" spans="1:9">
      <c r="A174" t="s">
        <v>1216</v>
      </c>
      <c r="B174" t="s">
        <v>1216</v>
      </c>
      <c r="C174" t="s">
        <v>637</v>
      </c>
      <c r="D174" t="s">
        <v>772</v>
      </c>
      <c r="F174" s="84" t="s">
        <v>1217</v>
      </c>
      <c r="G174" t="s">
        <v>731</v>
      </c>
      <c r="H174" s="45" t="s">
        <v>642</v>
      </c>
      <c r="I174" t="s">
        <v>1218</v>
      </c>
    </row>
    <row r="175" spans="1:9">
      <c r="A175" t="s">
        <v>1219</v>
      </c>
      <c r="B175" t="s">
        <v>1219</v>
      </c>
      <c r="C175" t="s">
        <v>637</v>
      </c>
      <c r="D175" t="s">
        <v>772</v>
      </c>
      <c r="F175" s="84" t="s">
        <v>773</v>
      </c>
      <c r="G175" t="s">
        <v>731</v>
      </c>
      <c r="H175" s="45" t="s">
        <v>642</v>
      </c>
      <c r="I175" t="s">
        <v>774</v>
      </c>
    </row>
    <row r="176" spans="1:9">
      <c r="A176" t="s">
        <v>1220</v>
      </c>
      <c r="B176" t="s">
        <v>1220</v>
      </c>
      <c r="C176" t="s">
        <v>637</v>
      </c>
      <c r="D176" t="s">
        <v>797</v>
      </c>
      <c r="F176" s="84" t="s">
        <v>642</v>
      </c>
      <c r="H176" s="45" t="s">
        <v>642</v>
      </c>
      <c r="I176" t="s">
        <v>1221</v>
      </c>
    </row>
    <row r="177" spans="1:9">
      <c r="A177" t="s">
        <v>1222</v>
      </c>
      <c r="B177" t="s">
        <v>1222</v>
      </c>
      <c r="C177" t="s">
        <v>637</v>
      </c>
      <c r="D177" t="s">
        <v>1223</v>
      </c>
      <c r="F177" s="84" t="s">
        <v>646</v>
      </c>
      <c r="H177" s="45" t="s">
        <v>642</v>
      </c>
      <c r="I177" t="s">
        <v>1224</v>
      </c>
    </row>
    <row r="178" spans="1:9">
      <c r="A178" t="s">
        <v>1225</v>
      </c>
      <c r="B178" t="s">
        <v>1225</v>
      </c>
      <c r="C178" t="s">
        <v>637</v>
      </c>
      <c r="D178" t="s">
        <v>1226</v>
      </c>
      <c r="F178" s="84" t="s">
        <v>1068</v>
      </c>
      <c r="G178" t="s">
        <v>1227</v>
      </c>
      <c r="H178" s="45" t="s">
        <v>642</v>
      </c>
      <c r="I178" t="s">
        <v>1228</v>
      </c>
    </row>
    <row r="179" spans="1:9">
      <c r="A179" t="s">
        <v>1229</v>
      </c>
      <c r="B179" t="s">
        <v>1229</v>
      </c>
      <c r="C179" t="s">
        <v>637</v>
      </c>
      <c r="D179" t="s">
        <v>1230</v>
      </c>
      <c r="F179" s="84" t="s">
        <v>646</v>
      </c>
      <c r="H179" s="45" t="s">
        <v>642</v>
      </c>
      <c r="I179" t="s">
        <v>1231</v>
      </c>
    </row>
    <row r="180" spans="1:9">
      <c r="A180" t="s">
        <v>1227</v>
      </c>
      <c r="B180" t="s">
        <v>1227</v>
      </c>
      <c r="C180" t="s">
        <v>637</v>
      </c>
      <c r="D180" t="s">
        <v>1226</v>
      </c>
      <c r="F180" s="84" t="s">
        <v>646</v>
      </c>
      <c r="H180" s="45" t="s">
        <v>642</v>
      </c>
      <c r="I180" t="s">
        <v>1232</v>
      </c>
    </row>
    <row r="181" spans="1:9">
      <c r="A181" t="s">
        <v>1233</v>
      </c>
      <c r="B181" t="s">
        <v>1233</v>
      </c>
      <c r="C181" t="s">
        <v>763</v>
      </c>
      <c r="D181" t="s">
        <v>1230</v>
      </c>
      <c r="E181" t="s">
        <v>1234</v>
      </c>
      <c r="F181" s="84" t="s">
        <v>646</v>
      </c>
      <c r="I181" t="s">
        <v>1235</v>
      </c>
    </row>
    <row r="182" spans="1:9">
      <c r="A182" t="s">
        <v>1236</v>
      </c>
      <c r="B182" t="s">
        <v>1236</v>
      </c>
      <c r="C182" t="s">
        <v>763</v>
      </c>
      <c r="D182" t="s">
        <v>919</v>
      </c>
      <c r="E182" t="s">
        <v>1237</v>
      </c>
      <c r="F182" s="84" t="s">
        <v>646</v>
      </c>
      <c r="I182" t="s">
        <v>1238</v>
      </c>
    </row>
    <row r="183" spans="1:9">
      <c r="A183" t="s">
        <v>1239</v>
      </c>
      <c r="B183" t="s">
        <v>1239</v>
      </c>
      <c r="C183" t="s">
        <v>637</v>
      </c>
      <c r="D183" t="s">
        <v>1240</v>
      </c>
      <c r="E183" t="s">
        <v>1241</v>
      </c>
      <c r="F183" s="84" t="s">
        <v>646</v>
      </c>
      <c r="H183" s="45" t="s">
        <v>642</v>
      </c>
      <c r="I183" t="s">
        <v>1242</v>
      </c>
    </row>
    <row r="184" spans="1:9">
      <c r="A184" t="s">
        <v>1243</v>
      </c>
      <c r="B184" t="s">
        <v>1243</v>
      </c>
      <c r="C184" t="s">
        <v>637</v>
      </c>
      <c r="D184" t="s">
        <v>1244</v>
      </c>
      <c r="E184" t="s">
        <v>1245</v>
      </c>
      <c r="F184" s="84" t="s">
        <v>646</v>
      </c>
      <c r="H184" s="45" t="s">
        <v>642</v>
      </c>
      <c r="I184" t="s">
        <v>1246</v>
      </c>
    </row>
    <row r="185" spans="1:9">
      <c r="A185" t="s">
        <v>1247</v>
      </c>
      <c r="B185" t="s">
        <v>1247</v>
      </c>
      <c r="C185" t="s">
        <v>763</v>
      </c>
      <c r="D185" t="s">
        <v>797</v>
      </c>
      <c r="E185" t="s">
        <v>1248</v>
      </c>
      <c r="F185" s="84" t="s">
        <v>646</v>
      </c>
      <c r="I185" t="s">
        <v>1249</v>
      </c>
    </row>
    <row r="186" spans="1:9">
      <c r="A186" t="s">
        <v>586</v>
      </c>
      <c r="B186" t="s">
        <v>586</v>
      </c>
      <c r="C186" t="s">
        <v>763</v>
      </c>
      <c r="D186" t="s">
        <v>797</v>
      </c>
      <c r="E186" t="s">
        <v>1250</v>
      </c>
      <c r="F186" s="84" t="s">
        <v>646</v>
      </c>
      <c r="I186" t="s">
        <v>1251</v>
      </c>
    </row>
    <row r="187" spans="1:9">
      <c r="A187" t="s">
        <v>668</v>
      </c>
      <c r="B187" t="s">
        <v>668</v>
      </c>
      <c r="C187" t="s">
        <v>637</v>
      </c>
      <c r="D187" t="s">
        <v>665</v>
      </c>
      <c r="E187" t="s">
        <v>1252</v>
      </c>
      <c r="F187" s="84" t="s">
        <v>646</v>
      </c>
      <c r="H187" s="45" t="s">
        <v>642</v>
      </c>
      <c r="I187" t="s">
        <v>1253</v>
      </c>
    </row>
    <row r="188" spans="1:9">
      <c r="A188" t="s">
        <v>1254</v>
      </c>
      <c r="B188" t="s">
        <v>1254</v>
      </c>
      <c r="C188" t="s">
        <v>763</v>
      </c>
      <c r="D188" t="s">
        <v>797</v>
      </c>
      <c r="E188" t="s">
        <v>1255</v>
      </c>
      <c r="F188" s="84" t="s">
        <v>646</v>
      </c>
      <c r="I188" t="s">
        <v>1256</v>
      </c>
    </row>
    <row r="189" spans="1:9">
      <c r="A189" t="s">
        <v>1257</v>
      </c>
      <c r="B189" t="s">
        <v>1257</v>
      </c>
      <c r="C189" t="s">
        <v>763</v>
      </c>
      <c r="D189" t="s">
        <v>1083</v>
      </c>
      <c r="E189" t="s">
        <v>1258</v>
      </c>
      <c r="F189" s="84" t="s">
        <v>1190</v>
      </c>
      <c r="G189" t="s">
        <v>1088</v>
      </c>
      <c r="I189" t="s">
        <v>1259</v>
      </c>
    </row>
    <row r="190" spans="1:9">
      <c r="A190" t="s">
        <v>1260</v>
      </c>
      <c r="B190" t="s">
        <v>1260</v>
      </c>
      <c r="C190" t="s">
        <v>763</v>
      </c>
      <c r="D190" t="s">
        <v>1122</v>
      </c>
      <c r="E190" t="s">
        <v>1261</v>
      </c>
      <c r="F190" s="84" t="s">
        <v>646</v>
      </c>
      <c r="I190" t="s">
        <v>1262</v>
      </c>
    </row>
    <row r="191" spans="1:9">
      <c r="A191" t="s">
        <v>1263</v>
      </c>
      <c r="B191" t="s">
        <v>1263</v>
      </c>
      <c r="C191" t="s">
        <v>637</v>
      </c>
      <c r="E191" t="s">
        <v>1263</v>
      </c>
      <c r="F191" s="84" t="s">
        <v>1264</v>
      </c>
      <c r="G191" t="s">
        <v>687</v>
      </c>
      <c r="H191" s="45" t="s">
        <v>642</v>
      </c>
      <c r="I191" t="s">
        <v>1265</v>
      </c>
    </row>
    <row r="192" spans="1:9">
      <c r="A192" t="s">
        <v>1266</v>
      </c>
      <c r="B192" t="s">
        <v>1266</v>
      </c>
      <c r="C192" t="s">
        <v>637</v>
      </c>
      <c r="E192" t="s">
        <v>1267</v>
      </c>
      <c r="F192" s="84" t="s">
        <v>1268</v>
      </c>
      <c r="G192" t="s">
        <v>715</v>
      </c>
      <c r="H192" s="45" t="s">
        <v>642</v>
      </c>
      <c r="I192" t="s">
        <v>1269</v>
      </c>
    </row>
    <row r="193" spans="1:9">
      <c r="A193" t="s">
        <v>1270</v>
      </c>
      <c r="B193" t="s">
        <v>1270</v>
      </c>
      <c r="C193" t="s">
        <v>637</v>
      </c>
      <c r="D193" t="s">
        <v>887</v>
      </c>
      <c r="E193" t="s">
        <v>1271</v>
      </c>
      <c r="F193" s="84" t="s">
        <v>1272</v>
      </c>
      <c r="G193" t="s">
        <v>889</v>
      </c>
      <c r="H193" s="45" t="s">
        <v>642</v>
      </c>
      <c r="I193" t="s">
        <v>1273</v>
      </c>
    </row>
    <row r="194" spans="1:9">
      <c r="A194" t="s">
        <v>1274</v>
      </c>
      <c r="B194" t="s">
        <v>1274</v>
      </c>
      <c r="C194" t="s">
        <v>763</v>
      </c>
      <c r="D194" t="s">
        <v>797</v>
      </c>
      <c r="E194" t="s">
        <v>1274</v>
      </c>
      <c r="F194" s="79" t="s">
        <v>588</v>
      </c>
      <c r="G194" s="80" t="s">
        <v>588</v>
      </c>
      <c r="H194" s="80" t="s">
        <v>588</v>
      </c>
      <c r="I194" t="s">
        <v>1275</v>
      </c>
    </row>
    <row r="195" spans="1:9">
      <c r="A195" t="s">
        <v>1276</v>
      </c>
      <c r="B195" t="s">
        <v>1276</v>
      </c>
      <c r="C195" t="s">
        <v>637</v>
      </c>
      <c r="E195" t="s">
        <v>1277</v>
      </c>
      <c r="F195" s="84" t="s">
        <v>1278</v>
      </c>
      <c r="G195" t="s">
        <v>687</v>
      </c>
      <c r="H195" s="45" t="s">
        <v>642</v>
      </c>
      <c r="I195" t="s">
        <v>1279</v>
      </c>
    </row>
    <row r="196" spans="1:9">
      <c r="A196" t="s">
        <v>785</v>
      </c>
      <c r="B196" t="s">
        <v>785</v>
      </c>
      <c r="C196" t="s">
        <v>637</v>
      </c>
      <c r="D196" t="s">
        <v>782</v>
      </c>
      <c r="E196" t="s">
        <v>1280</v>
      </c>
      <c r="F196" s="84" t="s">
        <v>646</v>
      </c>
      <c r="H196" s="45" t="s">
        <v>642</v>
      </c>
      <c r="I196" t="s">
        <v>1281</v>
      </c>
    </row>
    <row r="197" spans="1:9">
      <c r="A197" t="s">
        <v>731</v>
      </c>
      <c r="B197" t="s">
        <v>731</v>
      </c>
      <c r="C197" t="s">
        <v>637</v>
      </c>
      <c r="D197" t="s">
        <v>772</v>
      </c>
      <c r="E197" t="s">
        <v>1282</v>
      </c>
      <c r="F197" s="84" t="s">
        <v>646</v>
      </c>
      <c r="H197" s="45" t="s">
        <v>642</v>
      </c>
      <c r="I197" t="s">
        <v>1283</v>
      </c>
    </row>
    <row r="198" spans="1:9">
      <c r="A198" t="s">
        <v>1284</v>
      </c>
      <c r="B198" t="s">
        <v>1284</v>
      </c>
      <c r="C198" t="s">
        <v>763</v>
      </c>
      <c r="D198" t="s">
        <v>797</v>
      </c>
      <c r="F198" s="84" t="s">
        <v>646</v>
      </c>
      <c r="I198" t="s">
        <v>1285</v>
      </c>
    </row>
    <row r="199" spans="1:9">
      <c r="A199" t="s">
        <v>1286</v>
      </c>
      <c r="B199" t="s">
        <v>1286</v>
      </c>
      <c r="C199" t="s">
        <v>637</v>
      </c>
      <c r="D199" t="s">
        <v>1287</v>
      </c>
      <c r="E199" t="s">
        <v>1288</v>
      </c>
      <c r="F199" s="84" t="s">
        <v>646</v>
      </c>
      <c r="H199" s="45" t="s">
        <v>642</v>
      </c>
      <c r="I199" t="s">
        <v>1289</v>
      </c>
    </row>
    <row r="200" spans="1:9">
      <c r="A200" t="s">
        <v>1290</v>
      </c>
      <c r="B200" t="s">
        <v>1290</v>
      </c>
      <c r="C200" t="s">
        <v>763</v>
      </c>
      <c r="D200" t="s">
        <v>1287</v>
      </c>
      <c r="E200" t="s">
        <v>1291</v>
      </c>
      <c r="F200" s="84" t="s">
        <v>646</v>
      </c>
      <c r="I200" t="s">
        <v>1292</v>
      </c>
    </row>
    <row r="201" spans="1:9">
      <c r="A201" t="s">
        <v>1293</v>
      </c>
      <c r="B201" t="s">
        <v>1293</v>
      </c>
      <c r="C201" t="s">
        <v>637</v>
      </c>
      <c r="D201" t="s">
        <v>1294</v>
      </c>
      <c r="E201" t="s">
        <v>1295</v>
      </c>
      <c r="F201" s="84" t="s">
        <v>646</v>
      </c>
      <c r="H201" s="45" t="s">
        <v>642</v>
      </c>
      <c r="I201" t="s">
        <v>1296</v>
      </c>
    </row>
    <row r="202" spans="1:9">
      <c r="A202" t="s">
        <v>1297</v>
      </c>
      <c r="B202" t="s">
        <v>1297</v>
      </c>
      <c r="C202" t="s">
        <v>637</v>
      </c>
      <c r="D202" t="s">
        <v>638</v>
      </c>
      <c r="F202" s="84" t="s">
        <v>769</v>
      </c>
      <c r="G202" t="s">
        <v>641</v>
      </c>
      <c r="H202" s="45" t="s">
        <v>642</v>
      </c>
      <c r="I202" t="s">
        <v>1298</v>
      </c>
    </row>
    <row r="203" spans="1:9">
      <c r="A203" t="s">
        <v>1299</v>
      </c>
      <c r="B203" t="s">
        <v>1299</v>
      </c>
      <c r="C203" t="s">
        <v>637</v>
      </c>
      <c r="D203" t="s">
        <v>638</v>
      </c>
      <c r="E203" t="s">
        <v>1300</v>
      </c>
      <c r="F203" s="84" t="s">
        <v>1301</v>
      </c>
      <c r="G203" t="s">
        <v>641</v>
      </c>
      <c r="H203" s="45" t="s">
        <v>642</v>
      </c>
      <c r="I203" t="s">
        <v>1302</v>
      </c>
    </row>
    <row r="204" spans="1:9">
      <c r="A204" t="s">
        <v>1303</v>
      </c>
      <c r="B204" t="s">
        <v>1303</v>
      </c>
      <c r="C204" t="s">
        <v>637</v>
      </c>
      <c r="D204" t="s">
        <v>638</v>
      </c>
      <c r="F204" s="84" t="s">
        <v>1014</v>
      </c>
      <c r="G204" t="s">
        <v>641</v>
      </c>
      <c r="H204" s="45" t="s">
        <v>642</v>
      </c>
      <c r="I204" t="s">
        <v>1304</v>
      </c>
    </row>
    <row r="205" spans="1:9">
      <c r="A205" t="s">
        <v>641</v>
      </c>
      <c r="B205" t="s">
        <v>641</v>
      </c>
      <c r="C205" t="s">
        <v>637</v>
      </c>
      <c r="D205" t="s">
        <v>638</v>
      </c>
      <c r="E205" t="s">
        <v>1305</v>
      </c>
      <c r="F205" s="84" t="s">
        <v>646</v>
      </c>
      <c r="H205" s="45" t="s">
        <v>642</v>
      </c>
      <c r="I205" t="s">
        <v>1306</v>
      </c>
    </row>
    <row r="206" spans="1:9">
      <c r="A206" t="s">
        <v>1307</v>
      </c>
      <c r="B206" t="s">
        <v>1307</v>
      </c>
      <c r="C206" t="s">
        <v>637</v>
      </c>
      <c r="D206" t="s">
        <v>1308</v>
      </c>
      <c r="E206" t="s">
        <v>1309</v>
      </c>
      <c r="F206" s="84" t="s">
        <v>646</v>
      </c>
      <c r="H206" s="45" t="s">
        <v>642</v>
      </c>
      <c r="I206" t="s">
        <v>1310</v>
      </c>
    </row>
    <row r="207" spans="1:9">
      <c r="A207" t="s">
        <v>1311</v>
      </c>
      <c r="B207" t="s">
        <v>1311</v>
      </c>
      <c r="C207" t="s">
        <v>637</v>
      </c>
      <c r="D207" t="s">
        <v>638</v>
      </c>
      <c r="E207" t="s">
        <v>1312</v>
      </c>
      <c r="F207" s="84" t="s">
        <v>1313</v>
      </c>
      <c r="G207" t="s">
        <v>641</v>
      </c>
      <c r="H207" s="45" t="s">
        <v>642</v>
      </c>
      <c r="I207" t="s">
        <v>1314</v>
      </c>
    </row>
    <row r="208" spans="1:9">
      <c r="A208" t="s">
        <v>1315</v>
      </c>
      <c r="B208" t="s">
        <v>1315</v>
      </c>
      <c r="C208" t="s">
        <v>637</v>
      </c>
      <c r="D208" t="s">
        <v>638</v>
      </c>
      <c r="F208" s="84" t="s">
        <v>1068</v>
      </c>
      <c r="G208" t="s">
        <v>641</v>
      </c>
      <c r="H208" s="45" t="s">
        <v>642</v>
      </c>
      <c r="I208" t="s">
        <v>1316</v>
      </c>
    </row>
    <row r="209" spans="1:9">
      <c r="A209" t="s">
        <v>1317</v>
      </c>
      <c r="B209" t="s">
        <v>1317</v>
      </c>
      <c r="C209" t="s">
        <v>637</v>
      </c>
      <c r="D209" t="s">
        <v>638</v>
      </c>
      <c r="E209" t="s">
        <v>1318</v>
      </c>
      <c r="F209" s="84" t="s">
        <v>1319</v>
      </c>
      <c r="G209" t="s">
        <v>641</v>
      </c>
      <c r="H209" s="45" t="s">
        <v>642</v>
      </c>
      <c r="I209" t="s">
        <v>1320</v>
      </c>
    </row>
    <row r="210" spans="1:9">
      <c r="A210" t="s">
        <v>1321</v>
      </c>
      <c r="B210" t="s">
        <v>1321</v>
      </c>
      <c r="C210" t="s">
        <v>637</v>
      </c>
      <c r="D210" t="s">
        <v>1322</v>
      </c>
      <c r="E210" t="s">
        <v>1323</v>
      </c>
      <c r="F210" s="84" t="s">
        <v>646</v>
      </c>
      <c r="H210" s="45" t="s">
        <v>642</v>
      </c>
      <c r="I210" t="s">
        <v>1324</v>
      </c>
    </row>
    <row r="211" spans="1:9">
      <c r="A211" t="s">
        <v>1325</v>
      </c>
      <c r="B211" t="s">
        <v>1325</v>
      </c>
      <c r="C211" t="s">
        <v>637</v>
      </c>
      <c r="E211" t="s">
        <v>1325</v>
      </c>
      <c r="F211" s="84" t="s">
        <v>1326</v>
      </c>
      <c r="G211" t="s">
        <v>715</v>
      </c>
      <c r="H211" s="45" t="s">
        <v>642</v>
      </c>
      <c r="I211" t="s">
        <v>1327</v>
      </c>
    </row>
    <row r="212" spans="1:9">
      <c r="A212" t="s">
        <v>1328</v>
      </c>
      <c r="B212" t="s">
        <v>1328</v>
      </c>
      <c r="C212" t="s">
        <v>637</v>
      </c>
      <c r="D212" t="s">
        <v>712</v>
      </c>
      <c r="E212" t="s">
        <v>1323</v>
      </c>
      <c r="F212" s="84" t="s">
        <v>861</v>
      </c>
      <c r="G212" t="s">
        <v>715</v>
      </c>
      <c r="H212" s="45" t="s">
        <v>642</v>
      </c>
      <c r="I212" t="s">
        <v>1329</v>
      </c>
    </row>
    <row r="213" spans="1:9">
      <c r="A213" t="s">
        <v>1330</v>
      </c>
      <c r="B213" t="s">
        <v>1330</v>
      </c>
      <c r="C213" t="s">
        <v>637</v>
      </c>
      <c r="D213" t="s">
        <v>887</v>
      </c>
      <c r="F213" s="84" t="s">
        <v>765</v>
      </c>
      <c r="G213" t="s">
        <v>889</v>
      </c>
      <c r="H213" s="45" t="s">
        <v>642</v>
      </c>
      <c r="I213" t="s">
        <v>1331</v>
      </c>
    </row>
    <row r="214" spans="1:9">
      <c r="A214" t="s">
        <v>1332</v>
      </c>
      <c r="B214" t="s">
        <v>1332</v>
      </c>
      <c r="C214" t="s">
        <v>637</v>
      </c>
      <c r="D214" t="s">
        <v>892</v>
      </c>
      <c r="F214" s="84" t="s">
        <v>1333</v>
      </c>
      <c r="G214" t="s">
        <v>895</v>
      </c>
      <c r="H214" s="45" t="s">
        <v>642</v>
      </c>
      <c r="I214" t="s">
        <v>1334</v>
      </c>
    </row>
    <row r="215" spans="1:9">
      <c r="A215" t="s">
        <v>981</v>
      </c>
      <c r="B215" t="s">
        <v>981</v>
      </c>
      <c r="C215" t="s">
        <v>637</v>
      </c>
      <c r="D215" t="s">
        <v>979</v>
      </c>
      <c r="E215" t="s">
        <v>1335</v>
      </c>
      <c r="F215" s="84" t="s">
        <v>646</v>
      </c>
      <c r="H215" s="45" t="s">
        <v>642</v>
      </c>
      <c r="I215" t="s">
        <v>1336</v>
      </c>
    </row>
    <row r="216" spans="1:9">
      <c r="A216" t="s">
        <v>986</v>
      </c>
      <c r="B216" t="s">
        <v>986</v>
      </c>
      <c r="C216" t="s">
        <v>637</v>
      </c>
      <c r="D216" t="s">
        <v>984</v>
      </c>
      <c r="E216" t="s">
        <v>1337</v>
      </c>
      <c r="F216" s="84" t="s">
        <v>646</v>
      </c>
      <c r="H216" s="45" t="s">
        <v>642</v>
      </c>
      <c r="I216" t="s">
        <v>1338</v>
      </c>
    </row>
    <row r="217" spans="1:9">
      <c r="A217" t="s">
        <v>1339</v>
      </c>
      <c r="B217" t="s">
        <v>1339</v>
      </c>
      <c r="C217" t="s">
        <v>637</v>
      </c>
      <c r="D217" t="s">
        <v>1340</v>
      </c>
      <c r="F217" s="84" t="s">
        <v>646</v>
      </c>
      <c r="H217" s="45" t="s">
        <v>642</v>
      </c>
      <c r="I217" t="s">
        <v>1341</v>
      </c>
    </row>
    <row r="218" spans="1:9">
      <c r="A218" t="s">
        <v>1342</v>
      </c>
      <c r="B218" t="s">
        <v>1342</v>
      </c>
      <c r="C218" t="s">
        <v>637</v>
      </c>
      <c r="D218" t="s">
        <v>1343</v>
      </c>
      <c r="E218" t="s">
        <v>1344</v>
      </c>
      <c r="F218" s="84" t="s">
        <v>646</v>
      </c>
      <c r="H218" s="45" t="s">
        <v>642</v>
      </c>
      <c r="I218" t="s">
        <v>1345</v>
      </c>
    </row>
    <row r="219" spans="1:9">
      <c r="A219" t="s">
        <v>1346</v>
      </c>
      <c r="B219" t="s">
        <v>1346</v>
      </c>
      <c r="C219" t="s">
        <v>637</v>
      </c>
      <c r="E219" t="s">
        <v>1346</v>
      </c>
      <c r="F219" s="84" t="s">
        <v>1347</v>
      </c>
      <c r="G219" t="s">
        <v>659</v>
      </c>
      <c r="H219" s="45" t="s">
        <v>642</v>
      </c>
      <c r="I219" t="s">
        <v>1348</v>
      </c>
    </row>
    <row r="220" spans="1:9">
      <c r="A220" t="s">
        <v>1349</v>
      </c>
      <c r="B220" t="s">
        <v>1349</v>
      </c>
      <c r="C220" t="s">
        <v>637</v>
      </c>
      <c r="F220" s="84" t="s">
        <v>1350</v>
      </c>
      <c r="G220" t="s">
        <v>659</v>
      </c>
      <c r="H220" s="45" t="s">
        <v>642</v>
      </c>
      <c r="I220" t="s">
        <v>993</v>
      </c>
    </row>
    <row r="221" spans="1:9">
      <c r="A221" t="s">
        <v>1351</v>
      </c>
      <c r="B221" t="s">
        <v>1351</v>
      </c>
      <c r="C221" t="s">
        <v>637</v>
      </c>
      <c r="F221" s="84" t="s">
        <v>1352</v>
      </c>
      <c r="G221" t="s">
        <v>659</v>
      </c>
      <c r="H221" s="45" t="s">
        <v>642</v>
      </c>
      <c r="I221" t="s">
        <v>993</v>
      </c>
    </row>
    <row r="222" spans="1:9">
      <c r="A222" t="s">
        <v>1353</v>
      </c>
      <c r="B222" t="s">
        <v>1353</v>
      </c>
      <c r="C222" t="s">
        <v>637</v>
      </c>
      <c r="D222" t="s">
        <v>721</v>
      </c>
      <c r="E222" t="s">
        <v>1354</v>
      </c>
      <c r="F222" s="84" t="s">
        <v>1347</v>
      </c>
      <c r="G222" t="s">
        <v>724</v>
      </c>
      <c r="H222" s="45" t="s">
        <v>642</v>
      </c>
      <c r="I222" t="s">
        <v>1355</v>
      </c>
    </row>
    <row r="223" spans="1:9">
      <c r="A223" t="s">
        <v>1356</v>
      </c>
      <c r="B223" t="s">
        <v>1356</v>
      </c>
      <c r="C223" t="s">
        <v>763</v>
      </c>
      <c r="D223" t="s">
        <v>859</v>
      </c>
      <c r="E223" t="s">
        <v>1357</v>
      </c>
      <c r="F223" s="84" t="s">
        <v>1068</v>
      </c>
      <c r="G223" t="s">
        <v>1358</v>
      </c>
      <c r="H223" s="45" t="s">
        <v>642</v>
      </c>
      <c r="I223" t="s">
        <v>1359</v>
      </c>
    </row>
    <row r="224" spans="1:9">
      <c r="A224" t="s">
        <v>1360</v>
      </c>
      <c r="B224" t="s">
        <v>1360</v>
      </c>
      <c r="C224" t="s">
        <v>763</v>
      </c>
      <c r="D224" t="s">
        <v>887</v>
      </c>
      <c r="E224" t="s">
        <v>1361</v>
      </c>
      <c r="F224" s="84" t="s">
        <v>1362</v>
      </c>
      <c r="G224" t="s">
        <v>1363</v>
      </c>
      <c r="H224" s="45" t="s">
        <v>642</v>
      </c>
      <c r="I224" t="s">
        <v>1364</v>
      </c>
    </row>
    <row r="225" spans="1:11">
      <c r="A225" t="s">
        <v>1365</v>
      </c>
      <c r="B225" t="s">
        <v>1365</v>
      </c>
      <c r="C225" t="s">
        <v>763</v>
      </c>
      <c r="D225" t="s">
        <v>1226</v>
      </c>
      <c r="F225" s="84" t="s">
        <v>646</v>
      </c>
      <c r="H225" s="45" t="s">
        <v>642</v>
      </c>
      <c r="I225" t="s">
        <v>1366</v>
      </c>
    </row>
    <row r="226" spans="1:11">
      <c r="A226" s="81" t="s">
        <v>1367</v>
      </c>
      <c r="B226" s="81" t="s">
        <v>1367</v>
      </c>
      <c r="C226" t="s">
        <v>763</v>
      </c>
      <c r="D226" t="s">
        <v>797</v>
      </c>
      <c r="E226" t="s">
        <v>1367</v>
      </c>
      <c r="I226" s="81" t="s">
        <v>1368</v>
      </c>
    </row>
    <row r="227" spans="1:11">
      <c r="A227" s="81"/>
      <c r="F227" s="79"/>
      <c r="G227" s="80"/>
      <c r="I227" s="81"/>
      <c r="K227" s="81"/>
    </row>
  </sheetData>
  <phoneticPr fontId="0" type="noConversion"/>
  <pageMargins left="0.75" right="0.75" top="1" bottom="1" header="0.5" footer="0.5"/>
  <pageSetup orientation="portrait" horizontalDpi="4294967293" verticalDpi="0"/>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Florida Coastal Everglades LTER Program</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powell</dc:creator>
  <cp:keywords/>
  <dc:description/>
  <cp:lastModifiedBy>Grace Kahmann</cp:lastModifiedBy>
  <cp:revision/>
  <dcterms:created xsi:type="dcterms:W3CDTF">2003-11-25T16:24:22Z</dcterms:created>
  <dcterms:modified xsi:type="dcterms:W3CDTF">2022-02-09T01:07:21Z</dcterms:modified>
  <cp:category/>
  <cp:contentStatus/>
</cp:coreProperties>
</file>