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 Code\MUImodels\v35Asmita\Training exercise\Training exercise-Southampton\"/>
    </mc:Choice>
  </mc:AlternateContent>
  <xr:revisionPtr revIDLastSave="0" documentId="13_ncr:1_{5C7BDE25-7501-4F7C-90CD-4588B932B5B1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I23" i="1" s="1"/>
  <c r="H22" i="1"/>
  <c r="I22" i="1" s="1"/>
  <c r="H21" i="1"/>
  <c r="I21" i="1" s="1"/>
  <c r="D23" i="1"/>
  <c r="E23" i="1" s="1"/>
  <c r="D22" i="1"/>
  <c r="E22" i="1" s="1"/>
  <c r="D21" i="1"/>
  <c r="E21" i="1" s="1"/>
  <c r="H20" i="1"/>
  <c r="I20" i="1" s="1"/>
  <c r="H19" i="1"/>
  <c r="I19" i="1" s="1"/>
  <c r="D20" i="1"/>
  <c r="E20" i="1" s="1"/>
  <c r="D19" i="1"/>
  <c r="E19" i="1" s="1"/>
  <c r="H14" i="1"/>
  <c r="I14" i="1" s="1"/>
  <c r="D15" i="1"/>
  <c r="E15" i="1" s="1"/>
  <c r="D14" i="1"/>
  <c r="C16" i="1"/>
  <c r="H12" i="1"/>
  <c r="I12" i="1" s="1"/>
  <c r="D12" i="1"/>
  <c r="E12" i="1" s="1"/>
  <c r="H15" i="1"/>
  <c r="I15" i="1" s="1"/>
  <c r="H13" i="1"/>
  <c r="I13" i="1" s="1"/>
  <c r="H11" i="1"/>
  <c r="I11" i="1" s="1"/>
  <c r="D13" i="1"/>
  <c r="E13" i="1" s="1"/>
  <c r="D11" i="1"/>
  <c r="E11" i="1" s="1"/>
  <c r="D16" i="1" l="1"/>
  <c r="E16" i="1" s="1"/>
  <c r="E14" i="1"/>
  <c r="C5" i="1"/>
  <c r="J5" i="1" s="1"/>
  <c r="B5" i="1" l="1"/>
  <c r="H5" i="1" l="1"/>
</calcChain>
</file>

<file path=xl/sharedStrings.xml><?xml version="1.0" encoding="utf-8"?>
<sst xmlns="http://schemas.openxmlformats.org/spreadsheetml/2006/main" count="31" uniqueCount="23">
  <si>
    <t>Difference</t>
  </si>
  <si>
    <t>Moving surface volumes - All elements</t>
  </si>
  <si>
    <t>Fixed surface volumes - All elements</t>
  </si>
  <si>
    <t>Element</t>
  </si>
  <si>
    <t>Changes imposed</t>
  </si>
  <si>
    <t>Length</t>
  </si>
  <si>
    <t>+area change =</t>
  </si>
  <si>
    <t>SW4e model - Case (excl maintenance)</t>
  </si>
  <si>
    <t>SW4e model - Case (incl maintenance)</t>
  </si>
  <si>
    <t>1 – sea level rise of 2mm/year</t>
  </si>
  <si>
    <t>2 – As 1, with ntc of 0.15m</t>
  </si>
  <si>
    <t>3 – historic changes + slr</t>
  </si>
  <si>
    <t>% change from</t>
  </si>
  <si>
    <t>1900 volume</t>
  </si>
  <si>
    <t>Results using v3.1</t>
  </si>
  <si>
    <t>Inner Channel</t>
  </si>
  <si>
    <t>Outer Flat</t>
  </si>
  <si>
    <t>Inner Flat</t>
  </si>
  <si>
    <t>Outer Channel</t>
  </si>
  <si>
    <t>4 – As 3, with dredge in 2020</t>
  </si>
  <si>
    <t>5 – As 4, with reclamation in 2030</t>
  </si>
  <si>
    <t>cE=0.01</t>
  </si>
  <si>
    <t>cE=0.08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</si>
</sst>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 applyAlignment="1" applyProtection="1">
      <alignment horizontal="center"/>
      <protection locked="0"/>
    </xf>
    <xf numFmtId="0" fontId="0" fillId="0" borderId="0" xfId="0" quotePrefix="1"/>
    <xf numFmtId="11" fontId="0" fillId="0" borderId="0" xfId="0" applyNumberFormat="1" applyAlignment="1">
      <alignment horizontal="left"/>
    </xf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H21" sqref="H21"/>
    </sheetView>
  </sheetViews>
  <sheetFormatPr defaultRowHeight="12.5" x14ac:dyDescent="0.25"/>
  <cols>
    <col min="1" max="1" width="33" customWidth="1"/>
    <col min="2" max="2" width="13.08984375" customWidth="1"/>
    <col min="3" max="3" width="12.81640625" customWidth="1"/>
    <col min="4" max="4" width="13.36328125" customWidth="1"/>
    <col min="5" max="5" width="11.7265625" customWidth="1"/>
    <col min="6" max="6" width="14" customWidth="1"/>
    <col min="7" max="7" width="13" customWidth="1"/>
    <col min="8" max="8" width="14.26953125" customWidth="1"/>
    <col min="9" max="9" width="10.7265625" customWidth="1"/>
  </cols>
  <sheetData>
    <row r="1" spans="1:10" ht="13" x14ac:dyDescent="0.3">
      <c r="A1" s="1" t="s">
        <v>3</v>
      </c>
      <c r="B1" s="2">
        <v>1</v>
      </c>
      <c r="C1" s="2">
        <v>2</v>
      </c>
      <c r="D1" s="2">
        <v>3</v>
      </c>
      <c r="E1" s="2">
        <v>4</v>
      </c>
    </row>
    <row r="2" spans="1:10" ht="13" x14ac:dyDescent="0.3">
      <c r="A2" s="1"/>
      <c r="B2" s="2" t="s">
        <v>18</v>
      </c>
      <c r="C2" s="2" t="s">
        <v>15</v>
      </c>
      <c r="D2" s="2" t="s">
        <v>16</v>
      </c>
      <c r="E2" s="2" t="s">
        <v>17</v>
      </c>
    </row>
    <row r="3" spans="1:10" x14ac:dyDescent="0.25">
      <c r="A3" t="s">
        <v>5</v>
      </c>
      <c r="B3" s="4">
        <v>10000</v>
      </c>
      <c r="C3" s="4">
        <v>8000</v>
      </c>
      <c r="D3" s="4">
        <v>10000</v>
      </c>
      <c r="E3" s="4">
        <v>8000</v>
      </c>
    </row>
    <row r="4" spans="1:10" x14ac:dyDescent="0.25">
      <c r="A4" t="s">
        <v>4</v>
      </c>
    </row>
    <row r="5" spans="1:10" x14ac:dyDescent="0.25">
      <c r="A5">
        <v>2020</v>
      </c>
      <c r="B5" s="3">
        <f>B3*200*2</f>
        <v>4000000</v>
      </c>
      <c r="C5" s="3">
        <f>C3*200*2</f>
        <v>3200000</v>
      </c>
      <c r="D5" s="3">
        <v>0</v>
      </c>
      <c r="E5" s="3">
        <v>0</v>
      </c>
      <c r="H5" s="3">
        <f>B5+C5</f>
        <v>7200000</v>
      </c>
      <c r="J5" s="3">
        <f>C5+280000</f>
        <v>3480000</v>
      </c>
    </row>
    <row r="6" spans="1:10" x14ac:dyDescent="0.25">
      <c r="A6">
        <v>2030</v>
      </c>
      <c r="B6" s="3">
        <v>0</v>
      </c>
      <c r="C6" s="3">
        <v>0</v>
      </c>
      <c r="D6" s="3">
        <v>0</v>
      </c>
      <c r="E6" s="3">
        <v>-500000</v>
      </c>
      <c r="F6" s="5" t="s">
        <v>6</v>
      </c>
      <c r="G6" s="6">
        <v>-200000</v>
      </c>
    </row>
    <row r="8" spans="1:10" x14ac:dyDescent="0.25">
      <c r="A8" t="s">
        <v>14</v>
      </c>
      <c r="B8" t="s">
        <v>1</v>
      </c>
      <c r="F8" t="s">
        <v>2</v>
      </c>
    </row>
    <row r="9" spans="1:10" ht="13" x14ac:dyDescent="0.3">
      <c r="A9" s="8" t="s">
        <v>21</v>
      </c>
      <c r="B9" s="2">
        <v>1900</v>
      </c>
      <c r="C9" s="2">
        <v>2100</v>
      </c>
      <c r="D9" s="2" t="s">
        <v>0</v>
      </c>
      <c r="E9" t="s">
        <v>12</v>
      </c>
      <c r="F9" s="2">
        <v>1900</v>
      </c>
      <c r="G9" s="2">
        <v>2100</v>
      </c>
      <c r="H9" s="2" t="s">
        <v>0</v>
      </c>
      <c r="I9" t="s">
        <v>12</v>
      </c>
    </row>
    <row r="10" spans="1:10" ht="13" x14ac:dyDescent="0.3">
      <c r="A10" s="2" t="s">
        <v>7</v>
      </c>
      <c r="E10" t="s">
        <v>13</v>
      </c>
      <c r="I10" t="s">
        <v>13</v>
      </c>
    </row>
    <row r="11" spans="1:10" x14ac:dyDescent="0.25">
      <c r="A11" t="s">
        <v>9</v>
      </c>
      <c r="B11" s="3">
        <v>51400000</v>
      </c>
      <c r="C11" s="3">
        <v>51500000</v>
      </c>
      <c r="D11" s="3">
        <f>C11-B11</f>
        <v>100000</v>
      </c>
      <c r="E11" s="7">
        <f>(D11)/B$11</f>
        <v>1.9455252918287938E-3</v>
      </c>
      <c r="F11" s="3">
        <v>44600000</v>
      </c>
      <c r="G11" s="3">
        <v>30800000</v>
      </c>
      <c r="H11" s="3">
        <f t="shared" ref="H11:H15" si="0">G11-F11</f>
        <v>-13800000</v>
      </c>
      <c r="I11" s="7">
        <f t="shared" ref="I11:I15" si="1">(H11)/F$11</f>
        <v>-0.3094170403587444</v>
      </c>
    </row>
    <row r="12" spans="1:10" x14ac:dyDescent="0.25">
      <c r="A12" t="s">
        <v>10</v>
      </c>
      <c r="B12" s="3">
        <v>53000000</v>
      </c>
      <c r="C12" s="3">
        <v>52600000</v>
      </c>
      <c r="D12" s="3">
        <f>C12-B12</f>
        <v>-400000</v>
      </c>
      <c r="E12" s="7">
        <f>(D12)/B$11</f>
        <v>-7.7821011673151752E-3</v>
      </c>
      <c r="F12" s="3">
        <v>46800000</v>
      </c>
      <c r="G12" s="3">
        <v>31900000</v>
      </c>
      <c r="H12" s="3">
        <f>G12-F12</f>
        <v>-14900000</v>
      </c>
      <c r="I12" s="7">
        <f t="shared" si="1"/>
        <v>-0.33408071748878926</v>
      </c>
    </row>
    <row r="13" spans="1:10" x14ac:dyDescent="0.25">
      <c r="A13" t="s">
        <v>11</v>
      </c>
      <c r="B13" s="3">
        <v>54200000</v>
      </c>
      <c r="C13" s="3">
        <v>54700000</v>
      </c>
      <c r="D13" s="3">
        <f t="shared" ref="D13" si="2">C13-B13</f>
        <v>500000</v>
      </c>
      <c r="E13" s="7">
        <f t="shared" ref="E13:E16" si="3">(D13)/B$11</f>
        <v>9.727626459143969E-3</v>
      </c>
      <c r="F13" s="3">
        <v>47300000</v>
      </c>
      <c r="G13" s="3">
        <v>35400000</v>
      </c>
      <c r="H13" s="3">
        <f t="shared" si="0"/>
        <v>-11900000</v>
      </c>
      <c r="I13" s="7">
        <f t="shared" si="1"/>
        <v>-0.26681614349775784</v>
      </c>
    </row>
    <row r="14" spans="1:10" x14ac:dyDescent="0.25">
      <c r="A14" t="s">
        <v>19</v>
      </c>
      <c r="B14" s="3">
        <v>54200000</v>
      </c>
      <c r="C14" s="3">
        <v>58600000</v>
      </c>
      <c r="D14" s="3">
        <f>C14-B14</f>
        <v>4400000</v>
      </c>
      <c r="E14" s="7">
        <f t="shared" si="3"/>
        <v>8.5603112840466927E-2</v>
      </c>
      <c r="F14" s="3">
        <v>47300000</v>
      </c>
      <c r="G14" s="3">
        <v>39300000</v>
      </c>
      <c r="H14" s="3">
        <f>G14-F14</f>
        <v>-8000000</v>
      </c>
      <c r="I14" s="7">
        <f t="shared" si="1"/>
        <v>-0.17937219730941703</v>
      </c>
    </row>
    <row r="15" spans="1:10" x14ac:dyDescent="0.25">
      <c r="A15" t="s">
        <v>20</v>
      </c>
      <c r="B15" s="3">
        <v>54200000</v>
      </c>
      <c r="C15" s="3">
        <v>57900000</v>
      </c>
      <c r="D15" s="3">
        <f>C15-B15</f>
        <v>3700000</v>
      </c>
      <c r="E15" s="7">
        <f t="shared" si="3"/>
        <v>7.1984435797665364E-2</v>
      </c>
      <c r="F15" s="3">
        <v>47300000</v>
      </c>
      <c r="G15" s="3">
        <v>38700000</v>
      </c>
      <c r="H15" s="3">
        <f t="shared" si="0"/>
        <v>-8600000</v>
      </c>
      <c r="I15" s="7">
        <f t="shared" si="1"/>
        <v>-0.19282511210762332</v>
      </c>
    </row>
    <row r="16" spans="1:10" x14ac:dyDescent="0.25">
      <c r="C16" s="3">
        <f>C15-C13</f>
        <v>3200000</v>
      </c>
      <c r="D16" s="3">
        <f>D14-D13</f>
        <v>3900000</v>
      </c>
      <c r="E16" s="7">
        <f t="shared" si="3"/>
        <v>7.5875486381322951E-2</v>
      </c>
    </row>
    <row r="17" spans="1:10" x14ac:dyDescent="0.25">
      <c r="A17" s="8" t="s">
        <v>22</v>
      </c>
      <c r="C17" s="3"/>
      <c r="D17" s="3"/>
      <c r="E17" s="7"/>
    </row>
    <row r="18" spans="1:10" ht="13" x14ac:dyDescent="0.3">
      <c r="A18" s="2" t="s">
        <v>8</v>
      </c>
      <c r="G18" s="3"/>
    </row>
    <row r="19" spans="1:10" x14ac:dyDescent="0.25">
      <c r="A19" t="s">
        <v>9</v>
      </c>
      <c r="B19" s="3">
        <v>51400000</v>
      </c>
      <c r="C19" s="3">
        <v>51500000</v>
      </c>
      <c r="D19" s="3">
        <f>C19-B19</f>
        <v>100000</v>
      </c>
      <c r="E19" s="7">
        <f>(D19)/B$11</f>
        <v>1.9455252918287938E-3</v>
      </c>
      <c r="F19" s="3">
        <v>44600000</v>
      </c>
      <c r="G19" s="3">
        <v>30800000</v>
      </c>
      <c r="H19" s="3">
        <f t="shared" ref="H19" si="4">G19-F19</f>
        <v>-13800000</v>
      </c>
      <c r="I19" s="7">
        <f t="shared" ref="I19:I20" si="5">(H19)/F$11</f>
        <v>-0.3094170403587444</v>
      </c>
    </row>
    <row r="20" spans="1:10" x14ac:dyDescent="0.25">
      <c r="A20" t="s">
        <v>10</v>
      </c>
      <c r="B20" s="3">
        <v>53000000</v>
      </c>
      <c r="C20" s="3">
        <v>52600000</v>
      </c>
      <c r="D20" s="3">
        <f>C20-B20</f>
        <v>-400000</v>
      </c>
      <c r="E20" s="7">
        <f>(D20)/B$11</f>
        <v>-7.7821011673151752E-3</v>
      </c>
      <c r="F20" s="3">
        <v>46800000</v>
      </c>
      <c r="G20" s="3">
        <v>31900000</v>
      </c>
      <c r="H20" s="3">
        <f>G20-F20</f>
        <v>-14900000</v>
      </c>
      <c r="I20" s="7">
        <f t="shared" si="5"/>
        <v>-0.33408071748878926</v>
      </c>
    </row>
    <row r="21" spans="1:10" x14ac:dyDescent="0.25">
      <c r="A21" t="s">
        <v>11</v>
      </c>
      <c r="B21" s="3">
        <v>51400000</v>
      </c>
      <c r="C21" s="3">
        <v>58100000</v>
      </c>
      <c r="D21" s="3">
        <f>C21-B21</f>
        <v>6700000</v>
      </c>
      <c r="E21" s="7">
        <f t="shared" ref="E21:E23" si="6">(D21)/B$11</f>
        <v>0.13035019455252919</v>
      </c>
      <c r="F21" s="3">
        <v>44600000</v>
      </c>
      <c r="G21" s="3">
        <v>39400000</v>
      </c>
      <c r="H21" s="3">
        <f t="shared" ref="H21:H23" si="7">G21-F21</f>
        <v>-5200000</v>
      </c>
      <c r="I21" s="7">
        <f t="shared" ref="I21:I23" si="8">(H21)/F$11</f>
        <v>-0.11659192825112108</v>
      </c>
      <c r="J21" s="7"/>
    </row>
    <row r="22" spans="1:10" x14ac:dyDescent="0.25">
      <c r="A22" t="s">
        <v>19</v>
      </c>
      <c r="B22" s="3">
        <v>51400000</v>
      </c>
      <c r="C22" s="3">
        <v>62300000</v>
      </c>
      <c r="D22" s="3">
        <f>C22-B22</f>
        <v>10900000</v>
      </c>
      <c r="E22" s="7">
        <f t="shared" si="6"/>
        <v>0.21206225680933852</v>
      </c>
      <c r="F22" s="3">
        <v>44600000</v>
      </c>
      <c r="G22" s="3">
        <v>43000000</v>
      </c>
      <c r="H22" s="3">
        <f t="shared" si="7"/>
        <v>-1600000</v>
      </c>
      <c r="I22" s="7">
        <f t="shared" si="8"/>
        <v>-3.5874439461883408E-2</v>
      </c>
    </row>
    <row r="23" spans="1:10" x14ac:dyDescent="0.25">
      <c r="A23" t="s">
        <v>20</v>
      </c>
      <c r="B23" s="3">
        <v>51400000</v>
      </c>
      <c r="C23" s="3">
        <v>61600000</v>
      </c>
      <c r="D23" s="3">
        <f t="shared" ref="D23" si="9">C23-B23</f>
        <v>10200000</v>
      </c>
      <c r="E23" s="7">
        <f t="shared" si="6"/>
        <v>0.19844357976653695</v>
      </c>
      <c r="F23" s="3">
        <v>44600000</v>
      </c>
      <c r="G23" s="3">
        <v>42300000</v>
      </c>
      <c r="H23" s="3">
        <f t="shared" si="7"/>
        <v>-2300000</v>
      </c>
      <c r="I23" s="7">
        <f t="shared" si="8"/>
        <v>-5.1569506726457402E-2</v>
      </c>
    </row>
    <row r="24" spans="1:10" x14ac:dyDescent="0.25">
      <c r="B24" s="3"/>
      <c r="C24" s="3"/>
      <c r="D24" s="3"/>
      <c r="E24" s="3"/>
      <c r="F24" s="3"/>
      <c r="G24" s="3"/>
      <c r="H24" s="3"/>
      <c r="I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HR Wallingford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2013-01-03T14:39:20Z</dcterms:created>
  <dcterms:modified xsi:type="dcterms:W3CDTF">2024-02-01T18:34:19Z</dcterms:modified>
</cp:coreProperties>
</file>