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 Code\muiModels\EstuaryDB\app\example\"/>
    </mc:Choice>
  </mc:AlternateContent>
  <xr:revisionPtr revIDLastSave="0" documentId="13_ncr:1_{67A620DA-0DB7-435A-A22C-B4A49A4D21BA}" xr6:coauthVersionLast="47" xr6:coauthVersionMax="47" xr10:uidLastSave="{00000000-0000-0000-0000-000000000000}"/>
  <bookViews>
    <workbookView xWindow="-110" yWindow="-110" windowWidth="38620" windowHeight="21100" activeTab="2" xr2:uid="{8F8055A3-5540-4E3B-9F7E-4C15AE6239C2}"/>
  </bookViews>
  <sheets>
    <sheet name="Intro" sheetId="3" r:id="rId1"/>
    <sheet name="UKdata" sheetId="1" r:id="rId2"/>
    <sheet name="UKclass" sheetId="5" r:id="rId3"/>
    <sheet name="WSdata" sheetId="6" r:id="rId4"/>
    <sheet name="WSclass" sheetId="7" r:id="rId5"/>
    <sheet name="Sheet3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42" i="8" l="1"/>
  <c r="BK42" i="8"/>
  <c r="BI42" i="8"/>
  <c r="BH42" i="8"/>
  <c r="BF42" i="8"/>
  <c r="BE42" i="8"/>
  <c r="BD42" i="8"/>
  <c r="BC42" i="8"/>
  <c r="BA42" i="8"/>
  <c r="AZ42" i="8"/>
  <c r="BB42" i="8" s="1"/>
  <c r="BL41" i="8"/>
  <c r="BK41" i="8"/>
  <c r="BI41" i="8"/>
  <c r="BH41" i="8"/>
  <c r="BF41" i="8"/>
  <c r="BE41" i="8"/>
  <c r="BD41" i="8"/>
  <c r="BC41" i="8"/>
  <c r="BA41" i="8"/>
  <c r="AZ41" i="8"/>
  <c r="BB41" i="8" s="1"/>
  <c r="BL40" i="8"/>
  <c r="BK40" i="8"/>
  <c r="BI40" i="8"/>
  <c r="BH40" i="8"/>
  <c r="BF40" i="8"/>
  <c r="BE40" i="8"/>
  <c r="BD40" i="8"/>
  <c r="BC40" i="8"/>
  <c r="BA40" i="8"/>
  <c r="AZ40" i="8"/>
  <c r="BB40" i="8" s="1"/>
  <c r="BL39" i="8"/>
  <c r="BK39" i="8"/>
  <c r="BI39" i="8"/>
  <c r="BH39" i="8"/>
  <c r="BF39" i="8"/>
  <c r="BE39" i="8"/>
  <c r="BD39" i="8"/>
  <c r="BC39" i="8"/>
  <c r="BA39" i="8"/>
  <c r="AZ39" i="8"/>
  <c r="BB39" i="8" s="1"/>
  <c r="BL38" i="8"/>
  <c r="BK38" i="8"/>
  <c r="BI38" i="8"/>
  <c r="BH38" i="8"/>
  <c r="BF38" i="8"/>
  <c r="BE38" i="8"/>
  <c r="BD38" i="8"/>
  <c r="BC38" i="8"/>
  <c r="BA38" i="8"/>
  <c r="AZ38" i="8"/>
  <c r="BB38" i="8" s="1"/>
  <c r="BL20" i="8"/>
  <c r="BK20" i="8"/>
  <c r="BI20" i="8"/>
  <c r="BH20" i="8"/>
  <c r="BF20" i="8"/>
  <c r="BE20" i="8"/>
  <c r="BD20" i="8"/>
  <c r="BC20" i="8"/>
  <c r="BA20" i="8"/>
  <c r="AZ20" i="8"/>
  <c r="BB20" i="8" s="1"/>
  <c r="BL19" i="8"/>
  <c r="BK19" i="8"/>
  <c r="BI19" i="8"/>
  <c r="BH19" i="8"/>
  <c r="BF19" i="8"/>
  <c r="BE19" i="8"/>
  <c r="BD19" i="8"/>
  <c r="BC19" i="8"/>
  <c r="BA19" i="8"/>
  <c r="AZ19" i="8"/>
  <c r="BB19" i="8" s="1"/>
  <c r="BL18" i="8"/>
  <c r="BK18" i="8"/>
  <c r="BI18" i="8"/>
  <c r="BH18" i="8"/>
  <c r="BF18" i="8"/>
  <c r="BE18" i="8"/>
  <c r="BD18" i="8"/>
  <c r="BC18" i="8"/>
  <c r="BA18" i="8"/>
  <c r="AZ18" i="8"/>
  <c r="BB18" i="8" s="1"/>
  <c r="BL17" i="8"/>
  <c r="BK17" i="8"/>
  <c r="BI17" i="8"/>
  <c r="BH17" i="8"/>
  <c r="BF17" i="8"/>
  <c r="BE17" i="8"/>
  <c r="BD17" i="8"/>
  <c r="BC17" i="8"/>
  <c r="BA17" i="8"/>
  <c r="AZ17" i="8"/>
  <c r="BB17" i="8" s="1"/>
  <c r="BL16" i="8"/>
  <c r="BK16" i="8"/>
  <c r="BI16" i="8"/>
  <c r="BH16" i="8"/>
  <c r="BF16" i="8"/>
  <c r="BE16" i="8"/>
  <c r="BD16" i="8"/>
  <c r="BC16" i="8"/>
  <c r="BB16" i="8"/>
  <c r="BA16" i="8"/>
  <c r="AZ16" i="8"/>
  <c r="BL14" i="8"/>
  <c r="BK14" i="8"/>
  <c r="BI14" i="8"/>
  <c r="BH14" i="8"/>
  <c r="BF14" i="8"/>
  <c r="BE14" i="8"/>
  <c r="BD14" i="8"/>
  <c r="BC14" i="8"/>
  <c r="BB14" i="8"/>
  <c r="BA14" i="8"/>
  <c r="AZ14" i="8"/>
  <c r="BL13" i="8"/>
  <c r="BK13" i="8"/>
  <c r="BI13" i="8"/>
  <c r="BH13" i="8"/>
  <c r="BF13" i="8"/>
  <c r="BE13" i="8"/>
  <c r="BD13" i="8"/>
  <c r="BC13" i="8"/>
  <c r="BA13" i="8"/>
  <c r="AZ13" i="8"/>
  <c r="BB13" i="8" s="1"/>
  <c r="BL12" i="8"/>
  <c r="BK12" i="8"/>
  <c r="BI12" i="8"/>
  <c r="BH12" i="8"/>
  <c r="BF12" i="8"/>
  <c r="BE12" i="8"/>
  <c r="BD12" i="8"/>
  <c r="BC12" i="8"/>
  <c r="BA12" i="8"/>
  <c r="AZ12" i="8"/>
  <c r="BB12" i="8" s="1"/>
  <c r="BL11" i="8"/>
  <c r="BK11" i="8"/>
  <c r="BI11" i="8"/>
  <c r="BH11" i="8"/>
  <c r="BF11" i="8"/>
  <c r="BE11" i="8"/>
  <c r="BD11" i="8"/>
  <c r="BC11" i="8"/>
  <c r="BA11" i="8"/>
  <c r="AZ11" i="8"/>
  <c r="BB11" i="8" s="1"/>
  <c r="BL10" i="8"/>
  <c r="BK10" i="8"/>
  <c r="BI10" i="8"/>
  <c r="BH10" i="8"/>
  <c r="BF10" i="8"/>
  <c r="BE10" i="8"/>
  <c r="BD10" i="8"/>
  <c r="BC10" i="8"/>
  <c r="BA10" i="8"/>
  <c r="AZ10" i="8"/>
  <c r="BB10" i="8" s="1"/>
  <c r="BL9" i="8"/>
  <c r="BK9" i="8"/>
  <c r="BI9" i="8"/>
  <c r="BH9" i="8"/>
  <c r="BF9" i="8"/>
  <c r="BE9" i="8"/>
  <c r="BD9" i="8"/>
  <c r="BC9" i="8"/>
  <c r="BA9" i="8"/>
  <c r="AZ9" i="8"/>
  <c r="BB9" i="8" s="1"/>
  <c r="BL8" i="8"/>
  <c r="BK8" i="8"/>
  <c r="BI8" i="8"/>
  <c r="BH8" i="8"/>
  <c r="BF8" i="8"/>
  <c r="BE8" i="8"/>
  <c r="BD8" i="8"/>
  <c r="BC8" i="8"/>
  <c r="BA8" i="8"/>
  <c r="AZ8" i="8"/>
  <c r="BB8" i="8" s="1"/>
  <c r="BK7" i="8"/>
  <c r="BH7" i="8"/>
  <c r="BE7" i="8"/>
  <c r="BD7" i="8"/>
  <c r="BA7" i="8"/>
  <c r="BF7" i="8"/>
  <c r="BI7" i="8"/>
  <c r="BB7" i="8"/>
  <c r="BC7" i="8"/>
  <c r="BL7" i="8"/>
  <c r="AZ7" i="8"/>
  <c r="AX42" i="8"/>
  <c r="AX41" i="8"/>
  <c r="AX40" i="8"/>
  <c r="AX39" i="8"/>
  <c r="AX38" i="8"/>
  <c r="AX20" i="8"/>
  <c r="AX19" i="8"/>
  <c r="AX18" i="8"/>
  <c r="AX17" i="8"/>
  <c r="AX16" i="8"/>
  <c r="AX14" i="8"/>
  <c r="AX13" i="8"/>
  <c r="AX12" i="8"/>
  <c r="AX11" i="8"/>
  <c r="AX10" i="8"/>
  <c r="AX9" i="8"/>
  <c r="AX8" i="8"/>
  <c r="AX7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42" i="8"/>
  <c r="AC41" i="8"/>
  <c r="AC40" i="8"/>
  <c r="AC39" i="8"/>
  <c r="AC38" i="8"/>
  <c r="AC20" i="8"/>
  <c r="AC19" i="8"/>
  <c r="AC18" i="8"/>
  <c r="AC17" i="8"/>
  <c r="AC16" i="8"/>
  <c r="AC14" i="8"/>
  <c r="AC13" i="8"/>
  <c r="AC12" i="8"/>
  <c r="AC11" i="8"/>
  <c r="AC10" i="8"/>
  <c r="AC9" i="8"/>
  <c r="AC8" i="8"/>
  <c r="AC7" i="8"/>
  <c r="AB11" i="8"/>
  <c r="AB20" i="8"/>
  <c r="AB19" i="8"/>
  <c r="AB17" i="8"/>
  <c r="AB38" i="8"/>
  <c r="AB39" i="8"/>
  <c r="AB40" i="8"/>
  <c r="AB41" i="8"/>
  <c r="AB42" i="8"/>
  <c r="AB18" i="8"/>
  <c r="AB16" i="8"/>
  <c r="AB14" i="8"/>
  <c r="AB13" i="8"/>
  <c r="AB12" i="8"/>
  <c r="AB10" i="8"/>
  <c r="AB9" i="8"/>
  <c r="AB8" i="8"/>
  <c r="AB7" i="8"/>
</calcChain>
</file>

<file path=xl/sharedStrings.xml><?xml version="1.0" encoding="utf-8"?>
<sst xmlns="http://schemas.openxmlformats.org/spreadsheetml/2006/main" count="1412" uniqueCount="324">
  <si>
    <t>(1)</t>
  </si>
  <si>
    <t>Davidson N C, Laffoley D d A, Doody J P, Way L S, Gordon J, Key R, Drake C M, Pienkowski M W, Mitchell R and Duff K L, 1991, Nature conservation and estuaries in Great Britain, Nature Conservancy Council, Peterborough, UK.</t>
  </si>
  <si>
    <t>(2)</t>
  </si>
  <si>
    <t>Townend I H, 2005, An examination of empirical stability relationships for UK estuaries. Journal of Coastal Research, 21 (5), pp. 1042-1053.</t>
  </si>
  <si>
    <t>(3)</t>
  </si>
  <si>
    <t>Manning A J, 2012, Enhanced UK estuaries database: explanatory notes and metadata, Report No: TR167, pp. 1-20, Wallingford.</t>
  </si>
  <si>
    <t>(4)</t>
  </si>
  <si>
    <t>Burgess K A, Orford J, Dyer K R, Townend I H and Balson P, 2002, Futurecoast - the integration of knowledge to assess future coastal evolution at a national scale, 28th International Conference on Coastal Engineering, pp. 3221-3233, ASCE, Cardiff.</t>
  </si>
  <si>
    <t>(5)</t>
  </si>
  <si>
    <t>Williams A, 2007, Development and Demonstration of Systems Based Estuary Simulators (EstSim): Behavioural Statements Report, Defra/Environment Agency Flood and Coastal defence, R&amp;D Programme - FD 2117, Report No: FD2117/PR2, p. 157, ABPmer</t>
  </si>
  <si>
    <t>V mtl</t>
  </si>
  <si>
    <t>S mtl</t>
  </si>
  <si>
    <t>A mtl</t>
  </si>
  <si>
    <t>V mlw</t>
  </si>
  <si>
    <t>S mlw</t>
  </si>
  <si>
    <t>A mlw</t>
  </si>
  <si>
    <t>V mhw</t>
  </si>
  <si>
    <t>S mhw</t>
  </si>
  <si>
    <t>A mhw</t>
  </si>
  <si>
    <t>Hayle Estuary</t>
  </si>
  <si>
    <t>Bar Built Estuary</t>
  </si>
  <si>
    <t>Macrotidal</t>
  </si>
  <si>
    <t>Spit Enclosed</t>
  </si>
  <si>
    <t>Gannel Estuary</t>
  </si>
  <si>
    <t>Ria</t>
  </si>
  <si>
    <t>Camel Estuary</t>
  </si>
  <si>
    <t>Taw-Torridge Estuary</t>
  </si>
  <si>
    <t>Blue Anchor Bay</t>
  </si>
  <si>
    <t>Embayment</t>
  </si>
  <si>
    <t>Bridgwater Bay</t>
  </si>
  <si>
    <t>Severn Estuary</t>
  </si>
  <si>
    <t>Coastal Plain</t>
  </si>
  <si>
    <t>Funnel</t>
  </si>
  <si>
    <t>Thaw Estuary</t>
  </si>
  <si>
    <t>Ogmore Estuary</t>
  </si>
  <si>
    <t>Afan Estuary</t>
  </si>
  <si>
    <t>Tidal inlet</t>
  </si>
  <si>
    <t>Neath Estuary</t>
  </si>
  <si>
    <t>Tawe Estuary &amp; Swansea Bay</t>
  </si>
  <si>
    <t>Loughor Estuary</t>
  </si>
  <si>
    <t>Carmarthen Bay</t>
  </si>
  <si>
    <t>Milford Haven</t>
  </si>
  <si>
    <t>Nyfer Estuary</t>
  </si>
  <si>
    <t>Teifi Estuary</t>
  </si>
  <si>
    <t>Aberystwyth</t>
  </si>
  <si>
    <t>Dyfi Estuary</t>
  </si>
  <si>
    <t>Dysynni Estuary</t>
  </si>
  <si>
    <t>Mawddach Estuary</t>
  </si>
  <si>
    <t>Artro Estuary</t>
  </si>
  <si>
    <t>Traeth Bach</t>
  </si>
  <si>
    <t>Pwllheli Harbour</t>
  </si>
  <si>
    <t>Foryd Bay</t>
  </si>
  <si>
    <t>Traeth Melynog</t>
  </si>
  <si>
    <t>Cefni Estuary</t>
  </si>
  <si>
    <t>Alaw Estuary</t>
  </si>
  <si>
    <t>Fjard</t>
  </si>
  <si>
    <t>Traeth Dulas</t>
  </si>
  <si>
    <t>Traeth Coch</t>
  </si>
  <si>
    <t>Linear shore</t>
  </si>
  <si>
    <t>Traeth Lavan</t>
  </si>
  <si>
    <t>Conwy Estuary</t>
  </si>
  <si>
    <t>Clwyd Estuary</t>
  </si>
  <si>
    <t>Mersey Estuary</t>
  </si>
  <si>
    <t>Alt Estuary</t>
  </si>
  <si>
    <t>Ribble Estuary</t>
  </si>
  <si>
    <t>Morecambe Bay</t>
  </si>
  <si>
    <t>Duddon Estuary</t>
  </si>
  <si>
    <t>Esk Estuary (Cumbria)</t>
  </si>
  <si>
    <t>Inner Solway Firth</t>
  </si>
  <si>
    <t>Complex</t>
  </si>
  <si>
    <t>Rough Firth &amp; Auchencairn Bay</t>
  </si>
  <si>
    <t>Dee Estuary (Dumfriess &amp; Gallo</t>
  </si>
  <si>
    <t>Water of Fleet</t>
  </si>
  <si>
    <t>Cree Estuary</t>
  </si>
  <si>
    <t>Luce Bay</t>
  </si>
  <si>
    <t>Garnock Estuary</t>
  </si>
  <si>
    <t>Mesotidal</t>
  </si>
  <si>
    <t>Hunterston Sands</t>
  </si>
  <si>
    <t>Clyde Estuary</t>
  </si>
  <si>
    <t>Fjord</t>
  </si>
  <si>
    <t>Ruel Estuary</t>
  </si>
  <si>
    <t>Loch Gilp</t>
  </si>
  <si>
    <t>Tr_igh Cill-a-Rubha</t>
  </si>
  <si>
    <t>Microtidal</t>
  </si>
  <si>
    <t>Loch Gruinart</t>
  </si>
  <si>
    <t>Loch Crinan</t>
  </si>
  <si>
    <t>Kentra Bay</t>
  </si>
  <si>
    <t>Loch Moidart</t>
  </si>
  <si>
    <t>Tr_igh Mh¢r</t>
  </si>
  <si>
    <t>Bagh Nam Faoilean</t>
  </si>
  <si>
    <t>Oitir Mh¢r</t>
  </si>
  <si>
    <t>Tr_igh Vallay</t>
  </si>
  <si>
    <t>Oronsay</t>
  </si>
  <si>
    <t>Scarista</t>
  </si>
  <si>
    <t>Tr_igh Luskentyre</t>
  </si>
  <si>
    <t>Camus Uig</t>
  </si>
  <si>
    <t>Laxdale Estuary</t>
  </si>
  <si>
    <t>Kyle of Durness</t>
  </si>
  <si>
    <t>Kyle of Tongue</t>
  </si>
  <si>
    <t>Torrisdale Bay</t>
  </si>
  <si>
    <t>Melvich Bay</t>
  </si>
  <si>
    <t>Otters Wick</t>
  </si>
  <si>
    <t>Cata Sand</t>
  </si>
  <si>
    <t>Kettletoft Bay</t>
  </si>
  <si>
    <t>Deer Sound and Peter's Pool</t>
  </si>
  <si>
    <t>Loch Fleet</t>
  </si>
  <si>
    <t>Dornoch Firth</t>
  </si>
  <si>
    <t>Cromarty Firth</t>
  </si>
  <si>
    <t>Inner Moray Firth</t>
  </si>
  <si>
    <t>Lossie Estuary</t>
  </si>
  <si>
    <t>Spey Bay</t>
  </si>
  <si>
    <t>Banff Bay</t>
  </si>
  <si>
    <t>Ythan Estuary</t>
  </si>
  <si>
    <t>Don Estuary</t>
  </si>
  <si>
    <t>Dee Estuary (Grampian)</t>
  </si>
  <si>
    <t>St Cyrus</t>
  </si>
  <si>
    <t>Montrose Basin</t>
  </si>
  <si>
    <t>Firth of Tay</t>
  </si>
  <si>
    <t>Eden Estuary</t>
  </si>
  <si>
    <t>Firth of Forth</t>
  </si>
  <si>
    <t>Tyninghame Bay</t>
  </si>
  <si>
    <t>Tweed Estuary</t>
  </si>
  <si>
    <t>Lindisfarne &amp; Budle Bay</t>
  </si>
  <si>
    <t>Barrier Beach System</t>
  </si>
  <si>
    <t>Alnmouth</t>
  </si>
  <si>
    <t>Warkworth Harbour</t>
  </si>
  <si>
    <t>Wansbeck Estuary</t>
  </si>
  <si>
    <t>Blyth Estuary (Northumberland)</t>
  </si>
  <si>
    <t>Tyne Estuary</t>
  </si>
  <si>
    <t>Wear Estuary</t>
  </si>
  <si>
    <t>Tees Estuary</t>
  </si>
  <si>
    <t>Esk Estuary (Yorkshire)</t>
  </si>
  <si>
    <t>Humber Estuary</t>
  </si>
  <si>
    <t>The Wash</t>
  </si>
  <si>
    <t>North Norfolk Coast</t>
  </si>
  <si>
    <t>Breydon Water</t>
  </si>
  <si>
    <t>Oulton Broad</t>
  </si>
  <si>
    <t>Blyth Estuary (Suffolk)</t>
  </si>
  <si>
    <t>Ore-Alde-Butley</t>
  </si>
  <si>
    <t>Deben Estuary</t>
  </si>
  <si>
    <t>Orwell Estuary</t>
  </si>
  <si>
    <t>Stour Estuary</t>
  </si>
  <si>
    <t>Hamford Water</t>
  </si>
  <si>
    <t>Colne Estuary</t>
  </si>
  <si>
    <t>Blackwater Estuary</t>
  </si>
  <si>
    <t>Dengie Flat</t>
  </si>
  <si>
    <t>Crouch-Roach Estuary</t>
  </si>
  <si>
    <t>Maplin Sands</t>
  </si>
  <si>
    <t>Southend-on-Sea</t>
  </si>
  <si>
    <t>Thames Estuary</t>
  </si>
  <si>
    <t>South Thames Marshes</t>
  </si>
  <si>
    <t>Medway Estuary</t>
  </si>
  <si>
    <t>Swale Estuary</t>
  </si>
  <si>
    <t>Pegwell Bay</t>
  </si>
  <si>
    <t>Rother Estuary</t>
  </si>
  <si>
    <t>Cuckmere Estuary</t>
  </si>
  <si>
    <t>Ouse Estuary</t>
  </si>
  <si>
    <t>Adur Estuary</t>
  </si>
  <si>
    <t>Arun Estuary</t>
  </si>
  <si>
    <t>Pagham Harbour</t>
  </si>
  <si>
    <t>Chichester Harbour</t>
  </si>
  <si>
    <t>Langstone Harbour</t>
  </si>
  <si>
    <t>Portsmouth Harbour</t>
  </si>
  <si>
    <t>Southampton Water</t>
  </si>
  <si>
    <t>Beaulieu River</t>
  </si>
  <si>
    <t>Lymington Estuary</t>
  </si>
  <si>
    <t>Bembridge Harbour</t>
  </si>
  <si>
    <t>Wootton Creek &amp; Ryde Sands</t>
  </si>
  <si>
    <t>Medina Estuary</t>
  </si>
  <si>
    <t>Newtown Estuary</t>
  </si>
  <si>
    <t>Yar Estuary</t>
  </si>
  <si>
    <t>Christchurch Harbour</t>
  </si>
  <si>
    <t>Poole Harbour</t>
  </si>
  <si>
    <t>The Fleet &amp; Portland Harbour</t>
  </si>
  <si>
    <t>Axe Estuary</t>
  </si>
  <si>
    <t>Otter Estuary</t>
  </si>
  <si>
    <t>Exe Estuary</t>
  </si>
  <si>
    <t>Teign Estuary</t>
  </si>
  <si>
    <t>Dart Estuary</t>
  </si>
  <si>
    <t>Salcombe &amp; Kingsbridge Estuary</t>
  </si>
  <si>
    <t>Avon Estuary</t>
  </si>
  <si>
    <t>Erme Estuary</t>
  </si>
  <si>
    <t>Yealm Estuary</t>
  </si>
  <si>
    <t>Plymouth Sound</t>
  </si>
  <si>
    <t>Looe Estuary</t>
  </si>
  <si>
    <t>Fowey Estuary</t>
  </si>
  <si>
    <t>Falmouth</t>
  </si>
  <si>
    <t>Helford Estuary</t>
  </si>
  <si>
    <t>Lough Foyle</t>
  </si>
  <si>
    <t>Bann Estuary</t>
  </si>
  <si>
    <t>Larne Lough</t>
  </si>
  <si>
    <t>Belfast Lough</t>
  </si>
  <si>
    <t>Strangford Lough</t>
  </si>
  <si>
    <t>Killough Harbour</t>
  </si>
  <si>
    <t>Dundrum Bay</t>
  </si>
  <si>
    <t>Carlingford Lough</t>
  </si>
  <si>
    <t>Name</t>
  </si>
  <si>
    <t>Country</t>
  </si>
  <si>
    <t>id</t>
  </si>
  <si>
    <t>Dee Estuary &amp; North Wirral Shore</t>
  </si>
  <si>
    <t>England</t>
  </si>
  <si>
    <t>Wales</t>
  </si>
  <si>
    <t>Scotland</t>
  </si>
  <si>
    <t>TidalType</t>
  </si>
  <si>
    <t>Ukdata</t>
  </si>
  <si>
    <t>Source</t>
  </si>
  <si>
    <t>England Estuary db.xlsx</t>
  </si>
  <si>
    <t>Sheet</t>
  </si>
  <si>
    <t>which compiles UK data from the following sources:</t>
  </si>
  <si>
    <t>TotalArea</t>
  </si>
  <si>
    <t>TidalArea</t>
  </si>
  <si>
    <t>Lchannel</t>
  </si>
  <si>
    <t>Lshore</t>
  </si>
  <si>
    <t>TidalRange</t>
  </si>
  <si>
    <t>Wmouth</t>
  </si>
  <si>
    <t>EstuaryType</t>
  </si>
  <si>
    <t>n/a</t>
  </si>
  <si>
    <t>Megatidal</t>
  </si>
  <si>
    <t>Qmean</t>
  </si>
  <si>
    <t>Qlow</t>
  </si>
  <si>
    <t>Qhigh</t>
  </si>
  <si>
    <t>Texel</t>
  </si>
  <si>
    <t>Eierland</t>
  </si>
  <si>
    <t>Vlie</t>
  </si>
  <si>
    <t>Ameland</t>
  </si>
  <si>
    <t>Frisian Island</t>
  </si>
  <si>
    <t>Tümlauer Bucht</t>
  </si>
  <si>
    <t>Schatzkammer</t>
  </si>
  <si>
    <t>Hooger Loch</t>
  </si>
  <si>
    <t>Neufahrwasser</t>
  </si>
  <si>
    <t>Flackstrom</t>
  </si>
  <si>
    <t>Wesselburener Loch</t>
  </si>
  <si>
    <t>Rummelloch-West</t>
  </si>
  <si>
    <t>Süderaue</t>
  </si>
  <si>
    <t xml:space="preserve">Piep </t>
  </si>
  <si>
    <t>Norderaue</t>
  </si>
  <si>
    <t>Hörnum Tief</t>
  </si>
  <si>
    <t xml:space="preserve">Lister Tief </t>
  </si>
  <si>
    <t>Hever</t>
  </si>
  <si>
    <t>GeomorType</t>
  </si>
  <si>
    <t>Ukclass</t>
  </si>
  <si>
    <t>WSdata</t>
  </si>
  <si>
    <t>WSclass</t>
  </si>
  <si>
    <t>Yuetal_North_Frissian_Wadden_Sea_data.xlsx</t>
  </si>
  <si>
    <t xml:space="preserve">Definition of 39 tidal basins is based on map in </t>
  </si>
  <si>
    <t>van Katwijk M M, van Beusekom J E E, Folmer E O, Kolbe K, de Jong D J and Dolch T, 2024, Seagrass recovery trajectories and recovery potential in relation to nutrient reduction. Journal of Applied Ecology, 61 (8), pp. 1784-1804, 10.1111/1365-2664.14704.</t>
  </si>
  <si>
    <t>Graadyb</t>
  </si>
  <si>
    <t>Knude Dyb</t>
  </si>
  <si>
    <t>Jyvre Dyb</t>
  </si>
  <si>
    <t>Denmark</t>
  </si>
  <si>
    <t>Germany</t>
  </si>
  <si>
    <t>Lister-Tief</t>
  </si>
  <si>
    <t>Homum-Tief</t>
  </si>
  <si>
    <t>Suderaue</t>
  </si>
  <si>
    <t>Rummeloch Wenst</t>
  </si>
  <si>
    <t>Norderhaver-Heversstrom</t>
  </si>
  <si>
    <t>Tumlauer Bucht</t>
  </si>
  <si>
    <t>Eidermundung</t>
  </si>
  <si>
    <t>Piep/Meldorfer Bucht</t>
  </si>
  <si>
    <t>Naufahrwasser</t>
  </si>
  <si>
    <t>Elbe</t>
  </si>
  <si>
    <t>Westertill/Nordertill</t>
  </si>
  <si>
    <t>Weser</t>
  </si>
  <si>
    <t>Jade/Jadebusen</t>
  </si>
  <si>
    <t>Robinbalje</t>
  </si>
  <si>
    <t>Blaue Balje</t>
  </si>
  <si>
    <t>Harle</t>
  </si>
  <si>
    <t>Otzumer Balje</t>
  </si>
  <si>
    <t>Accumer Ee</t>
  </si>
  <si>
    <t>Wichter Ee</t>
  </si>
  <si>
    <t>Nordemeyer Seegat</t>
  </si>
  <si>
    <t>Osterems</t>
  </si>
  <si>
    <t>Schild</t>
  </si>
  <si>
    <t>Lauwers</t>
  </si>
  <si>
    <t>Emms-Dollard</t>
  </si>
  <si>
    <t>Eilandeerbaig</t>
  </si>
  <si>
    <t>Zoutkmaperlaag</t>
  </si>
  <si>
    <t>Pinkegat</t>
  </si>
  <si>
    <t>Borndiep/Ameland</t>
  </si>
  <si>
    <t>Eijerlandse Gat</t>
  </si>
  <si>
    <t>Marsdiep/Texel</t>
  </si>
  <si>
    <t>Netherlands</t>
  </si>
  <si>
    <t>a</t>
  </si>
  <si>
    <t>Shw</t>
  </si>
  <si>
    <t>Smt/Shw</t>
  </si>
  <si>
    <t>Hmt</t>
  </si>
  <si>
    <t>Hfl</t>
  </si>
  <si>
    <t>H</t>
  </si>
  <si>
    <t>Hmt/H</t>
  </si>
  <si>
    <t>P</t>
  </si>
  <si>
    <t>Vmt/P</t>
  </si>
  <si>
    <t>Vfl/P</t>
  </si>
  <si>
    <t>Smt</t>
  </si>
  <si>
    <t>Sfl</t>
  </si>
  <si>
    <t>Slw</t>
  </si>
  <si>
    <t>Vmt</t>
  </si>
  <si>
    <t>Vfl</t>
  </si>
  <si>
    <t>Vhw</t>
  </si>
  <si>
    <t>Vlw</t>
  </si>
  <si>
    <t>Hhw</t>
  </si>
  <si>
    <t>Hlw</t>
  </si>
  <si>
    <t>Basin name</t>
  </si>
  <si>
    <t>m</t>
  </si>
  <si>
    <t>m^2</t>
  </si>
  <si>
    <t>m^3</t>
  </si>
  <si>
    <t>Schatzhammer</t>
  </si>
  <si>
    <t>Hömum Tief</t>
  </si>
  <si>
    <t>Rummeloch-West</t>
  </si>
  <si>
    <t>Lister Tief</t>
  </si>
  <si>
    <t>Av. Length</t>
  </si>
  <si>
    <t>Av.length</t>
  </si>
  <si>
    <t>Barrier Beach</t>
  </si>
  <si>
    <t>Data sources and maps</t>
  </si>
  <si>
    <t>Spit enclosed</t>
  </si>
  <si>
    <t>Tidal flat</t>
  </si>
  <si>
    <t>Vmtl</t>
  </si>
  <si>
    <t>Smtl</t>
  </si>
  <si>
    <t>Amtl</t>
  </si>
  <si>
    <t>Vmlw</t>
  </si>
  <si>
    <t>Smlw</t>
  </si>
  <si>
    <t>Amlw</t>
  </si>
  <si>
    <t>Vmhw</t>
  </si>
  <si>
    <t>Smhw</t>
  </si>
  <si>
    <t>Amhw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</si>
</sst>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11"/>
      <color theme="6" tint="-0.249977111117893"/>
      <name val="Arial"/>
      <family val="2"/>
    </font>
    <font>
      <sz val="11"/>
      <color theme="5" tint="-0.499984740745262"/>
      <name val="Arial"/>
      <family val="2"/>
    </font>
    <font>
      <sz val="11"/>
      <color theme="9" tint="-0.249977111117893"/>
      <name val="Arial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4" fillId="0" borderId="0" xfId="0" quotePrefix="1" applyFont="1" applyFill="1" applyAlignment="1">
      <alignment horizontal="right"/>
    </xf>
    <xf numFmtId="0" fontId="4" fillId="0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5150EDEE-DFA0-4054-BCE8-10F5B8EBE3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38100</xdr:colOff>
      <xdr:row>14</xdr:row>
      <xdr:rowOff>146050</xdr:rowOff>
    </xdr:from>
    <xdr:to>
      <xdr:col>26</xdr:col>
      <xdr:colOff>123980</xdr:colOff>
      <xdr:row>56</xdr:row>
      <xdr:rowOff>136051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3BEED0-1262-209C-108D-470112766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0" y="2724150"/>
          <a:ext cx="6181880" cy="77243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14</xdr:col>
      <xdr:colOff>49459</xdr:colOff>
      <xdr:row>53</xdr:row>
      <xdr:rowOff>49887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D60F13-2629-41EC-4E27-8D0F6CA03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762250"/>
          <a:ext cx="7974259" cy="704758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38</xdr:col>
      <xdr:colOff>133670</xdr:colOff>
      <xdr:row>64</xdr:row>
      <xdr:rowOff>95851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61C2E0-AD77-5E3C-6C0D-C538C0A72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68800" y="184150"/>
          <a:ext cx="6229670" cy="11697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0AD5F-5F67-4D44-A0F3-52CF3FC9CA27}">
  <dimension ref="A1:E14"/>
  <sheetViews>
    <sheetView topLeftCell="A10" workbookViewId="0">
      <selection activeCell="L10" sqref="L10"/>
    </sheetView>
  </sheetViews>
  <sheetFormatPr defaultRowHeight="14.5" x14ac:dyDescent="0.35"/>
  <sheetData>
    <row r="1" spans="1:5" x14ac:dyDescent="0.35">
      <c r="A1" s="7" t="s">
        <v>312</v>
      </c>
    </row>
    <row r="4" spans="1:5" x14ac:dyDescent="0.35">
      <c r="A4" s="9" t="s">
        <v>207</v>
      </c>
      <c r="B4" s="9" t="s">
        <v>205</v>
      </c>
    </row>
    <row r="5" spans="1:5" x14ac:dyDescent="0.35">
      <c r="A5" s="7" t="s">
        <v>204</v>
      </c>
      <c r="B5" t="s">
        <v>206</v>
      </c>
      <c r="E5" t="s">
        <v>208</v>
      </c>
    </row>
    <row r="6" spans="1:5" x14ac:dyDescent="0.35">
      <c r="A6" s="7" t="s">
        <v>240</v>
      </c>
      <c r="B6" s="5" t="s">
        <v>0</v>
      </c>
      <c r="C6" s="6" t="s">
        <v>1</v>
      </c>
    </row>
    <row r="7" spans="1:5" x14ac:dyDescent="0.35">
      <c r="B7" s="5" t="s">
        <v>2</v>
      </c>
      <c r="C7" s="6" t="s">
        <v>3</v>
      </c>
    </row>
    <row r="8" spans="1:5" x14ac:dyDescent="0.35">
      <c r="B8" s="5" t="s">
        <v>4</v>
      </c>
      <c r="C8" s="6" t="s">
        <v>5</v>
      </c>
    </row>
    <row r="9" spans="1:5" x14ac:dyDescent="0.35">
      <c r="B9" s="5" t="s">
        <v>6</v>
      </c>
      <c r="C9" s="6" t="s">
        <v>7</v>
      </c>
    </row>
    <row r="10" spans="1:5" x14ac:dyDescent="0.35">
      <c r="B10" s="5" t="s">
        <v>8</v>
      </c>
      <c r="C10" s="6" t="s">
        <v>9</v>
      </c>
    </row>
    <row r="12" spans="1:5" x14ac:dyDescent="0.35">
      <c r="A12" s="7" t="s">
        <v>241</v>
      </c>
      <c r="B12" s="12" t="s">
        <v>243</v>
      </c>
    </row>
    <row r="13" spans="1:5" x14ac:dyDescent="0.35">
      <c r="A13" s="7" t="s">
        <v>242</v>
      </c>
      <c r="B13" s="12" t="s">
        <v>244</v>
      </c>
    </row>
    <row r="14" spans="1:5" x14ac:dyDescent="0.35">
      <c r="B14" s="13" t="s">
        <v>245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97A0-D349-44D2-A304-3FD1C9047522}">
  <dimension ref="A1:S164"/>
  <sheetViews>
    <sheetView workbookViewId="0">
      <selection activeCell="I52" sqref="I52"/>
    </sheetView>
  </sheetViews>
  <sheetFormatPr defaultRowHeight="14.5" x14ac:dyDescent="0.35"/>
  <cols>
    <col min="1" max="1" width="30.6328125" customWidth="1"/>
  </cols>
  <sheetData>
    <row r="1" spans="1:19" s="8" customFormat="1" x14ac:dyDescent="0.35">
      <c r="A1" s="8" t="s">
        <v>196</v>
      </c>
      <c r="B1" s="8" t="s">
        <v>209</v>
      </c>
      <c r="C1" s="8" t="s">
        <v>210</v>
      </c>
      <c r="D1" s="8" t="s">
        <v>212</v>
      </c>
      <c r="E1" s="8" t="s">
        <v>211</v>
      </c>
      <c r="F1" s="8" t="s">
        <v>213</v>
      </c>
      <c r="G1" s="10" t="s">
        <v>315</v>
      </c>
      <c r="H1" s="10" t="s">
        <v>316</v>
      </c>
      <c r="I1" s="10" t="s">
        <v>317</v>
      </c>
      <c r="J1" s="10" t="s">
        <v>318</v>
      </c>
      <c r="K1" s="10" t="s">
        <v>319</v>
      </c>
      <c r="L1" s="10" t="s">
        <v>320</v>
      </c>
      <c r="M1" s="10" t="s">
        <v>321</v>
      </c>
      <c r="N1" s="10" t="s">
        <v>322</v>
      </c>
      <c r="O1" s="10" t="s">
        <v>323</v>
      </c>
      <c r="P1" s="8" t="s">
        <v>214</v>
      </c>
      <c r="Q1" s="8" t="s">
        <v>218</v>
      </c>
      <c r="R1" s="8" t="s">
        <v>219</v>
      </c>
      <c r="S1" s="8" t="s">
        <v>220</v>
      </c>
    </row>
    <row r="2" spans="1:19" x14ac:dyDescent="0.35">
      <c r="A2" s="1" t="s">
        <v>19</v>
      </c>
      <c r="B2">
        <v>358</v>
      </c>
      <c r="C2">
        <v>321</v>
      </c>
      <c r="D2">
        <v>11.9</v>
      </c>
      <c r="E2">
        <v>2.4</v>
      </c>
      <c r="F2">
        <v>5</v>
      </c>
      <c r="G2">
        <v>2725396</v>
      </c>
      <c r="H2">
        <v>150258</v>
      </c>
      <c r="I2">
        <v>0</v>
      </c>
      <c r="J2">
        <v>2321296</v>
      </c>
      <c r="K2">
        <v>144455</v>
      </c>
      <c r="L2">
        <v>0</v>
      </c>
      <c r="M2">
        <v>3868808</v>
      </c>
      <c r="N2">
        <v>1491130</v>
      </c>
      <c r="O2">
        <v>6.6</v>
      </c>
      <c r="P2">
        <v>150</v>
      </c>
      <c r="Q2">
        <v>1.0281372550000001</v>
      </c>
      <c r="R2">
        <v>0.28847338900000002</v>
      </c>
      <c r="S2">
        <v>2.662885154</v>
      </c>
    </row>
    <row r="3" spans="1:19" x14ac:dyDescent="0.35">
      <c r="A3" s="1" t="s">
        <v>23</v>
      </c>
      <c r="B3">
        <v>122</v>
      </c>
      <c r="C3">
        <v>84.5</v>
      </c>
      <c r="D3">
        <v>9.1999999999999993</v>
      </c>
      <c r="E3">
        <v>3.7</v>
      </c>
      <c r="F3">
        <v>6.4</v>
      </c>
      <c r="G3">
        <v>1587219.8139644801</v>
      </c>
      <c r="H3">
        <v>315687.38510281401</v>
      </c>
      <c r="I3">
        <v>5617.15223842869</v>
      </c>
      <c r="J3">
        <v>719599.89146028599</v>
      </c>
      <c r="K3">
        <v>254536.02076998699</v>
      </c>
      <c r="L3">
        <v>3670.7302850982201</v>
      </c>
      <c r="M3">
        <v>3088391.3566366402</v>
      </c>
      <c r="N3">
        <v>1187486.3227708901</v>
      </c>
      <c r="O3">
        <v>7749.6308515679802</v>
      </c>
      <c r="P3">
        <v>630</v>
      </c>
      <c r="Q3">
        <v>0.71132751900000002</v>
      </c>
      <c r="R3">
        <v>0.199583333</v>
      </c>
      <c r="S3">
        <v>1.842344961</v>
      </c>
    </row>
    <row r="4" spans="1:19" x14ac:dyDescent="0.35">
      <c r="A4" s="1" t="s">
        <v>25</v>
      </c>
      <c r="B4">
        <v>839</v>
      </c>
      <c r="C4">
        <v>610</v>
      </c>
      <c r="D4">
        <v>43</v>
      </c>
      <c r="E4">
        <v>15.3</v>
      </c>
      <c r="F4">
        <v>5.9</v>
      </c>
      <c r="G4">
        <v>18672197</v>
      </c>
      <c r="H4">
        <v>4099967</v>
      </c>
      <c r="I4">
        <v>6341.4712537606001</v>
      </c>
      <c r="J4">
        <v>8230640.91369991</v>
      </c>
      <c r="K4">
        <v>1808551.09290271</v>
      </c>
      <c r="L4">
        <v>3018</v>
      </c>
      <c r="M4">
        <v>36098188.219606496</v>
      </c>
      <c r="N4">
        <v>7772672.65817047</v>
      </c>
      <c r="O4">
        <v>10801</v>
      </c>
      <c r="P4">
        <v>1100</v>
      </c>
      <c r="Q4">
        <v>6.1174166669999996</v>
      </c>
      <c r="R4">
        <v>1.7164166670000001</v>
      </c>
      <c r="S4">
        <v>15.84416667</v>
      </c>
    </row>
    <row r="5" spans="1:19" x14ac:dyDescent="0.35">
      <c r="A5" s="1" t="s">
        <v>26</v>
      </c>
      <c r="B5">
        <v>2463</v>
      </c>
      <c r="C5">
        <v>2018</v>
      </c>
      <c r="D5">
        <v>79</v>
      </c>
      <c r="E5">
        <v>20.8</v>
      </c>
      <c r="F5">
        <v>7.3</v>
      </c>
      <c r="P5">
        <v>1000</v>
      </c>
      <c r="Q5">
        <v>34.412750000000003</v>
      </c>
      <c r="R5">
        <v>5.8129999999999997</v>
      </c>
      <c r="S5">
        <v>93.209166670000002</v>
      </c>
    </row>
    <row r="6" spans="1:19" x14ac:dyDescent="0.35">
      <c r="A6" s="1" t="s">
        <v>27</v>
      </c>
      <c r="B6">
        <v>350</v>
      </c>
      <c r="C6">
        <v>350</v>
      </c>
      <c r="D6">
        <v>8.9</v>
      </c>
      <c r="E6">
        <v>0</v>
      </c>
      <c r="F6">
        <v>9.6999999999999993</v>
      </c>
      <c r="Q6">
        <v>26.1</v>
      </c>
    </row>
    <row r="7" spans="1:19" x14ac:dyDescent="0.35">
      <c r="A7" s="1" t="s">
        <v>29</v>
      </c>
      <c r="B7">
        <v>6529.4</v>
      </c>
      <c r="C7">
        <v>5147.2</v>
      </c>
      <c r="D7">
        <v>109.4</v>
      </c>
      <c r="E7">
        <v>46.36</v>
      </c>
      <c r="F7">
        <v>11.1</v>
      </c>
      <c r="G7">
        <v>10063236</v>
      </c>
      <c r="H7">
        <v>2939168</v>
      </c>
      <c r="I7">
        <v>3481.55653652809</v>
      </c>
      <c r="J7">
        <v>264279.949401505</v>
      </c>
      <c r="K7">
        <v>747765.93703454605</v>
      </c>
      <c r="L7">
        <v>344</v>
      </c>
      <c r="M7">
        <v>32064714.940414101</v>
      </c>
      <c r="N7">
        <v>7442276.1241140403</v>
      </c>
      <c r="O7">
        <v>7312</v>
      </c>
      <c r="P7">
        <v>500</v>
      </c>
      <c r="Q7">
        <v>1.2070833329999999</v>
      </c>
      <c r="R7">
        <v>0.24324999999999999</v>
      </c>
      <c r="S7">
        <v>3.6124166670000002</v>
      </c>
    </row>
    <row r="8" spans="1:19" x14ac:dyDescent="0.35">
      <c r="A8" s="1" t="s">
        <v>30</v>
      </c>
      <c r="B8">
        <v>55684</v>
      </c>
      <c r="C8">
        <v>16890</v>
      </c>
      <c r="D8">
        <v>353</v>
      </c>
      <c r="E8">
        <v>111.2</v>
      </c>
      <c r="F8">
        <v>12.3</v>
      </c>
      <c r="G8">
        <v>4189605537</v>
      </c>
      <c r="H8">
        <v>441886451</v>
      </c>
      <c r="I8">
        <v>206335.69716771701</v>
      </c>
      <c r="J8">
        <v>2002147039.10096</v>
      </c>
      <c r="K8">
        <v>363395196.14408499</v>
      </c>
      <c r="L8">
        <v>136286</v>
      </c>
      <c r="M8">
        <v>7137965949.4678097</v>
      </c>
      <c r="N8">
        <v>616867515.85130298</v>
      </c>
      <c r="O8">
        <v>280998</v>
      </c>
      <c r="P8">
        <v>13000</v>
      </c>
      <c r="Q8">
        <v>77.797916670000006</v>
      </c>
      <c r="R8">
        <v>17.042083330000001</v>
      </c>
      <c r="S8">
        <v>227.7008333</v>
      </c>
    </row>
    <row r="9" spans="1:19" x14ac:dyDescent="0.35">
      <c r="A9" s="2" t="s">
        <v>33</v>
      </c>
      <c r="B9">
        <v>160</v>
      </c>
      <c r="C9">
        <v>160</v>
      </c>
      <c r="D9">
        <v>4.7</v>
      </c>
      <c r="E9">
        <v>0</v>
      </c>
      <c r="F9">
        <v>10.5</v>
      </c>
      <c r="M9">
        <v>1421472.9599122901</v>
      </c>
      <c r="N9">
        <v>551491.84646730497</v>
      </c>
    </row>
    <row r="10" spans="1:19" x14ac:dyDescent="0.35">
      <c r="A10" s="2" t="s">
        <v>34</v>
      </c>
      <c r="B10">
        <v>187</v>
      </c>
      <c r="C10">
        <v>173</v>
      </c>
      <c r="D10">
        <v>8</v>
      </c>
      <c r="E10">
        <v>1.6</v>
      </c>
      <c r="F10">
        <v>8.9</v>
      </c>
      <c r="P10">
        <v>50</v>
      </c>
      <c r="Q10">
        <v>7.568333333</v>
      </c>
      <c r="R10">
        <v>2.5990000000000002</v>
      </c>
      <c r="S10">
        <v>16.988</v>
      </c>
    </row>
    <row r="11" spans="1:19" x14ac:dyDescent="0.35">
      <c r="A11" s="2" t="s">
        <v>35</v>
      </c>
      <c r="B11">
        <v>37.5</v>
      </c>
      <c r="C11">
        <v>17.5</v>
      </c>
      <c r="D11">
        <v>4.9000000000000004</v>
      </c>
      <c r="E11">
        <v>2.5</v>
      </c>
      <c r="F11">
        <v>8.6</v>
      </c>
      <c r="M11">
        <v>88461</v>
      </c>
      <c r="N11">
        <v>395269</v>
      </c>
      <c r="O11">
        <v>13.9</v>
      </c>
      <c r="P11">
        <v>150</v>
      </c>
      <c r="Q11">
        <v>18.920833330000001</v>
      </c>
      <c r="R11">
        <v>6.4974999999999996</v>
      </c>
      <c r="S11">
        <v>42.47</v>
      </c>
    </row>
    <row r="12" spans="1:19" x14ac:dyDescent="0.35">
      <c r="A12" s="2" t="s">
        <v>37</v>
      </c>
      <c r="B12">
        <v>1128.5</v>
      </c>
      <c r="C12">
        <v>1078.5</v>
      </c>
      <c r="D12">
        <v>26.9</v>
      </c>
      <c r="E12">
        <v>10.6</v>
      </c>
      <c r="F12">
        <v>8.6</v>
      </c>
      <c r="M12">
        <v>947516</v>
      </c>
      <c r="N12">
        <v>515220</v>
      </c>
      <c r="O12">
        <v>562</v>
      </c>
      <c r="P12">
        <v>1000</v>
      </c>
      <c r="Q12">
        <v>37.841666670000002</v>
      </c>
      <c r="R12">
        <v>12.994999999999999</v>
      </c>
      <c r="S12">
        <v>84.94</v>
      </c>
    </row>
    <row r="13" spans="1:19" x14ac:dyDescent="0.35">
      <c r="A13" s="2" t="s">
        <v>38</v>
      </c>
      <c r="B13">
        <v>785</v>
      </c>
      <c r="C13">
        <v>747.8</v>
      </c>
      <c r="D13">
        <v>22.88</v>
      </c>
      <c r="E13">
        <v>6.5</v>
      </c>
      <c r="F13">
        <v>8.6</v>
      </c>
      <c r="M13">
        <v>83278</v>
      </c>
      <c r="N13">
        <v>2167435</v>
      </c>
      <c r="O13">
        <v>25</v>
      </c>
      <c r="P13">
        <v>220</v>
      </c>
      <c r="Q13">
        <v>11.352499999999999</v>
      </c>
      <c r="R13">
        <v>3.8984999999999999</v>
      </c>
      <c r="S13">
        <v>25.481999999999999</v>
      </c>
    </row>
    <row r="14" spans="1:19" x14ac:dyDescent="0.35">
      <c r="A14" s="2" t="s">
        <v>39</v>
      </c>
      <c r="B14">
        <v>9524</v>
      </c>
      <c r="C14">
        <v>6552.5</v>
      </c>
      <c r="D14">
        <v>84.7</v>
      </c>
      <c r="E14">
        <v>30.2</v>
      </c>
      <c r="F14">
        <v>7.1</v>
      </c>
      <c r="P14">
        <v>3000</v>
      </c>
      <c r="Q14">
        <v>1.892083333</v>
      </c>
      <c r="R14">
        <v>0.64975000000000005</v>
      </c>
      <c r="S14">
        <v>4.2469999999999999</v>
      </c>
    </row>
    <row r="15" spans="1:19" x14ac:dyDescent="0.35">
      <c r="A15" s="2" t="s">
        <v>40</v>
      </c>
      <c r="B15">
        <v>8294.7999999999993</v>
      </c>
      <c r="C15">
        <v>5359.5</v>
      </c>
      <c r="D15">
        <v>115.7</v>
      </c>
      <c r="E15">
        <v>30.7</v>
      </c>
      <c r="F15">
        <v>7.5</v>
      </c>
      <c r="P15">
        <v>3800</v>
      </c>
      <c r="Q15">
        <v>50.755499999999998</v>
      </c>
      <c r="R15">
        <v>10.80608333</v>
      </c>
      <c r="S15">
        <v>122.3083333</v>
      </c>
    </row>
    <row r="16" spans="1:19" x14ac:dyDescent="0.35">
      <c r="A16" s="2" t="s">
        <v>41</v>
      </c>
      <c r="B16">
        <v>5447.5</v>
      </c>
      <c r="C16">
        <v>1710</v>
      </c>
      <c r="D16">
        <v>170.7</v>
      </c>
      <c r="E16">
        <v>35.4</v>
      </c>
      <c r="F16">
        <v>6.3</v>
      </c>
      <c r="P16">
        <v>2200</v>
      </c>
      <c r="Q16">
        <v>7.1</v>
      </c>
    </row>
    <row r="17" spans="1:19" x14ac:dyDescent="0.35">
      <c r="A17" s="2" t="s">
        <v>42</v>
      </c>
      <c r="B17">
        <v>100</v>
      </c>
      <c r="C17">
        <v>75</v>
      </c>
      <c r="D17">
        <v>6.1</v>
      </c>
      <c r="E17">
        <v>3.1</v>
      </c>
      <c r="F17">
        <v>4</v>
      </c>
      <c r="P17">
        <v>450</v>
      </c>
      <c r="Q17">
        <v>0.8</v>
      </c>
    </row>
    <row r="18" spans="1:19" x14ac:dyDescent="0.35">
      <c r="A18" s="2" t="s">
        <v>43</v>
      </c>
      <c r="B18">
        <v>301.5</v>
      </c>
      <c r="C18">
        <v>180.9</v>
      </c>
      <c r="D18">
        <v>21.02</v>
      </c>
      <c r="E18">
        <v>10.039999999999999</v>
      </c>
      <c r="F18">
        <v>4.0999999999999996</v>
      </c>
      <c r="G18">
        <v>48781343</v>
      </c>
      <c r="H18">
        <v>5300156</v>
      </c>
      <c r="I18">
        <v>38754.262021017399</v>
      </c>
      <c r="J18">
        <v>40168622.654594503</v>
      </c>
      <c r="K18">
        <v>4910480.3405949604</v>
      </c>
      <c r="L18">
        <v>33814</v>
      </c>
      <c r="M18">
        <v>62140738.077970497</v>
      </c>
      <c r="N18">
        <v>8363911.8854761096</v>
      </c>
      <c r="O18">
        <v>45510</v>
      </c>
      <c r="P18">
        <v>100</v>
      </c>
      <c r="Q18">
        <v>28.699083330000001</v>
      </c>
      <c r="R18">
        <v>6.6078333330000003</v>
      </c>
      <c r="S18">
        <v>69.576666669999994</v>
      </c>
    </row>
    <row r="19" spans="1:19" x14ac:dyDescent="0.35">
      <c r="A19" s="2" t="s">
        <v>44</v>
      </c>
      <c r="B19">
        <v>17.5</v>
      </c>
      <c r="C19">
        <v>5</v>
      </c>
      <c r="D19">
        <v>7.1</v>
      </c>
      <c r="E19">
        <v>2.4</v>
      </c>
      <c r="F19">
        <v>4.3</v>
      </c>
      <c r="P19">
        <v>350</v>
      </c>
      <c r="Q19">
        <v>6.0597500000000002</v>
      </c>
      <c r="R19">
        <v>1.257083333</v>
      </c>
      <c r="S19">
        <v>14.739916669999999</v>
      </c>
    </row>
    <row r="20" spans="1:19" x14ac:dyDescent="0.35">
      <c r="A20" s="2" t="s">
        <v>45</v>
      </c>
      <c r="B20">
        <v>1954</v>
      </c>
      <c r="C20">
        <v>1524</v>
      </c>
      <c r="D20">
        <v>52.2</v>
      </c>
      <c r="E20">
        <v>19.600000000000001</v>
      </c>
      <c r="F20">
        <v>4.3</v>
      </c>
      <c r="G20">
        <v>5153707</v>
      </c>
      <c r="H20">
        <v>3971073</v>
      </c>
      <c r="I20">
        <v>1275.8725237977201</v>
      </c>
      <c r="J20">
        <v>796426.76741423097</v>
      </c>
      <c r="K20">
        <v>1167962.7113952399</v>
      </c>
      <c r="L20">
        <v>335</v>
      </c>
      <c r="M20">
        <v>20262482.669838902</v>
      </c>
      <c r="N20">
        <v>10885412.470203601</v>
      </c>
      <c r="O20">
        <v>3291</v>
      </c>
      <c r="P20">
        <v>1250</v>
      </c>
      <c r="Q20">
        <v>23.166083329999999</v>
      </c>
      <c r="R20">
        <v>4.7755000000000001</v>
      </c>
      <c r="S20">
        <v>53.070833329999999</v>
      </c>
    </row>
    <row r="21" spans="1:19" x14ac:dyDescent="0.35">
      <c r="A21" s="2" t="s">
        <v>46</v>
      </c>
      <c r="B21">
        <v>116.5</v>
      </c>
      <c r="C21">
        <v>69</v>
      </c>
      <c r="D21">
        <v>9.9</v>
      </c>
      <c r="E21">
        <v>4.4000000000000004</v>
      </c>
      <c r="F21">
        <v>4.3</v>
      </c>
      <c r="P21">
        <v>30</v>
      </c>
      <c r="Q21">
        <v>4.5110000000000001</v>
      </c>
      <c r="R21">
        <v>0.97183333299999997</v>
      </c>
      <c r="S21">
        <v>9.8409166670000001</v>
      </c>
    </row>
    <row r="22" spans="1:19" x14ac:dyDescent="0.35">
      <c r="A22" s="2" t="s">
        <v>47</v>
      </c>
      <c r="B22">
        <v>1159</v>
      </c>
      <c r="C22">
        <v>976</v>
      </c>
      <c r="D22">
        <v>37.700000000000003</v>
      </c>
      <c r="E22">
        <v>13.8</v>
      </c>
      <c r="F22">
        <v>4.3</v>
      </c>
      <c r="G22">
        <v>3139034</v>
      </c>
      <c r="H22">
        <v>1946727</v>
      </c>
      <c r="I22">
        <v>2204.1179091443601</v>
      </c>
      <c r="J22">
        <v>769485.33603980602</v>
      </c>
      <c r="K22">
        <v>823615.28626006399</v>
      </c>
      <c r="L22">
        <v>1029</v>
      </c>
      <c r="M22">
        <v>9187318.6967831906</v>
      </c>
      <c r="N22">
        <v>5222469.6560581503</v>
      </c>
      <c r="O22">
        <v>4181</v>
      </c>
      <c r="P22">
        <v>400</v>
      </c>
      <c r="Q22">
        <v>7.8</v>
      </c>
    </row>
    <row r="23" spans="1:19" x14ac:dyDescent="0.35">
      <c r="A23" s="2" t="s">
        <v>48</v>
      </c>
      <c r="B23">
        <v>120</v>
      </c>
      <c r="C23">
        <v>114</v>
      </c>
      <c r="D23">
        <v>7.4</v>
      </c>
      <c r="E23">
        <v>1.7</v>
      </c>
      <c r="F23">
        <v>4.4000000000000004</v>
      </c>
      <c r="Q23">
        <v>0</v>
      </c>
    </row>
    <row r="24" spans="1:19" x14ac:dyDescent="0.35">
      <c r="A24" s="2" t="s">
        <v>49</v>
      </c>
      <c r="B24">
        <v>2050</v>
      </c>
      <c r="C24">
        <v>1750</v>
      </c>
      <c r="D24">
        <v>54</v>
      </c>
      <c r="E24">
        <v>15.7</v>
      </c>
      <c r="F24">
        <v>4.4000000000000004</v>
      </c>
      <c r="G24">
        <v>10530191</v>
      </c>
      <c r="H24">
        <v>4950972</v>
      </c>
      <c r="I24">
        <v>2611</v>
      </c>
      <c r="J24">
        <v>1486199</v>
      </c>
      <c r="K24">
        <v>3474905</v>
      </c>
      <c r="L24">
        <v>279</v>
      </c>
      <c r="M24">
        <v>26844384</v>
      </c>
      <c r="N24">
        <v>15675515</v>
      </c>
      <c r="O24">
        <v>6236</v>
      </c>
      <c r="P24">
        <v>1500</v>
      </c>
      <c r="Q24">
        <v>5.972283333</v>
      </c>
      <c r="R24">
        <v>1.9722500000000001</v>
      </c>
      <c r="S24">
        <v>13.146699999999999</v>
      </c>
    </row>
    <row r="25" spans="1:19" x14ac:dyDescent="0.35">
      <c r="A25" s="2" t="s">
        <v>50</v>
      </c>
      <c r="B25">
        <v>85</v>
      </c>
      <c r="C25">
        <v>60</v>
      </c>
      <c r="D25">
        <v>4.5999999999999996</v>
      </c>
      <c r="E25">
        <v>2.4</v>
      </c>
      <c r="F25">
        <v>4.5</v>
      </c>
      <c r="P25">
        <v>125</v>
      </c>
      <c r="Q25">
        <v>0.60941666699999997</v>
      </c>
      <c r="R25">
        <v>0.20125000000000001</v>
      </c>
      <c r="S25">
        <v>1.3414999999999999</v>
      </c>
    </row>
    <row r="26" spans="1:19" x14ac:dyDescent="0.35">
      <c r="A26" s="2" t="s">
        <v>51</v>
      </c>
      <c r="B26">
        <v>342.5</v>
      </c>
      <c r="C26">
        <v>285</v>
      </c>
      <c r="D26">
        <v>9.4</v>
      </c>
      <c r="E26">
        <v>4.5</v>
      </c>
      <c r="F26">
        <v>4.7</v>
      </c>
      <c r="P26">
        <v>540</v>
      </c>
      <c r="Q26">
        <v>2.1329583329999999</v>
      </c>
      <c r="R26">
        <v>0.70437499999999997</v>
      </c>
      <c r="S26">
        <v>4.6952499999999997</v>
      </c>
    </row>
    <row r="27" spans="1:19" x14ac:dyDescent="0.35">
      <c r="A27" s="2" t="s">
        <v>52</v>
      </c>
      <c r="B27">
        <v>365</v>
      </c>
      <c r="C27">
        <v>314</v>
      </c>
      <c r="D27">
        <v>10.9</v>
      </c>
      <c r="E27">
        <v>5.4</v>
      </c>
      <c r="F27">
        <v>4.7</v>
      </c>
      <c r="P27">
        <v>1730</v>
      </c>
    </row>
    <row r="28" spans="1:19" x14ac:dyDescent="0.35">
      <c r="A28" s="2" t="s">
        <v>53</v>
      </c>
      <c r="B28">
        <v>744</v>
      </c>
      <c r="C28">
        <v>614</v>
      </c>
      <c r="D28">
        <v>26.1</v>
      </c>
      <c r="E28">
        <v>12.7</v>
      </c>
      <c r="F28">
        <v>4.7</v>
      </c>
      <c r="P28">
        <v>830</v>
      </c>
    </row>
    <row r="29" spans="1:19" x14ac:dyDescent="0.35">
      <c r="A29" s="2" t="s">
        <v>54</v>
      </c>
      <c r="B29">
        <v>1085</v>
      </c>
      <c r="C29">
        <v>721</v>
      </c>
      <c r="D29">
        <v>38.200000000000003</v>
      </c>
      <c r="E29">
        <v>10.4</v>
      </c>
      <c r="F29">
        <v>5</v>
      </c>
      <c r="P29">
        <v>7400</v>
      </c>
    </row>
    <row r="30" spans="1:19" x14ac:dyDescent="0.35">
      <c r="A30" s="2" t="s">
        <v>56</v>
      </c>
      <c r="B30">
        <v>102.5</v>
      </c>
      <c r="C30">
        <v>103</v>
      </c>
      <c r="D30">
        <v>5.2</v>
      </c>
      <c r="E30">
        <v>2.9</v>
      </c>
      <c r="F30">
        <v>6.4</v>
      </c>
      <c r="P30">
        <v>50</v>
      </c>
    </row>
    <row r="31" spans="1:19" x14ac:dyDescent="0.35">
      <c r="A31" s="2" t="s">
        <v>57</v>
      </c>
      <c r="B31">
        <v>582.5</v>
      </c>
      <c r="C31">
        <v>583</v>
      </c>
      <c r="D31">
        <v>10</v>
      </c>
      <c r="E31">
        <v>4.4000000000000004</v>
      </c>
      <c r="F31">
        <v>6.4</v>
      </c>
      <c r="G31">
        <v>51352977.317815498</v>
      </c>
      <c r="H31">
        <v>3670819.7459049402</v>
      </c>
      <c r="I31">
        <v>6700.8424687197103</v>
      </c>
      <c r="J31">
        <v>40781678.001824297</v>
      </c>
      <c r="K31">
        <v>2658991.2262003198</v>
      </c>
      <c r="L31">
        <v>694.022367551672</v>
      </c>
      <c r="M31">
        <v>66543442.373385198</v>
      </c>
      <c r="N31">
        <v>6567734.4741544398</v>
      </c>
      <c r="O31">
        <v>17641.378099351801</v>
      </c>
    </row>
    <row r="32" spans="1:19" x14ac:dyDescent="0.35">
      <c r="A32" s="2" t="s">
        <v>59</v>
      </c>
      <c r="B32">
        <v>3040</v>
      </c>
      <c r="C32">
        <v>2932</v>
      </c>
      <c r="D32">
        <v>16.14</v>
      </c>
      <c r="E32">
        <v>2.9</v>
      </c>
      <c r="F32">
        <v>6.9</v>
      </c>
    </row>
    <row r="33" spans="1:19" x14ac:dyDescent="0.35">
      <c r="A33" s="2" t="s">
        <v>60</v>
      </c>
      <c r="B33">
        <v>1493.7</v>
      </c>
      <c r="C33">
        <v>1081</v>
      </c>
      <c r="D33">
        <v>55.8</v>
      </c>
      <c r="E33">
        <v>24.7</v>
      </c>
      <c r="F33">
        <v>7.1</v>
      </c>
      <c r="G33">
        <v>2910266</v>
      </c>
      <c r="H33">
        <v>1355732</v>
      </c>
      <c r="I33">
        <v>1191.6605344127099</v>
      </c>
      <c r="J33">
        <v>635580.53442386398</v>
      </c>
      <c r="K33">
        <v>342100.79447954701</v>
      </c>
      <c r="L33">
        <v>142.69999999999999</v>
      </c>
      <c r="M33">
        <v>14460738.2753307</v>
      </c>
      <c r="N33">
        <v>7640251.07670986</v>
      </c>
      <c r="O33">
        <v>2461</v>
      </c>
      <c r="P33">
        <v>200</v>
      </c>
      <c r="Q33">
        <v>18.7</v>
      </c>
    </row>
    <row r="34" spans="1:19" x14ac:dyDescent="0.35">
      <c r="A34" s="2" t="s">
        <v>61</v>
      </c>
      <c r="B34">
        <v>422</v>
      </c>
      <c r="C34">
        <v>386</v>
      </c>
      <c r="D34">
        <v>19.2</v>
      </c>
      <c r="E34">
        <v>8.17</v>
      </c>
      <c r="F34">
        <v>6.7</v>
      </c>
      <c r="P34">
        <v>400</v>
      </c>
      <c r="Q34">
        <v>6.6</v>
      </c>
    </row>
    <row r="35" spans="1:19" x14ac:dyDescent="0.35">
      <c r="A35" s="1" t="s">
        <v>199</v>
      </c>
      <c r="B35">
        <v>16101</v>
      </c>
      <c r="C35">
        <v>12981</v>
      </c>
      <c r="D35">
        <v>108.5</v>
      </c>
      <c r="E35">
        <v>36.799999999999997</v>
      </c>
      <c r="F35">
        <v>7.6</v>
      </c>
      <c r="G35">
        <v>366420657</v>
      </c>
      <c r="H35">
        <v>75213128</v>
      </c>
      <c r="I35">
        <v>52369.106396613199</v>
      </c>
      <c r="J35">
        <v>107194260.578669</v>
      </c>
      <c r="K35">
        <v>55780071.585502699</v>
      </c>
      <c r="L35">
        <v>29529</v>
      </c>
      <c r="M35">
        <v>703591977.60480702</v>
      </c>
      <c r="N35">
        <v>108393274.590666</v>
      </c>
      <c r="O35">
        <v>76313</v>
      </c>
      <c r="P35">
        <v>8000</v>
      </c>
      <c r="Q35">
        <v>31.243333329999999</v>
      </c>
      <c r="R35">
        <v>6.9836666669999996</v>
      </c>
      <c r="S35">
        <v>79.293333329999996</v>
      </c>
    </row>
    <row r="36" spans="1:19" x14ac:dyDescent="0.35">
      <c r="A36" s="1" t="s">
        <v>62</v>
      </c>
      <c r="B36">
        <v>8914</v>
      </c>
      <c r="C36">
        <v>5607</v>
      </c>
      <c r="D36">
        <v>102.9</v>
      </c>
      <c r="E36">
        <v>45.6</v>
      </c>
      <c r="F36">
        <v>8.9</v>
      </c>
      <c r="G36">
        <v>391630951</v>
      </c>
      <c r="H36">
        <v>67915378</v>
      </c>
      <c r="I36">
        <v>26057.0961055634</v>
      </c>
      <c r="J36">
        <v>163563377.96678299</v>
      </c>
      <c r="K36">
        <v>35888182.458259903</v>
      </c>
      <c r="L36">
        <v>16805</v>
      </c>
      <c r="M36">
        <v>881480718.738258</v>
      </c>
      <c r="N36">
        <v>185707102.87923601</v>
      </c>
      <c r="O36">
        <v>35918</v>
      </c>
      <c r="P36">
        <v>1525</v>
      </c>
      <c r="Q36">
        <v>12.55816667</v>
      </c>
      <c r="R36">
        <v>3.9919166669999999</v>
      </c>
      <c r="S36">
        <v>30.8</v>
      </c>
    </row>
    <row r="37" spans="1:19" x14ac:dyDescent="0.35">
      <c r="A37" s="1" t="s">
        <v>63</v>
      </c>
      <c r="B37">
        <v>1412.5</v>
      </c>
      <c r="C37">
        <v>1413</v>
      </c>
      <c r="D37">
        <v>14</v>
      </c>
      <c r="E37">
        <v>5.2</v>
      </c>
      <c r="F37">
        <v>8</v>
      </c>
    </row>
    <row r="38" spans="1:19" x14ac:dyDescent="0.35">
      <c r="A38" s="1" t="s">
        <v>64</v>
      </c>
      <c r="B38">
        <v>11924</v>
      </c>
      <c r="C38">
        <v>10670</v>
      </c>
      <c r="D38">
        <v>107.5</v>
      </c>
      <c r="E38">
        <v>28.4</v>
      </c>
      <c r="F38">
        <v>7.9</v>
      </c>
      <c r="P38">
        <v>8500</v>
      </c>
      <c r="Q38">
        <v>33.330833329999997</v>
      </c>
      <c r="R38">
        <v>6.8825000000000003</v>
      </c>
      <c r="S38">
        <v>81.263333329999995</v>
      </c>
    </row>
    <row r="39" spans="1:19" x14ac:dyDescent="0.35">
      <c r="A39" s="1" t="s">
        <v>65</v>
      </c>
      <c r="B39">
        <v>45462</v>
      </c>
      <c r="C39">
        <v>34339</v>
      </c>
      <c r="D39">
        <v>266.5</v>
      </c>
      <c r="E39">
        <v>40.299999999999997</v>
      </c>
      <c r="F39">
        <v>8.4</v>
      </c>
      <c r="P39">
        <v>16500</v>
      </c>
      <c r="Q39">
        <v>59.9</v>
      </c>
    </row>
    <row r="40" spans="1:19" x14ac:dyDescent="0.35">
      <c r="A40" s="1" t="s">
        <v>66</v>
      </c>
      <c r="B40">
        <v>6091.8</v>
      </c>
      <c r="C40">
        <v>5056</v>
      </c>
      <c r="D40">
        <v>65.5</v>
      </c>
      <c r="E40">
        <v>22.6</v>
      </c>
      <c r="F40">
        <v>8.1</v>
      </c>
      <c r="P40">
        <v>5000</v>
      </c>
      <c r="Q40">
        <v>5.1695833330000003</v>
      </c>
      <c r="R40">
        <v>1.5302500000000001</v>
      </c>
      <c r="S40">
        <v>11.0725</v>
      </c>
    </row>
    <row r="41" spans="1:19" x14ac:dyDescent="0.35">
      <c r="A41" s="1" t="s">
        <v>67</v>
      </c>
      <c r="B41">
        <v>1134</v>
      </c>
      <c r="C41">
        <v>1049</v>
      </c>
      <c r="D41">
        <v>42.2</v>
      </c>
      <c r="E41">
        <v>11.4</v>
      </c>
      <c r="F41">
        <v>7.7</v>
      </c>
      <c r="P41">
        <v>730</v>
      </c>
      <c r="Q41">
        <v>7.2374166669999997</v>
      </c>
      <c r="R41">
        <v>2.14235</v>
      </c>
      <c r="S41">
        <v>15.5015</v>
      </c>
    </row>
    <row r="42" spans="1:19" x14ac:dyDescent="0.35">
      <c r="A42" s="3" t="s">
        <v>68</v>
      </c>
      <c r="B42">
        <v>42056</v>
      </c>
      <c r="C42">
        <v>27550</v>
      </c>
      <c r="D42">
        <v>213.6</v>
      </c>
      <c r="E42">
        <v>46.3</v>
      </c>
      <c r="F42">
        <v>8.4</v>
      </c>
      <c r="P42">
        <v>13000</v>
      </c>
      <c r="Q42">
        <v>92.264250000000004</v>
      </c>
      <c r="R42">
        <v>25.419333330000001</v>
      </c>
      <c r="S42">
        <v>217.1575</v>
      </c>
    </row>
    <row r="43" spans="1:19" x14ac:dyDescent="0.35">
      <c r="A43" s="3" t="s">
        <v>70</v>
      </c>
      <c r="B43">
        <v>1289.9000000000001</v>
      </c>
      <c r="C43">
        <v>1289</v>
      </c>
      <c r="D43">
        <v>44.4</v>
      </c>
      <c r="E43">
        <v>14.4</v>
      </c>
      <c r="F43">
        <v>6.7</v>
      </c>
    </row>
    <row r="44" spans="1:19" x14ac:dyDescent="0.35">
      <c r="A44" s="3" t="s">
        <v>71</v>
      </c>
      <c r="B44">
        <v>1144</v>
      </c>
      <c r="C44">
        <v>825</v>
      </c>
      <c r="D44">
        <v>28.6</v>
      </c>
      <c r="E44">
        <v>11.7</v>
      </c>
      <c r="F44">
        <v>6.7</v>
      </c>
    </row>
    <row r="45" spans="1:19" x14ac:dyDescent="0.35">
      <c r="A45" s="3" t="s">
        <v>72</v>
      </c>
      <c r="B45">
        <v>790</v>
      </c>
      <c r="C45">
        <v>790</v>
      </c>
      <c r="D45">
        <v>19.899999999999999</v>
      </c>
      <c r="E45">
        <v>7.2</v>
      </c>
      <c r="F45">
        <v>6.7</v>
      </c>
    </row>
    <row r="46" spans="1:19" x14ac:dyDescent="0.35">
      <c r="A46" s="3" t="s">
        <v>73</v>
      </c>
      <c r="B46">
        <v>4727.5</v>
      </c>
      <c r="C46">
        <v>3340</v>
      </c>
      <c r="D46">
        <v>24.3</v>
      </c>
      <c r="E46">
        <v>63.2</v>
      </c>
      <c r="F46">
        <v>6.7</v>
      </c>
    </row>
    <row r="47" spans="1:19" x14ac:dyDescent="0.35">
      <c r="A47" s="3" t="s">
        <v>74</v>
      </c>
      <c r="B47">
        <v>1227.9000000000001</v>
      </c>
      <c r="C47">
        <v>1196.0999999999999</v>
      </c>
      <c r="D47">
        <v>27.5</v>
      </c>
      <c r="E47">
        <v>8.5</v>
      </c>
      <c r="F47">
        <v>5.3</v>
      </c>
    </row>
    <row r="48" spans="1:19" x14ac:dyDescent="0.35">
      <c r="A48" s="3" t="s">
        <v>75</v>
      </c>
      <c r="B48">
        <v>204</v>
      </c>
      <c r="C48">
        <v>161</v>
      </c>
      <c r="D48">
        <v>17.399999999999999</v>
      </c>
      <c r="E48">
        <v>5.6</v>
      </c>
      <c r="F48">
        <v>3.2</v>
      </c>
    </row>
    <row r="49" spans="1:6" x14ac:dyDescent="0.35">
      <c r="A49" s="3" t="s">
        <v>77</v>
      </c>
      <c r="B49">
        <v>291.39999999999998</v>
      </c>
      <c r="C49">
        <v>291</v>
      </c>
      <c r="D49">
        <v>16.399999999999999</v>
      </c>
      <c r="E49">
        <v>0</v>
      </c>
      <c r="F49">
        <v>2.9</v>
      </c>
    </row>
    <row r="50" spans="1:6" x14ac:dyDescent="0.35">
      <c r="A50" s="3" t="s">
        <v>78</v>
      </c>
      <c r="B50">
        <v>5485</v>
      </c>
      <c r="C50">
        <v>1841</v>
      </c>
      <c r="D50">
        <v>129.69999999999999</v>
      </c>
      <c r="E50">
        <v>41.9</v>
      </c>
      <c r="F50">
        <v>3</v>
      </c>
    </row>
    <row r="51" spans="1:6" x14ac:dyDescent="0.35">
      <c r="A51" s="3" t="s">
        <v>80</v>
      </c>
      <c r="B51">
        <v>426</v>
      </c>
      <c r="C51">
        <v>184</v>
      </c>
      <c r="D51">
        <v>15.4</v>
      </c>
      <c r="E51">
        <v>6.7</v>
      </c>
      <c r="F51">
        <v>3</v>
      </c>
    </row>
    <row r="52" spans="1:6" x14ac:dyDescent="0.35">
      <c r="A52" s="3" t="s">
        <v>81</v>
      </c>
      <c r="B52">
        <v>245</v>
      </c>
      <c r="C52">
        <v>143</v>
      </c>
      <c r="D52">
        <v>6.8</v>
      </c>
      <c r="E52">
        <v>3.4</v>
      </c>
      <c r="F52">
        <v>3.1</v>
      </c>
    </row>
    <row r="53" spans="1:6" x14ac:dyDescent="0.35">
      <c r="A53" s="3" t="s">
        <v>82</v>
      </c>
      <c r="B53">
        <v>638.70000000000005</v>
      </c>
      <c r="C53">
        <v>288</v>
      </c>
      <c r="D53">
        <v>8.61</v>
      </c>
      <c r="E53">
        <v>3.06</v>
      </c>
      <c r="F53">
        <v>1.5</v>
      </c>
    </row>
    <row r="54" spans="1:6" x14ac:dyDescent="0.35">
      <c r="A54" s="3" t="s">
        <v>84</v>
      </c>
      <c r="B54">
        <v>973</v>
      </c>
      <c r="C54">
        <v>876</v>
      </c>
      <c r="D54">
        <v>18.7</v>
      </c>
      <c r="E54">
        <v>8.1</v>
      </c>
      <c r="F54">
        <v>3.1</v>
      </c>
    </row>
    <row r="55" spans="1:6" x14ac:dyDescent="0.35">
      <c r="A55" s="3" t="s">
        <v>85</v>
      </c>
      <c r="B55">
        <v>280</v>
      </c>
      <c r="C55">
        <v>168</v>
      </c>
      <c r="D55">
        <v>15.3</v>
      </c>
      <c r="E55">
        <v>6.2</v>
      </c>
      <c r="F55">
        <v>3.7</v>
      </c>
    </row>
    <row r="56" spans="1:6" x14ac:dyDescent="0.35">
      <c r="A56" s="3" t="s">
        <v>86</v>
      </c>
      <c r="B56">
        <v>337.5</v>
      </c>
      <c r="C56">
        <v>313</v>
      </c>
      <c r="D56">
        <v>13.4</v>
      </c>
      <c r="E56">
        <v>4.9000000000000004</v>
      </c>
      <c r="F56">
        <v>4.3</v>
      </c>
    </row>
    <row r="57" spans="1:6" x14ac:dyDescent="0.35">
      <c r="A57" s="3" t="s">
        <v>87</v>
      </c>
      <c r="B57">
        <v>881</v>
      </c>
      <c r="C57">
        <v>469</v>
      </c>
      <c r="D57">
        <v>34.9</v>
      </c>
      <c r="E57">
        <v>10.1</v>
      </c>
      <c r="F57">
        <v>4.3</v>
      </c>
    </row>
    <row r="58" spans="1:6" x14ac:dyDescent="0.35">
      <c r="A58" s="3" t="s">
        <v>88</v>
      </c>
      <c r="B58">
        <v>241.9</v>
      </c>
      <c r="C58">
        <v>210</v>
      </c>
      <c r="D58">
        <v>6.5</v>
      </c>
      <c r="E58">
        <v>0</v>
      </c>
      <c r="F58">
        <v>3.7</v>
      </c>
    </row>
    <row r="59" spans="1:6" x14ac:dyDescent="0.35">
      <c r="A59" s="3" t="s">
        <v>89</v>
      </c>
      <c r="B59">
        <v>2144</v>
      </c>
      <c r="C59">
        <v>1264</v>
      </c>
      <c r="D59">
        <v>37.5</v>
      </c>
      <c r="E59">
        <v>10.9</v>
      </c>
      <c r="F59">
        <v>4.0999999999999996</v>
      </c>
    </row>
    <row r="60" spans="1:6" x14ac:dyDescent="0.35">
      <c r="A60" s="3" t="s">
        <v>90</v>
      </c>
      <c r="B60">
        <v>5518.3</v>
      </c>
      <c r="C60">
        <v>4028</v>
      </c>
      <c r="D60">
        <v>292.39999999999998</v>
      </c>
      <c r="E60">
        <v>13.3</v>
      </c>
      <c r="F60">
        <v>4.0999999999999996</v>
      </c>
    </row>
    <row r="61" spans="1:6" x14ac:dyDescent="0.35">
      <c r="A61" s="3" t="s">
        <v>91</v>
      </c>
      <c r="B61">
        <v>1112.5</v>
      </c>
      <c r="C61">
        <v>823</v>
      </c>
      <c r="D61">
        <v>22.9</v>
      </c>
      <c r="E61">
        <v>6.9</v>
      </c>
      <c r="F61">
        <v>4.0999999999999996</v>
      </c>
    </row>
    <row r="62" spans="1:6" x14ac:dyDescent="0.35">
      <c r="A62" s="3" t="s">
        <v>92</v>
      </c>
      <c r="B62">
        <v>1277.5</v>
      </c>
      <c r="C62">
        <v>825</v>
      </c>
      <c r="D62">
        <v>29.9</v>
      </c>
      <c r="E62">
        <v>6.3</v>
      </c>
      <c r="F62">
        <v>4.0999999999999996</v>
      </c>
    </row>
    <row r="63" spans="1:6" x14ac:dyDescent="0.35">
      <c r="A63" s="3" t="s">
        <v>93</v>
      </c>
      <c r="B63">
        <v>290</v>
      </c>
      <c r="C63">
        <v>290</v>
      </c>
      <c r="D63">
        <v>7.5</v>
      </c>
      <c r="E63">
        <v>0</v>
      </c>
      <c r="F63">
        <v>3.8</v>
      </c>
    </row>
    <row r="64" spans="1:6" x14ac:dyDescent="0.35">
      <c r="A64" s="3" t="s">
        <v>94</v>
      </c>
      <c r="B64">
        <v>344</v>
      </c>
      <c r="C64">
        <v>344</v>
      </c>
      <c r="D64">
        <v>11.5</v>
      </c>
      <c r="E64">
        <v>4.0999999999999996</v>
      </c>
      <c r="F64">
        <v>3.8</v>
      </c>
    </row>
    <row r="65" spans="1:15" x14ac:dyDescent="0.35">
      <c r="A65" s="3" t="s">
        <v>95</v>
      </c>
      <c r="B65">
        <v>437.5</v>
      </c>
      <c r="C65">
        <v>214</v>
      </c>
      <c r="D65">
        <v>18</v>
      </c>
      <c r="E65">
        <v>5.5</v>
      </c>
      <c r="F65">
        <v>3.6</v>
      </c>
    </row>
    <row r="66" spans="1:15" x14ac:dyDescent="0.35">
      <c r="A66" s="3" t="s">
        <v>96</v>
      </c>
      <c r="B66">
        <v>559</v>
      </c>
      <c r="C66">
        <v>390</v>
      </c>
      <c r="D66">
        <v>12.8</v>
      </c>
      <c r="E66">
        <v>4.7</v>
      </c>
      <c r="F66">
        <v>4.0999999999999996</v>
      </c>
    </row>
    <row r="67" spans="1:15" x14ac:dyDescent="0.35">
      <c r="A67" s="3" t="s">
        <v>97</v>
      </c>
      <c r="B67">
        <v>1327.5</v>
      </c>
      <c r="C67">
        <v>561</v>
      </c>
      <c r="D67">
        <v>28.9</v>
      </c>
      <c r="E67">
        <v>12.7</v>
      </c>
      <c r="F67">
        <v>4</v>
      </c>
    </row>
    <row r="68" spans="1:15" x14ac:dyDescent="0.35">
      <c r="A68" s="3" t="s">
        <v>98</v>
      </c>
      <c r="B68">
        <v>1818</v>
      </c>
      <c r="C68">
        <v>442</v>
      </c>
      <c r="D68">
        <v>37.200000000000003</v>
      </c>
      <c r="E68">
        <v>14.2</v>
      </c>
      <c r="F68">
        <v>4.3</v>
      </c>
    </row>
    <row r="69" spans="1:15" x14ac:dyDescent="0.35">
      <c r="A69" s="3" t="s">
        <v>99</v>
      </c>
      <c r="B69">
        <v>199.6</v>
      </c>
      <c r="C69">
        <v>138</v>
      </c>
      <c r="D69">
        <v>9.8000000000000007</v>
      </c>
      <c r="E69">
        <v>2.9</v>
      </c>
      <c r="F69">
        <v>4.3</v>
      </c>
    </row>
    <row r="70" spans="1:15" x14ac:dyDescent="0.35">
      <c r="A70" s="3" t="s">
        <v>100</v>
      </c>
      <c r="B70">
        <v>77.2</v>
      </c>
      <c r="C70">
        <v>33</v>
      </c>
      <c r="D70">
        <v>6.9</v>
      </c>
      <c r="E70">
        <v>3</v>
      </c>
      <c r="F70">
        <v>4.3</v>
      </c>
    </row>
    <row r="71" spans="1:15" x14ac:dyDescent="0.35">
      <c r="A71" s="3" t="s">
        <v>101</v>
      </c>
      <c r="B71">
        <v>552.5</v>
      </c>
      <c r="C71">
        <v>310</v>
      </c>
      <c r="D71">
        <v>12</v>
      </c>
      <c r="E71">
        <v>2.6</v>
      </c>
      <c r="F71">
        <v>2.8</v>
      </c>
    </row>
    <row r="72" spans="1:15" x14ac:dyDescent="0.35">
      <c r="A72" s="3" t="s">
        <v>102</v>
      </c>
      <c r="B72">
        <v>217.5</v>
      </c>
      <c r="C72">
        <v>204</v>
      </c>
      <c r="D72">
        <v>7.9</v>
      </c>
      <c r="E72">
        <v>1.3</v>
      </c>
      <c r="F72">
        <v>2.8</v>
      </c>
    </row>
    <row r="73" spans="1:15" x14ac:dyDescent="0.35">
      <c r="A73" s="3" t="s">
        <v>103</v>
      </c>
      <c r="B73">
        <v>190.5</v>
      </c>
      <c r="C73">
        <v>122</v>
      </c>
      <c r="D73">
        <v>6.7</v>
      </c>
      <c r="E73">
        <v>1.9</v>
      </c>
      <c r="F73">
        <v>2.8</v>
      </c>
    </row>
    <row r="74" spans="1:15" x14ac:dyDescent="0.35">
      <c r="A74" s="3" t="s">
        <v>104</v>
      </c>
      <c r="B74">
        <v>1286.7</v>
      </c>
      <c r="C74">
        <v>305</v>
      </c>
      <c r="D74">
        <v>25.4</v>
      </c>
      <c r="E74">
        <v>6.4</v>
      </c>
      <c r="F74">
        <v>3.2</v>
      </c>
    </row>
    <row r="75" spans="1:15" x14ac:dyDescent="0.35">
      <c r="A75" s="3" t="s">
        <v>105</v>
      </c>
      <c r="B75">
        <v>694.6</v>
      </c>
      <c r="C75">
        <v>522</v>
      </c>
      <c r="D75">
        <v>20.7</v>
      </c>
      <c r="E75">
        <v>6.6</v>
      </c>
      <c r="F75">
        <v>4</v>
      </c>
    </row>
    <row r="76" spans="1:15" x14ac:dyDescent="0.35">
      <c r="A76" s="3" t="s">
        <v>106</v>
      </c>
      <c r="B76">
        <v>11662.9</v>
      </c>
      <c r="C76">
        <v>4397</v>
      </c>
      <c r="D76">
        <v>284.5</v>
      </c>
      <c r="E76">
        <v>42.8</v>
      </c>
      <c r="F76">
        <v>3.4</v>
      </c>
    </row>
    <row r="77" spans="1:15" x14ac:dyDescent="0.35">
      <c r="A77" s="3" t="s">
        <v>107</v>
      </c>
      <c r="B77">
        <v>9232</v>
      </c>
      <c r="C77">
        <v>3642</v>
      </c>
      <c r="D77">
        <v>120.5</v>
      </c>
      <c r="E77">
        <v>32.700000000000003</v>
      </c>
      <c r="F77">
        <v>3.7</v>
      </c>
      <c r="G77">
        <v>462685430</v>
      </c>
      <c r="H77">
        <v>71419812</v>
      </c>
      <c r="I77">
        <v>34194.9038646626</v>
      </c>
      <c r="J77">
        <v>351481243.54628003</v>
      </c>
      <c r="K77">
        <v>63049069.6568994</v>
      </c>
      <c r="L77">
        <v>31897</v>
      </c>
      <c r="M77">
        <v>604964872.20896006</v>
      </c>
      <c r="N77">
        <v>86518738.371867195</v>
      </c>
      <c r="O77">
        <v>37409</v>
      </c>
    </row>
    <row r="78" spans="1:15" x14ac:dyDescent="0.35">
      <c r="A78" s="3" t="s">
        <v>108</v>
      </c>
      <c r="B78">
        <v>11149.5</v>
      </c>
      <c r="C78">
        <v>4783</v>
      </c>
      <c r="D78">
        <v>169.6</v>
      </c>
      <c r="E78">
        <v>32.299999999999997</v>
      </c>
      <c r="F78">
        <v>4.0999999999999996</v>
      </c>
      <c r="G78">
        <v>594789494</v>
      </c>
      <c r="H78">
        <v>82128046</v>
      </c>
      <c r="I78">
        <v>41391.756653982899</v>
      </c>
      <c r="J78">
        <v>463348681.23523998</v>
      </c>
      <c r="K78">
        <v>77074013.007431999</v>
      </c>
      <c r="L78">
        <v>33339</v>
      </c>
      <c r="M78">
        <v>753377379.70629001</v>
      </c>
      <c r="N78">
        <v>114379098.81143899</v>
      </c>
      <c r="O78">
        <v>50371</v>
      </c>
    </row>
    <row r="79" spans="1:15" x14ac:dyDescent="0.35">
      <c r="A79" s="3" t="s">
        <v>109</v>
      </c>
      <c r="B79">
        <v>56</v>
      </c>
      <c r="C79">
        <v>30</v>
      </c>
      <c r="D79">
        <v>13.3</v>
      </c>
      <c r="E79">
        <v>4.4000000000000004</v>
      </c>
      <c r="F79">
        <v>4.0999999999999996</v>
      </c>
    </row>
    <row r="80" spans="1:15" x14ac:dyDescent="0.35">
      <c r="A80" s="3" t="s">
        <v>110</v>
      </c>
      <c r="B80">
        <v>49.1</v>
      </c>
      <c r="C80">
        <v>29</v>
      </c>
      <c r="D80">
        <v>4.9000000000000004</v>
      </c>
      <c r="E80">
        <v>0.9</v>
      </c>
      <c r="F80">
        <v>3.4</v>
      </c>
    </row>
    <row r="81" spans="1:19" x14ac:dyDescent="0.35">
      <c r="A81" s="3" t="s">
        <v>111</v>
      </c>
      <c r="B81">
        <v>101.6</v>
      </c>
      <c r="C81">
        <v>16</v>
      </c>
      <c r="D81">
        <v>8.6</v>
      </c>
      <c r="E81">
        <v>2.8</v>
      </c>
      <c r="F81">
        <v>3.1</v>
      </c>
    </row>
    <row r="82" spans="1:19" x14ac:dyDescent="0.35">
      <c r="A82" s="3" t="s">
        <v>112</v>
      </c>
      <c r="B82">
        <v>282</v>
      </c>
      <c r="C82">
        <v>201</v>
      </c>
      <c r="D82">
        <v>28.2</v>
      </c>
      <c r="E82">
        <v>10.9</v>
      </c>
      <c r="F82">
        <v>3.7</v>
      </c>
      <c r="G82">
        <v>2795361</v>
      </c>
      <c r="H82">
        <v>1176931</v>
      </c>
      <c r="I82">
        <v>493.68000724382898</v>
      </c>
      <c r="J82">
        <v>640609.26069935295</v>
      </c>
      <c r="K82">
        <v>1119520.6185607901</v>
      </c>
      <c r="L82">
        <v>115</v>
      </c>
      <c r="M82">
        <v>6442426.4834455503</v>
      </c>
      <c r="N82">
        <v>4420671.1604707902</v>
      </c>
      <c r="O82">
        <v>1286</v>
      </c>
    </row>
    <row r="83" spans="1:19" x14ac:dyDescent="0.35">
      <c r="A83" s="3" t="s">
        <v>113</v>
      </c>
      <c r="B83">
        <v>23.1</v>
      </c>
      <c r="C83">
        <v>9</v>
      </c>
      <c r="D83">
        <v>5.5</v>
      </c>
      <c r="E83">
        <v>2.4</v>
      </c>
      <c r="F83">
        <v>3.7</v>
      </c>
    </row>
    <row r="84" spans="1:19" x14ac:dyDescent="0.35">
      <c r="A84" s="3" t="s">
        <v>114</v>
      </c>
      <c r="B84">
        <v>96.5</v>
      </c>
      <c r="C84">
        <v>7</v>
      </c>
      <c r="D84">
        <v>18.7</v>
      </c>
      <c r="E84">
        <v>5.8</v>
      </c>
      <c r="F84">
        <v>3.7</v>
      </c>
    </row>
    <row r="85" spans="1:19" x14ac:dyDescent="0.35">
      <c r="A85" s="3" t="s">
        <v>115</v>
      </c>
      <c r="B85">
        <v>156</v>
      </c>
      <c r="C85">
        <v>136</v>
      </c>
      <c r="D85">
        <v>12.8</v>
      </c>
      <c r="E85">
        <v>2.1</v>
      </c>
      <c r="F85">
        <v>4.0999999999999996</v>
      </c>
    </row>
    <row r="86" spans="1:19" x14ac:dyDescent="0.35">
      <c r="A86" s="3" t="s">
        <v>116</v>
      </c>
      <c r="B86">
        <v>841.5</v>
      </c>
      <c r="C86">
        <v>739</v>
      </c>
      <c r="D86">
        <v>21.9</v>
      </c>
      <c r="E86">
        <v>8</v>
      </c>
      <c r="F86">
        <v>4.0999999999999996</v>
      </c>
      <c r="G86">
        <v>152219</v>
      </c>
      <c r="H86">
        <v>54000</v>
      </c>
      <c r="I86">
        <v>598.58676414854699</v>
      </c>
      <c r="J86">
        <v>38817.649576026903</v>
      </c>
      <c r="K86">
        <v>54000.793060712902</v>
      </c>
      <c r="L86">
        <v>153</v>
      </c>
      <c r="M86">
        <v>1998425.18581837</v>
      </c>
      <c r="N86">
        <v>12582184.783146</v>
      </c>
      <c r="O86">
        <v>1034</v>
      </c>
    </row>
    <row r="87" spans="1:19" x14ac:dyDescent="0.35">
      <c r="A87" s="3" t="s">
        <v>117</v>
      </c>
      <c r="B87">
        <v>12265</v>
      </c>
      <c r="C87">
        <v>5720</v>
      </c>
      <c r="D87">
        <v>170.3</v>
      </c>
      <c r="E87">
        <v>53.7</v>
      </c>
      <c r="F87">
        <v>3.7</v>
      </c>
      <c r="G87">
        <v>297168626</v>
      </c>
      <c r="H87">
        <v>81231342</v>
      </c>
      <c r="I87">
        <v>21105.066036351702</v>
      </c>
      <c r="J87">
        <v>131051151.314449</v>
      </c>
      <c r="K87">
        <v>46222260.115838401</v>
      </c>
      <c r="L87">
        <v>12705</v>
      </c>
      <c r="M87">
        <v>540265272.82337999</v>
      </c>
      <c r="N87">
        <v>129764715.436317</v>
      </c>
      <c r="O87">
        <v>29871</v>
      </c>
    </row>
    <row r="88" spans="1:19" x14ac:dyDescent="0.35">
      <c r="A88" s="3" t="s">
        <v>118</v>
      </c>
      <c r="B88">
        <v>1041.0999999999999</v>
      </c>
      <c r="C88">
        <v>937</v>
      </c>
      <c r="D88">
        <v>27.7</v>
      </c>
      <c r="E88">
        <v>11.1</v>
      </c>
      <c r="F88">
        <v>3.7</v>
      </c>
      <c r="G88">
        <v>3472299</v>
      </c>
      <c r="H88">
        <v>1883129</v>
      </c>
      <c r="I88">
        <v>3244.3873075820802</v>
      </c>
      <c r="J88">
        <v>704383.75096214202</v>
      </c>
      <c r="K88">
        <v>941564.55791522702</v>
      </c>
      <c r="L88">
        <v>804</v>
      </c>
      <c r="M88">
        <v>11608016.056001499</v>
      </c>
      <c r="N88">
        <v>7703710.0193063896</v>
      </c>
      <c r="O88">
        <v>5740</v>
      </c>
    </row>
    <row r="89" spans="1:19" x14ac:dyDescent="0.35">
      <c r="A89" s="3" t="s">
        <v>119</v>
      </c>
      <c r="B89">
        <v>8400.6</v>
      </c>
      <c r="C89">
        <v>4798</v>
      </c>
      <c r="D89">
        <v>272.5</v>
      </c>
      <c r="E89">
        <v>54.8</v>
      </c>
      <c r="F89">
        <v>4.8</v>
      </c>
      <c r="G89">
        <v>18018020362</v>
      </c>
      <c r="H89">
        <v>828133347</v>
      </c>
      <c r="I89">
        <v>778848.10935915902</v>
      </c>
      <c r="J89">
        <v>16068818436.807699</v>
      </c>
      <c r="K89">
        <v>803149191.63657796</v>
      </c>
      <c r="L89">
        <v>723305</v>
      </c>
      <c r="M89">
        <v>20123649956.509499</v>
      </c>
      <c r="N89">
        <v>961585299.24321795</v>
      </c>
      <c r="O89">
        <v>835144</v>
      </c>
    </row>
    <row r="90" spans="1:19" x14ac:dyDescent="0.35">
      <c r="A90" s="3" t="s">
        <v>120</v>
      </c>
      <c r="B90">
        <v>507.2</v>
      </c>
      <c r="C90">
        <v>400</v>
      </c>
      <c r="D90">
        <v>25</v>
      </c>
      <c r="E90">
        <v>5.9</v>
      </c>
      <c r="F90">
        <v>4.5</v>
      </c>
      <c r="G90">
        <v>78567462</v>
      </c>
      <c r="H90">
        <v>4298642</v>
      </c>
      <c r="I90">
        <v>12679.3940687707</v>
      </c>
      <c r="J90">
        <v>69163547.583400205</v>
      </c>
      <c r="K90">
        <v>3438914.0436561801</v>
      </c>
      <c r="L90">
        <v>5889</v>
      </c>
      <c r="M90">
        <v>89430597.756416798</v>
      </c>
      <c r="N90">
        <v>8803303.0011564307</v>
      </c>
      <c r="O90">
        <v>19150</v>
      </c>
    </row>
    <row r="91" spans="1:19" x14ac:dyDescent="0.35">
      <c r="A91" s="1" t="s">
        <v>121</v>
      </c>
      <c r="B91">
        <v>232</v>
      </c>
      <c r="C91">
        <v>68</v>
      </c>
      <c r="D91">
        <v>27.7</v>
      </c>
      <c r="E91">
        <v>9.9</v>
      </c>
      <c r="F91">
        <v>4.0999999999999996</v>
      </c>
      <c r="G91">
        <v>1057632</v>
      </c>
      <c r="H91">
        <v>494599</v>
      </c>
      <c r="I91">
        <v>1290.8736825185299</v>
      </c>
      <c r="J91">
        <v>299410.09280033701</v>
      </c>
      <c r="K91">
        <v>343266.771990359</v>
      </c>
      <c r="L91">
        <v>278</v>
      </c>
      <c r="M91">
        <v>2299702.7550106202</v>
      </c>
      <c r="N91">
        <v>762199.87544096098</v>
      </c>
      <c r="O91">
        <v>2797</v>
      </c>
      <c r="P91">
        <v>500</v>
      </c>
      <c r="Q91">
        <v>79.651666669999997</v>
      </c>
      <c r="R91">
        <v>23.326583329999998</v>
      </c>
      <c r="S91">
        <v>187.8208333</v>
      </c>
    </row>
    <row r="92" spans="1:19" x14ac:dyDescent="0.35">
      <c r="A92" s="1" t="s">
        <v>122</v>
      </c>
      <c r="B92">
        <v>3274</v>
      </c>
      <c r="C92">
        <v>2840</v>
      </c>
      <c r="D92">
        <v>32.799999999999997</v>
      </c>
      <c r="E92">
        <v>8.5</v>
      </c>
      <c r="F92">
        <v>4.2</v>
      </c>
    </row>
    <row r="93" spans="1:19" x14ac:dyDescent="0.35">
      <c r="A93" s="1" t="s">
        <v>124</v>
      </c>
      <c r="B93">
        <v>52.4</v>
      </c>
      <c r="C93">
        <v>30</v>
      </c>
      <c r="D93">
        <v>8.8000000000000007</v>
      </c>
      <c r="E93">
        <v>3.7</v>
      </c>
      <c r="F93">
        <v>3.3</v>
      </c>
      <c r="G93">
        <v>203564.9</v>
      </c>
      <c r="H93">
        <v>131589.79999999999</v>
      </c>
      <c r="I93">
        <v>158.556449334924</v>
      </c>
      <c r="J93">
        <v>19568.726144622298</v>
      </c>
      <c r="K93">
        <v>36579.704319176897</v>
      </c>
      <c r="L93">
        <v>10</v>
      </c>
      <c r="M93">
        <v>725487.76074517996</v>
      </c>
      <c r="N93">
        <v>893936.75643716403</v>
      </c>
      <c r="O93">
        <v>514</v>
      </c>
      <c r="P93">
        <v>60</v>
      </c>
      <c r="Q93">
        <v>3.4</v>
      </c>
    </row>
    <row r="94" spans="1:19" x14ac:dyDescent="0.35">
      <c r="A94" s="1" t="s">
        <v>125</v>
      </c>
      <c r="B94">
        <v>74.739999999999995</v>
      </c>
      <c r="C94">
        <v>50</v>
      </c>
      <c r="D94">
        <v>12.9</v>
      </c>
      <c r="E94">
        <v>5</v>
      </c>
      <c r="F94">
        <v>3.3</v>
      </c>
      <c r="P94">
        <v>60</v>
      </c>
      <c r="Q94">
        <v>8.6349166670000006</v>
      </c>
      <c r="R94">
        <v>2.0815000000000001</v>
      </c>
      <c r="S94">
        <v>23.409333329999999</v>
      </c>
    </row>
    <row r="95" spans="1:19" x14ac:dyDescent="0.35">
      <c r="A95" s="1" t="s">
        <v>126</v>
      </c>
      <c r="B95">
        <v>14.6</v>
      </c>
      <c r="C95">
        <v>10</v>
      </c>
      <c r="D95">
        <v>1.7</v>
      </c>
      <c r="E95">
        <v>5</v>
      </c>
      <c r="F95">
        <v>4.2</v>
      </c>
      <c r="P95">
        <v>60</v>
      </c>
      <c r="Q95">
        <v>3.199125</v>
      </c>
      <c r="R95">
        <v>0.34137499999999998</v>
      </c>
      <c r="S95">
        <v>11.798500000000001</v>
      </c>
    </row>
    <row r="96" spans="1:19" x14ac:dyDescent="0.35">
      <c r="A96" s="1" t="s">
        <v>127</v>
      </c>
      <c r="B96">
        <v>168.2</v>
      </c>
      <c r="C96">
        <v>10</v>
      </c>
      <c r="D96">
        <v>21.5</v>
      </c>
      <c r="E96">
        <v>6.6</v>
      </c>
      <c r="F96">
        <v>2.1</v>
      </c>
      <c r="G96">
        <v>4564988</v>
      </c>
      <c r="H96">
        <v>857549.8</v>
      </c>
      <c r="I96">
        <v>916.25745676887095</v>
      </c>
      <c r="J96">
        <v>3100795.324457</v>
      </c>
      <c r="K96">
        <v>675645.36024877604</v>
      </c>
      <c r="L96">
        <v>740</v>
      </c>
      <c r="M96">
        <v>8512011.9764615409</v>
      </c>
      <c r="N96">
        <v>4253100.9215661203</v>
      </c>
      <c r="O96">
        <v>1111</v>
      </c>
      <c r="P96">
        <v>120</v>
      </c>
      <c r="Q96">
        <v>2.1327500000000001</v>
      </c>
      <c r="R96">
        <v>0.227583333</v>
      </c>
      <c r="S96">
        <v>7.8656666670000002</v>
      </c>
    </row>
    <row r="97" spans="1:19" x14ac:dyDescent="0.35">
      <c r="A97" s="1" t="s">
        <v>128</v>
      </c>
      <c r="B97">
        <v>791.6</v>
      </c>
      <c r="C97">
        <v>60</v>
      </c>
      <c r="D97">
        <v>83.1</v>
      </c>
      <c r="E97">
        <v>32.700000000000003</v>
      </c>
      <c r="F97">
        <v>4.3</v>
      </c>
      <c r="G97">
        <v>33750880</v>
      </c>
      <c r="H97">
        <v>6505655</v>
      </c>
      <c r="I97">
        <v>7537.2214367590695</v>
      </c>
      <c r="J97">
        <v>20458181.7295058</v>
      </c>
      <c r="K97">
        <v>5490321.6091698697</v>
      </c>
      <c r="L97">
        <v>5193</v>
      </c>
      <c r="M97">
        <v>51920283.243827298</v>
      </c>
      <c r="N97">
        <v>14026643.5631532</v>
      </c>
      <c r="O97">
        <v>9684</v>
      </c>
      <c r="P97">
        <v>360</v>
      </c>
      <c r="Q97">
        <v>45.395000000000003</v>
      </c>
      <c r="R97">
        <v>10.94183333</v>
      </c>
      <c r="S97">
        <v>113.1183333</v>
      </c>
    </row>
    <row r="98" spans="1:19" x14ac:dyDescent="0.35">
      <c r="A98" s="1" t="s">
        <v>129</v>
      </c>
      <c r="B98">
        <v>200.4</v>
      </c>
      <c r="C98">
        <v>30</v>
      </c>
      <c r="D98">
        <v>37.549999999999997</v>
      </c>
      <c r="E98">
        <v>17</v>
      </c>
      <c r="F98">
        <v>4.4000000000000004</v>
      </c>
      <c r="G98">
        <v>2258374</v>
      </c>
      <c r="H98">
        <v>705002</v>
      </c>
      <c r="I98">
        <v>923.98737395014098</v>
      </c>
      <c r="J98">
        <v>1080894.53939709</v>
      </c>
      <c r="K98">
        <v>440267.15530910197</v>
      </c>
      <c r="L98">
        <v>591</v>
      </c>
      <c r="M98">
        <v>5845198.3420375297</v>
      </c>
      <c r="N98">
        <v>4235772.8929085899</v>
      </c>
      <c r="O98">
        <v>1412</v>
      </c>
      <c r="P98">
        <v>200</v>
      </c>
      <c r="Q98">
        <v>11.28608333</v>
      </c>
      <c r="R98">
        <v>2.7734166669999998</v>
      </c>
      <c r="S98">
        <v>30.47666667</v>
      </c>
    </row>
    <row r="99" spans="1:19" x14ac:dyDescent="0.35">
      <c r="A99" s="1" t="s">
        <v>130</v>
      </c>
      <c r="B99">
        <v>1347.2</v>
      </c>
      <c r="C99">
        <v>470</v>
      </c>
      <c r="D99">
        <v>121.4</v>
      </c>
      <c r="E99">
        <v>38.4</v>
      </c>
      <c r="F99">
        <v>4.4000000000000004</v>
      </c>
      <c r="G99">
        <v>17009829</v>
      </c>
      <c r="H99">
        <v>1824021.7445634999</v>
      </c>
      <c r="I99">
        <v>233.680599056533</v>
      </c>
      <c r="J99">
        <v>13069784.702643899</v>
      </c>
      <c r="K99">
        <v>1695356.3102996801</v>
      </c>
      <c r="L99">
        <v>0</v>
      </c>
      <c r="M99">
        <v>32324972.2199471</v>
      </c>
      <c r="N99">
        <v>21933672.264501002</v>
      </c>
      <c r="O99">
        <v>1976</v>
      </c>
      <c r="P99">
        <v>1240</v>
      </c>
      <c r="Q99">
        <v>16.904250000000001</v>
      </c>
      <c r="R99">
        <v>2.6398333329999999</v>
      </c>
      <c r="S99">
        <v>41.998333330000001</v>
      </c>
    </row>
    <row r="100" spans="1:19" x14ac:dyDescent="0.35">
      <c r="A100" s="1" t="s">
        <v>131</v>
      </c>
      <c r="B100">
        <v>30.36</v>
      </c>
      <c r="C100">
        <v>10</v>
      </c>
      <c r="D100">
        <v>8.5</v>
      </c>
      <c r="E100">
        <v>3.8</v>
      </c>
      <c r="F100">
        <v>4.5999999999999996</v>
      </c>
      <c r="G100">
        <v>440062</v>
      </c>
      <c r="H100">
        <v>118546</v>
      </c>
      <c r="I100">
        <v>643.64860209655899</v>
      </c>
      <c r="J100">
        <v>177146.577515424</v>
      </c>
      <c r="K100">
        <v>96179.421723600404</v>
      </c>
      <c r="L100">
        <v>239</v>
      </c>
      <c r="M100">
        <v>5719041.3960412499</v>
      </c>
      <c r="N100">
        <v>263934.22705546202</v>
      </c>
      <c r="O100">
        <v>1025</v>
      </c>
      <c r="P100">
        <v>50</v>
      </c>
      <c r="Q100">
        <v>5.9</v>
      </c>
    </row>
    <row r="101" spans="1:19" x14ac:dyDescent="0.35">
      <c r="A101" s="1" t="s">
        <v>132</v>
      </c>
      <c r="B101">
        <v>30356.5</v>
      </c>
      <c r="C101">
        <v>13521</v>
      </c>
      <c r="D101">
        <v>675.5</v>
      </c>
      <c r="E101">
        <v>144.69999999999999</v>
      </c>
      <c r="F101">
        <v>6</v>
      </c>
      <c r="G101">
        <v>1928918411</v>
      </c>
      <c r="H101">
        <v>355172381</v>
      </c>
      <c r="I101">
        <v>87052.360089395399</v>
      </c>
      <c r="J101">
        <v>1157054903.7684801</v>
      </c>
      <c r="K101">
        <v>192619942.16140199</v>
      </c>
      <c r="L101">
        <v>61091</v>
      </c>
      <c r="M101">
        <v>2898245631.9515901</v>
      </c>
      <c r="N101">
        <v>648062077.18143594</v>
      </c>
      <c r="O101">
        <v>103529</v>
      </c>
      <c r="P101">
        <v>7500</v>
      </c>
      <c r="Q101">
        <v>85.645833330000002</v>
      </c>
      <c r="R101">
        <v>32.082500000000003</v>
      </c>
      <c r="S101">
        <v>209.43166669999999</v>
      </c>
    </row>
    <row r="102" spans="1:19" x14ac:dyDescent="0.35">
      <c r="A102" s="1" t="s">
        <v>133</v>
      </c>
      <c r="B102">
        <v>66653.7</v>
      </c>
      <c r="C102">
        <v>29770</v>
      </c>
      <c r="D102">
        <v>259</v>
      </c>
      <c r="E102">
        <v>90.3</v>
      </c>
      <c r="F102">
        <v>6.5</v>
      </c>
      <c r="P102">
        <v>19150</v>
      </c>
      <c r="Q102">
        <v>20.3</v>
      </c>
    </row>
    <row r="103" spans="1:19" x14ac:dyDescent="0.35">
      <c r="A103" s="1" t="s">
        <v>134</v>
      </c>
      <c r="B103">
        <v>6292.3</v>
      </c>
      <c r="C103">
        <v>5874</v>
      </c>
      <c r="D103">
        <v>70.2</v>
      </c>
      <c r="E103">
        <v>6</v>
      </c>
      <c r="F103">
        <v>2.6</v>
      </c>
    </row>
    <row r="104" spans="1:19" x14ac:dyDescent="0.35">
      <c r="A104" s="1" t="s">
        <v>135</v>
      </c>
      <c r="B104">
        <v>1534.4</v>
      </c>
      <c r="C104">
        <v>769</v>
      </c>
      <c r="D104">
        <v>317</v>
      </c>
      <c r="E104">
        <v>46.8</v>
      </c>
      <c r="F104">
        <v>1.9</v>
      </c>
      <c r="P104">
        <v>65</v>
      </c>
      <c r="Q104">
        <v>2.9</v>
      </c>
    </row>
    <row r="105" spans="1:19" x14ac:dyDescent="0.35">
      <c r="A105" s="1" t="s">
        <v>136</v>
      </c>
      <c r="B105">
        <v>128.5</v>
      </c>
      <c r="C105">
        <v>30</v>
      </c>
      <c r="D105">
        <v>6.8</v>
      </c>
      <c r="E105">
        <v>20.100000000000001</v>
      </c>
      <c r="F105">
        <v>1.9</v>
      </c>
      <c r="P105">
        <v>48</v>
      </c>
      <c r="Q105">
        <v>1.8222499999999999</v>
      </c>
      <c r="R105">
        <v>0.39383333300000001</v>
      </c>
      <c r="S105">
        <v>7.9543333330000001</v>
      </c>
    </row>
    <row r="106" spans="1:19" x14ac:dyDescent="0.35">
      <c r="A106" s="1" t="s">
        <v>137</v>
      </c>
      <c r="B106">
        <v>311.10000000000002</v>
      </c>
      <c r="C106">
        <v>240</v>
      </c>
      <c r="D106">
        <v>25.4</v>
      </c>
      <c r="E106">
        <v>10.8</v>
      </c>
      <c r="F106">
        <v>2.1</v>
      </c>
      <c r="G106">
        <v>251238</v>
      </c>
      <c r="H106">
        <v>148351</v>
      </c>
      <c r="I106">
        <v>432.50928727785998</v>
      </c>
      <c r="J106">
        <v>130652.123929024</v>
      </c>
      <c r="K106">
        <v>90924.943810241602</v>
      </c>
      <c r="L106">
        <v>230</v>
      </c>
      <c r="M106">
        <v>1118791.1036918401</v>
      </c>
      <c r="N106">
        <v>8953714.2036295105</v>
      </c>
      <c r="O106">
        <v>609</v>
      </c>
      <c r="P106">
        <v>35</v>
      </c>
      <c r="Q106">
        <v>0.50208333299999997</v>
      </c>
      <c r="R106">
        <v>8.8833333E-2</v>
      </c>
      <c r="S106">
        <v>1.2192499999999999</v>
      </c>
    </row>
    <row r="107" spans="1:19" x14ac:dyDescent="0.35">
      <c r="A107" s="1" t="s">
        <v>138</v>
      </c>
      <c r="B107">
        <v>1821</v>
      </c>
      <c r="C107">
        <v>1330</v>
      </c>
      <c r="D107">
        <v>73.2</v>
      </c>
      <c r="E107">
        <v>28</v>
      </c>
      <c r="F107">
        <v>2.2000000000000002</v>
      </c>
      <c r="G107">
        <v>24376266</v>
      </c>
      <c r="H107">
        <v>10279158</v>
      </c>
      <c r="I107">
        <v>1081.46164170471</v>
      </c>
      <c r="J107">
        <v>11381998.048415201</v>
      </c>
      <c r="K107">
        <v>7777686.7411406804</v>
      </c>
      <c r="L107">
        <v>521</v>
      </c>
      <c r="M107">
        <v>44158910.1478559</v>
      </c>
      <c r="N107">
        <v>30529172.190223601</v>
      </c>
      <c r="O107">
        <v>1623</v>
      </c>
      <c r="P107">
        <v>122</v>
      </c>
      <c r="Q107">
        <v>0.6</v>
      </c>
    </row>
    <row r="108" spans="1:19" x14ac:dyDescent="0.35">
      <c r="A108" s="1" t="s">
        <v>139</v>
      </c>
      <c r="B108">
        <v>1007</v>
      </c>
      <c r="C108">
        <v>690</v>
      </c>
      <c r="D108">
        <v>49.8</v>
      </c>
      <c r="E108">
        <v>19.7</v>
      </c>
      <c r="F108">
        <v>3.2</v>
      </c>
      <c r="G108">
        <v>14259012</v>
      </c>
      <c r="H108">
        <v>5779793</v>
      </c>
      <c r="I108">
        <v>1316.98713284616</v>
      </c>
      <c r="J108">
        <v>6386043.57848607</v>
      </c>
      <c r="K108">
        <v>4172987.3782089101</v>
      </c>
      <c r="L108">
        <v>734</v>
      </c>
      <c r="M108">
        <v>25839388.082112201</v>
      </c>
      <c r="N108">
        <v>13101650.076013301</v>
      </c>
      <c r="O108">
        <v>2013</v>
      </c>
      <c r="P108">
        <v>168</v>
      </c>
      <c r="Q108">
        <v>0.2</v>
      </c>
    </row>
    <row r="109" spans="1:19" x14ac:dyDescent="0.35">
      <c r="A109" s="1" t="s">
        <v>140</v>
      </c>
      <c r="B109">
        <v>1785.5</v>
      </c>
      <c r="C109">
        <v>580</v>
      </c>
      <c r="D109">
        <v>50.7</v>
      </c>
      <c r="E109">
        <v>20.100000000000001</v>
      </c>
      <c r="F109">
        <v>3.6</v>
      </c>
      <c r="G109">
        <v>27584495</v>
      </c>
      <c r="H109">
        <v>9224540</v>
      </c>
      <c r="I109">
        <v>4974.49649282665</v>
      </c>
      <c r="J109">
        <v>14483047.6859753</v>
      </c>
      <c r="K109">
        <v>7080906.54743338</v>
      </c>
      <c r="L109">
        <v>3820</v>
      </c>
      <c r="M109">
        <v>57916865.428842299</v>
      </c>
      <c r="N109">
        <v>37976893.318852499</v>
      </c>
      <c r="O109">
        <v>6698</v>
      </c>
      <c r="P109">
        <v>1813</v>
      </c>
      <c r="Q109">
        <v>3.0531666670000002</v>
      </c>
      <c r="R109">
        <v>0.74024999999999996</v>
      </c>
      <c r="S109">
        <v>10.262833329999999</v>
      </c>
    </row>
    <row r="110" spans="1:19" x14ac:dyDescent="0.35">
      <c r="A110" s="1" t="s">
        <v>141</v>
      </c>
      <c r="B110">
        <v>2530.8000000000002</v>
      </c>
      <c r="C110">
        <v>1640</v>
      </c>
      <c r="D110">
        <v>48.1</v>
      </c>
      <c r="E110">
        <v>19.600000000000001</v>
      </c>
      <c r="F110">
        <v>3.6</v>
      </c>
      <c r="G110">
        <v>54231874</v>
      </c>
      <c r="H110">
        <v>16284500</v>
      </c>
      <c r="I110">
        <v>5502.2382797329101</v>
      </c>
      <c r="J110">
        <v>30910794.2227717</v>
      </c>
      <c r="K110">
        <v>12101547.890776601</v>
      </c>
      <c r="L110">
        <v>3784</v>
      </c>
      <c r="M110">
        <v>101752647.196988</v>
      </c>
      <c r="N110">
        <v>45093679.952644497</v>
      </c>
      <c r="O110">
        <v>7467</v>
      </c>
      <c r="Q110">
        <v>3.0531666670000002</v>
      </c>
      <c r="R110">
        <v>0.74024999999999996</v>
      </c>
      <c r="S110">
        <v>10.262833329999999</v>
      </c>
    </row>
    <row r="111" spans="1:19" x14ac:dyDescent="0.35">
      <c r="A111" s="1" t="s">
        <v>142</v>
      </c>
      <c r="B111">
        <v>2376.6999999999998</v>
      </c>
      <c r="C111">
        <v>1570</v>
      </c>
      <c r="D111">
        <v>54</v>
      </c>
      <c r="E111">
        <v>8.4</v>
      </c>
      <c r="F111">
        <v>3.8</v>
      </c>
      <c r="G111">
        <v>11615756</v>
      </c>
      <c r="H111">
        <v>5541991</v>
      </c>
      <c r="I111">
        <v>3215.4140032373398</v>
      </c>
      <c r="J111">
        <v>3788970.8211198798</v>
      </c>
      <c r="K111">
        <v>3423446.3640053701</v>
      </c>
      <c r="L111">
        <v>1244</v>
      </c>
      <c r="M111">
        <v>30955679.919945601</v>
      </c>
      <c r="N111">
        <v>29401724.109160598</v>
      </c>
      <c r="O111">
        <v>6024</v>
      </c>
      <c r="P111">
        <v>1650</v>
      </c>
      <c r="Q111">
        <v>0.2</v>
      </c>
    </row>
    <row r="112" spans="1:19" x14ac:dyDescent="0.35">
      <c r="A112" s="1" t="s">
        <v>143</v>
      </c>
      <c r="B112">
        <v>2334.8000000000002</v>
      </c>
      <c r="C112">
        <v>2000</v>
      </c>
      <c r="D112">
        <v>89.6</v>
      </c>
      <c r="E112">
        <v>16.2</v>
      </c>
      <c r="F112">
        <v>4.5999999999999996</v>
      </c>
      <c r="G112">
        <v>6193562</v>
      </c>
      <c r="H112">
        <v>2955094</v>
      </c>
      <c r="I112">
        <v>2367.2707992558398</v>
      </c>
      <c r="J112">
        <v>907784.82586113899</v>
      </c>
      <c r="K112">
        <v>1495747.8918182801</v>
      </c>
      <c r="L112">
        <v>666</v>
      </c>
      <c r="M112">
        <v>19757836.899114002</v>
      </c>
      <c r="N112">
        <v>16575666.349819399</v>
      </c>
      <c r="O112">
        <v>4466</v>
      </c>
      <c r="P112">
        <v>1440</v>
      </c>
      <c r="Q112">
        <v>1.079583333</v>
      </c>
      <c r="R112">
        <v>0.25358333300000002</v>
      </c>
      <c r="S112">
        <v>3.7768333329999999</v>
      </c>
    </row>
    <row r="113" spans="1:19" x14ac:dyDescent="0.35">
      <c r="A113" s="1" t="s">
        <v>144</v>
      </c>
      <c r="B113">
        <v>5184.3</v>
      </c>
      <c r="C113">
        <v>3320</v>
      </c>
      <c r="D113">
        <v>107.5</v>
      </c>
      <c r="E113">
        <v>21.3</v>
      </c>
      <c r="F113">
        <v>4.5999999999999996</v>
      </c>
      <c r="G113">
        <v>109882026</v>
      </c>
      <c r="H113">
        <v>28467684</v>
      </c>
      <c r="I113">
        <v>13933.145383588801</v>
      </c>
      <c r="J113">
        <v>52815437.654470302</v>
      </c>
      <c r="K113">
        <v>20464670.6238297</v>
      </c>
      <c r="L113">
        <v>8778</v>
      </c>
      <c r="M113">
        <v>194683164.40252599</v>
      </c>
      <c r="N113">
        <v>48256044.010781899</v>
      </c>
      <c r="O113">
        <v>20419</v>
      </c>
      <c r="P113">
        <v>2850</v>
      </c>
      <c r="Q113">
        <v>3.0928333330000002</v>
      </c>
      <c r="R113">
        <v>1.1395</v>
      </c>
      <c r="S113">
        <v>7.7480000000000002</v>
      </c>
    </row>
    <row r="114" spans="1:19" x14ac:dyDescent="0.35">
      <c r="A114" s="1" t="s">
        <v>145</v>
      </c>
      <c r="B114">
        <v>2986</v>
      </c>
      <c r="C114">
        <v>2990</v>
      </c>
      <c r="D114">
        <v>17.5</v>
      </c>
      <c r="E114">
        <v>0</v>
      </c>
      <c r="F114">
        <v>5</v>
      </c>
    </row>
    <row r="115" spans="1:19" x14ac:dyDescent="0.35">
      <c r="A115" s="1" t="s">
        <v>146</v>
      </c>
      <c r="B115">
        <v>2754.1</v>
      </c>
      <c r="C115">
        <v>1540</v>
      </c>
      <c r="D115">
        <v>158.5</v>
      </c>
      <c r="E115">
        <v>29.6</v>
      </c>
      <c r="F115">
        <v>5</v>
      </c>
      <c r="G115">
        <v>39384039</v>
      </c>
      <c r="H115">
        <v>10504130</v>
      </c>
      <c r="I115">
        <v>4436.5671003995003</v>
      </c>
      <c r="J115">
        <v>20661268.9687916</v>
      </c>
      <c r="K115">
        <v>6634711.2155688899</v>
      </c>
      <c r="L115">
        <v>2557</v>
      </c>
      <c r="M115">
        <v>86654764.081894204</v>
      </c>
      <c r="N115">
        <v>30985195.556969602</v>
      </c>
      <c r="O115">
        <v>6384</v>
      </c>
      <c r="P115">
        <v>1234</v>
      </c>
      <c r="Q115">
        <v>1.0813333329999999</v>
      </c>
      <c r="R115">
        <v>0.297666667</v>
      </c>
      <c r="S115">
        <v>3.2763333330000002</v>
      </c>
    </row>
    <row r="116" spans="1:19" x14ac:dyDescent="0.35">
      <c r="A116" s="1" t="s">
        <v>147</v>
      </c>
      <c r="B116">
        <v>11518.7</v>
      </c>
      <c r="C116">
        <v>9440</v>
      </c>
      <c r="D116">
        <v>18.2</v>
      </c>
      <c r="E116">
        <v>0</v>
      </c>
      <c r="F116">
        <v>4.5999999999999996</v>
      </c>
    </row>
    <row r="117" spans="1:19" x14ac:dyDescent="0.35">
      <c r="A117" s="1" t="s">
        <v>148</v>
      </c>
      <c r="B117">
        <v>2737</v>
      </c>
      <c r="C117">
        <v>2530</v>
      </c>
      <c r="D117">
        <v>71.099999999999994</v>
      </c>
      <c r="E117">
        <v>8.8000000000000007</v>
      </c>
      <c r="F117">
        <v>5.2</v>
      </c>
    </row>
    <row r="118" spans="1:19" x14ac:dyDescent="0.35">
      <c r="A118" s="1" t="s">
        <v>149</v>
      </c>
      <c r="B118">
        <v>4745</v>
      </c>
      <c r="C118">
        <v>1130</v>
      </c>
      <c r="D118">
        <v>230</v>
      </c>
      <c r="E118">
        <v>82.5</v>
      </c>
      <c r="F118">
        <v>6.5</v>
      </c>
      <c r="G118">
        <v>611365652</v>
      </c>
      <c r="H118">
        <v>81896767</v>
      </c>
      <c r="I118">
        <v>38520.875953215698</v>
      </c>
      <c r="J118">
        <v>416782526.66181499</v>
      </c>
      <c r="K118">
        <v>64910266.0237104</v>
      </c>
      <c r="L118">
        <v>23148</v>
      </c>
      <c r="M118">
        <v>967070067.17807901</v>
      </c>
      <c r="N118">
        <v>200256527.49618801</v>
      </c>
      <c r="O118">
        <v>58062</v>
      </c>
      <c r="P118">
        <v>2100</v>
      </c>
      <c r="Q118">
        <v>66.316666670000004</v>
      </c>
      <c r="R118">
        <v>5.0795000000000003</v>
      </c>
      <c r="S118">
        <v>222.2016667</v>
      </c>
    </row>
    <row r="119" spans="1:19" x14ac:dyDescent="0.35">
      <c r="A119" s="1" t="s">
        <v>150</v>
      </c>
      <c r="B119">
        <v>2487.4</v>
      </c>
      <c r="C119">
        <v>2440</v>
      </c>
      <c r="D119">
        <v>30.6</v>
      </c>
      <c r="E119">
        <v>4.7</v>
      </c>
      <c r="F119">
        <v>5.2</v>
      </c>
    </row>
    <row r="120" spans="1:19" x14ac:dyDescent="0.35">
      <c r="A120" s="1" t="s">
        <v>151</v>
      </c>
      <c r="B120">
        <v>6441.1</v>
      </c>
      <c r="C120">
        <v>4010</v>
      </c>
      <c r="D120">
        <v>143.4</v>
      </c>
      <c r="E120">
        <v>40.9</v>
      </c>
      <c r="F120">
        <v>4.0999999999999996</v>
      </c>
      <c r="G120">
        <v>135538041</v>
      </c>
      <c r="H120">
        <v>27517185</v>
      </c>
      <c r="I120">
        <v>18432.1901186869</v>
      </c>
      <c r="J120">
        <v>79618536.033705503</v>
      </c>
      <c r="K120">
        <v>21668868.745822702</v>
      </c>
      <c r="L120">
        <v>15235</v>
      </c>
      <c r="M120">
        <v>243586857.06488201</v>
      </c>
      <c r="N120">
        <v>75621423.697416201</v>
      </c>
      <c r="O120">
        <v>22495</v>
      </c>
      <c r="P120">
        <v>1430</v>
      </c>
      <c r="Q120">
        <v>11.436083330000001</v>
      </c>
      <c r="R120">
        <v>1.6815</v>
      </c>
      <c r="S120">
        <v>38.975083329999997</v>
      </c>
    </row>
    <row r="121" spans="1:19" x14ac:dyDescent="0.35">
      <c r="A121" s="1" t="s">
        <v>152</v>
      </c>
      <c r="B121">
        <v>3822.9</v>
      </c>
      <c r="C121">
        <v>2670</v>
      </c>
      <c r="D121">
        <v>79.3</v>
      </c>
      <c r="E121">
        <v>18.399999999999999</v>
      </c>
      <c r="F121">
        <v>4.9000000000000004</v>
      </c>
      <c r="P121">
        <v>4900</v>
      </c>
    </row>
    <row r="122" spans="1:19" x14ac:dyDescent="0.35">
      <c r="A122" s="1" t="s">
        <v>153</v>
      </c>
      <c r="B122">
        <v>862.6</v>
      </c>
      <c r="C122">
        <v>710</v>
      </c>
      <c r="D122">
        <v>79.900000000000006</v>
      </c>
      <c r="E122">
        <v>35.1</v>
      </c>
      <c r="F122">
        <v>4.5</v>
      </c>
      <c r="G122">
        <v>2917903</v>
      </c>
      <c r="H122">
        <v>2503902</v>
      </c>
      <c r="I122">
        <v>900.21173060169099</v>
      </c>
      <c r="J122">
        <v>602802.37789526803</v>
      </c>
      <c r="K122">
        <v>525674.95260355703</v>
      </c>
      <c r="L122">
        <v>284</v>
      </c>
      <c r="M122">
        <v>16144643.3347489</v>
      </c>
      <c r="N122">
        <v>9527719.5954968594</v>
      </c>
      <c r="O122">
        <v>2353</v>
      </c>
      <c r="P122">
        <v>400</v>
      </c>
      <c r="Q122">
        <v>3.2389999999999999</v>
      </c>
      <c r="R122">
        <v>1.2765</v>
      </c>
      <c r="S122">
        <v>7.9704166670000003</v>
      </c>
    </row>
    <row r="123" spans="1:19" x14ac:dyDescent="0.35">
      <c r="A123" s="1" t="s">
        <v>154</v>
      </c>
      <c r="B123">
        <v>376.2</v>
      </c>
      <c r="C123">
        <v>340</v>
      </c>
      <c r="D123">
        <v>23</v>
      </c>
      <c r="E123">
        <v>6.6</v>
      </c>
      <c r="F123">
        <v>5.3</v>
      </c>
      <c r="M123">
        <v>1282817</v>
      </c>
      <c r="N123">
        <v>1102573</v>
      </c>
      <c r="O123">
        <v>706</v>
      </c>
      <c r="P123">
        <v>100</v>
      </c>
      <c r="Q123">
        <v>0.51608333299999998</v>
      </c>
      <c r="R123">
        <v>0.1845</v>
      </c>
      <c r="S123">
        <v>1.383583333</v>
      </c>
    </row>
    <row r="124" spans="1:19" x14ac:dyDescent="0.35">
      <c r="A124" s="1" t="s">
        <v>155</v>
      </c>
      <c r="B124">
        <v>46.5</v>
      </c>
      <c r="C124">
        <v>20</v>
      </c>
      <c r="D124">
        <v>16.7</v>
      </c>
      <c r="E124">
        <v>8.4</v>
      </c>
      <c r="F124">
        <v>6.5</v>
      </c>
      <c r="M124">
        <v>2240081</v>
      </c>
      <c r="N124">
        <v>2138215</v>
      </c>
      <c r="O124">
        <v>98</v>
      </c>
      <c r="P124">
        <v>10</v>
      </c>
      <c r="Q124">
        <v>1.6</v>
      </c>
    </row>
    <row r="125" spans="1:19" x14ac:dyDescent="0.35">
      <c r="A125" s="1" t="s">
        <v>156</v>
      </c>
      <c r="B125">
        <v>124</v>
      </c>
      <c r="C125">
        <v>10</v>
      </c>
      <c r="D125">
        <v>20.3</v>
      </c>
      <c r="E125">
        <v>49.2</v>
      </c>
      <c r="F125">
        <v>6.1</v>
      </c>
      <c r="M125">
        <v>1287084</v>
      </c>
      <c r="N125">
        <v>1329399</v>
      </c>
      <c r="O125">
        <v>28</v>
      </c>
      <c r="P125">
        <v>55</v>
      </c>
      <c r="Q125">
        <v>3.1</v>
      </c>
    </row>
    <row r="126" spans="1:19" x14ac:dyDescent="0.35">
      <c r="A126" s="1" t="s">
        <v>157</v>
      </c>
      <c r="B126">
        <v>153.30000000000001</v>
      </c>
      <c r="C126">
        <v>46</v>
      </c>
      <c r="D126">
        <v>46.5</v>
      </c>
      <c r="E126">
        <v>20.6</v>
      </c>
      <c r="F126">
        <v>5.5</v>
      </c>
      <c r="M126">
        <v>2473010</v>
      </c>
      <c r="N126">
        <v>3291961</v>
      </c>
      <c r="O126">
        <v>284</v>
      </c>
      <c r="P126">
        <v>125</v>
      </c>
      <c r="Q126">
        <v>1.15625</v>
      </c>
      <c r="R126">
        <v>0.264333333</v>
      </c>
      <c r="S126">
        <v>3.8104166670000001</v>
      </c>
    </row>
    <row r="127" spans="1:19" x14ac:dyDescent="0.35">
      <c r="A127" s="1" t="s">
        <v>158</v>
      </c>
      <c r="B127">
        <v>171</v>
      </c>
      <c r="C127">
        <v>3</v>
      </c>
      <c r="D127">
        <v>80.3</v>
      </c>
      <c r="E127">
        <v>37.1</v>
      </c>
      <c r="F127">
        <v>5.3</v>
      </c>
      <c r="M127">
        <v>488084</v>
      </c>
      <c r="N127">
        <v>1220390</v>
      </c>
      <c r="O127">
        <v>171</v>
      </c>
      <c r="P127">
        <v>40</v>
      </c>
      <c r="Q127">
        <v>4.2</v>
      </c>
    </row>
    <row r="128" spans="1:19" x14ac:dyDescent="0.35">
      <c r="A128" s="1" t="s">
        <v>159</v>
      </c>
      <c r="B128">
        <v>265</v>
      </c>
      <c r="C128">
        <v>254</v>
      </c>
      <c r="D128">
        <v>9.8000000000000007</v>
      </c>
      <c r="E128">
        <v>2.6</v>
      </c>
      <c r="F128">
        <v>4.9000000000000004</v>
      </c>
      <c r="M128">
        <v>88567</v>
      </c>
      <c r="N128">
        <v>159253</v>
      </c>
      <c r="P128">
        <v>100</v>
      </c>
      <c r="Q128">
        <v>0.1</v>
      </c>
    </row>
    <row r="129" spans="1:19" x14ac:dyDescent="0.35">
      <c r="A129" s="1" t="s">
        <v>160</v>
      </c>
      <c r="B129">
        <v>2946.4</v>
      </c>
      <c r="C129">
        <v>2342</v>
      </c>
      <c r="D129">
        <v>80.599999999999994</v>
      </c>
      <c r="E129">
        <v>8.1</v>
      </c>
      <c r="F129">
        <v>4.2</v>
      </c>
      <c r="G129">
        <v>51400003</v>
      </c>
      <c r="H129">
        <v>16621816</v>
      </c>
      <c r="I129">
        <v>5445.7403750576796</v>
      </c>
      <c r="J129">
        <v>23478176.719996002</v>
      </c>
      <c r="K129">
        <v>12066009.2851728</v>
      </c>
      <c r="L129">
        <v>3461</v>
      </c>
      <c r="M129">
        <v>95030780.583148703</v>
      </c>
      <c r="N129">
        <v>34061537.773023002</v>
      </c>
      <c r="O129">
        <v>7995</v>
      </c>
      <c r="P129">
        <v>2430</v>
      </c>
      <c r="Q129">
        <v>0.634833333</v>
      </c>
      <c r="R129">
        <v>8.3000000000000004E-2</v>
      </c>
      <c r="S129">
        <v>2.0316666670000001</v>
      </c>
    </row>
    <row r="130" spans="1:19" x14ac:dyDescent="0.35">
      <c r="A130" s="1" t="s">
        <v>161</v>
      </c>
      <c r="B130">
        <v>1925</v>
      </c>
      <c r="C130">
        <v>1513</v>
      </c>
      <c r="D130">
        <v>43</v>
      </c>
      <c r="E130">
        <v>7.7</v>
      </c>
      <c r="F130">
        <v>4.2</v>
      </c>
      <c r="G130">
        <v>32464956</v>
      </c>
      <c r="H130">
        <v>11016373</v>
      </c>
      <c r="I130">
        <v>3737.691954117</v>
      </c>
      <c r="J130">
        <v>13597288.543059001</v>
      </c>
      <c r="K130">
        <v>8356537.8087156499</v>
      </c>
      <c r="L130">
        <v>2933</v>
      </c>
      <c r="M130">
        <v>61946228.651341803</v>
      </c>
      <c r="N130">
        <v>26848964.207412701</v>
      </c>
      <c r="O130">
        <v>4703</v>
      </c>
      <c r="P130">
        <v>160</v>
      </c>
      <c r="Q130">
        <v>0.4</v>
      </c>
    </row>
    <row r="131" spans="1:19" x14ac:dyDescent="0.35">
      <c r="A131" s="1" t="s">
        <v>162</v>
      </c>
      <c r="B131">
        <v>1593.1</v>
      </c>
      <c r="C131">
        <v>960</v>
      </c>
      <c r="D131">
        <v>55.2</v>
      </c>
      <c r="E131">
        <v>10.8</v>
      </c>
      <c r="F131">
        <v>4.0999999999999996</v>
      </c>
      <c r="G131">
        <v>47946154</v>
      </c>
      <c r="H131">
        <v>11548559</v>
      </c>
      <c r="I131">
        <v>4789.6667875941002</v>
      </c>
      <c r="J131">
        <v>26304956.450390901</v>
      </c>
      <c r="K131">
        <v>9072179.03434911</v>
      </c>
      <c r="L131">
        <v>3278</v>
      </c>
      <c r="M131">
        <v>72072631.253426597</v>
      </c>
      <c r="N131">
        <v>19548890.549974602</v>
      </c>
      <c r="O131">
        <v>6228</v>
      </c>
      <c r="P131">
        <v>220</v>
      </c>
      <c r="Q131">
        <v>0.634833333</v>
      </c>
      <c r="R131">
        <v>8.3000000000000004E-2</v>
      </c>
      <c r="S131">
        <v>2.0316666670000001</v>
      </c>
    </row>
    <row r="132" spans="1:19" x14ac:dyDescent="0.35">
      <c r="A132" s="1" t="s">
        <v>163</v>
      </c>
      <c r="B132">
        <v>3975</v>
      </c>
      <c r="C132">
        <v>1376</v>
      </c>
      <c r="D132">
        <v>109.88</v>
      </c>
      <c r="E132">
        <v>20.2</v>
      </c>
      <c r="F132">
        <v>4</v>
      </c>
      <c r="G132">
        <v>133366662</v>
      </c>
      <c r="H132">
        <v>26651774</v>
      </c>
      <c r="I132">
        <v>15528.5465523563</v>
      </c>
      <c r="J132">
        <v>78324732.011251107</v>
      </c>
      <c r="K132">
        <v>19965487.140685301</v>
      </c>
      <c r="L132">
        <v>10174</v>
      </c>
      <c r="M132">
        <v>188884166.53196701</v>
      </c>
      <c r="N132">
        <v>62768480.901613198</v>
      </c>
      <c r="O132">
        <v>19654</v>
      </c>
      <c r="P132">
        <v>1980</v>
      </c>
      <c r="Q132">
        <v>16.732583330000001</v>
      </c>
      <c r="R132">
        <v>8.4676666669999996</v>
      </c>
      <c r="S132">
        <v>33.705916670000001</v>
      </c>
    </row>
    <row r="133" spans="1:19" x14ac:dyDescent="0.35">
      <c r="A133" s="1" t="s">
        <v>164</v>
      </c>
      <c r="B133">
        <v>546.20000000000005</v>
      </c>
      <c r="C133">
        <v>417</v>
      </c>
      <c r="D133">
        <v>31.31</v>
      </c>
      <c r="E133">
        <v>10.4</v>
      </c>
      <c r="F133">
        <v>3.2</v>
      </c>
      <c r="G133">
        <v>7159621</v>
      </c>
      <c r="H133">
        <v>2598301</v>
      </c>
      <c r="I133">
        <v>4344.4505221131103</v>
      </c>
      <c r="J133">
        <v>3467691.1596701699</v>
      </c>
      <c r="K133">
        <v>1842604.38244229</v>
      </c>
      <c r="L133">
        <v>1902</v>
      </c>
      <c r="M133">
        <v>13801497.9058796</v>
      </c>
      <c r="N133">
        <v>8408656.8296339307</v>
      </c>
      <c r="O133">
        <v>6433</v>
      </c>
      <c r="P133">
        <v>1000</v>
      </c>
      <c r="Q133">
        <v>0.1</v>
      </c>
    </row>
    <row r="134" spans="1:19" x14ac:dyDescent="0.35">
      <c r="A134" s="1" t="s">
        <v>165</v>
      </c>
      <c r="B134">
        <v>1366.5</v>
      </c>
      <c r="C134">
        <v>589</v>
      </c>
      <c r="D134">
        <v>18.100000000000001</v>
      </c>
      <c r="E134">
        <v>4.2</v>
      </c>
      <c r="F134">
        <v>2.5</v>
      </c>
      <c r="G134">
        <v>1406526</v>
      </c>
      <c r="H134">
        <v>744066</v>
      </c>
      <c r="I134">
        <v>1786.6121447522501</v>
      </c>
      <c r="J134">
        <v>599927.27587048302</v>
      </c>
      <c r="K134">
        <v>486081.344535693</v>
      </c>
      <c r="L134">
        <v>699</v>
      </c>
      <c r="M134">
        <v>2450568.5545855602</v>
      </c>
      <c r="N134">
        <v>2379281.6621693</v>
      </c>
      <c r="O134">
        <v>2875</v>
      </c>
      <c r="P134">
        <v>450</v>
      </c>
      <c r="Q134">
        <v>15</v>
      </c>
    </row>
    <row r="135" spans="1:19" x14ac:dyDescent="0.35">
      <c r="A135" s="1" t="s">
        <v>166</v>
      </c>
      <c r="B135">
        <v>145.1</v>
      </c>
      <c r="C135">
        <v>117</v>
      </c>
      <c r="D135">
        <v>5.6</v>
      </c>
      <c r="E135">
        <v>2.2999999999999998</v>
      </c>
      <c r="F135">
        <v>3.1</v>
      </c>
      <c r="G135">
        <v>1866380</v>
      </c>
      <c r="H135">
        <v>1658158</v>
      </c>
      <c r="I135">
        <v>3260.9576884103699</v>
      </c>
      <c r="J135">
        <v>569263.41738951998</v>
      </c>
      <c r="K135">
        <v>382693.821216507</v>
      </c>
      <c r="L135">
        <v>1418</v>
      </c>
      <c r="M135">
        <v>5545027.4033726398</v>
      </c>
      <c r="N135">
        <v>2191371.2337227399</v>
      </c>
      <c r="O135">
        <v>5268</v>
      </c>
      <c r="P135">
        <v>200</v>
      </c>
      <c r="Q135">
        <v>0.22375</v>
      </c>
      <c r="R135">
        <v>9.5833333000000007E-2</v>
      </c>
      <c r="S135">
        <v>0.51566666699999997</v>
      </c>
    </row>
    <row r="136" spans="1:19" x14ac:dyDescent="0.35">
      <c r="A136" s="1" t="s">
        <v>167</v>
      </c>
      <c r="B136">
        <v>31.6</v>
      </c>
      <c r="C136">
        <v>23</v>
      </c>
      <c r="D136">
        <v>4.7</v>
      </c>
      <c r="E136">
        <v>1.8</v>
      </c>
      <c r="F136">
        <v>3.8</v>
      </c>
      <c r="G136">
        <v>213780</v>
      </c>
      <c r="H136">
        <v>111997</v>
      </c>
      <c r="I136">
        <v>487.67355920335098</v>
      </c>
      <c r="J136">
        <v>50902.496394281603</v>
      </c>
      <c r="K136">
        <v>63319.357339541501</v>
      </c>
      <c r="L136">
        <v>117</v>
      </c>
      <c r="M136">
        <v>626541.66729502205</v>
      </c>
      <c r="N136">
        <v>955875.103140741</v>
      </c>
      <c r="O136">
        <v>1008</v>
      </c>
      <c r="P136">
        <v>300</v>
      </c>
      <c r="Q136">
        <v>0.1</v>
      </c>
    </row>
    <row r="137" spans="1:19" x14ac:dyDescent="0.35">
      <c r="A137" s="1" t="s">
        <v>168</v>
      </c>
      <c r="B137">
        <v>218.6</v>
      </c>
      <c r="C137">
        <v>101</v>
      </c>
      <c r="D137">
        <v>19.600000000000001</v>
      </c>
      <c r="E137">
        <v>7.4</v>
      </c>
      <c r="F137">
        <v>4.2</v>
      </c>
      <c r="G137">
        <v>2935477</v>
      </c>
      <c r="H137">
        <v>944767</v>
      </c>
      <c r="I137">
        <v>1806.35661511802</v>
      </c>
      <c r="J137">
        <v>1417504.77349272</v>
      </c>
      <c r="K137">
        <v>729424.93166374904</v>
      </c>
      <c r="L137">
        <v>918</v>
      </c>
      <c r="M137">
        <v>4721952.6118065901</v>
      </c>
      <c r="N137">
        <v>2433491.02628429</v>
      </c>
      <c r="O137">
        <v>2621</v>
      </c>
      <c r="P137">
        <v>420</v>
      </c>
      <c r="Q137">
        <v>0.22375</v>
      </c>
      <c r="R137">
        <v>9.5833333000000007E-2</v>
      </c>
      <c r="S137">
        <v>0.51566666699999997</v>
      </c>
    </row>
    <row r="138" spans="1:19" x14ac:dyDescent="0.35">
      <c r="A138" s="1" t="s">
        <v>169</v>
      </c>
      <c r="B138">
        <v>253.5</v>
      </c>
      <c r="C138">
        <v>218</v>
      </c>
      <c r="D138">
        <v>23.5</v>
      </c>
      <c r="E138">
        <v>3.3</v>
      </c>
      <c r="F138">
        <v>2.9</v>
      </c>
      <c r="G138">
        <v>4317503</v>
      </c>
      <c r="H138">
        <v>1114706</v>
      </c>
      <c r="I138">
        <v>1137.0815838158501</v>
      </c>
      <c r="J138">
        <v>2786340.8447633302</v>
      </c>
      <c r="K138">
        <v>800952.19606489304</v>
      </c>
      <c r="L138">
        <v>437</v>
      </c>
      <c r="M138">
        <v>6011503.0750222998</v>
      </c>
      <c r="N138">
        <v>1572451.6045317401</v>
      </c>
      <c r="O138">
        <v>1876</v>
      </c>
      <c r="P138">
        <v>107</v>
      </c>
      <c r="Q138">
        <v>0.2</v>
      </c>
    </row>
    <row r="139" spans="1:19" x14ac:dyDescent="0.35">
      <c r="A139" s="1" t="s">
        <v>170</v>
      </c>
      <c r="B139">
        <v>110.4</v>
      </c>
      <c r="C139">
        <v>97</v>
      </c>
      <c r="D139">
        <v>7.9</v>
      </c>
      <c r="E139">
        <v>3.2</v>
      </c>
      <c r="F139">
        <v>2.5</v>
      </c>
      <c r="G139">
        <v>280776</v>
      </c>
      <c r="H139">
        <v>177987</v>
      </c>
      <c r="I139">
        <v>838.08063425489104</v>
      </c>
      <c r="J139">
        <v>95327.844505551795</v>
      </c>
      <c r="K139">
        <v>111014.527081461</v>
      </c>
      <c r="L139">
        <v>247</v>
      </c>
      <c r="M139">
        <v>534622.60727496701</v>
      </c>
      <c r="N139">
        <v>365694.912738927</v>
      </c>
      <c r="O139">
        <v>1408</v>
      </c>
      <c r="P139">
        <v>60</v>
      </c>
      <c r="Q139">
        <v>0.3</v>
      </c>
    </row>
    <row r="140" spans="1:19" x14ac:dyDescent="0.35">
      <c r="A140" s="1" t="s">
        <v>171</v>
      </c>
      <c r="B140">
        <v>239.4</v>
      </c>
      <c r="C140">
        <v>122</v>
      </c>
      <c r="D140">
        <v>21.4</v>
      </c>
      <c r="E140">
        <v>6.6</v>
      </c>
      <c r="F140">
        <v>1.2</v>
      </c>
      <c r="G140">
        <v>1041834</v>
      </c>
      <c r="H140">
        <v>958449</v>
      </c>
      <c r="I140">
        <v>41.667198493895903</v>
      </c>
      <c r="J140">
        <v>542813.82157353498</v>
      </c>
      <c r="K140">
        <v>789657.40574627405</v>
      </c>
      <c r="L140">
        <v>17</v>
      </c>
      <c r="M140">
        <v>1953075.14802519</v>
      </c>
      <c r="N140">
        <v>4623453.9241169104</v>
      </c>
      <c r="O140">
        <v>118</v>
      </c>
      <c r="P140">
        <v>43</v>
      </c>
      <c r="Q140">
        <v>14.97541667</v>
      </c>
      <c r="R140">
        <v>4.207833333</v>
      </c>
      <c r="S140">
        <v>37.523666669999997</v>
      </c>
    </row>
    <row r="141" spans="1:19" x14ac:dyDescent="0.35">
      <c r="A141" s="1" t="s">
        <v>172</v>
      </c>
      <c r="B141">
        <v>3804.8</v>
      </c>
      <c r="C141">
        <v>2050</v>
      </c>
      <c r="D141">
        <v>102.9</v>
      </c>
      <c r="E141">
        <v>16.3</v>
      </c>
      <c r="F141">
        <v>1.4</v>
      </c>
      <c r="G141">
        <v>43153756</v>
      </c>
      <c r="H141">
        <v>24438134</v>
      </c>
      <c r="I141">
        <v>3050.72985818813</v>
      </c>
      <c r="J141">
        <v>22030770.908685699</v>
      </c>
      <c r="K141">
        <v>18212745.419422101</v>
      </c>
      <c r="L141">
        <v>2639</v>
      </c>
      <c r="M141">
        <v>56473228.6256667</v>
      </c>
      <c r="N141">
        <v>29373723.217372902</v>
      </c>
      <c r="O141">
        <v>3266</v>
      </c>
      <c r="P141">
        <v>300</v>
      </c>
      <c r="Q141">
        <v>6.0904166670000004</v>
      </c>
      <c r="R141">
        <v>1.713333333</v>
      </c>
      <c r="S141">
        <v>12.53708333</v>
      </c>
    </row>
    <row r="142" spans="1:19" x14ac:dyDescent="0.35">
      <c r="A142" s="1" t="s">
        <v>173</v>
      </c>
      <c r="B142">
        <v>1617.3</v>
      </c>
      <c r="C142">
        <v>278</v>
      </c>
      <c r="D142">
        <v>47.5</v>
      </c>
      <c r="E142">
        <v>16.7</v>
      </c>
      <c r="F142">
        <v>1.9</v>
      </c>
      <c r="G142">
        <v>22212076</v>
      </c>
      <c r="H142">
        <v>10585444</v>
      </c>
      <c r="I142">
        <v>29488.937761825098</v>
      </c>
      <c r="J142">
        <v>16635868.9760442</v>
      </c>
      <c r="K142">
        <v>4841549.4323239001</v>
      </c>
      <c r="L142">
        <v>26632</v>
      </c>
      <c r="M142">
        <v>38463652.581096299</v>
      </c>
      <c r="N142">
        <v>18407844.7568301</v>
      </c>
      <c r="O142">
        <v>33184</v>
      </c>
      <c r="P142">
        <v>140</v>
      </c>
      <c r="Q142">
        <v>1.9</v>
      </c>
    </row>
    <row r="143" spans="1:19" x14ac:dyDescent="0.35">
      <c r="A143" s="1" t="s">
        <v>174</v>
      </c>
      <c r="B143">
        <v>79</v>
      </c>
      <c r="C143">
        <v>62</v>
      </c>
      <c r="D143">
        <v>8.1</v>
      </c>
      <c r="E143">
        <v>3.8</v>
      </c>
      <c r="F143">
        <v>3.7</v>
      </c>
      <c r="G143">
        <v>9525</v>
      </c>
      <c r="H143">
        <v>21897</v>
      </c>
      <c r="I143">
        <v>77.780318914489399</v>
      </c>
      <c r="J143">
        <v>87.157445833480196</v>
      </c>
      <c r="K143">
        <v>521.35942961148703</v>
      </c>
      <c r="L143">
        <v>4.4000000000000004</v>
      </c>
      <c r="M143">
        <v>111080.567168847</v>
      </c>
      <c r="N143">
        <v>179347.64378635099</v>
      </c>
      <c r="O143">
        <v>258</v>
      </c>
      <c r="P143">
        <v>30</v>
      </c>
      <c r="Q143">
        <v>5.343</v>
      </c>
      <c r="R143">
        <v>1.503416667</v>
      </c>
      <c r="S143">
        <v>13.5275</v>
      </c>
    </row>
    <row r="144" spans="1:19" x14ac:dyDescent="0.35">
      <c r="A144" s="1" t="s">
        <v>175</v>
      </c>
      <c r="B144">
        <v>35.6</v>
      </c>
      <c r="C144">
        <v>19</v>
      </c>
      <c r="D144">
        <v>6.1</v>
      </c>
      <c r="E144">
        <v>1.1000000000000001</v>
      </c>
      <c r="F144">
        <v>4.0999999999999996</v>
      </c>
      <c r="G144">
        <v>28200</v>
      </c>
      <c r="H144">
        <v>22382</v>
      </c>
      <c r="I144">
        <v>39.516921235391699</v>
      </c>
      <c r="J144">
        <v>5557.0597867018196</v>
      </c>
      <c r="K144">
        <v>9618.7199025916198</v>
      </c>
      <c r="L144">
        <v>0.2</v>
      </c>
      <c r="M144">
        <v>74678.432576830994</v>
      </c>
      <c r="N144">
        <v>41989.411882466899</v>
      </c>
      <c r="O144">
        <v>178</v>
      </c>
      <c r="P144">
        <v>10</v>
      </c>
      <c r="Q144">
        <v>5.4</v>
      </c>
    </row>
    <row r="145" spans="1:19" x14ac:dyDescent="0.35">
      <c r="A145" s="1" t="s">
        <v>176</v>
      </c>
      <c r="B145">
        <v>1874.2</v>
      </c>
      <c r="C145">
        <v>1201</v>
      </c>
      <c r="D145">
        <v>47.8</v>
      </c>
      <c r="E145">
        <v>16.7</v>
      </c>
      <c r="F145">
        <v>4.0999999999999996</v>
      </c>
      <c r="G145">
        <v>22526860</v>
      </c>
      <c r="H145">
        <v>10553747</v>
      </c>
      <c r="I145">
        <v>1668.50787105941</v>
      </c>
      <c r="J145">
        <v>5226976.5596467201</v>
      </c>
      <c r="K145">
        <v>7456051.3042945303</v>
      </c>
      <c r="L145">
        <v>1059</v>
      </c>
      <c r="M145">
        <v>46878565.8710877</v>
      </c>
      <c r="N145">
        <v>18083490.473631501</v>
      </c>
      <c r="O145">
        <v>2807</v>
      </c>
      <c r="P145">
        <v>380</v>
      </c>
      <c r="Q145">
        <v>16.229416669999999</v>
      </c>
      <c r="R145">
        <v>3.6674166669999999</v>
      </c>
      <c r="S145">
        <v>41.577500000000001</v>
      </c>
    </row>
    <row r="146" spans="1:19" x14ac:dyDescent="0.35">
      <c r="A146" s="1" t="s">
        <v>177</v>
      </c>
      <c r="B146">
        <v>369.6</v>
      </c>
      <c r="C146">
        <v>219</v>
      </c>
      <c r="D146">
        <v>20.399999999999999</v>
      </c>
      <c r="E146">
        <v>9.1</v>
      </c>
      <c r="F146">
        <v>4.2</v>
      </c>
      <c r="G146">
        <v>2480288</v>
      </c>
      <c r="H146">
        <v>1030047</v>
      </c>
      <c r="I146">
        <v>331.24056643317499</v>
      </c>
      <c r="J146">
        <v>4688396.9607567498</v>
      </c>
      <c r="K146">
        <v>1455146.66871486</v>
      </c>
      <c r="L146">
        <v>452</v>
      </c>
      <c r="M146">
        <v>5128159.6382611701</v>
      </c>
      <c r="N146">
        <v>1906405.63564218</v>
      </c>
      <c r="O146">
        <v>534</v>
      </c>
      <c r="P146">
        <v>135</v>
      </c>
      <c r="Q146">
        <v>1.2557499999999999</v>
      </c>
      <c r="R146">
        <v>0.36941666699999998</v>
      </c>
      <c r="S146">
        <v>2.9093333330000002</v>
      </c>
    </row>
    <row r="147" spans="1:19" x14ac:dyDescent="0.35">
      <c r="A147" s="1" t="s">
        <v>178</v>
      </c>
      <c r="B147">
        <v>863.2</v>
      </c>
      <c r="C147">
        <v>313</v>
      </c>
      <c r="D147">
        <v>60.5</v>
      </c>
      <c r="E147">
        <v>19.8</v>
      </c>
      <c r="F147">
        <v>4</v>
      </c>
      <c r="G147">
        <v>34666781.254224896</v>
      </c>
      <c r="H147">
        <v>6704065.97092734</v>
      </c>
      <c r="I147">
        <v>8237.4976273377506</v>
      </c>
      <c r="J147">
        <v>20017776.907003202</v>
      </c>
      <c r="K147">
        <v>5740442.5254141996</v>
      </c>
      <c r="L147">
        <v>6167.66480770629</v>
      </c>
      <c r="M147">
        <v>48981367.906857699</v>
      </c>
      <c r="N147">
        <v>10193759.4486071</v>
      </c>
      <c r="O147">
        <v>9987.5279613984003</v>
      </c>
      <c r="P147">
        <v>220</v>
      </c>
      <c r="Q147">
        <v>1.2557499999999999</v>
      </c>
      <c r="R147">
        <v>0.36941666699999998</v>
      </c>
      <c r="S147">
        <v>2.9093333330000002</v>
      </c>
    </row>
    <row r="148" spans="1:19" x14ac:dyDescent="0.35">
      <c r="A148" s="1" t="s">
        <v>179</v>
      </c>
      <c r="B148">
        <v>674.1</v>
      </c>
      <c r="C148">
        <v>446</v>
      </c>
      <c r="D148">
        <v>48.6</v>
      </c>
      <c r="E148">
        <v>8.3000000000000007</v>
      </c>
      <c r="F148">
        <v>4.5999999999999996</v>
      </c>
      <c r="G148">
        <v>6847743</v>
      </c>
      <c r="H148">
        <v>2767786</v>
      </c>
      <c r="I148">
        <v>8213.8848001082606</v>
      </c>
      <c r="J148">
        <v>1909458.78874216</v>
      </c>
      <c r="K148">
        <v>1445518.0198454999</v>
      </c>
      <c r="L148">
        <v>5305</v>
      </c>
      <c r="M148">
        <v>16777420.290250201</v>
      </c>
      <c r="N148">
        <v>11968889.2043222</v>
      </c>
      <c r="O148">
        <v>11043</v>
      </c>
      <c r="P148">
        <v>520</v>
      </c>
      <c r="Q148">
        <v>11.5</v>
      </c>
    </row>
    <row r="149" spans="1:19" x14ac:dyDescent="0.35">
      <c r="A149" s="1" t="s">
        <v>180</v>
      </c>
      <c r="B149">
        <v>213.5</v>
      </c>
      <c r="C149">
        <v>146</v>
      </c>
      <c r="D149">
        <v>19.8</v>
      </c>
      <c r="E149">
        <v>7.8</v>
      </c>
      <c r="F149">
        <v>4.7</v>
      </c>
      <c r="G149">
        <v>38500.285342903197</v>
      </c>
      <c r="H149">
        <v>60302.769292284698</v>
      </c>
      <c r="I149">
        <v>364.12581974655802</v>
      </c>
      <c r="M149">
        <v>842002</v>
      </c>
      <c r="N149">
        <v>2596551</v>
      </c>
      <c r="O149">
        <v>1565.72403667039</v>
      </c>
      <c r="P149">
        <v>625</v>
      </c>
      <c r="Q149">
        <v>3.6178333330000001</v>
      </c>
      <c r="R149">
        <v>0.94441666700000004</v>
      </c>
      <c r="S149">
        <v>7.610416667</v>
      </c>
    </row>
    <row r="150" spans="1:19" x14ac:dyDescent="0.35">
      <c r="A150" s="1" t="s">
        <v>181</v>
      </c>
      <c r="B150">
        <v>144.69999999999999</v>
      </c>
      <c r="C150">
        <v>72</v>
      </c>
      <c r="D150">
        <v>17.100000000000001</v>
      </c>
      <c r="E150">
        <v>6</v>
      </c>
      <c r="F150">
        <v>4.7</v>
      </c>
      <c r="G150">
        <v>1146805</v>
      </c>
      <c r="H150">
        <v>452136</v>
      </c>
      <c r="I150">
        <v>3767.8644518116898</v>
      </c>
      <c r="J150">
        <v>193069.44446722601</v>
      </c>
      <c r="K150">
        <v>297617.33104514901</v>
      </c>
      <c r="L150">
        <v>751</v>
      </c>
      <c r="M150">
        <v>2601020.65655179</v>
      </c>
      <c r="N150">
        <v>1229435.02440773</v>
      </c>
      <c r="O150">
        <v>6591</v>
      </c>
      <c r="P150">
        <v>1100</v>
      </c>
      <c r="Q150">
        <v>2.0983433329999999</v>
      </c>
      <c r="R150">
        <v>0.54776166699999995</v>
      </c>
      <c r="S150">
        <v>4.4140416670000002</v>
      </c>
    </row>
    <row r="151" spans="1:19" x14ac:dyDescent="0.35">
      <c r="A151" s="1" t="s">
        <v>182</v>
      </c>
      <c r="B151">
        <v>445.8</v>
      </c>
      <c r="C151">
        <v>154</v>
      </c>
      <c r="D151">
        <v>28.1</v>
      </c>
      <c r="E151">
        <v>7.7</v>
      </c>
      <c r="F151">
        <v>4.7</v>
      </c>
      <c r="G151">
        <v>3663934</v>
      </c>
      <c r="H151">
        <v>1014485</v>
      </c>
      <c r="I151">
        <v>5098.9827127492599</v>
      </c>
      <c r="J151">
        <v>1537639.3546301499</v>
      </c>
      <c r="K151">
        <v>756675.887848143</v>
      </c>
      <c r="L151">
        <v>3158</v>
      </c>
      <c r="M151">
        <v>6710956.81981753</v>
      </c>
      <c r="N151">
        <v>3810370.3380690301</v>
      </c>
      <c r="O151">
        <v>7041</v>
      </c>
      <c r="P151">
        <v>450</v>
      </c>
      <c r="Q151">
        <v>1.881273333</v>
      </c>
      <c r="R151">
        <v>0.49109666699999999</v>
      </c>
      <c r="S151">
        <v>3.9574166669999999</v>
      </c>
    </row>
    <row r="152" spans="1:19" x14ac:dyDescent="0.35">
      <c r="A152" s="1" t="s">
        <v>183</v>
      </c>
      <c r="B152">
        <v>3961.2</v>
      </c>
      <c r="C152">
        <v>1809</v>
      </c>
      <c r="D152">
        <v>208.6</v>
      </c>
      <c r="E152">
        <v>34.1</v>
      </c>
      <c r="F152">
        <v>4.7</v>
      </c>
      <c r="G152">
        <v>134150243</v>
      </c>
      <c r="H152">
        <v>20520467</v>
      </c>
      <c r="I152">
        <v>21663.065598690999</v>
      </c>
      <c r="J152">
        <v>90594420.041363701</v>
      </c>
      <c r="K152">
        <v>14972939.285427099</v>
      </c>
      <c r="L152">
        <v>14467</v>
      </c>
      <c r="M152">
        <v>189389566.19941401</v>
      </c>
      <c r="N152">
        <v>53805634.338647597</v>
      </c>
      <c r="O152">
        <v>28043</v>
      </c>
      <c r="P152">
        <v>1220</v>
      </c>
      <c r="Q152">
        <v>22.767416669999999</v>
      </c>
      <c r="R152">
        <v>4.4392500000000004</v>
      </c>
      <c r="S152">
        <v>59.58583333</v>
      </c>
    </row>
    <row r="153" spans="1:19" x14ac:dyDescent="0.35">
      <c r="A153" s="1" t="s">
        <v>184</v>
      </c>
      <c r="B153">
        <v>56.3</v>
      </c>
      <c r="C153">
        <v>43</v>
      </c>
      <c r="D153">
        <v>12.6</v>
      </c>
      <c r="E153">
        <v>4.0999999999999996</v>
      </c>
      <c r="F153">
        <v>4.8</v>
      </c>
      <c r="M153">
        <v>1185520</v>
      </c>
      <c r="N153">
        <v>1917950</v>
      </c>
      <c r="O153">
        <v>8.6</v>
      </c>
      <c r="P153">
        <v>50</v>
      </c>
      <c r="Q153">
        <v>2.2068783330000001</v>
      </c>
      <c r="R153">
        <v>0.57609416700000005</v>
      </c>
      <c r="S153">
        <v>4.6423541669999997</v>
      </c>
    </row>
    <row r="154" spans="1:19" x14ac:dyDescent="0.35">
      <c r="A154" s="1" t="s">
        <v>185</v>
      </c>
      <c r="B154">
        <v>304.8</v>
      </c>
      <c r="C154">
        <v>146</v>
      </c>
      <c r="D154">
        <v>39.200000000000003</v>
      </c>
      <c r="E154">
        <v>11.11</v>
      </c>
      <c r="F154">
        <v>4.8</v>
      </c>
      <c r="G154">
        <v>5601411</v>
      </c>
      <c r="H154">
        <v>1536568</v>
      </c>
      <c r="I154">
        <v>4403.6484499216904</v>
      </c>
      <c r="J154">
        <v>2974264.8101071198</v>
      </c>
      <c r="K154">
        <v>845888.530780553</v>
      </c>
      <c r="L154">
        <v>2763</v>
      </c>
      <c r="M154">
        <v>10954643.805501601</v>
      </c>
      <c r="N154">
        <v>4035431.52298985</v>
      </c>
      <c r="O154">
        <v>6159</v>
      </c>
      <c r="P154">
        <v>290</v>
      </c>
      <c r="Q154">
        <v>4.9255833329999996</v>
      </c>
      <c r="R154">
        <v>1.2597499999999999</v>
      </c>
      <c r="S154">
        <v>12.25741667</v>
      </c>
    </row>
    <row r="155" spans="1:19" x14ac:dyDescent="0.35">
      <c r="A155" s="1" t="s">
        <v>186</v>
      </c>
      <c r="B155">
        <v>2482.3000000000002</v>
      </c>
      <c r="C155">
        <v>746</v>
      </c>
      <c r="D155">
        <v>126.8</v>
      </c>
      <c r="E155">
        <v>18.100000000000001</v>
      </c>
      <c r="F155">
        <v>5.3</v>
      </c>
      <c r="G155">
        <v>132588184</v>
      </c>
      <c r="H155">
        <v>18693814</v>
      </c>
      <c r="I155">
        <v>21092.468261616501</v>
      </c>
      <c r="J155">
        <v>90999763.928186193</v>
      </c>
      <c r="K155">
        <v>15543479.683150601</v>
      </c>
      <c r="L155">
        <v>16357</v>
      </c>
      <c r="M155">
        <v>181456792.20189899</v>
      </c>
      <c r="N155">
        <v>25701255.972388498</v>
      </c>
      <c r="O155">
        <v>25630</v>
      </c>
      <c r="P155">
        <v>1920</v>
      </c>
      <c r="Q155">
        <v>2.127583333</v>
      </c>
      <c r="R155">
        <v>0.71508333300000004</v>
      </c>
      <c r="S155">
        <v>4.3656666670000002</v>
      </c>
    </row>
    <row r="156" spans="1:19" x14ac:dyDescent="0.35">
      <c r="A156" s="1" t="s">
        <v>187</v>
      </c>
      <c r="B156">
        <v>567.70000000000005</v>
      </c>
      <c r="C156">
        <v>186</v>
      </c>
      <c r="D156">
        <v>44.3</v>
      </c>
      <c r="E156">
        <v>9.1999999999999993</v>
      </c>
      <c r="F156">
        <v>4.7</v>
      </c>
      <c r="G156">
        <v>11579450</v>
      </c>
      <c r="H156">
        <v>2395045</v>
      </c>
      <c r="I156">
        <v>4755.6481047593597</v>
      </c>
      <c r="J156">
        <v>6297182.4875860997</v>
      </c>
      <c r="K156">
        <v>2115685.1800916502</v>
      </c>
      <c r="L156">
        <v>3202</v>
      </c>
      <c r="M156">
        <v>18374459.164354201</v>
      </c>
      <c r="N156">
        <v>5505251.2256610096</v>
      </c>
      <c r="O156">
        <v>6453</v>
      </c>
      <c r="P156">
        <v>620</v>
      </c>
      <c r="Q156">
        <v>4.7679646670000002</v>
      </c>
      <c r="R156">
        <v>1.219438</v>
      </c>
      <c r="S156">
        <v>11.86517933</v>
      </c>
    </row>
    <row r="157" spans="1:19" x14ac:dyDescent="0.35">
      <c r="A157" s="4" t="s">
        <v>188</v>
      </c>
      <c r="B157">
        <v>20692</v>
      </c>
      <c r="C157">
        <v>4097</v>
      </c>
      <c r="D157">
        <v>180.8</v>
      </c>
      <c r="E157">
        <v>60.5</v>
      </c>
      <c r="F157">
        <v>1.8</v>
      </c>
    </row>
    <row r="158" spans="1:19" x14ac:dyDescent="0.35">
      <c r="A158" s="4" t="s">
        <v>189</v>
      </c>
      <c r="B158">
        <v>281</v>
      </c>
      <c r="C158">
        <v>128</v>
      </c>
      <c r="D158">
        <v>32.9</v>
      </c>
      <c r="E158">
        <v>11.4</v>
      </c>
      <c r="F158">
        <v>1.8</v>
      </c>
    </row>
    <row r="159" spans="1:19" x14ac:dyDescent="0.35">
      <c r="A159" s="4" t="s">
        <v>190</v>
      </c>
      <c r="B159">
        <v>1189</v>
      </c>
      <c r="C159">
        <v>393</v>
      </c>
      <c r="D159">
        <v>34</v>
      </c>
      <c r="E159">
        <v>11.3</v>
      </c>
      <c r="F159">
        <v>2.4</v>
      </c>
    </row>
    <row r="160" spans="1:19" x14ac:dyDescent="0.35">
      <c r="A160" s="4" t="s">
        <v>191</v>
      </c>
      <c r="B160">
        <v>7356</v>
      </c>
      <c r="C160">
        <v>448</v>
      </c>
      <c r="D160">
        <v>78.8</v>
      </c>
      <c r="E160">
        <v>22.6</v>
      </c>
      <c r="F160">
        <v>2.9</v>
      </c>
    </row>
    <row r="161" spans="1:6" x14ac:dyDescent="0.35">
      <c r="A161" s="4" t="s">
        <v>192</v>
      </c>
      <c r="B161">
        <v>14513</v>
      </c>
      <c r="C161">
        <v>3930</v>
      </c>
      <c r="D161">
        <v>242.7</v>
      </c>
      <c r="E161">
        <v>35.799999999999997</v>
      </c>
      <c r="F161">
        <v>3.2</v>
      </c>
    </row>
    <row r="162" spans="1:6" x14ac:dyDescent="0.35">
      <c r="A162" s="4" t="s">
        <v>193</v>
      </c>
      <c r="B162">
        <v>213</v>
      </c>
      <c r="C162">
        <v>106</v>
      </c>
      <c r="D162">
        <v>8.5</v>
      </c>
      <c r="E162">
        <v>2.7</v>
      </c>
      <c r="F162">
        <v>4.5999999999999996</v>
      </c>
    </row>
    <row r="163" spans="1:6" x14ac:dyDescent="0.35">
      <c r="A163" s="4" t="s">
        <v>194</v>
      </c>
      <c r="B163">
        <v>795</v>
      </c>
      <c r="C163">
        <v>709</v>
      </c>
      <c r="D163">
        <v>31.9</v>
      </c>
      <c r="E163">
        <v>8.1</v>
      </c>
      <c r="F163">
        <v>4.5999999999999996</v>
      </c>
    </row>
    <row r="164" spans="1:6" x14ac:dyDescent="0.35">
      <c r="A164" s="4" t="s">
        <v>195</v>
      </c>
      <c r="B164">
        <v>5135</v>
      </c>
      <c r="C164">
        <v>1490</v>
      </c>
      <c r="D164">
        <v>63.4</v>
      </c>
      <c r="E164">
        <v>26.7</v>
      </c>
      <c r="F164">
        <v>4.0999999999999996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9552B-A7E5-4913-8298-25782F1F63AE}">
  <dimension ref="A1:F164"/>
  <sheetViews>
    <sheetView tabSelected="1" workbookViewId="0">
      <selection activeCell="L26" sqref="L26"/>
    </sheetView>
  </sheetViews>
  <sheetFormatPr defaultRowHeight="14.5" x14ac:dyDescent="0.35"/>
  <cols>
    <col min="1" max="1" width="30.6328125" customWidth="1"/>
    <col min="2" max="2" width="12.6328125" customWidth="1"/>
    <col min="3" max="3" width="5.81640625" customWidth="1"/>
    <col min="4" max="4" width="20.54296875" customWidth="1"/>
    <col min="5" max="5" width="13.81640625" customWidth="1"/>
  </cols>
  <sheetData>
    <row r="1" spans="1:6" s="8" customFormat="1" x14ac:dyDescent="0.35">
      <c r="A1" s="8" t="s">
        <v>196</v>
      </c>
      <c r="B1" s="8" t="s">
        <v>197</v>
      </c>
      <c r="C1" s="8" t="s">
        <v>198</v>
      </c>
      <c r="D1" s="8" t="s">
        <v>215</v>
      </c>
      <c r="E1" s="8" t="s">
        <v>203</v>
      </c>
      <c r="F1" s="11" t="s">
        <v>239</v>
      </c>
    </row>
    <row r="2" spans="1:6" x14ac:dyDescent="0.35">
      <c r="A2" s="1" t="s">
        <v>19</v>
      </c>
      <c r="B2" t="s">
        <v>200</v>
      </c>
      <c r="C2" s="1">
        <v>1</v>
      </c>
      <c r="D2" t="s">
        <v>20</v>
      </c>
      <c r="E2" t="s">
        <v>21</v>
      </c>
      <c r="F2" t="s">
        <v>22</v>
      </c>
    </row>
    <row r="3" spans="1:6" x14ac:dyDescent="0.35">
      <c r="A3" s="1" t="s">
        <v>23</v>
      </c>
      <c r="B3" t="s">
        <v>200</v>
      </c>
      <c r="C3" s="1">
        <v>2</v>
      </c>
      <c r="D3" t="s">
        <v>24</v>
      </c>
      <c r="E3" t="s">
        <v>21</v>
      </c>
      <c r="F3" t="s">
        <v>24</v>
      </c>
    </row>
    <row r="4" spans="1:6" x14ac:dyDescent="0.35">
      <c r="A4" s="1" t="s">
        <v>25</v>
      </c>
      <c r="B4" t="s">
        <v>200</v>
      </c>
      <c r="C4" s="1">
        <v>3</v>
      </c>
      <c r="D4" t="s">
        <v>24</v>
      </c>
      <c r="E4" t="s">
        <v>21</v>
      </c>
      <c r="F4" t="s">
        <v>24</v>
      </c>
    </row>
    <row r="5" spans="1:6" x14ac:dyDescent="0.35">
      <c r="A5" s="1" t="s">
        <v>26</v>
      </c>
      <c r="B5" t="s">
        <v>200</v>
      </c>
      <c r="C5" s="1">
        <v>4</v>
      </c>
      <c r="D5" t="s">
        <v>20</v>
      </c>
      <c r="E5" t="s">
        <v>21</v>
      </c>
      <c r="F5" t="s">
        <v>22</v>
      </c>
    </row>
    <row r="6" spans="1:6" x14ac:dyDescent="0.35">
      <c r="A6" s="1" t="s">
        <v>27</v>
      </c>
      <c r="B6" t="s">
        <v>200</v>
      </c>
      <c r="C6" s="1">
        <v>5</v>
      </c>
      <c r="D6" t="s">
        <v>28</v>
      </c>
      <c r="E6" t="s">
        <v>217</v>
      </c>
      <c r="F6" t="s">
        <v>216</v>
      </c>
    </row>
    <row r="7" spans="1:6" x14ac:dyDescent="0.35">
      <c r="A7" s="1" t="s">
        <v>29</v>
      </c>
      <c r="B7" t="s">
        <v>200</v>
      </c>
      <c r="C7" s="1">
        <v>6</v>
      </c>
      <c r="D7" t="s">
        <v>28</v>
      </c>
      <c r="E7" t="s">
        <v>217</v>
      </c>
      <c r="F7" t="s">
        <v>22</v>
      </c>
    </row>
    <row r="8" spans="1:6" x14ac:dyDescent="0.35">
      <c r="A8" s="1" t="s">
        <v>30</v>
      </c>
      <c r="B8" t="s">
        <v>200</v>
      </c>
      <c r="C8" s="1">
        <v>7</v>
      </c>
      <c r="D8" t="s">
        <v>31</v>
      </c>
      <c r="E8" t="s">
        <v>217</v>
      </c>
      <c r="F8" t="s">
        <v>32</v>
      </c>
    </row>
    <row r="9" spans="1:6" x14ac:dyDescent="0.35">
      <c r="A9" s="2" t="s">
        <v>33</v>
      </c>
      <c r="B9" t="s">
        <v>201</v>
      </c>
      <c r="C9" s="2">
        <v>8</v>
      </c>
      <c r="D9" t="s">
        <v>31</v>
      </c>
      <c r="E9" t="s">
        <v>217</v>
      </c>
      <c r="F9" t="s">
        <v>216</v>
      </c>
    </row>
    <row r="10" spans="1:6" x14ac:dyDescent="0.35">
      <c r="A10" s="2" t="s">
        <v>34</v>
      </c>
      <c r="B10" t="s">
        <v>201</v>
      </c>
      <c r="C10" s="2">
        <v>9</v>
      </c>
      <c r="D10" t="s">
        <v>31</v>
      </c>
      <c r="E10" t="s">
        <v>21</v>
      </c>
      <c r="F10" t="s">
        <v>22</v>
      </c>
    </row>
    <row r="11" spans="1:6" x14ac:dyDescent="0.35">
      <c r="A11" s="2" t="s">
        <v>35</v>
      </c>
      <c r="B11" t="s">
        <v>201</v>
      </c>
      <c r="C11" s="2">
        <v>10</v>
      </c>
      <c r="D11" t="s">
        <v>20</v>
      </c>
      <c r="E11" t="s">
        <v>21</v>
      </c>
      <c r="F11" t="s">
        <v>36</v>
      </c>
    </row>
    <row r="12" spans="1:6" x14ac:dyDescent="0.35">
      <c r="A12" s="2" t="s">
        <v>37</v>
      </c>
      <c r="B12" t="s">
        <v>201</v>
      </c>
      <c r="C12" s="2">
        <v>11</v>
      </c>
      <c r="D12" t="s">
        <v>24</v>
      </c>
      <c r="E12" t="s">
        <v>21</v>
      </c>
      <c r="F12" t="s">
        <v>22</v>
      </c>
    </row>
    <row r="13" spans="1:6" x14ac:dyDescent="0.35">
      <c r="A13" s="2" t="s">
        <v>38</v>
      </c>
      <c r="B13" t="s">
        <v>201</v>
      </c>
      <c r="C13" s="2">
        <v>12</v>
      </c>
      <c r="D13" t="s">
        <v>28</v>
      </c>
      <c r="E13" t="s">
        <v>21</v>
      </c>
      <c r="F13" t="s">
        <v>22</v>
      </c>
    </row>
    <row r="14" spans="1:6" x14ac:dyDescent="0.35">
      <c r="A14" s="2" t="s">
        <v>39</v>
      </c>
      <c r="B14" t="s">
        <v>201</v>
      </c>
      <c r="C14" s="2">
        <v>13</v>
      </c>
      <c r="D14" t="s">
        <v>31</v>
      </c>
      <c r="E14" t="s">
        <v>21</v>
      </c>
      <c r="F14" t="s">
        <v>22</v>
      </c>
    </row>
    <row r="15" spans="1:6" x14ac:dyDescent="0.35">
      <c r="A15" s="2" t="s">
        <v>40</v>
      </c>
      <c r="B15" t="s">
        <v>201</v>
      </c>
      <c r="C15" s="2">
        <v>14</v>
      </c>
      <c r="D15" t="s">
        <v>28</v>
      </c>
      <c r="E15" t="s">
        <v>21</v>
      </c>
      <c r="F15" t="s">
        <v>28</v>
      </c>
    </row>
    <row r="16" spans="1:6" x14ac:dyDescent="0.35">
      <c r="A16" s="2" t="s">
        <v>41</v>
      </c>
      <c r="B16" t="s">
        <v>201</v>
      </c>
      <c r="C16" s="2">
        <v>15</v>
      </c>
      <c r="D16" t="s">
        <v>24</v>
      </c>
      <c r="E16" t="s">
        <v>21</v>
      </c>
      <c r="F16" t="s">
        <v>24</v>
      </c>
    </row>
    <row r="17" spans="1:6" x14ac:dyDescent="0.35">
      <c r="A17" s="2" t="s">
        <v>42</v>
      </c>
      <c r="B17" t="s">
        <v>201</v>
      </c>
      <c r="C17" s="2">
        <v>16</v>
      </c>
      <c r="D17" t="s">
        <v>20</v>
      </c>
      <c r="E17" t="s">
        <v>21</v>
      </c>
      <c r="F17" t="s">
        <v>24</v>
      </c>
    </row>
    <row r="18" spans="1:6" x14ac:dyDescent="0.35">
      <c r="A18" s="2" t="s">
        <v>43</v>
      </c>
      <c r="B18" t="s">
        <v>201</v>
      </c>
      <c r="C18" s="2">
        <v>17</v>
      </c>
      <c r="D18" t="s">
        <v>20</v>
      </c>
      <c r="E18" t="s">
        <v>21</v>
      </c>
      <c r="F18" t="s">
        <v>24</v>
      </c>
    </row>
    <row r="19" spans="1:6" x14ac:dyDescent="0.35">
      <c r="A19" s="2" t="s">
        <v>44</v>
      </c>
      <c r="B19" t="s">
        <v>201</v>
      </c>
      <c r="C19" s="2">
        <v>18</v>
      </c>
      <c r="D19" t="s">
        <v>20</v>
      </c>
      <c r="E19" t="s">
        <v>21</v>
      </c>
      <c r="F19" t="s">
        <v>22</v>
      </c>
    </row>
    <row r="20" spans="1:6" x14ac:dyDescent="0.35">
      <c r="A20" s="2" t="s">
        <v>45</v>
      </c>
      <c r="B20" t="s">
        <v>201</v>
      </c>
      <c r="C20" s="2">
        <v>19</v>
      </c>
      <c r="D20" t="s">
        <v>20</v>
      </c>
      <c r="E20" t="s">
        <v>21</v>
      </c>
      <c r="F20" t="s">
        <v>22</v>
      </c>
    </row>
    <row r="21" spans="1:6" x14ac:dyDescent="0.35">
      <c r="A21" s="2" t="s">
        <v>46</v>
      </c>
      <c r="B21" t="s">
        <v>201</v>
      </c>
      <c r="C21" s="2">
        <v>20</v>
      </c>
      <c r="D21" t="s">
        <v>20</v>
      </c>
      <c r="E21" t="s">
        <v>21</v>
      </c>
      <c r="F21" t="s">
        <v>22</v>
      </c>
    </row>
    <row r="22" spans="1:6" x14ac:dyDescent="0.35">
      <c r="A22" s="2" t="s">
        <v>47</v>
      </c>
      <c r="B22" t="s">
        <v>201</v>
      </c>
      <c r="C22" s="2">
        <v>21</v>
      </c>
      <c r="D22" t="s">
        <v>20</v>
      </c>
      <c r="E22" t="s">
        <v>21</v>
      </c>
      <c r="F22" t="s">
        <v>22</v>
      </c>
    </row>
    <row r="23" spans="1:6" x14ac:dyDescent="0.35">
      <c r="A23" s="2" t="s">
        <v>48</v>
      </c>
      <c r="B23" t="s">
        <v>201</v>
      </c>
      <c r="C23" s="2">
        <v>22</v>
      </c>
      <c r="D23" t="s">
        <v>20</v>
      </c>
      <c r="E23" t="s">
        <v>21</v>
      </c>
      <c r="F23" t="s">
        <v>22</v>
      </c>
    </row>
    <row r="24" spans="1:6" x14ac:dyDescent="0.35">
      <c r="A24" s="2" t="s">
        <v>49</v>
      </c>
      <c r="B24" t="s">
        <v>201</v>
      </c>
      <c r="C24" s="2">
        <v>23</v>
      </c>
      <c r="D24" t="s">
        <v>20</v>
      </c>
      <c r="E24" t="s">
        <v>21</v>
      </c>
      <c r="F24" t="s">
        <v>24</v>
      </c>
    </row>
    <row r="25" spans="1:6" x14ac:dyDescent="0.35">
      <c r="A25" s="2" t="s">
        <v>50</v>
      </c>
      <c r="B25" t="s">
        <v>201</v>
      </c>
      <c r="C25" s="2">
        <v>24</v>
      </c>
      <c r="D25" t="s">
        <v>20</v>
      </c>
      <c r="E25" t="s">
        <v>21</v>
      </c>
      <c r="F25" t="s">
        <v>22</v>
      </c>
    </row>
    <row r="26" spans="1:6" x14ac:dyDescent="0.35">
      <c r="A26" s="2" t="s">
        <v>51</v>
      </c>
      <c r="B26" t="s">
        <v>201</v>
      </c>
      <c r="C26" s="2">
        <v>25</v>
      </c>
      <c r="D26" t="s">
        <v>20</v>
      </c>
      <c r="E26" t="s">
        <v>21</v>
      </c>
      <c r="F26" t="s">
        <v>36</v>
      </c>
    </row>
    <row r="27" spans="1:6" x14ac:dyDescent="0.35">
      <c r="A27" s="2" t="s">
        <v>52</v>
      </c>
      <c r="B27" t="s">
        <v>201</v>
      </c>
      <c r="C27" s="2">
        <v>26</v>
      </c>
      <c r="D27" t="s">
        <v>20</v>
      </c>
      <c r="E27" t="s">
        <v>21</v>
      </c>
      <c r="F27" t="s">
        <v>36</v>
      </c>
    </row>
    <row r="28" spans="1:6" x14ac:dyDescent="0.35">
      <c r="A28" s="2" t="s">
        <v>53</v>
      </c>
      <c r="B28" t="s">
        <v>201</v>
      </c>
      <c r="C28" s="2">
        <v>27</v>
      </c>
      <c r="D28" t="s">
        <v>20</v>
      </c>
      <c r="E28" t="s">
        <v>21</v>
      </c>
      <c r="F28" t="s">
        <v>24</v>
      </c>
    </row>
    <row r="29" spans="1:6" x14ac:dyDescent="0.35">
      <c r="A29" s="2" t="s">
        <v>54</v>
      </c>
      <c r="B29" t="s">
        <v>201</v>
      </c>
      <c r="C29" s="2">
        <v>28</v>
      </c>
      <c r="D29" t="s">
        <v>55</v>
      </c>
      <c r="E29" t="s">
        <v>21</v>
      </c>
      <c r="F29" t="s">
        <v>55</v>
      </c>
    </row>
    <row r="30" spans="1:6" x14ac:dyDescent="0.35">
      <c r="A30" s="2" t="s">
        <v>56</v>
      </c>
      <c r="B30" t="s">
        <v>201</v>
      </c>
      <c r="C30" s="2">
        <v>29</v>
      </c>
      <c r="D30" t="s">
        <v>20</v>
      </c>
      <c r="E30" t="s">
        <v>21</v>
      </c>
      <c r="F30" t="s">
        <v>24</v>
      </c>
    </row>
    <row r="31" spans="1:6" x14ac:dyDescent="0.35">
      <c r="A31" s="2" t="s">
        <v>57</v>
      </c>
      <c r="B31" t="s">
        <v>201</v>
      </c>
      <c r="C31" s="2">
        <v>30</v>
      </c>
      <c r="D31" t="s">
        <v>58</v>
      </c>
      <c r="E31" t="s">
        <v>21</v>
      </c>
      <c r="F31" t="s">
        <v>216</v>
      </c>
    </row>
    <row r="32" spans="1:6" x14ac:dyDescent="0.35">
      <c r="A32" s="2" t="s">
        <v>59</v>
      </c>
      <c r="B32" t="s">
        <v>201</v>
      </c>
      <c r="C32" s="2">
        <v>31</v>
      </c>
      <c r="D32" t="s">
        <v>28</v>
      </c>
      <c r="E32" t="s">
        <v>21</v>
      </c>
      <c r="F32" t="s">
        <v>216</v>
      </c>
    </row>
    <row r="33" spans="1:6" x14ac:dyDescent="0.35">
      <c r="A33" s="2" t="s">
        <v>60</v>
      </c>
      <c r="B33" t="s">
        <v>201</v>
      </c>
      <c r="C33" s="2">
        <v>32</v>
      </c>
      <c r="D33" t="s">
        <v>31</v>
      </c>
      <c r="E33" t="s">
        <v>21</v>
      </c>
      <c r="F33" t="s">
        <v>22</v>
      </c>
    </row>
    <row r="34" spans="1:6" x14ac:dyDescent="0.35">
      <c r="A34" s="2" t="s">
        <v>61</v>
      </c>
      <c r="B34" t="s">
        <v>201</v>
      </c>
      <c r="C34" s="2">
        <v>33</v>
      </c>
      <c r="D34" t="s">
        <v>31</v>
      </c>
      <c r="E34" t="s">
        <v>21</v>
      </c>
      <c r="F34" t="s">
        <v>22</v>
      </c>
    </row>
    <row r="35" spans="1:6" x14ac:dyDescent="0.35">
      <c r="A35" s="1" t="s">
        <v>199</v>
      </c>
      <c r="B35" t="s">
        <v>201</v>
      </c>
      <c r="C35" s="1">
        <v>34</v>
      </c>
      <c r="D35" t="s">
        <v>31</v>
      </c>
      <c r="E35" t="s">
        <v>21</v>
      </c>
      <c r="F35" t="s">
        <v>22</v>
      </c>
    </row>
    <row r="36" spans="1:6" x14ac:dyDescent="0.35">
      <c r="A36" s="1" t="s">
        <v>62</v>
      </c>
      <c r="B36" t="s">
        <v>201</v>
      </c>
      <c r="C36" s="1">
        <v>35</v>
      </c>
      <c r="D36" t="s">
        <v>31</v>
      </c>
      <c r="E36" t="s">
        <v>21</v>
      </c>
      <c r="F36" t="s">
        <v>24</v>
      </c>
    </row>
    <row r="37" spans="1:6" x14ac:dyDescent="0.35">
      <c r="A37" s="1" t="s">
        <v>63</v>
      </c>
      <c r="B37" t="s">
        <v>201</v>
      </c>
      <c r="C37" s="1">
        <v>36</v>
      </c>
      <c r="D37" t="s">
        <v>31</v>
      </c>
      <c r="E37" t="s">
        <v>21</v>
      </c>
      <c r="F37" t="s">
        <v>22</v>
      </c>
    </row>
    <row r="38" spans="1:6" x14ac:dyDescent="0.35">
      <c r="A38" s="1" t="s">
        <v>64</v>
      </c>
      <c r="B38" t="s">
        <v>201</v>
      </c>
      <c r="C38" s="1">
        <v>37</v>
      </c>
      <c r="D38" t="s">
        <v>31</v>
      </c>
      <c r="E38" t="s">
        <v>21</v>
      </c>
      <c r="F38" t="s">
        <v>32</v>
      </c>
    </row>
    <row r="39" spans="1:6" x14ac:dyDescent="0.35">
      <c r="A39" s="1" t="s">
        <v>65</v>
      </c>
      <c r="B39" t="s">
        <v>201</v>
      </c>
      <c r="C39" s="1">
        <v>38</v>
      </c>
      <c r="D39" t="s">
        <v>28</v>
      </c>
      <c r="E39" t="s">
        <v>21</v>
      </c>
      <c r="F39" t="s">
        <v>22</v>
      </c>
    </row>
    <row r="40" spans="1:6" x14ac:dyDescent="0.35">
      <c r="A40" s="1" t="s">
        <v>66</v>
      </c>
      <c r="B40" t="s">
        <v>201</v>
      </c>
      <c r="C40" s="1">
        <v>39</v>
      </c>
      <c r="D40" t="s">
        <v>31</v>
      </c>
      <c r="E40" t="s">
        <v>21</v>
      </c>
      <c r="F40" t="s">
        <v>22</v>
      </c>
    </row>
    <row r="41" spans="1:6" x14ac:dyDescent="0.35">
      <c r="A41" s="1" t="s">
        <v>67</v>
      </c>
      <c r="B41" t="s">
        <v>201</v>
      </c>
      <c r="C41" s="1">
        <v>40</v>
      </c>
      <c r="D41" t="s">
        <v>20</v>
      </c>
      <c r="E41" t="s">
        <v>21</v>
      </c>
      <c r="F41" t="s">
        <v>22</v>
      </c>
    </row>
    <row r="42" spans="1:6" x14ac:dyDescent="0.35">
      <c r="A42" s="3" t="s">
        <v>68</v>
      </c>
      <c r="B42" t="s">
        <v>202</v>
      </c>
      <c r="C42" s="3">
        <v>41</v>
      </c>
      <c r="D42" t="s">
        <v>69</v>
      </c>
      <c r="E42" t="s">
        <v>21</v>
      </c>
      <c r="F42" t="s">
        <v>28</v>
      </c>
    </row>
    <row r="43" spans="1:6" x14ac:dyDescent="0.35">
      <c r="A43" s="3" t="s">
        <v>70</v>
      </c>
      <c r="B43" t="s">
        <v>202</v>
      </c>
      <c r="C43" s="3">
        <v>42</v>
      </c>
      <c r="D43" t="s">
        <v>55</v>
      </c>
      <c r="E43" t="s">
        <v>21</v>
      </c>
      <c r="F43" t="s">
        <v>55</v>
      </c>
    </row>
    <row r="44" spans="1:6" x14ac:dyDescent="0.35">
      <c r="A44" s="3" t="s">
        <v>71</v>
      </c>
      <c r="B44" t="s">
        <v>202</v>
      </c>
      <c r="C44" s="3">
        <v>43</v>
      </c>
      <c r="D44" t="s">
        <v>55</v>
      </c>
      <c r="E44" t="s">
        <v>21</v>
      </c>
      <c r="F44" t="s">
        <v>55</v>
      </c>
    </row>
    <row r="45" spans="1:6" x14ac:dyDescent="0.35">
      <c r="A45" s="3" t="s">
        <v>72</v>
      </c>
      <c r="B45" t="s">
        <v>202</v>
      </c>
      <c r="C45" s="3">
        <v>44</v>
      </c>
      <c r="D45" t="s">
        <v>55</v>
      </c>
      <c r="E45" t="s">
        <v>21</v>
      </c>
      <c r="F45" t="s">
        <v>55</v>
      </c>
    </row>
    <row r="46" spans="1:6" x14ac:dyDescent="0.35">
      <c r="A46" s="3" t="s">
        <v>73</v>
      </c>
      <c r="B46" t="s">
        <v>202</v>
      </c>
      <c r="C46" s="3">
        <v>45</v>
      </c>
      <c r="D46" t="s">
        <v>55</v>
      </c>
      <c r="E46" t="s">
        <v>21</v>
      </c>
      <c r="F46" t="s">
        <v>55</v>
      </c>
    </row>
    <row r="47" spans="1:6" x14ac:dyDescent="0.35">
      <c r="A47" s="3" t="s">
        <v>74</v>
      </c>
      <c r="B47" t="s">
        <v>202</v>
      </c>
      <c r="C47" s="3">
        <v>46</v>
      </c>
      <c r="D47" t="s">
        <v>58</v>
      </c>
      <c r="E47" t="s">
        <v>21</v>
      </c>
      <c r="F47" t="s">
        <v>22</v>
      </c>
    </row>
    <row r="48" spans="1:6" x14ac:dyDescent="0.35">
      <c r="A48" s="3" t="s">
        <v>75</v>
      </c>
      <c r="B48" t="s">
        <v>202</v>
      </c>
      <c r="C48" s="3">
        <v>47</v>
      </c>
      <c r="D48" t="s">
        <v>20</v>
      </c>
      <c r="E48" t="s">
        <v>76</v>
      </c>
      <c r="F48" t="s">
        <v>22</v>
      </c>
    </row>
    <row r="49" spans="1:6" x14ac:dyDescent="0.35">
      <c r="A49" s="3" t="s">
        <v>77</v>
      </c>
      <c r="B49" t="s">
        <v>202</v>
      </c>
      <c r="C49" s="3">
        <v>48</v>
      </c>
      <c r="D49" t="s">
        <v>58</v>
      </c>
      <c r="E49" t="s">
        <v>76</v>
      </c>
      <c r="F49" t="s">
        <v>216</v>
      </c>
    </row>
    <row r="50" spans="1:6" x14ac:dyDescent="0.35">
      <c r="A50" s="3" t="s">
        <v>78</v>
      </c>
      <c r="B50" t="s">
        <v>202</v>
      </c>
      <c r="C50" s="3">
        <v>49</v>
      </c>
      <c r="D50" t="s">
        <v>79</v>
      </c>
      <c r="E50" t="s">
        <v>76</v>
      </c>
      <c r="F50" t="s">
        <v>55</v>
      </c>
    </row>
    <row r="51" spans="1:6" x14ac:dyDescent="0.35">
      <c r="A51" s="3" t="s">
        <v>80</v>
      </c>
      <c r="B51" t="s">
        <v>202</v>
      </c>
      <c r="C51" s="3">
        <v>50</v>
      </c>
      <c r="D51" t="s">
        <v>79</v>
      </c>
      <c r="E51" t="s">
        <v>76</v>
      </c>
      <c r="F51" t="s">
        <v>79</v>
      </c>
    </row>
    <row r="52" spans="1:6" x14ac:dyDescent="0.35">
      <c r="A52" s="3" t="s">
        <v>81</v>
      </c>
      <c r="B52" t="s">
        <v>202</v>
      </c>
      <c r="C52" s="3">
        <v>51</v>
      </c>
      <c r="D52" t="s">
        <v>79</v>
      </c>
      <c r="E52" t="s">
        <v>76</v>
      </c>
      <c r="F52" t="s">
        <v>79</v>
      </c>
    </row>
    <row r="53" spans="1:6" x14ac:dyDescent="0.35">
      <c r="A53" s="3" t="s">
        <v>82</v>
      </c>
      <c r="B53" t="s">
        <v>202</v>
      </c>
      <c r="C53" s="3">
        <v>52</v>
      </c>
      <c r="D53" t="s">
        <v>28</v>
      </c>
      <c r="E53" t="s">
        <v>83</v>
      </c>
      <c r="F53" t="s">
        <v>55</v>
      </c>
    </row>
    <row r="54" spans="1:6" x14ac:dyDescent="0.35">
      <c r="A54" s="3" t="s">
        <v>84</v>
      </c>
      <c r="B54" t="s">
        <v>202</v>
      </c>
      <c r="C54" s="3">
        <v>53</v>
      </c>
      <c r="D54" t="s">
        <v>55</v>
      </c>
      <c r="E54" t="s">
        <v>76</v>
      </c>
      <c r="F54" t="s">
        <v>55</v>
      </c>
    </row>
    <row r="55" spans="1:6" x14ac:dyDescent="0.35">
      <c r="A55" s="3" t="s">
        <v>85</v>
      </c>
      <c r="B55" t="s">
        <v>202</v>
      </c>
      <c r="C55" s="3">
        <v>54</v>
      </c>
      <c r="D55" t="s">
        <v>55</v>
      </c>
      <c r="E55" t="s">
        <v>76</v>
      </c>
      <c r="F55" t="s">
        <v>55</v>
      </c>
    </row>
    <row r="56" spans="1:6" x14ac:dyDescent="0.35">
      <c r="A56" s="3" t="s">
        <v>86</v>
      </c>
      <c r="B56" t="s">
        <v>202</v>
      </c>
      <c r="C56" s="3">
        <v>55</v>
      </c>
      <c r="D56" t="s">
        <v>55</v>
      </c>
      <c r="E56" t="s">
        <v>21</v>
      </c>
      <c r="F56" t="s">
        <v>55</v>
      </c>
    </row>
    <row r="57" spans="1:6" x14ac:dyDescent="0.35">
      <c r="A57" s="3" t="s">
        <v>87</v>
      </c>
      <c r="B57" t="s">
        <v>202</v>
      </c>
      <c r="C57" s="3">
        <v>56</v>
      </c>
      <c r="D57" t="s">
        <v>55</v>
      </c>
      <c r="E57" t="s">
        <v>21</v>
      </c>
      <c r="F57" t="s">
        <v>79</v>
      </c>
    </row>
    <row r="58" spans="1:6" x14ac:dyDescent="0.35">
      <c r="A58" s="3" t="s">
        <v>88</v>
      </c>
      <c r="B58" t="s">
        <v>202</v>
      </c>
      <c r="C58" s="3">
        <v>57</v>
      </c>
      <c r="D58" t="s">
        <v>28</v>
      </c>
      <c r="E58" t="s">
        <v>76</v>
      </c>
      <c r="F58" t="s">
        <v>216</v>
      </c>
    </row>
    <row r="59" spans="1:6" x14ac:dyDescent="0.35">
      <c r="A59" s="3" t="s">
        <v>89</v>
      </c>
      <c r="B59" t="s">
        <v>202</v>
      </c>
      <c r="C59" s="3">
        <v>58</v>
      </c>
      <c r="D59" t="s">
        <v>55</v>
      </c>
      <c r="E59" t="s">
        <v>21</v>
      </c>
      <c r="F59" t="s">
        <v>55</v>
      </c>
    </row>
    <row r="60" spans="1:6" x14ac:dyDescent="0.35">
      <c r="A60" s="3" t="s">
        <v>90</v>
      </c>
      <c r="B60" t="s">
        <v>202</v>
      </c>
      <c r="C60" s="3">
        <v>59</v>
      </c>
      <c r="D60" t="s">
        <v>55</v>
      </c>
      <c r="E60" t="s">
        <v>21</v>
      </c>
      <c r="F60" t="s">
        <v>55</v>
      </c>
    </row>
    <row r="61" spans="1:6" x14ac:dyDescent="0.35">
      <c r="A61" s="3" t="s">
        <v>91</v>
      </c>
      <c r="B61" t="s">
        <v>202</v>
      </c>
      <c r="C61" s="3">
        <v>60</v>
      </c>
      <c r="D61" t="s">
        <v>55</v>
      </c>
      <c r="E61" t="s">
        <v>21</v>
      </c>
      <c r="F61" t="s">
        <v>55</v>
      </c>
    </row>
    <row r="62" spans="1:6" x14ac:dyDescent="0.35">
      <c r="A62" s="3" t="s">
        <v>92</v>
      </c>
      <c r="B62" t="s">
        <v>202</v>
      </c>
      <c r="C62" s="3">
        <v>61</v>
      </c>
      <c r="D62" t="s">
        <v>55</v>
      </c>
      <c r="E62" t="s">
        <v>21</v>
      </c>
      <c r="F62" t="s">
        <v>55</v>
      </c>
    </row>
    <row r="63" spans="1:6" x14ac:dyDescent="0.35">
      <c r="A63" s="3" t="s">
        <v>93</v>
      </c>
      <c r="B63" t="s">
        <v>202</v>
      </c>
      <c r="C63" s="3">
        <v>62</v>
      </c>
      <c r="D63" t="s">
        <v>28</v>
      </c>
      <c r="E63" t="s">
        <v>76</v>
      </c>
      <c r="F63" t="s">
        <v>55</v>
      </c>
    </row>
    <row r="64" spans="1:6" x14ac:dyDescent="0.35">
      <c r="A64" s="3" t="s">
        <v>94</v>
      </c>
      <c r="B64" t="s">
        <v>202</v>
      </c>
      <c r="C64" s="3">
        <v>63</v>
      </c>
      <c r="D64" t="s">
        <v>79</v>
      </c>
      <c r="E64" t="s">
        <v>76</v>
      </c>
      <c r="F64" t="s">
        <v>216</v>
      </c>
    </row>
    <row r="65" spans="1:6" x14ac:dyDescent="0.35">
      <c r="A65" s="3" t="s">
        <v>95</v>
      </c>
      <c r="B65" t="s">
        <v>202</v>
      </c>
      <c r="C65" s="3">
        <v>64</v>
      </c>
      <c r="D65" t="s">
        <v>55</v>
      </c>
      <c r="E65" t="s">
        <v>76</v>
      </c>
      <c r="F65" t="s">
        <v>55</v>
      </c>
    </row>
    <row r="66" spans="1:6" x14ac:dyDescent="0.35">
      <c r="A66" s="3" t="s">
        <v>96</v>
      </c>
      <c r="B66" t="s">
        <v>202</v>
      </c>
      <c r="C66" s="3">
        <v>65</v>
      </c>
      <c r="D66" t="s">
        <v>55</v>
      </c>
      <c r="E66" t="s">
        <v>21</v>
      </c>
      <c r="F66" t="s">
        <v>55</v>
      </c>
    </row>
    <row r="67" spans="1:6" x14ac:dyDescent="0.35">
      <c r="A67" s="3" t="s">
        <v>97</v>
      </c>
      <c r="B67" t="s">
        <v>202</v>
      </c>
      <c r="C67" s="3">
        <v>66</v>
      </c>
      <c r="D67" t="s">
        <v>55</v>
      </c>
      <c r="E67" t="s">
        <v>76</v>
      </c>
      <c r="F67" t="s">
        <v>55</v>
      </c>
    </row>
    <row r="68" spans="1:6" x14ac:dyDescent="0.35">
      <c r="A68" s="3" t="s">
        <v>98</v>
      </c>
      <c r="B68" t="s">
        <v>202</v>
      </c>
      <c r="C68" s="3">
        <v>67</v>
      </c>
      <c r="D68" t="s">
        <v>55</v>
      </c>
      <c r="E68" t="s">
        <v>21</v>
      </c>
      <c r="F68" t="s">
        <v>55</v>
      </c>
    </row>
    <row r="69" spans="1:6" x14ac:dyDescent="0.35">
      <c r="A69" s="3" t="s">
        <v>99</v>
      </c>
      <c r="B69" t="s">
        <v>202</v>
      </c>
      <c r="C69" s="3">
        <v>68</v>
      </c>
      <c r="D69" t="s">
        <v>55</v>
      </c>
      <c r="E69" t="s">
        <v>21</v>
      </c>
      <c r="F69" t="s">
        <v>55</v>
      </c>
    </row>
    <row r="70" spans="1:6" x14ac:dyDescent="0.35">
      <c r="A70" s="3" t="s">
        <v>100</v>
      </c>
      <c r="B70" t="s">
        <v>202</v>
      </c>
      <c r="C70" s="3">
        <v>69</v>
      </c>
      <c r="D70" t="s">
        <v>55</v>
      </c>
      <c r="E70" t="s">
        <v>21</v>
      </c>
      <c r="F70" t="s">
        <v>55</v>
      </c>
    </row>
    <row r="71" spans="1:6" x14ac:dyDescent="0.35">
      <c r="A71" s="3" t="s">
        <v>101</v>
      </c>
      <c r="B71" t="s">
        <v>202</v>
      </c>
      <c r="C71" s="3">
        <v>70</v>
      </c>
      <c r="D71" t="s">
        <v>55</v>
      </c>
      <c r="E71" t="s">
        <v>76</v>
      </c>
      <c r="F71" t="s">
        <v>55</v>
      </c>
    </row>
    <row r="72" spans="1:6" x14ac:dyDescent="0.35">
      <c r="A72" s="3" t="s">
        <v>102</v>
      </c>
      <c r="B72" t="s">
        <v>202</v>
      </c>
      <c r="C72" s="3">
        <v>71</v>
      </c>
      <c r="D72" t="s">
        <v>20</v>
      </c>
      <c r="E72" t="s">
        <v>76</v>
      </c>
      <c r="F72" t="s">
        <v>36</v>
      </c>
    </row>
    <row r="73" spans="1:6" x14ac:dyDescent="0.35">
      <c r="A73" s="3" t="s">
        <v>103</v>
      </c>
      <c r="B73" t="s">
        <v>202</v>
      </c>
      <c r="C73" s="3">
        <v>72</v>
      </c>
      <c r="D73" t="s">
        <v>55</v>
      </c>
      <c r="E73" t="s">
        <v>76</v>
      </c>
      <c r="F73" t="s">
        <v>36</v>
      </c>
    </row>
    <row r="74" spans="1:6" x14ac:dyDescent="0.35">
      <c r="A74" s="3" t="s">
        <v>104</v>
      </c>
      <c r="B74" t="s">
        <v>202</v>
      </c>
      <c r="C74" s="3">
        <v>73</v>
      </c>
      <c r="D74" t="s">
        <v>55</v>
      </c>
      <c r="E74" t="s">
        <v>76</v>
      </c>
      <c r="F74" t="s">
        <v>55</v>
      </c>
    </row>
    <row r="75" spans="1:6" x14ac:dyDescent="0.35">
      <c r="A75" s="3" t="s">
        <v>105</v>
      </c>
      <c r="B75" t="s">
        <v>202</v>
      </c>
      <c r="C75" s="3">
        <v>74</v>
      </c>
      <c r="D75" t="s">
        <v>20</v>
      </c>
      <c r="E75" t="s">
        <v>76</v>
      </c>
      <c r="F75" t="s">
        <v>22</v>
      </c>
    </row>
    <row r="76" spans="1:6" x14ac:dyDescent="0.35">
      <c r="A76" s="3" t="s">
        <v>106</v>
      </c>
      <c r="B76" t="s">
        <v>202</v>
      </c>
      <c r="C76" s="3">
        <v>75</v>
      </c>
      <c r="D76" t="s">
        <v>69</v>
      </c>
      <c r="E76" t="s">
        <v>76</v>
      </c>
      <c r="F76" t="s">
        <v>24</v>
      </c>
    </row>
    <row r="77" spans="1:6" x14ac:dyDescent="0.35">
      <c r="A77" s="3" t="s">
        <v>107</v>
      </c>
      <c r="B77" t="s">
        <v>202</v>
      </c>
      <c r="C77" s="3">
        <v>76</v>
      </c>
      <c r="D77" t="s">
        <v>69</v>
      </c>
      <c r="E77" t="s">
        <v>76</v>
      </c>
      <c r="F77" t="s">
        <v>55</v>
      </c>
    </row>
    <row r="78" spans="1:6" x14ac:dyDescent="0.35">
      <c r="A78" s="3" t="s">
        <v>108</v>
      </c>
      <c r="B78" t="s">
        <v>202</v>
      </c>
      <c r="C78" s="3">
        <v>77</v>
      </c>
      <c r="D78" t="s">
        <v>69</v>
      </c>
      <c r="E78" t="s">
        <v>21</v>
      </c>
      <c r="F78" t="s">
        <v>24</v>
      </c>
    </row>
    <row r="79" spans="1:6" x14ac:dyDescent="0.35">
      <c r="A79" s="3" t="s">
        <v>109</v>
      </c>
      <c r="B79" t="s">
        <v>202</v>
      </c>
      <c r="C79" s="3">
        <v>78</v>
      </c>
      <c r="D79" t="s">
        <v>20</v>
      </c>
      <c r="E79" t="s">
        <v>21</v>
      </c>
      <c r="F79" t="s">
        <v>22</v>
      </c>
    </row>
    <row r="80" spans="1:6" x14ac:dyDescent="0.35">
      <c r="A80" s="3" t="s">
        <v>110</v>
      </c>
      <c r="B80" t="s">
        <v>202</v>
      </c>
      <c r="C80" s="3">
        <v>79</v>
      </c>
      <c r="D80" t="s">
        <v>20</v>
      </c>
      <c r="E80" t="s">
        <v>76</v>
      </c>
      <c r="F80" t="s">
        <v>22</v>
      </c>
    </row>
    <row r="81" spans="1:6" x14ac:dyDescent="0.35">
      <c r="A81" s="3" t="s">
        <v>111</v>
      </c>
      <c r="B81" t="s">
        <v>202</v>
      </c>
      <c r="C81" s="3">
        <v>80</v>
      </c>
      <c r="D81" t="s">
        <v>28</v>
      </c>
      <c r="E81" t="s">
        <v>76</v>
      </c>
      <c r="F81" t="s">
        <v>24</v>
      </c>
    </row>
    <row r="82" spans="1:6" x14ac:dyDescent="0.35">
      <c r="A82" s="3" t="s">
        <v>112</v>
      </c>
      <c r="B82" t="s">
        <v>202</v>
      </c>
      <c r="C82" s="3">
        <v>81</v>
      </c>
      <c r="D82" t="s">
        <v>20</v>
      </c>
      <c r="E82" t="s">
        <v>76</v>
      </c>
      <c r="F82" t="s">
        <v>22</v>
      </c>
    </row>
    <row r="83" spans="1:6" x14ac:dyDescent="0.35">
      <c r="A83" s="3" t="s">
        <v>113</v>
      </c>
      <c r="B83" t="s">
        <v>202</v>
      </c>
      <c r="C83" s="3">
        <v>82</v>
      </c>
      <c r="D83" t="s">
        <v>31</v>
      </c>
      <c r="E83" t="s">
        <v>76</v>
      </c>
      <c r="F83" t="s">
        <v>22</v>
      </c>
    </row>
    <row r="84" spans="1:6" x14ac:dyDescent="0.35">
      <c r="A84" s="3" t="s">
        <v>114</v>
      </c>
      <c r="B84" t="s">
        <v>202</v>
      </c>
      <c r="C84" s="3">
        <v>83</v>
      </c>
      <c r="D84" t="s">
        <v>31</v>
      </c>
      <c r="E84" t="s">
        <v>76</v>
      </c>
      <c r="F84" t="s">
        <v>24</v>
      </c>
    </row>
    <row r="85" spans="1:6" x14ac:dyDescent="0.35">
      <c r="A85" s="3" t="s">
        <v>115</v>
      </c>
      <c r="B85" t="s">
        <v>202</v>
      </c>
      <c r="C85" s="3">
        <v>84</v>
      </c>
      <c r="D85" t="s">
        <v>20</v>
      </c>
      <c r="E85" t="s">
        <v>76</v>
      </c>
      <c r="F85" t="s">
        <v>22</v>
      </c>
    </row>
    <row r="86" spans="1:6" x14ac:dyDescent="0.35">
      <c r="A86" s="3" t="s">
        <v>116</v>
      </c>
      <c r="B86" t="s">
        <v>202</v>
      </c>
      <c r="C86" s="3">
        <v>85</v>
      </c>
      <c r="D86" t="s">
        <v>20</v>
      </c>
      <c r="E86" t="s">
        <v>83</v>
      </c>
      <c r="F86" t="s">
        <v>22</v>
      </c>
    </row>
    <row r="87" spans="1:6" x14ac:dyDescent="0.35">
      <c r="A87" s="3" t="s">
        <v>117</v>
      </c>
      <c r="B87" t="s">
        <v>202</v>
      </c>
      <c r="C87" s="3">
        <v>86</v>
      </c>
      <c r="D87" t="s">
        <v>69</v>
      </c>
      <c r="E87" t="s">
        <v>76</v>
      </c>
      <c r="F87" t="s">
        <v>22</v>
      </c>
    </row>
    <row r="88" spans="1:6" x14ac:dyDescent="0.35">
      <c r="A88" s="3" t="s">
        <v>118</v>
      </c>
      <c r="B88" t="s">
        <v>202</v>
      </c>
      <c r="C88" s="3">
        <v>87</v>
      </c>
      <c r="D88" t="s">
        <v>20</v>
      </c>
      <c r="E88" t="s">
        <v>76</v>
      </c>
      <c r="F88" t="s">
        <v>22</v>
      </c>
    </row>
    <row r="89" spans="1:6" x14ac:dyDescent="0.35">
      <c r="A89" s="3" t="s">
        <v>119</v>
      </c>
      <c r="B89" t="s">
        <v>202</v>
      </c>
      <c r="C89" s="3">
        <v>88</v>
      </c>
      <c r="D89" t="s">
        <v>69</v>
      </c>
      <c r="E89" t="s">
        <v>21</v>
      </c>
      <c r="F89" t="s">
        <v>24</v>
      </c>
    </row>
    <row r="90" spans="1:6" x14ac:dyDescent="0.35">
      <c r="A90" s="3" t="s">
        <v>120</v>
      </c>
      <c r="B90" t="s">
        <v>202</v>
      </c>
      <c r="C90" s="3">
        <v>89</v>
      </c>
      <c r="D90" t="s">
        <v>20</v>
      </c>
      <c r="E90" t="s">
        <v>21</v>
      </c>
      <c r="F90" t="s">
        <v>22</v>
      </c>
    </row>
    <row r="91" spans="1:6" x14ac:dyDescent="0.35">
      <c r="A91" s="1" t="s">
        <v>121</v>
      </c>
      <c r="B91" t="s">
        <v>200</v>
      </c>
      <c r="C91" s="1">
        <v>90</v>
      </c>
      <c r="D91" t="s">
        <v>69</v>
      </c>
      <c r="E91" t="s">
        <v>21</v>
      </c>
      <c r="F91" t="s">
        <v>24</v>
      </c>
    </row>
    <row r="92" spans="1:6" x14ac:dyDescent="0.35">
      <c r="A92" s="1" t="s">
        <v>122</v>
      </c>
      <c r="B92" t="s">
        <v>200</v>
      </c>
      <c r="C92" s="1">
        <v>91</v>
      </c>
      <c r="D92" t="s">
        <v>123</v>
      </c>
      <c r="E92" t="s">
        <v>21</v>
      </c>
      <c r="F92" t="s">
        <v>36</v>
      </c>
    </row>
    <row r="93" spans="1:6" x14ac:dyDescent="0.35">
      <c r="A93" s="1" t="s">
        <v>124</v>
      </c>
      <c r="B93" t="s">
        <v>200</v>
      </c>
      <c r="C93" s="1">
        <v>92</v>
      </c>
      <c r="D93" t="s">
        <v>20</v>
      </c>
      <c r="E93" t="s">
        <v>76</v>
      </c>
      <c r="F93" t="s">
        <v>22</v>
      </c>
    </row>
    <row r="94" spans="1:6" x14ac:dyDescent="0.35">
      <c r="A94" s="1" t="s">
        <v>125</v>
      </c>
      <c r="B94" t="s">
        <v>200</v>
      </c>
      <c r="C94" s="1">
        <v>93</v>
      </c>
      <c r="D94" t="s">
        <v>20</v>
      </c>
      <c r="E94" t="s">
        <v>76</v>
      </c>
      <c r="F94" t="s">
        <v>22</v>
      </c>
    </row>
    <row r="95" spans="1:6" x14ac:dyDescent="0.35">
      <c r="A95" s="1" t="s">
        <v>126</v>
      </c>
      <c r="B95" t="s">
        <v>200</v>
      </c>
      <c r="C95" s="1">
        <v>94</v>
      </c>
      <c r="D95" t="s">
        <v>31</v>
      </c>
      <c r="E95" t="s">
        <v>21</v>
      </c>
      <c r="F95" t="s">
        <v>22</v>
      </c>
    </row>
    <row r="96" spans="1:6" x14ac:dyDescent="0.35">
      <c r="A96" s="1" t="s">
        <v>127</v>
      </c>
      <c r="B96" t="s">
        <v>200</v>
      </c>
      <c r="C96" s="1">
        <v>95</v>
      </c>
      <c r="D96" t="s">
        <v>20</v>
      </c>
      <c r="E96" t="s">
        <v>21</v>
      </c>
      <c r="F96" t="s">
        <v>24</v>
      </c>
    </row>
    <row r="97" spans="1:6" x14ac:dyDescent="0.35">
      <c r="A97" s="1" t="s">
        <v>128</v>
      </c>
      <c r="B97" t="s">
        <v>200</v>
      </c>
      <c r="C97" s="1">
        <v>96</v>
      </c>
      <c r="D97" t="s">
        <v>69</v>
      </c>
      <c r="E97" t="s">
        <v>21</v>
      </c>
      <c r="F97" t="s">
        <v>24</v>
      </c>
    </row>
    <row r="98" spans="1:6" x14ac:dyDescent="0.35">
      <c r="A98" s="1" t="s">
        <v>129</v>
      </c>
      <c r="B98" t="s">
        <v>200</v>
      </c>
      <c r="C98" s="1">
        <v>97</v>
      </c>
      <c r="D98" t="s">
        <v>69</v>
      </c>
      <c r="E98" t="s">
        <v>21</v>
      </c>
      <c r="F98" t="s">
        <v>24</v>
      </c>
    </row>
    <row r="99" spans="1:6" x14ac:dyDescent="0.35">
      <c r="A99" s="1" t="s">
        <v>130</v>
      </c>
      <c r="B99" t="s">
        <v>200</v>
      </c>
      <c r="C99" s="1">
        <v>98</v>
      </c>
      <c r="D99" t="s">
        <v>31</v>
      </c>
      <c r="E99" t="s">
        <v>21</v>
      </c>
      <c r="F99" t="s">
        <v>22</v>
      </c>
    </row>
    <row r="100" spans="1:6" x14ac:dyDescent="0.35">
      <c r="A100" s="1" t="s">
        <v>131</v>
      </c>
      <c r="B100" t="s">
        <v>200</v>
      </c>
      <c r="C100" s="1">
        <v>99</v>
      </c>
      <c r="D100" t="s">
        <v>69</v>
      </c>
      <c r="E100" t="s">
        <v>21</v>
      </c>
      <c r="F100" t="s">
        <v>24</v>
      </c>
    </row>
    <row r="101" spans="1:6" x14ac:dyDescent="0.35">
      <c r="A101" s="1" t="s">
        <v>132</v>
      </c>
      <c r="B101" t="s">
        <v>200</v>
      </c>
      <c r="C101" s="1">
        <v>100</v>
      </c>
      <c r="D101" t="s">
        <v>31</v>
      </c>
      <c r="E101" t="s">
        <v>21</v>
      </c>
      <c r="F101" t="s">
        <v>22</v>
      </c>
    </row>
    <row r="102" spans="1:6" x14ac:dyDescent="0.35">
      <c r="A102" s="1" t="s">
        <v>133</v>
      </c>
      <c r="B102" t="s">
        <v>200</v>
      </c>
      <c r="C102" s="1">
        <v>101</v>
      </c>
      <c r="D102" t="s">
        <v>28</v>
      </c>
      <c r="E102" t="s">
        <v>21</v>
      </c>
      <c r="F102" t="s">
        <v>28</v>
      </c>
    </row>
    <row r="103" spans="1:6" x14ac:dyDescent="0.35">
      <c r="A103" s="1" t="s">
        <v>134</v>
      </c>
      <c r="B103" t="s">
        <v>200</v>
      </c>
      <c r="C103" s="1">
        <v>102</v>
      </c>
      <c r="D103" t="s">
        <v>123</v>
      </c>
      <c r="E103" t="s">
        <v>76</v>
      </c>
      <c r="F103" t="s">
        <v>36</v>
      </c>
    </row>
    <row r="104" spans="1:6" x14ac:dyDescent="0.35">
      <c r="A104" s="1" t="s">
        <v>135</v>
      </c>
      <c r="B104" t="s">
        <v>200</v>
      </c>
      <c r="C104" s="1">
        <v>103</v>
      </c>
      <c r="D104" t="s">
        <v>20</v>
      </c>
      <c r="E104" t="s">
        <v>83</v>
      </c>
      <c r="F104" t="s">
        <v>22</v>
      </c>
    </row>
    <row r="105" spans="1:6" x14ac:dyDescent="0.35">
      <c r="A105" s="1" t="s">
        <v>136</v>
      </c>
      <c r="B105" t="s">
        <v>200</v>
      </c>
      <c r="C105" s="1">
        <v>104</v>
      </c>
      <c r="D105" t="s">
        <v>20</v>
      </c>
      <c r="E105" t="s">
        <v>83</v>
      </c>
      <c r="F105" t="s">
        <v>22</v>
      </c>
    </row>
    <row r="106" spans="1:6" x14ac:dyDescent="0.35">
      <c r="A106" s="1" t="s">
        <v>137</v>
      </c>
      <c r="B106" t="s">
        <v>200</v>
      </c>
      <c r="C106" s="1">
        <v>105</v>
      </c>
      <c r="D106" t="s">
        <v>20</v>
      </c>
      <c r="E106" t="s">
        <v>76</v>
      </c>
      <c r="F106" t="s">
        <v>22</v>
      </c>
    </row>
    <row r="107" spans="1:6" x14ac:dyDescent="0.35">
      <c r="A107" s="1" t="s">
        <v>138</v>
      </c>
      <c r="B107" t="s">
        <v>200</v>
      </c>
      <c r="C107" s="1">
        <v>106</v>
      </c>
      <c r="D107" t="s">
        <v>20</v>
      </c>
      <c r="E107" t="s">
        <v>76</v>
      </c>
      <c r="F107" t="s">
        <v>22</v>
      </c>
    </row>
    <row r="108" spans="1:6" x14ac:dyDescent="0.35">
      <c r="A108" s="1" t="s">
        <v>139</v>
      </c>
      <c r="B108" t="s">
        <v>200</v>
      </c>
      <c r="C108" s="1">
        <v>107</v>
      </c>
      <c r="D108" t="s">
        <v>31</v>
      </c>
      <c r="E108" t="s">
        <v>76</v>
      </c>
      <c r="F108" t="s">
        <v>22</v>
      </c>
    </row>
    <row r="109" spans="1:6" x14ac:dyDescent="0.35">
      <c r="A109" s="1" t="s">
        <v>140</v>
      </c>
      <c r="B109" t="s">
        <v>200</v>
      </c>
      <c r="C109" s="1">
        <v>108</v>
      </c>
      <c r="D109" t="s">
        <v>31</v>
      </c>
      <c r="E109" t="s">
        <v>76</v>
      </c>
      <c r="F109" t="s">
        <v>22</v>
      </c>
    </row>
    <row r="110" spans="1:6" x14ac:dyDescent="0.35">
      <c r="A110" s="1" t="s">
        <v>141</v>
      </c>
      <c r="B110" t="s">
        <v>200</v>
      </c>
      <c r="C110" s="1">
        <v>109</v>
      </c>
      <c r="D110" t="s">
        <v>31</v>
      </c>
      <c r="E110" t="s">
        <v>76</v>
      </c>
      <c r="F110" t="s">
        <v>22</v>
      </c>
    </row>
    <row r="111" spans="1:6" x14ac:dyDescent="0.35">
      <c r="A111" s="1" t="s">
        <v>142</v>
      </c>
      <c r="B111" t="s">
        <v>200</v>
      </c>
      <c r="C111" s="1">
        <v>110</v>
      </c>
      <c r="D111" t="s">
        <v>28</v>
      </c>
      <c r="E111" t="s">
        <v>76</v>
      </c>
      <c r="F111" t="s">
        <v>36</v>
      </c>
    </row>
    <row r="112" spans="1:6" x14ac:dyDescent="0.35">
      <c r="A112" s="1" t="s">
        <v>143</v>
      </c>
      <c r="B112" t="s">
        <v>200</v>
      </c>
      <c r="C112" s="1">
        <v>111</v>
      </c>
      <c r="D112" t="s">
        <v>31</v>
      </c>
      <c r="E112" t="s">
        <v>21</v>
      </c>
      <c r="F112" t="s">
        <v>22</v>
      </c>
    </row>
    <row r="113" spans="1:6" x14ac:dyDescent="0.35">
      <c r="A113" s="1" t="s">
        <v>144</v>
      </c>
      <c r="B113" t="s">
        <v>200</v>
      </c>
      <c r="C113" s="1">
        <v>112</v>
      </c>
      <c r="D113" t="s">
        <v>31</v>
      </c>
      <c r="E113" t="s">
        <v>21</v>
      </c>
      <c r="F113" t="s">
        <v>22</v>
      </c>
    </row>
    <row r="114" spans="1:6" x14ac:dyDescent="0.35">
      <c r="A114" s="1" t="s">
        <v>145</v>
      </c>
      <c r="B114" t="s">
        <v>200</v>
      </c>
      <c r="C114" s="1">
        <v>113</v>
      </c>
      <c r="D114" t="s">
        <v>58</v>
      </c>
      <c r="E114" t="s">
        <v>21</v>
      </c>
      <c r="F114" t="s">
        <v>216</v>
      </c>
    </row>
    <row r="115" spans="1:6" x14ac:dyDescent="0.35">
      <c r="A115" s="1" t="s">
        <v>146</v>
      </c>
      <c r="B115" t="s">
        <v>200</v>
      </c>
      <c r="C115" s="1">
        <v>114</v>
      </c>
      <c r="D115" t="s">
        <v>31</v>
      </c>
      <c r="E115" t="s">
        <v>21</v>
      </c>
      <c r="F115" t="s">
        <v>22</v>
      </c>
    </row>
    <row r="116" spans="1:6" x14ac:dyDescent="0.35">
      <c r="A116" s="1" t="s">
        <v>147</v>
      </c>
      <c r="B116" t="s">
        <v>200</v>
      </c>
      <c r="C116" s="1">
        <v>115</v>
      </c>
      <c r="D116" t="s">
        <v>58</v>
      </c>
      <c r="E116" t="s">
        <v>21</v>
      </c>
      <c r="F116" t="s">
        <v>216</v>
      </c>
    </row>
    <row r="117" spans="1:6" x14ac:dyDescent="0.35">
      <c r="A117" s="1" t="s">
        <v>148</v>
      </c>
      <c r="B117" t="s">
        <v>200</v>
      </c>
      <c r="C117" s="1">
        <v>116</v>
      </c>
      <c r="D117" t="s">
        <v>58</v>
      </c>
      <c r="E117" t="s">
        <v>21</v>
      </c>
      <c r="F117" t="s">
        <v>22</v>
      </c>
    </row>
    <row r="118" spans="1:6" x14ac:dyDescent="0.35">
      <c r="A118" s="1" t="s">
        <v>149</v>
      </c>
      <c r="B118" t="s">
        <v>200</v>
      </c>
      <c r="C118" s="1">
        <v>117</v>
      </c>
      <c r="D118" t="s">
        <v>31</v>
      </c>
      <c r="E118" t="s">
        <v>21</v>
      </c>
      <c r="F118" t="s">
        <v>32</v>
      </c>
    </row>
    <row r="119" spans="1:6" x14ac:dyDescent="0.35">
      <c r="A119" s="1" t="s">
        <v>150</v>
      </c>
      <c r="B119" t="s">
        <v>200</v>
      </c>
      <c r="C119" s="1">
        <v>118</v>
      </c>
      <c r="D119" t="s">
        <v>58</v>
      </c>
      <c r="E119" t="s">
        <v>21</v>
      </c>
      <c r="F119" t="s">
        <v>216</v>
      </c>
    </row>
    <row r="120" spans="1:6" x14ac:dyDescent="0.35">
      <c r="A120" s="1" t="s">
        <v>151</v>
      </c>
      <c r="B120" t="s">
        <v>200</v>
      </c>
      <c r="C120" s="1">
        <v>119</v>
      </c>
      <c r="D120" t="s">
        <v>31</v>
      </c>
      <c r="E120" t="s">
        <v>21</v>
      </c>
      <c r="F120" t="s">
        <v>22</v>
      </c>
    </row>
    <row r="121" spans="1:6" x14ac:dyDescent="0.35">
      <c r="A121" s="1" t="s">
        <v>152</v>
      </c>
      <c r="B121" t="s">
        <v>200</v>
      </c>
      <c r="C121" s="1">
        <v>120</v>
      </c>
      <c r="D121" t="s">
        <v>31</v>
      </c>
      <c r="E121" t="s">
        <v>21</v>
      </c>
      <c r="F121" t="s">
        <v>22</v>
      </c>
    </row>
    <row r="122" spans="1:6" x14ac:dyDescent="0.35">
      <c r="A122" s="1" t="s">
        <v>153</v>
      </c>
      <c r="B122" t="s">
        <v>200</v>
      </c>
      <c r="C122" s="1">
        <v>121</v>
      </c>
      <c r="D122" t="s">
        <v>28</v>
      </c>
      <c r="E122" t="s">
        <v>21</v>
      </c>
      <c r="F122" t="s">
        <v>22</v>
      </c>
    </row>
    <row r="123" spans="1:6" x14ac:dyDescent="0.35">
      <c r="A123" s="1" t="s">
        <v>154</v>
      </c>
      <c r="B123" t="s">
        <v>200</v>
      </c>
      <c r="C123" s="1">
        <v>122</v>
      </c>
      <c r="D123" t="s">
        <v>20</v>
      </c>
      <c r="E123" t="s">
        <v>21</v>
      </c>
      <c r="F123" t="s">
        <v>22</v>
      </c>
    </row>
    <row r="124" spans="1:6" x14ac:dyDescent="0.35">
      <c r="A124" s="1" t="s">
        <v>155</v>
      </c>
      <c r="B124" t="s">
        <v>200</v>
      </c>
      <c r="C124" s="1">
        <v>123</v>
      </c>
      <c r="D124" t="s">
        <v>31</v>
      </c>
      <c r="E124" t="s">
        <v>21</v>
      </c>
      <c r="F124" t="s">
        <v>22</v>
      </c>
    </row>
    <row r="125" spans="1:6" x14ac:dyDescent="0.35">
      <c r="A125" s="1" t="s">
        <v>156</v>
      </c>
      <c r="B125" t="s">
        <v>200</v>
      </c>
      <c r="C125" s="1">
        <v>124</v>
      </c>
      <c r="D125" t="s">
        <v>31</v>
      </c>
      <c r="E125" t="s">
        <v>21</v>
      </c>
      <c r="F125" t="s">
        <v>22</v>
      </c>
    </row>
    <row r="126" spans="1:6" x14ac:dyDescent="0.35">
      <c r="A126" s="1" t="s">
        <v>157</v>
      </c>
      <c r="B126" t="s">
        <v>200</v>
      </c>
      <c r="C126" s="1">
        <v>125</v>
      </c>
      <c r="D126" t="s">
        <v>31</v>
      </c>
      <c r="E126" t="s">
        <v>21</v>
      </c>
      <c r="F126" t="s">
        <v>22</v>
      </c>
    </row>
    <row r="127" spans="1:6" x14ac:dyDescent="0.35">
      <c r="A127" s="1" t="s">
        <v>158</v>
      </c>
      <c r="B127" t="s">
        <v>200</v>
      </c>
      <c r="C127" s="1">
        <v>126</v>
      </c>
      <c r="D127" t="s">
        <v>31</v>
      </c>
      <c r="E127" t="s">
        <v>21</v>
      </c>
      <c r="F127" t="s">
        <v>22</v>
      </c>
    </row>
    <row r="128" spans="1:6" x14ac:dyDescent="0.35">
      <c r="A128" s="1" t="s">
        <v>159</v>
      </c>
      <c r="B128" t="s">
        <v>200</v>
      </c>
      <c r="C128" s="1">
        <v>127</v>
      </c>
      <c r="D128" t="s">
        <v>20</v>
      </c>
      <c r="E128" t="s">
        <v>21</v>
      </c>
      <c r="F128" t="s">
        <v>36</v>
      </c>
    </row>
    <row r="129" spans="1:6" x14ac:dyDescent="0.35">
      <c r="A129" s="1" t="s">
        <v>160</v>
      </c>
      <c r="B129" t="s">
        <v>200</v>
      </c>
      <c r="C129" s="1">
        <v>128</v>
      </c>
      <c r="D129" t="s">
        <v>20</v>
      </c>
      <c r="E129" t="s">
        <v>21</v>
      </c>
      <c r="F129" t="s">
        <v>36</v>
      </c>
    </row>
    <row r="130" spans="1:6" x14ac:dyDescent="0.35">
      <c r="A130" s="1" t="s">
        <v>161</v>
      </c>
      <c r="B130" t="s">
        <v>200</v>
      </c>
      <c r="C130" s="1">
        <v>129</v>
      </c>
      <c r="D130" t="s">
        <v>20</v>
      </c>
      <c r="E130" t="s">
        <v>21</v>
      </c>
      <c r="F130" t="s">
        <v>36</v>
      </c>
    </row>
    <row r="131" spans="1:6" x14ac:dyDescent="0.35">
      <c r="A131" s="1" t="s">
        <v>162</v>
      </c>
      <c r="B131" t="s">
        <v>200</v>
      </c>
      <c r="C131" s="1">
        <v>130</v>
      </c>
      <c r="D131" t="s">
        <v>20</v>
      </c>
      <c r="E131" t="s">
        <v>21</v>
      </c>
      <c r="F131" t="s">
        <v>36</v>
      </c>
    </row>
    <row r="132" spans="1:6" x14ac:dyDescent="0.35">
      <c r="A132" s="1" t="s">
        <v>163</v>
      </c>
      <c r="B132" t="s">
        <v>200</v>
      </c>
      <c r="C132" s="1">
        <v>131</v>
      </c>
      <c r="D132" t="s">
        <v>31</v>
      </c>
      <c r="E132" t="s">
        <v>76</v>
      </c>
      <c r="F132" t="s">
        <v>22</v>
      </c>
    </row>
    <row r="133" spans="1:6" x14ac:dyDescent="0.35">
      <c r="A133" s="1" t="s">
        <v>164</v>
      </c>
      <c r="B133" t="s">
        <v>200</v>
      </c>
      <c r="C133" s="1">
        <v>132</v>
      </c>
      <c r="D133" t="s">
        <v>20</v>
      </c>
      <c r="E133" t="s">
        <v>76</v>
      </c>
      <c r="F133" t="s">
        <v>22</v>
      </c>
    </row>
    <row r="134" spans="1:6" x14ac:dyDescent="0.35">
      <c r="A134" s="1" t="s">
        <v>165</v>
      </c>
      <c r="B134" t="s">
        <v>200</v>
      </c>
      <c r="C134" s="1">
        <v>133</v>
      </c>
      <c r="D134" t="s">
        <v>31</v>
      </c>
      <c r="E134" t="s">
        <v>76</v>
      </c>
      <c r="F134" t="s">
        <v>22</v>
      </c>
    </row>
    <row r="135" spans="1:6" x14ac:dyDescent="0.35">
      <c r="A135" s="1" t="s">
        <v>166</v>
      </c>
      <c r="B135" t="s">
        <v>200</v>
      </c>
      <c r="C135" s="1">
        <v>134</v>
      </c>
      <c r="D135" t="s">
        <v>31</v>
      </c>
      <c r="E135" t="s">
        <v>76</v>
      </c>
      <c r="F135" t="s">
        <v>22</v>
      </c>
    </row>
    <row r="136" spans="1:6" x14ac:dyDescent="0.35">
      <c r="A136" s="1" t="s">
        <v>167</v>
      </c>
      <c r="B136" t="s">
        <v>200</v>
      </c>
      <c r="C136" s="1">
        <v>135</v>
      </c>
      <c r="D136" t="s">
        <v>31</v>
      </c>
      <c r="E136" t="s">
        <v>76</v>
      </c>
      <c r="F136" t="s">
        <v>22</v>
      </c>
    </row>
    <row r="137" spans="1:6" x14ac:dyDescent="0.35">
      <c r="A137" s="1" t="s">
        <v>168</v>
      </c>
      <c r="B137" t="s">
        <v>200</v>
      </c>
      <c r="C137" s="1">
        <v>136</v>
      </c>
      <c r="D137" t="s">
        <v>31</v>
      </c>
      <c r="E137" t="s">
        <v>21</v>
      </c>
      <c r="F137" t="s">
        <v>32</v>
      </c>
    </row>
    <row r="138" spans="1:6" x14ac:dyDescent="0.35">
      <c r="A138" s="1" t="s">
        <v>169</v>
      </c>
      <c r="B138" t="s">
        <v>200</v>
      </c>
      <c r="C138" s="1">
        <v>137</v>
      </c>
      <c r="D138" t="s">
        <v>20</v>
      </c>
      <c r="E138" t="s">
        <v>76</v>
      </c>
      <c r="F138" t="s">
        <v>22</v>
      </c>
    </row>
    <row r="139" spans="1:6" x14ac:dyDescent="0.35">
      <c r="A139" s="1" t="s">
        <v>170</v>
      </c>
      <c r="B139" t="s">
        <v>200</v>
      </c>
      <c r="C139" s="1">
        <v>138</v>
      </c>
      <c r="D139" t="s">
        <v>31</v>
      </c>
      <c r="E139" t="s">
        <v>76</v>
      </c>
      <c r="F139" t="s">
        <v>22</v>
      </c>
    </row>
    <row r="140" spans="1:6" x14ac:dyDescent="0.35">
      <c r="A140" s="1" t="s">
        <v>171</v>
      </c>
      <c r="B140" t="s">
        <v>200</v>
      </c>
      <c r="C140" s="1">
        <v>139</v>
      </c>
      <c r="D140" t="s">
        <v>20</v>
      </c>
      <c r="E140" t="s">
        <v>83</v>
      </c>
      <c r="F140" t="s">
        <v>22</v>
      </c>
    </row>
    <row r="141" spans="1:6" x14ac:dyDescent="0.35">
      <c r="A141" s="1" t="s">
        <v>172</v>
      </c>
      <c r="B141" t="s">
        <v>200</v>
      </c>
      <c r="C141" s="1">
        <v>140</v>
      </c>
      <c r="D141" t="s">
        <v>20</v>
      </c>
      <c r="E141" t="s">
        <v>83</v>
      </c>
      <c r="F141" t="s">
        <v>22</v>
      </c>
    </row>
    <row r="142" spans="1:6" x14ac:dyDescent="0.35">
      <c r="A142" s="1" t="s">
        <v>173</v>
      </c>
      <c r="B142" t="s">
        <v>200</v>
      </c>
      <c r="C142" s="1">
        <v>141</v>
      </c>
      <c r="D142" t="s">
        <v>20</v>
      </c>
      <c r="E142" t="s">
        <v>83</v>
      </c>
      <c r="F142" t="s">
        <v>36</v>
      </c>
    </row>
    <row r="143" spans="1:6" x14ac:dyDescent="0.35">
      <c r="A143" s="1" t="s">
        <v>174</v>
      </c>
      <c r="B143" t="s">
        <v>200</v>
      </c>
      <c r="C143" s="1">
        <v>142</v>
      </c>
      <c r="D143" t="s">
        <v>20</v>
      </c>
      <c r="E143" t="s">
        <v>76</v>
      </c>
      <c r="F143" t="s">
        <v>22</v>
      </c>
    </row>
    <row r="144" spans="1:6" x14ac:dyDescent="0.35">
      <c r="A144" s="1" t="s">
        <v>175</v>
      </c>
      <c r="B144" t="s">
        <v>200</v>
      </c>
      <c r="C144" s="1">
        <v>143</v>
      </c>
      <c r="D144" t="s">
        <v>20</v>
      </c>
      <c r="E144" t="s">
        <v>21</v>
      </c>
      <c r="F144" t="s">
        <v>22</v>
      </c>
    </row>
    <row r="145" spans="1:6" x14ac:dyDescent="0.35">
      <c r="A145" s="1" t="s">
        <v>176</v>
      </c>
      <c r="B145" t="s">
        <v>200</v>
      </c>
      <c r="C145" s="1">
        <v>144</v>
      </c>
      <c r="D145" t="s">
        <v>20</v>
      </c>
      <c r="E145" t="s">
        <v>21</v>
      </c>
      <c r="F145" t="s">
        <v>22</v>
      </c>
    </row>
    <row r="146" spans="1:6" x14ac:dyDescent="0.35">
      <c r="A146" s="1" t="s">
        <v>177</v>
      </c>
      <c r="B146" t="s">
        <v>200</v>
      </c>
      <c r="C146" s="1">
        <v>145</v>
      </c>
      <c r="D146" t="s">
        <v>24</v>
      </c>
      <c r="E146" t="s">
        <v>21</v>
      </c>
      <c r="F146" t="s">
        <v>22</v>
      </c>
    </row>
    <row r="147" spans="1:6" x14ac:dyDescent="0.35">
      <c r="A147" s="1" t="s">
        <v>178</v>
      </c>
      <c r="B147" t="s">
        <v>200</v>
      </c>
      <c r="C147" s="1">
        <v>146</v>
      </c>
      <c r="D147" t="s">
        <v>24</v>
      </c>
      <c r="E147" t="s">
        <v>21</v>
      </c>
      <c r="F147" t="s">
        <v>24</v>
      </c>
    </row>
    <row r="148" spans="1:6" x14ac:dyDescent="0.35">
      <c r="A148" s="1" t="s">
        <v>179</v>
      </c>
      <c r="B148" t="s">
        <v>200</v>
      </c>
      <c r="C148" s="1">
        <v>147</v>
      </c>
      <c r="D148" t="s">
        <v>24</v>
      </c>
      <c r="E148" t="s">
        <v>21</v>
      </c>
      <c r="F148" t="s">
        <v>24</v>
      </c>
    </row>
    <row r="149" spans="1:6" x14ac:dyDescent="0.35">
      <c r="A149" s="1" t="s">
        <v>180</v>
      </c>
      <c r="B149" t="s">
        <v>200</v>
      </c>
      <c r="C149" s="1">
        <v>148</v>
      </c>
      <c r="D149" t="s">
        <v>24</v>
      </c>
      <c r="E149" t="s">
        <v>21</v>
      </c>
      <c r="F149" t="s">
        <v>24</v>
      </c>
    </row>
    <row r="150" spans="1:6" x14ac:dyDescent="0.35">
      <c r="A150" s="1" t="s">
        <v>181</v>
      </c>
      <c r="B150" t="s">
        <v>200</v>
      </c>
      <c r="C150" s="1">
        <v>149</v>
      </c>
      <c r="D150" t="s">
        <v>24</v>
      </c>
      <c r="E150" t="s">
        <v>21</v>
      </c>
      <c r="F150" t="s">
        <v>24</v>
      </c>
    </row>
    <row r="151" spans="1:6" x14ac:dyDescent="0.35">
      <c r="A151" s="1" t="s">
        <v>182</v>
      </c>
      <c r="B151" t="s">
        <v>200</v>
      </c>
      <c r="C151" s="1">
        <v>150</v>
      </c>
      <c r="D151" t="s">
        <v>24</v>
      </c>
      <c r="E151" t="s">
        <v>21</v>
      </c>
      <c r="F151" t="s">
        <v>24</v>
      </c>
    </row>
    <row r="152" spans="1:6" x14ac:dyDescent="0.35">
      <c r="A152" s="1" t="s">
        <v>183</v>
      </c>
      <c r="B152" t="s">
        <v>200</v>
      </c>
      <c r="C152" s="1">
        <v>151</v>
      </c>
      <c r="D152" t="s">
        <v>24</v>
      </c>
      <c r="E152" t="s">
        <v>21</v>
      </c>
      <c r="F152" t="s">
        <v>24</v>
      </c>
    </row>
    <row r="153" spans="1:6" x14ac:dyDescent="0.35">
      <c r="A153" s="1" t="s">
        <v>184</v>
      </c>
      <c r="B153" t="s">
        <v>200</v>
      </c>
      <c r="C153" s="1">
        <v>152</v>
      </c>
      <c r="D153" t="s">
        <v>24</v>
      </c>
      <c r="E153" t="s">
        <v>21</v>
      </c>
      <c r="F153" t="s">
        <v>24</v>
      </c>
    </row>
    <row r="154" spans="1:6" x14ac:dyDescent="0.35">
      <c r="A154" s="1" t="s">
        <v>185</v>
      </c>
      <c r="B154" t="s">
        <v>200</v>
      </c>
      <c r="C154" s="1">
        <v>153</v>
      </c>
      <c r="D154" t="s">
        <v>24</v>
      </c>
      <c r="E154" t="s">
        <v>21</v>
      </c>
      <c r="F154" t="s">
        <v>24</v>
      </c>
    </row>
    <row r="155" spans="1:6" x14ac:dyDescent="0.35">
      <c r="A155" s="1" t="s">
        <v>186</v>
      </c>
      <c r="B155" t="s">
        <v>200</v>
      </c>
      <c r="C155" s="1">
        <v>154</v>
      </c>
      <c r="D155" t="s">
        <v>24</v>
      </c>
      <c r="E155" t="s">
        <v>21</v>
      </c>
      <c r="F155" t="s">
        <v>24</v>
      </c>
    </row>
    <row r="156" spans="1:6" x14ac:dyDescent="0.35">
      <c r="A156" s="1" t="s">
        <v>187</v>
      </c>
      <c r="B156" t="s">
        <v>200</v>
      </c>
      <c r="C156" s="1">
        <v>155</v>
      </c>
      <c r="D156" t="s">
        <v>24</v>
      </c>
      <c r="E156" t="s">
        <v>21</v>
      </c>
      <c r="F156" t="s">
        <v>24</v>
      </c>
    </row>
    <row r="157" spans="1:6" x14ac:dyDescent="0.35">
      <c r="A157" s="4" t="s">
        <v>188</v>
      </c>
      <c r="B157" t="s">
        <v>202</v>
      </c>
      <c r="C157" s="4">
        <v>156</v>
      </c>
      <c r="D157" t="s">
        <v>31</v>
      </c>
      <c r="E157" t="s">
        <v>83</v>
      </c>
      <c r="F157" t="s">
        <v>55</v>
      </c>
    </row>
    <row r="158" spans="1:6" x14ac:dyDescent="0.35">
      <c r="A158" s="4" t="s">
        <v>189</v>
      </c>
      <c r="B158" t="s">
        <v>202</v>
      </c>
      <c r="C158" s="4">
        <v>157</v>
      </c>
      <c r="D158" t="s">
        <v>20</v>
      </c>
      <c r="E158" t="s">
        <v>83</v>
      </c>
      <c r="F158" t="s">
        <v>22</v>
      </c>
    </row>
    <row r="159" spans="1:6" x14ac:dyDescent="0.35">
      <c r="A159" s="4" t="s">
        <v>190</v>
      </c>
      <c r="B159" t="s">
        <v>202</v>
      </c>
      <c r="C159" s="4">
        <v>158</v>
      </c>
      <c r="D159" t="s">
        <v>31</v>
      </c>
      <c r="E159" t="s">
        <v>76</v>
      </c>
      <c r="F159" t="s">
        <v>55</v>
      </c>
    </row>
    <row r="160" spans="1:6" x14ac:dyDescent="0.35">
      <c r="A160" s="4" t="s">
        <v>191</v>
      </c>
      <c r="B160" t="s">
        <v>202</v>
      </c>
      <c r="C160" s="4">
        <v>159</v>
      </c>
      <c r="D160" t="s">
        <v>31</v>
      </c>
      <c r="E160" t="s">
        <v>76</v>
      </c>
      <c r="F160" t="s">
        <v>55</v>
      </c>
    </row>
    <row r="161" spans="1:6" x14ac:dyDescent="0.35">
      <c r="A161" s="4" t="s">
        <v>192</v>
      </c>
      <c r="B161" t="s">
        <v>202</v>
      </c>
      <c r="C161" s="4">
        <v>160</v>
      </c>
      <c r="D161" t="s">
        <v>69</v>
      </c>
      <c r="E161" t="s">
        <v>76</v>
      </c>
      <c r="F161" t="s">
        <v>55</v>
      </c>
    </row>
    <row r="162" spans="1:6" x14ac:dyDescent="0.35">
      <c r="A162" s="4" t="s">
        <v>193</v>
      </c>
      <c r="B162" t="s">
        <v>202</v>
      </c>
      <c r="C162" s="4">
        <v>161</v>
      </c>
      <c r="D162" t="s">
        <v>28</v>
      </c>
      <c r="E162" t="s">
        <v>21</v>
      </c>
      <c r="F162" t="s">
        <v>24</v>
      </c>
    </row>
    <row r="163" spans="1:6" x14ac:dyDescent="0.35">
      <c r="A163" s="4" t="s">
        <v>194</v>
      </c>
      <c r="B163" t="s">
        <v>202</v>
      </c>
      <c r="C163" s="4">
        <v>162</v>
      </c>
      <c r="D163" t="s">
        <v>20</v>
      </c>
      <c r="E163" t="s">
        <v>21</v>
      </c>
      <c r="F163" t="s">
        <v>36</v>
      </c>
    </row>
    <row r="164" spans="1:6" x14ac:dyDescent="0.35">
      <c r="A164" s="4" t="s">
        <v>195</v>
      </c>
      <c r="B164" t="s">
        <v>202</v>
      </c>
      <c r="C164" s="4">
        <v>163</v>
      </c>
      <c r="D164" t="s">
        <v>69</v>
      </c>
      <c r="E164" t="s">
        <v>21</v>
      </c>
      <c r="F164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F661-CA65-4B83-BF52-4E43AD3C3CAF}">
  <dimension ref="A1:S40"/>
  <sheetViews>
    <sheetView workbookViewId="0">
      <selection activeCell="AB29" sqref="AB29"/>
    </sheetView>
  </sheetViews>
  <sheetFormatPr defaultRowHeight="14.5" x14ac:dyDescent="0.35"/>
  <cols>
    <col min="1" max="1" width="24" customWidth="1"/>
    <col min="2" max="2" width="11.81640625" customWidth="1"/>
    <col min="3" max="3" width="11.54296875" customWidth="1"/>
    <col min="4" max="4" width="10.7265625" customWidth="1"/>
    <col min="5" max="5" width="9.6328125" customWidth="1"/>
    <col min="6" max="6" width="9.81640625" customWidth="1"/>
  </cols>
  <sheetData>
    <row r="1" spans="1:19" x14ac:dyDescent="0.35">
      <c r="A1" s="8" t="s">
        <v>196</v>
      </c>
      <c r="B1" s="8" t="s">
        <v>209</v>
      </c>
      <c r="C1" s="8" t="s">
        <v>210</v>
      </c>
      <c r="D1" s="8" t="s">
        <v>212</v>
      </c>
      <c r="E1" s="8" t="s">
        <v>211</v>
      </c>
      <c r="F1" s="8" t="s">
        <v>213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214</v>
      </c>
      <c r="Q1" s="8" t="s">
        <v>218</v>
      </c>
      <c r="R1" s="8" t="s">
        <v>219</v>
      </c>
      <c r="S1" s="8" t="s">
        <v>220</v>
      </c>
    </row>
    <row r="2" spans="1:19" x14ac:dyDescent="0.35">
      <c r="A2" t="s">
        <v>246</v>
      </c>
      <c r="F2" s="16"/>
      <c r="G2" s="15"/>
      <c r="H2" s="15"/>
      <c r="I2" s="15"/>
      <c r="J2" s="15"/>
      <c r="K2" s="15"/>
      <c r="L2" s="15"/>
      <c r="M2" s="15"/>
      <c r="N2" s="15"/>
    </row>
    <row r="3" spans="1:19" x14ac:dyDescent="0.35">
      <c r="A3" t="s">
        <v>247</v>
      </c>
      <c r="F3" s="16"/>
      <c r="G3" s="15"/>
      <c r="H3" s="15"/>
      <c r="I3" s="15"/>
      <c r="J3" s="15"/>
      <c r="K3" s="15"/>
      <c r="L3" s="15"/>
      <c r="M3" s="15"/>
      <c r="N3" s="15"/>
    </row>
    <row r="4" spans="1:19" x14ac:dyDescent="0.35">
      <c r="A4" t="s">
        <v>248</v>
      </c>
      <c r="F4" s="16"/>
      <c r="G4" s="15"/>
      <c r="H4" s="15"/>
      <c r="I4" s="15"/>
      <c r="J4" s="15"/>
      <c r="K4" s="15"/>
      <c r="L4" s="15"/>
      <c r="M4" s="15"/>
      <c r="N4" s="15"/>
    </row>
    <row r="5" spans="1:19" x14ac:dyDescent="0.35">
      <c r="A5" t="s">
        <v>251</v>
      </c>
      <c r="B5" s="15">
        <v>402300000</v>
      </c>
      <c r="C5" s="15">
        <v>204685714.28571427</v>
      </c>
      <c r="D5" s="15">
        <v>20057.417580536134</v>
      </c>
      <c r="E5" s="15">
        <v>10000</v>
      </c>
      <c r="F5" s="16">
        <v>1.86</v>
      </c>
      <c r="G5" s="15">
        <v>668640000.00000012</v>
      </c>
      <c r="H5" s="15">
        <v>196724700</v>
      </c>
      <c r="I5" s="15"/>
      <c r="J5" s="15">
        <v>486441514.5</v>
      </c>
      <c r="K5" s="15">
        <v>195100000</v>
      </c>
      <c r="L5" s="15"/>
      <c r="M5" s="15">
        <v>1083441514.5</v>
      </c>
      <c r="N5" s="15">
        <v>402300000</v>
      </c>
    </row>
    <row r="6" spans="1:19" x14ac:dyDescent="0.35">
      <c r="A6" t="s">
        <v>252</v>
      </c>
      <c r="B6" s="15">
        <v>290200000</v>
      </c>
      <c r="C6" s="15">
        <v>137280000</v>
      </c>
      <c r="D6" s="15">
        <v>17035.257556021865</v>
      </c>
      <c r="E6" s="15">
        <v>14500</v>
      </c>
      <c r="F6" s="16">
        <v>2.1</v>
      </c>
      <c r="G6" s="15">
        <v>570240000</v>
      </c>
      <c r="H6" s="15">
        <v>153806000</v>
      </c>
      <c r="I6" s="15"/>
      <c r="J6" s="15">
        <v>409219350</v>
      </c>
      <c r="K6" s="15">
        <v>152900000</v>
      </c>
      <c r="L6" s="15"/>
      <c r="M6" s="15">
        <v>937219350</v>
      </c>
      <c r="N6" s="15">
        <v>290200000</v>
      </c>
    </row>
    <row r="7" spans="1:19" x14ac:dyDescent="0.35">
      <c r="A7" t="s">
        <v>235</v>
      </c>
      <c r="B7" s="15">
        <v>245200000</v>
      </c>
      <c r="C7" s="15">
        <v>151231213.87283236</v>
      </c>
      <c r="D7" s="15">
        <v>15658.863304850707</v>
      </c>
      <c r="E7" s="15">
        <v>26700</v>
      </c>
      <c r="F7" s="16">
        <v>2.7</v>
      </c>
      <c r="G7" s="15">
        <v>528390000</v>
      </c>
      <c r="H7" s="15">
        <v>95628000</v>
      </c>
      <c r="I7" s="15"/>
      <c r="J7" s="15">
        <v>400053600</v>
      </c>
      <c r="K7" s="15">
        <v>94500000</v>
      </c>
      <c r="L7" s="15"/>
      <c r="M7" s="15">
        <v>913053600</v>
      </c>
      <c r="N7" s="15">
        <v>245200000</v>
      </c>
    </row>
    <row r="8" spans="1:19" x14ac:dyDescent="0.35">
      <c r="A8" t="s">
        <v>253</v>
      </c>
      <c r="B8" s="15">
        <v>190300000</v>
      </c>
      <c r="C8" s="15">
        <v>92500000</v>
      </c>
      <c r="D8" s="15">
        <v>13794.92660364672</v>
      </c>
      <c r="E8" s="15">
        <v>17000</v>
      </c>
      <c r="F8" s="16">
        <v>2.84</v>
      </c>
      <c r="G8" s="15">
        <v>436600000</v>
      </c>
      <c r="H8" s="15">
        <v>97814200</v>
      </c>
      <c r="I8" s="15"/>
      <c r="J8" s="15">
        <v>298139918</v>
      </c>
      <c r="K8" s="15">
        <v>97200000</v>
      </c>
      <c r="L8" s="15"/>
      <c r="M8" s="15">
        <v>668139918</v>
      </c>
      <c r="N8" s="15">
        <v>190300000</v>
      </c>
    </row>
    <row r="9" spans="1:19" x14ac:dyDescent="0.35">
      <c r="A9" t="s">
        <v>228</v>
      </c>
      <c r="B9" s="15">
        <v>17800000</v>
      </c>
      <c r="C9" s="15">
        <v>16418181.818181816</v>
      </c>
      <c r="D9" s="15">
        <v>4219.0046219457972</v>
      </c>
      <c r="E9" s="15">
        <v>3200</v>
      </c>
      <c r="F9" s="16">
        <v>2.62</v>
      </c>
      <c r="G9" s="15">
        <v>2940000.0000000005</v>
      </c>
      <c r="H9" s="15">
        <v>1139200</v>
      </c>
      <c r="I9" s="15"/>
      <c r="J9" s="15">
        <v>1473324</v>
      </c>
      <c r="K9" s="15">
        <v>1100000</v>
      </c>
      <c r="L9" s="15"/>
      <c r="M9" s="15">
        <v>22473324</v>
      </c>
      <c r="N9" s="15">
        <v>17800000</v>
      </c>
    </row>
    <row r="10" spans="1:19" x14ac:dyDescent="0.35">
      <c r="A10" t="s">
        <v>254</v>
      </c>
      <c r="B10" s="15">
        <v>83700000</v>
      </c>
      <c r="C10" s="15">
        <v>66069444.444444448</v>
      </c>
      <c r="D10" s="15">
        <v>9148.7704091861433</v>
      </c>
      <c r="E10" s="15">
        <v>5800</v>
      </c>
      <c r="F10" s="16">
        <v>2.68</v>
      </c>
      <c r="G10" s="15">
        <v>78100000</v>
      </c>
      <c r="H10" s="15">
        <v>17911800</v>
      </c>
      <c r="I10" s="15"/>
      <c r="J10" s="15">
        <v>54307094</v>
      </c>
      <c r="K10" s="15">
        <v>17600000</v>
      </c>
      <c r="L10" s="15"/>
      <c r="M10" s="15">
        <v>196307094</v>
      </c>
      <c r="N10" s="15">
        <v>83700000</v>
      </c>
    </row>
    <row r="11" spans="1:19" x14ac:dyDescent="0.35">
      <c r="A11" t="s">
        <v>255</v>
      </c>
      <c r="B11" s="15">
        <v>441800000</v>
      </c>
      <c r="C11" s="15">
        <v>304615384.61538458</v>
      </c>
      <c r="D11" s="15">
        <v>21019.038988498021</v>
      </c>
      <c r="E11" s="15">
        <v>25000</v>
      </c>
      <c r="F11" s="16">
        <v>3.1</v>
      </c>
      <c r="G11" s="15">
        <v>1117600000</v>
      </c>
      <c r="H11" s="15">
        <v>141376000</v>
      </c>
      <c r="I11" s="15"/>
      <c r="J11" s="15">
        <v>899611100</v>
      </c>
      <c r="K11" s="15">
        <v>139900000</v>
      </c>
      <c r="L11" s="15"/>
      <c r="M11" s="15">
        <v>1779611100</v>
      </c>
      <c r="N11" s="15">
        <v>441800000</v>
      </c>
    </row>
    <row r="12" spans="1:19" x14ac:dyDescent="0.35">
      <c r="A12" t="s">
        <v>256</v>
      </c>
      <c r="B12" s="15">
        <v>6300000</v>
      </c>
      <c r="C12" s="15">
        <v>6197802.1978021972</v>
      </c>
      <c r="D12" s="15">
        <v>2509.9800796022269</v>
      </c>
      <c r="E12" s="15">
        <v>10000</v>
      </c>
      <c r="F12" s="16">
        <v>3.02</v>
      </c>
      <c r="G12" s="15">
        <v>240000</v>
      </c>
      <c r="H12" s="15">
        <v>126000</v>
      </c>
      <c r="I12" s="15"/>
      <c r="J12" s="15">
        <v>69370</v>
      </c>
      <c r="K12" s="15">
        <v>100000</v>
      </c>
      <c r="L12" s="15"/>
      <c r="M12" s="15">
        <v>6069370</v>
      </c>
      <c r="N12" s="15">
        <v>6300000</v>
      </c>
    </row>
    <row r="13" spans="1:19" x14ac:dyDescent="0.35">
      <c r="A13" t="s">
        <v>257</v>
      </c>
      <c r="B13" s="15"/>
      <c r="C13" s="15"/>
      <c r="D13" s="15"/>
      <c r="E13" s="15"/>
      <c r="F13" s="16"/>
      <c r="G13" s="15"/>
      <c r="H13" s="15"/>
      <c r="I13" s="15"/>
      <c r="J13" s="15"/>
      <c r="K13" s="15"/>
      <c r="L13" s="15"/>
      <c r="M13" s="15"/>
      <c r="N13" s="15"/>
    </row>
    <row r="14" spans="1:19" x14ac:dyDescent="0.35">
      <c r="A14" t="s">
        <v>231</v>
      </c>
      <c r="B14" s="15">
        <v>66099999.999999993</v>
      </c>
      <c r="C14" s="15">
        <v>53014925.373134322</v>
      </c>
      <c r="D14" s="15">
        <v>8130.1906496711372</v>
      </c>
      <c r="E14" s="15">
        <v>4000</v>
      </c>
      <c r="F14" s="16">
        <v>3.1</v>
      </c>
      <c r="G14" s="15">
        <v>56610000</v>
      </c>
      <c r="H14" s="15">
        <v>13220000</v>
      </c>
      <c r="I14" s="15"/>
      <c r="J14" s="15">
        <v>36367000</v>
      </c>
      <c r="K14" s="15">
        <v>12900000</v>
      </c>
      <c r="L14" s="15"/>
      <c r="M14" s="15">
        <v>147367000</v>
      </c>
      <c r="N14" s="15">
        <v>66099999.999999993</v>
      </c>
    </row>
    <row r="15" spans="1:19" x14ac:dyDescent="0.35">
      <c r="A15" t="s">
        <v>258</v>
      </c>
      <c r="B15" s="15">
        <v>203000000</v>
      </c>
      <c r="C15" s="15">
        <v>147668789.80891722</v>
      </c>
      <c r="D15" s="15">
        <v>14247.806848775008</v>
      </c>
      <c r="E15" s="15">
        <v>10000</v>
      </c>
      <c r="F15" s="16">
        <v>3.28</v>
      </c>
      <c r="G15" s="15">
        <v>364320000</v>
      </c>
      <c r="H15" s="15">
        <v>55622000.000000007</v>
      </c>
      <c r="I15" s="15"/>
      <c r="J15" s="15">
        <v>273691960</v>
      </c>
      <c r="K15" s="15">
        <v>54900000</v>
      </c>
      <c r="L15" s="15"/>
      <c r="M15" s="15">
        <v>687691960</v>
      </c>
      <c r="N15" s="15">
        <v>203000000</v>
      </c>
    </row>
    <row r="16" spans="1:19" x14ac:dyDescent="0.35">
      <c r="A16" t="s">
        <v>230</v>
      </c>
      <c r="B16" s="15">
        <v>45400000</v>
      </c>
      <c r="C16" s="15">
        <v>37482517.482517481</v>
      </c>
      <c r="D16" s="15">
        <v>6737.9522111692067</v>
      </c>
      <c r="E16" s="15">
        <v>15000</v>
      </c>
      <c r="F16" s="16">
        <v>3.28</v>
      </c>
      <c r="G16" s="15">
        <v>38400000</v>
      </c>
      <c r="H16" s="15">
        <v>8353600</v>
      </c>
      <c r="I16" s="15"/>
      <c r="J16" s="15">
        <v>24744048</v>
      </c>
      <c r="K16" s="15">
        <v>8300000.0000000009</v>
      </c>
      <c r="L16" s="15"/>
      <c r="M16" s="15">
        <v>104744048</v>
      </c>
      <c r="N16" s="15">
        <v>45400000</v>
      </c>
    </row>
    <row r="17" spans="1:14" x14ac:dyDescent="0.35">
      <c r="A17" t="s">
        <v>259</v>
      </c>
      <c r="B17" s="15">
        <v>37300000</v>
      </c>
      <c r="C17" s="15">
        <v>32765957.446808513</v>
      </c>
      <c r="D17" s="15">
        <v>6107.372593840988</v>
      </c>
      <c r="E17" s="15">
        <v>10000</v>
      </c>
      <c r="F17" s="16">
        <v>3.12</v>
      </c>
      <c r="G17" s="15">
        <v>13200000</v>
      </c>
      <c r="H17" s="15">
        <v>4625200</v>
      </c>
      <c r="I17" s="15"/>
      <c r="J17" s="15">
        <v>6082344</v>
      </c>
      <c r="K17" s="15">
        <v>4500000</v>
      </c>
      <c r="L17" s="15"/>
      <c r="M17" s="15">
        <v>66082344</v>
      </c>
      <c r="N17" s="15">
        <v>37300000</v>
      </c>
    </row>
    <row r="18" spans="1:14" x14ac:dyDescent="0.35">
      <c r="A18" t="s">
        <v>305</v>
      </c>
      <c r="B18" s="15">
        <v>17100000</v>
      </c>
      <c r="C18" s="15">
        <v>16316666.666666668</v>
      </c>
      <c r="D18" s="15">
        <v>4135.2146256270662</v>
      </c>
      <c r="E18" s="15">
        <v>10000</v>
      </c>
      <c r="F18" s="16">
        <v>3.12</v>
      </c>
      <c r="G18" s="15">
        <v>1760000</v>
      </c>
      <c r="H18" s="15">
        <v>855000</v>
      </c>
      <c r="I18" s="15"/>
      <c r="J18" s="15">
        <v>469100</v>
      </c>
      <c r="K18" s="15">
        <v>800000</v>
      </c>
      <c r="L18" s="15"/>
      <c r="M18" s="15">
        <v>22469100</v>
      </c>
      <c r="N18" s="15">
        <v>17100000</v>
      </c>
    </row>
    <row r="19" spans="1:14" x14ac:dyDescent="0.35">
      <c r="A19" t="s">
        <v>260</v>
      </c>
      <c r="B19" s="15"/>
      <c r="C19" s="15"/>
      <c r="D19" s="15"/>
      <c r="E19" s="15"/>
      <c r="F19" s="16"/>
      <c r="G19" s="15"/>
      <c r="H19" s="15"/>
      <c r="I19" s="15"/>
      <c r="J19" s="15"/>
      <c r="K19" s="15"/>
      <c r="L19" s="15"/>
      <c r="M19" s="15"/>
      <c r="N19" s="15"/>
    </row>
    <row r="20" spans="1:14" x14ac:dyDescent="0.35">
      <c r="A20" t="s">
        <v>261</v>
      </c>
      <c r="B20" s="15"/>
      <c r="C20" s="15"/>
      <c r="D20" s="15"/>
      <c r="E20" s="15"/>
      <c r="F20" s="16"/>
      <c r="G20" s="15"/>
      <c r="H20" s="15"/>
      <c r="I20" s="15"/>
      <c r="J20" s="15"/>
      <c r="K20" s="15"/>
      <c r="L20" s="15"/>
      <c r="M20" s="15"/>
      <c r="N20" s="15"/>
    </row>
    <row r="21" spans="1:14" x14ac:dyDescent="0.35">
      <c r="A21" t="s">
        <v>264</v>
      </c>
      <c r="B21" s="15"/>
      <c r="C21" s="15"/>
      <c r="D21" s="15"/>
      <c r="E21" s="15"/>
      <c r="F21" s="16"/>
      <c r="G21" s="15"/>
      <c r="H21" s="15"/>
      <c r="I21" s="15"/>
      <c r="J21" s="15"/>
      <c r="K21" s="15"/>
      <c r="L21" s="15"/>
      <c r="M21" s="15"/>
      <c r="N21" s="15"/>
    </row>
    <row r="22" spans="1:14" x14ac:dyDescent="0.35">
      <c r="A22" t="s">
        <v>262</v>
      </c>
      <c r="B22" s="15"/>
      <c r="C22" s="15"/>
      <c r="D22" s="15"/>
      <c r="E22" s="15"/>
      <c r="F22" s="16"/>
      <c r="G22" s="15"/>
      <c r="H22" s="15"/>
      <c r="I22" s="15"/>
      <c r="J22" s="15"/>
      <c r="K22" s="15"/>
      <c r="L22" s="15"/>
      <c r="M22" s="15"/>
      <c r="N22" s="15"/>
    </row>
    <row r="23" spans="1:14" x14ac:dyDescent="0.35">
      <c r="A23" t="s">
        <v>263</v>
      </c>
      <c r="B23" s="15"/>
      <c r="C23" s="15"/>
      <c r="D23" s="15"/>
      <c r="E23" s="15"/>
      <c r="F23" s="16"/>
      <c r="G23" s="15"/>
      <c r="H23" s="15"/>
      <c r="I23" s="15"/>
      <c r="J23" s="15"/>
      <c r="K23" s="15"/>
      <c r="L23" s="15"/>
      <c r="M23" s="15"/>
      <c r="N23" s="15"/>
    </row>
    <row r="24" spans="1:14" x14ac:dyDescent="0.35">
      <c r="A24" t="s">
        <v>265</v>
      </c>
      <c r="B24" s="15"/>
      <c r="C24" s="15"/>
      <c r="D24" s="15"/>
      <c r="E24" s="15"/>
      <c r="F24" s="16"/>
      <c r="G24" s="15"/>
      <c r="H24" s="15"/>
      <c r="I24" s="15"/>
      <c r="J24" s="15"/>
      <c r="K24" s="15"/>
      <c r="L24" s="15"/>
      <c r="M24" s="15"/>
      <c r="N24" s="15"/>
    </row>
    <row r="25" spans="1:14" x14ac:dyDescent="0.35">
      <c r="A25" t="s">
        <v>266</v>
      </c>
      <c r="B25" s="15"/>
      <c r="C25" s="15"/>
      <c r="D25" s="15"/>
      <c r="E25" s="15"/>
      <c r="F25" s="16"/>
      <c r="G25" s="15"/>
      <c r="H25" s="15"/>
      <c r="I25" s="15"/>
      <c r="J25" s="15"/>
      <c r="K25" s="15"/>
      <c r="L25" s="15"/>
      <c r="M25" s="15"/>
      <c r="N25" s="15"/>
    </row>
    <row r="26" spans="1:14" x14ac:dyDescent="0.35">
      <c r="A26" t="s">
        <v>267</v>
      </c>
      <c r="B26" s="15"/>
      <c r="C26" s="15"/>
      <c r="D26" s="15"/>
      <c r="E26" s="15"/>
      <c r="F26" s="16"/>
      <c r="G26" s="15"/>
      <c r="H26" s="15"/>
      <c r="I26" s="15"/>
      <c r="J26" s="15"/>
      <c r="K26" s="15"/>
      <c r="L26" s="15"/>
      <c r="M26" s="15"/>
      <c r="N26" s="15"/>
    </row>
    <row r="27" spans="1:14" x14ac:dyDescent="0.35">
      <c r="A27" t="s">
        <v>268</v>
      </c>
      <c r="B27" s="15"/>
      <c r="C27" s="15"/>
      <c r="D27" s="15"/>
      <c r="E27" s="15"/>
      <c r="F27" s="16"/>
      <c r="G27" s="15"/>
      <c r="H27" s="15"/>
      <c r="I27" s="15"/>
      <c r="J27" s="15"/>
      <c r="K27" s="15"/>
      <c r="L27" s="15"/>
      <c r="M27" s="15"/>
      <c r="N27" s="15"/>
    </row>
    <row r="28" spans="1:14" x14ac:dyDescent="0.35">
      <c r="A28" t="s">
        <v>269</v>
      </c>
      <c r="B28" s="15"/>
      <c r="C28" s="15"/>
      <c r="D28" s="15"/>
      <c r="E28" s="15"/>
      <c r="F28" s="16"/>
      <c r="G28" s="15"/>
      <c r="H28" s="15"/>
      <c r="I28" s="15"/>
      <c r="J28" s="15"/>
      <c r="K28" s="15"/>
      <c r="L28" s="15"/>
      <c r="M28" s="15"/>
      <c r="N28" s="15"/>
    </row>
    <row r="29" spans="1:14" x14ac:dyDescent="0.35">
      <c r="A29" t="s">
        <v>270</v>
      </c>
      <c r="B29" s="15"/>
      <c r="C29" s="15"/>
      <c r="D29" s="15"/>
      <c r="E29" s="15"/>
      <c r="F29" s="16"/>
      <c r="G29" s="15"/>
      <c r="H29" s="15"/>
      <c r="I29" s="15"/>
      <c r="J29" s="15"/>
      <c r="K29" s="15"/>
      <c r="L29" s="15"/>
      <c r="M29" s="15"/>
      <c r="N29" s="15"/>
    </row>
    <row r="30" spans="1:14" x14ac:dyDescent="0.35">
      <c r="A30" t="s">
        <v>271</v>
      </c>
      <c r="B30" s="15"/>
      <c r="C30" s="15"/>
      <c r="D30" s="15"/>
      <c r="E30" s="15"/>
      <c r="F30" s="16"/>
      <c r="G30" s="15"/>
      <c r="H30" s="15"/>
      <c r="I30" s="15"/>
      <c r="J30" s="15"/>
      <c r="K30" s="15"/>
      <c r="L30" s="15"/>
      <c r="M30" s="15"/>
      <c r="N30" s="15"/>
    </row>
    <row r="31" spans="1:14" x14ac:dyDescent="0.35">
      <c r="A31" t="s">
        <v>274</v>
      </c>
      <c r="B31" s="15"/>
      <c r="C31" s="15"/>
      <c r="D31" s="15"/>
      <c r="E31" s="15"/>
      <c r="F31" s="16"/>
      <c r="G31" s="15"/>
      <c r="H31" s="15"/>
      <c r="I31" s="15"/>
      <c r="J31" s="15"/>
      <c r="K31" s="15"/>
      <c r="L31" s="15"/>
      <c r="M31" s="15"/>
      <c r="N31" s="15"/>
    </row>
    <row r="32" spans="1:14" x14ac:dyDescent="0.35">
      <c r="A32" t="s">
        <v>272</v>
      </c>
      <c r="B32" s="15"/>
      <c r="C32" s="15"/>
      <c r="D32" s="15"/>
      <c r="E32" s="15"/>
      <c r="F32" s="16"/>
      <c r="G32" s="15"/>
      <c r="H32" s="15"/>
      <c r="I32" s="15"/>
      <c r="J32" s="15"/>
      <c r="K32" s="15"/>
      <c r="L32" s="15"/>
      <c r="M32" s="15"/>
      <c r="N32" s="15"/>
    </row>
    <row r="33" spans="1:14" x14ac:dyDescent="0.35">
      <c r="A33" t="s">
        <v>273</v>
      </c>
      <c r="B33" s="15"/>
      <c r="C33" s="15"/>
      <c r="D33" s="15"/>
      <c r="E33" s="15"/>
      <c r="F33" s="16"/>
      <c r="G33" s="15"/>
      <c r="H33" s="15"/>
      <c r="I33" s="15"/>
      <c r="J33" s="15"/>
      <c r="K33" s="15"/>
      <c r="L33" s="15"/>
      <c r="M33" s="15"/>
      <c r="N33" s="15"/>
    </row>
    <row r="34" spans="1:14" x14ac:dyDescent="0.35">
      <c r="A34" t="s">
        <v>275</v>
      </c>
      <c r="B34" s="15"/>
      <c r="C34" s="15"/>
      <c r="D34" s="15"/>
      <c r="E34" s="15"/>
      <c r="F34" s="16"/>
      <c r="G34" s="15"/>
      <c r="H34" s="15"/>
      <c r="I34" s="15"/>
      <c r="J34" s="15"/>
      <c r="K34" s="15"/>
      <c r="L34" s="15"/>
      <c r="M34" s="15"/>
      <c r="N34" s="15"/>
    </row>
    <row r="35" spans="1:14" x14ac:dyDescent="0.35">
      <c r="A35" t="s">
        <v>276</v>
      </c>
      <c r="B35" s="15"/>
      <c r="C35" s="15"/>
      <c r="D35" s="15"/>
      <c r="E35" s="15"/>
      <c r="F35" s="16"/>
      <c r="G35" s="15"/>
      <c r="H35" s="15"/>
      <c r="I35" s="15"/>
      <c r="J35" s="15"/>
      <c r="K35" s="15"/>
      <c r="L35" s="15"/>
      <c r="M35" s="15"/>
      <c r="N35" s="15"/>
    </row>
    <row r="36" spans="1:14" x14ac:dyDescent="0.35">
      <c r="A36" t="s">
        <v>277</v>
      </c>
      <c r="B36" s="15">
        <v>178226408.97216797</v>
      </c>
      <c r="C36" s="15">
        <v>117636782.11669922</v>
      </c>
      <c r="D36" s="15">
        <v>13350.146402649223</v>
      </c>
      <c r="E36" s="15">
        <v>6400</v>
      </c>
      <c r="F36" s="16">
        <v>2.2000000000000002</v>
      </c>
      <c r="G36" s="15">
        <v>299353350.49124306</v>
      </c>
      <c r="H36" s="15">
        <v>152330454.47387701</v>
      </c>
      <c r="I36" s="15"/>
      <c r="J36" s="15">
        <v>188992820.36047551</v>
      </c>
      <c r="K36" s="15">
        <v>60589626.855468757</v>
      </c>
      <c r="L36" s="15"/>
      <c r="M36" s="15">
        <v>486200038.02081239</v>
      </c>
      <c r="N36" s="15">
        <v>178226408.97216797</v>
      </c>
    </row>
    <row r="37" spans="1:14" x14ac:dyDescent="0.35">
      <c r="A37" t="s">
        <v>278</v>
      </c>
      <c r="B37" s="15">
        <v>276729600.73242188</v>
      </c>
      <c r="C37" s="15">
        <v>175032751.2939449</v>
      </c>
      <c r="D37" s="15">
        <v>16635.191634977393</v>
      </c>
      <c r="E37" s="15">
        <v>10000</v>
      </c>
      <c r="F37" s="16">
        <v>2.15</v>
      </c>
      <c r="G37" s="15">
        <v>487670595.56465209</v>
      </c>
      <c r="H37" s="15">
        <v>249580471.4569096</v>
      </c>
      <c r="I37" s="15"/>
      <c r="J37" s="15">
        <v>296141480.79425168</v>
      </c>
      <c r="K37" s="15">
        <v>101696849.43847698</v>
      </c>
      <c r="L37" s="15"/>
      <c r="M37" s="15">
        <v>779477183.56397057</v>
      </c>
      <c r="N37" s="15">
        <v>276729600.73242188</v>
      </c>
    </row>
    <row r="38" spans="1:14" x14ac:dyDescent="0.35">
      <c r="A38" t="s">
        <v>223</v>
      </c>
      <c r="B38" s="15">
        <v>653248797.36328125</v>
      </c>
      <c r="C38" s="15">
        <v>321450888.09814405</v>
      </c>
      <c r="D38" s="15">
        <v>25558.732311350679</v>
      </c>
      <c r="E38" s="15">
        <v>23000</v>
      </c>
      <c r="F38" s="16">
        <v>1.9</v>
      </c>
      <c r="G38" s="15">
        <v>1606541918.6537044</v>
      </c>
      <c r="H38" s="15">
        <v>614326373.75488293</v>
      </c>
      <c r="I38" s="15"/>
      <c r="J38" s="15">
        <v>1137668739.1969759</v>
      </c>
      <c r="K38" s="15">
        <v>331797909.2651372</v>
      </c>
      <c r="L38" s="15"/>
      <c r="M38" s="15">
        <v>2217331058.6574845</v>
      </c>
      <c r="N38" s="15">
        <v>653248797.36328125</v>
      </c>
    </row>
    <row r="39" spans="1:14" x14ac:dyDescent="0.35">
      <c r="A39" t="s">
        <v>279</v>
      </c>
      <c r="B39" s="15">
        <v>149407597.69287109</v>
      </c>
      <c r="C39" s="15">
        <v>96976251.058959991</v>
      </c>
      <c r="D39" s="15">
        <v>12223.240065255655</v>
      </c>
      <c r="E39" s="15">
        <v>10500</v>
      </c>
      <c r="F39" s="16">
        <v>1.65</v>
      </c>
      <c r="G39" s="15">
        <v>208308905.02825972</v>
      </c>
      <c r="H39" s="15">
        <v>132717168.41430661</v>
      </c>
      <c r="I39" s="15"/>
      <c r="J39" s="15">
        <v>129342448.9982155</v>
      </c>
      <c r="K39" s="15">
        <v>52431346.633911103</v>
      </c>
      <c r="L39" s="15"/>
      <c r="M39" s="15">
        <v>326543331.40994233</v>
      </c>
      <c r="N39" s="15">
        <v>149407597.69287109</v>
      </c>
    </row>
    <row r="40" spans="1:14" x14ac:dyDescent="0.35">
      <c r="A40" t="s">
        <v>280</v>
      </c>
      <c r="B40" s="15">
        <v>689335199.8046875</v>
      </c>
      <c r="C40" s="15">
        <v>105981706.93359375</v>
      </c>
      <c r="D40" s="15">
        <v>26255.193768180183</v>
      </c>
      <c r="E40" s="15">
        <v>16100</v>
      </c>
      <c r="F40" s="16">
        <v>1.65</v>
      </c>
      <c r="G40" s="15">
        <v>2800547825.4128718</v>
      </c>
      <c r="H40" s="15">
        <v>676237568.89648438</v>
      </c>
      <c r="I40" s="15"/>
      <c r="J40" s="15">
        <v>2273919129.9492397</v>
      </c>
      <c r="K40" s="15">
        <v>583353492.87109375</v>
      </c>
      <c r="L40" s="15"/>
      <c r="M40" s="15">
        <v>3367055053.2632227</v>
      </c>
      <c r="N40" s="15">
        <v>689335199.8046875</v>
      </c>
    </row>
  </sheetData>
  <sortState xmlns:xlrd2="http://schemas.microsoft.com/office/spreadsheetml/2017/richdata2" ref="H44:I48">
    <sortCondition ref="H44:H4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6032-B49C-48F9-AB53-B7714CBB1DBA}">
  <dimension ref="A1:F40"/>
  <sheetViews>
    <sheetView workbookViewId="0">
      <selection activeCell="I14" sqref="I14"/>
    </sheetView>
  </sheetViews>
  <sheetFormatPr defaultRowHeight="14.5" x14ac:dyDescent="0.35"/>
  <cols>
    <col min="1" max="1" width="23.1796875" customWidth="1"/>
    <col min="2" max="2" width="11.453125" customWidth="1"/>
    <col min="3" max="3" width="16" style="14" customWidth="1"/>
    <col min="4" max="4" width="14.81640625" style="14" customWidth="1"/>
    <col min="5" max="5" width="19.90625" style="14" customWidth="1"/>
    <col min="6" max="6" width="23.81640625" style="14" customWidth="1"/>
  </cols>
  <sheetData>
    <row r="1" spans="1:6" x14ac:dyDescent="0.35">
      <c r="A1" s="8" t="s">
        <v>196</v>
      </c>
      <c r="B1" s="8" t="s">
        <v>197</v>
      </c>
      <c r="C1" s="8" t="s">
        <v>198</v>
      </c>
      <c r="D1" s="8" t="s">
        <v>215</v>
      </c>
      <c r="E1" s="8" t="s">
        <v>203</v>
      </c>
      <c r="F1" s="8" t="s">
        <v>239</v>
      </c>
    </row>
    <row r="2" spans="1:6" x14ac:dyDescent="0.35">
      <c r="A2" t="s">
        <v>246</v>
      </c>
      <c r="B2" t="s">
        <v>249</v>
      </c>
      <c r="C2" s="14">
        <v>1</v>
      </c>
      <c r="D2" s="14" t="s">
        <v>311</v>
      </c>
      <c r="E2" s="14" t="s">
        <v>83</v>
      </c>
      <c r="F2" s="14" t="s">
        <v>36</v>
      </c>
    </row>
    <row r="3" spans="1:6" x14ac:dyDescent="0.35">
      <c r="A3" t="s">
        <v>247</v>
      </c>
      <c r="B3" t="s">
        <v>249</v>
      </c>
      <c r="C3" s="14">
        <v>2</v>
      </c>
      <c r="D3" s="14" t="s">
        <v>311</v>
      </c>
      <c r="E3" s="14" t="s">
        <v>83</v>
      </c>
      <c r="F3" s="14" t="s">
        <v>36</v>
      </c>
    </row>
    <row r="4" spans="1:6" x14ac:dyDescent="0.35">
      <c r="A4" t="s">
        <v>248</v>
      </c>
      <c r="B4" t="s">
        <v>249</v>
      </c>
      <c r="C4" s="14">
        <v>3</v>
      </c>
      <c r="D4" s="14" t="s">
        <v>311</v>
      </c>
      <c r="E4" s="14" t="s">
        <v>83</v>
      </c>
      <c r="F4" s="14" t="s">
        <v>36</v>
      </c>
    </row>
    <row r="5" spans="1:6" x14ac:dyDescent="0.35">
      <c r="A5" t="s">
        <v>308</v>
      </c>
      <c r="B5" t="s">
        <v>250</v>
      </c>
      <c r="C5" s="14">
        <v>4</v>
      </c>
      <c r="D5" s="14" t="s">
        <v>311</v>
      </c>
      <c r="E5" s="14" t="s">
        <v>83</v>
      </c>
      <c r="F5" s="14" t="s">
        <v>36</v>
      </c>
    </row>
    <row r="6" spans="1:6" x14ac:dyDescent="0.35">
      <c r="A6" t="s">
        <v>306</v>
      </c>
      <c r="B6" t="s">
        <v>250</v>
      </c>
      <c r="C6" s="14">
        <v>5</v>
      </c>
      <c r="D6" s="14" t="s">
        <v>311</v>
      </c>
      <c r="E6" s="14" t="s">
        <v>76</v>
      </c>
      <c r="F6" s="14" t="s">
        <v>36</v>
      </c>
    </row>
    <row r="7" spans="1:6" x14ac:dyDescent="0.35">
      <c r="A7" t="s">
        <v>235</v>
      </c>
      <c r="B7" t="s">
        <v>250</v>
      </c>
      <c r="C7" s="14">
        <v>6</v>
      </c>
      <c r="D7" s="14" t="s">
        <v>311</v>
      </c>
      <c r="E7" s="14" t="s">
        <v>76</v>
      </c>
      <c r="F7" s="14" t="s">
        <v>36</v>
      </c>
    </row>
    <row r="8" spans="1:6" x14ac:dyDescent="0.35">
      <c r="A8" t="s">
        <v>233</v>
      </c>
      <c r="B8" t="s">
        <v>250</v>
      </c>
      <c r="C8" s="14">
        <v>7</v>
      </c>
      <c r="D8" s="14" t="s">
        <v>311</v>
      </c>
      <c r="E8" s="14" t="s">
        <v>76</v>
      </c>
      <c r="F8" s="14" t="s">
        <v>36</v>
      </c>
    </row>
    <row r="9" spans="1:6" x14ac:dyDescent="0.35">
      <c r="A9" t="s">
        <v>228</v>
      </c>
      <c r="B9" t="s">
        <v>250</v>
      </c>
      <c r="C9" s="14">
        <v>8</v>
      </c>
      <c r="D9" s="14" t="s">
        <v>311</v>
      </c>
      <c r="E9" s="14" t="s">
        <v>76</v>
      </c>
      <c r="F9" s="14" t="s">
        <v>36</v>
      </c>
    </row>
    <row r="10" spans="1:6" x14ac:dyDescent="0.35">
      <c r="A10" t="s">
        <v>307</v>
      </c>
      <c r="B10" t="s">
        <v>250</v>
      </c>
      <c r="C10" s="14">
        <v>9</v>
      </c>
      <c r="D10" s="14" t="s">
        <v>311</v>
      </c>
      <c r="E10" s="14" t="s">
        <v>76</v>
      </c>
      <c r="F10" s="14" t="s">
        <v>36</v>
      </c>
    </row>
    <row r="11" spans="1:6" x14ac:dyDescent="0.35">
      <c r="A11" t="s">
        <v>255</v>
      </c>
      <c r="B11" t="s">
        <v>250</v>
      </c>
      <c r="C11" s="14">
        <v>10</v>
      </c>
      <c r="D11" s="14" t="s">
        <v>311</v>
      </c>
      <c r="E11" s="14" t="s">
        <v>76</v>
      </c>
      <c r="F11" s="14" t="s">
        <v>36</v>
      </c>
    </row>
    <row r="12" spans="1:6" x14ac:dyDescent="0.35">
      <c r="A12" t="s">
        <v>256</v>
      </c>
      <c r="B12" t="s">
        <v>250</v>
      </c>
      <c r="C12" s="14">
        <v>11</v>
      </c>
      <c r="D12" s="14" t="s">
        <v>311</v>
      </c>
      <c r="E12" s="14" t="s">
        <v>76</v>
      </c>
      <c r="F12" s="14" t="s">
        <v>36</v>
      </c>
    </row>
    <row r="13" spans="1:6" x14ac:dyDescent="0.35">
      <c r="A13" t="s">
        <v>257</v>
      </c>
      <c r="B13" t="s">
        <v>250</v>
      </c>
      <c r="C13" s="14">
        <v>12</v>
      </c>
      <c r="D13" s="14" t="s">
        <v>311</v>
      </c>
      <c r="E13" s="14" t="s">
        <v>76</v>
      </c>
      <c r="F13" s="14" t="s">
        <v>314</v>
      </c>
    </row>
    <row r="14" spans="1:6" x14ac:dyDescent="0.35">
      <c r="A14" t="s">
        <v>231</v>
      </c>
      <c r="B14" t="s">
        <v>250</v>
      </c>
      <c r="C14" s="14">
        <v>13</v>
      </c>
      <c r="D14" s="14" t="s">
        <v>311</v>
      </c>
      <c r="E14" s="14" t="s">
        <v>76</v>
      </c>
      <c r="F14" s="14" t="s">
        <v>314</v>
      </c>
    </row>
    <row r="15" spans="1:6" x14ac:dyDescent="0.35">
      <c r="A15" t="s">
        <v>258</v>
      </c>
      <c r="B15" t="s">
        <v>250</v>
      </c>
      <c r="C15" s="14">
        <v>14</v>
      </c>
      <c r="D15" s="14" t="s">
        <v>311</v>
      </c>
      <c r="E15" s="14" t="s">
        <v>76</v>
      </c>
      <c r="F15" s="14" t="s">
        <v>314</v>
      </c>
    </row>
    <row r="16" spans="1:6" x14ac:dyDescent="0.35">
      <c r="A16" t="s">
        <v>230</v>
      </c>
      <c r="B16" t="s">
        <v>250</v>
      </c>
      <c r="C16" s="14">
        <v>15</v>
      </c>
      <c r="D16" s="14" t="s">
        <v>311</v>
      </c>
      <c r="E16" s="14" t="s">
        <v>76</v>
      </c>
      <c r="F16" s="14" t="s">
        <v>314</v>
      </c>
    </row>
    <row r="17" spans="1:6" x14ac:dyDescent="0.35">
      <c r="A17" t="s">
        <v>229</v>
      </c>
      <c r="B17" t="s">
        <v>250</v>
      </c>
      <c r="C17" s="14">
        <v>16</v>
      </c>
      <c r="D17" s="14" t="s">
        <v>311</v>
      </c>
      <c r="E17" s="14" t="s">
        <v>76</v>
      </c>
      <c r="F17" s="14" t="s">
        <v>314</v>
      </c>
    </row>
    <row r="18" spans="1:6" x14ac:dyDescent="0.35">
      <c r="A18" t="s">
        <v>305</v>
      </c>
      <c r="B18" t="s">
        <v>250</v>
      </c>
      <c r="C18" s="14">
        <v>17</v>
      </c>
      <c r="D18" s="14" t="s">
        <v>311</v>
      </c>
      <c r="E18" s="14" t="s">
        <v>76</v>
      </c>
      <c r="F18" s="14" t="s">
        <v>314</v>
      </c>
    </row>
    <row r="19" spans="1:6" x14ac:dyDescent="0.35">
      <c r="A19" t="s">
        <v>260</v>
      </c>
      <c r="B19" t="s">
        <v>250</v>
      </c>
      <c r="C19" s="14">
        <v>18</v>
      </c>
      <c r="D19" s="14" t="s">
        <v>31</v>
      </c>
      <c r="E19" s="14" t="s">
        <v>76</v>
      </c>
      <c r="F19" s="14" t="s">
        <v>313</v>
      </c>
    </row>
    <row r="20" spans="1:6" x14ac:dyDescent="0.35">
      <c r="A20" t="s">
        <v>261</v>
      </c>
      <c r="B20" t="s">
        <v>250</v>
      </c>
      <c r="C20" s="14">
        <v>19</v>
      </c>
      <c r="D20" s="14" t="s">
        <v>311</v>
      </c>
      <c r="E20" s="14" t="s">
        <v>76</v>
      </c>
      <c r="F20" s="14" t="s">
        <v>314</v>
      </c>
    </row>
    <row r="21" spans="1:6" x14ac:dyDescent="0.35">
      <c r="A21" t="s">
        <v>264</v>
      </c>
      <c r="B21" t="s">
        <v>250</v>
      </c>
      <c r="C21" s="14">
        <v>20</v>
      </c>
      <c r="D21" s="14" t="s">
        <v>311</v>
      </c>
      <c r="E21" s="14" t="s">
        <v>76</v>
      </c>
      <c r="F21" s="14" t="s">
        <v>314</v>
      </c>
    </row>
    <row r="22" spans="1:6" x14ac:dyDescent="0.35">
      <c r="A22" t="s">
        <v>262</v>
      </c>
      <c r="B22" t="s">
        <v>250</v>
      </c>
      <c r="C22" s="14">
        <v>21</v>
      </c>
      <c r="D22" s="14" t="s">
        <v>311</v>
      </c>
      <c r="E22" s="14" t="s">
        <v>76</v>
      </c>
      <c r="F22" s="14" t="s">
        <v>314</v>
      </c>
    </row>
    <row r="23" spans="1:6" x14ac:dyDescent="0.35">
      <c r="A23" t="s">
        <v>263</v>
      </c>
      <c r="B23" t="s">
        <v>250</v>
      </c>
      <c r="C23" s="14">
        <v>22</v>
      </c>
      <c r="D23" s="14" t="s">
        <v>311</v>
      </c>
      <c r="E23" s="14" t="s">
        <v>76</v>
      </c>
      <c r="F23" s="14" t="s">
        <v>313</v>
      </c>
    </row>
    <row r="24" spans="1:6" x14ac:dyDescent="0.35">
      <c r="A24" t="s">
        <v>265</v>
      </c>
      <c r="B24" t="s">
        <v>250</v>
      </c>
      <c r="C24" s="14">
        <v>23</v>
      </c>
      <c r="D24" s="14" t="s">
        <v>31</v>
      </c>
      <c r="E24" s="14" t="s">
        <v>76</v>
      </c>
      <c r="F24" s="14" t="s">
        <v>36</v>
      </c>
    </row>
    <row r="25" spans="1:6" x14ac:dyDescent="0.35">
      <c r="A25" t="s">
        <v>266</v>
      </c>
      <c r="B25" t="s">
        <v>250</v>
      </c>
      <c r="C25" s="14">
        <v>24</v>
      </c>
      <c r="D25" s="14" t="s">
        <v>311</v>
      </c>
      <c r="E25" s="14" t="s">
        <v>76</v>
      </c>
      <c r="F25" s="14" t="s">
        <v>36</v>
      </c>
    </row>
    <row r="26" spans="1:6" x14ac:dyDescent="0.35">
      <c r="A26" t="s">
        <v>267</v>
      </c>
      <c r="B26" t="s">
        <v>250</v>
      </c>
      <c r="C26" s="14">
        <v>25</v>
      </c>
      <c r="D26" s="14" t="s">
        <v>311</v>
      </c>
      <c r="E26" s="14" t="s">
        <v>76</v>
      </c>
      <c r="F26" s="14" t="s">
        <v>36</v>
      </c>
    </row>
    <row r="27" spans="1:6" x14ac:dyDescent="0.35">
      <c r="A27" t="s">
        <v>268</v>
      </c>
      <c r="B27" t="s">
        <v>250</v>
      </c>
      <c r="C27" s="14">
        <v>26</v>
      </c>
      <c r="D27" s="14" t="s">
        <v>311</v>
      </c>
      <c r="E27" s="14" t="s">
        <v>76</v>
      </c>
      <c r="F27" s="14" t="s">
        <v>36</v>
      </c>
    </row>
    <row r="28" spans="1:6" x14ac:dyDescent="0.35">
      <c r="A28" t="s">
        <v>269</v>
      </c>
      <c r="B28" t="s">
        <v>250</v>
      </c>
      <c r="C28" s="14">
        <v>27</v>
      </c>
      <c r="D28" s="14" t="s">
        <v>311</v>
      </c>
      <c r="E28" s="14" t="s">
        <v>76</v>
      </c>
      <c r="F28" s="14" t="s">
        <v>36</v>
      </c>
    </row>
    <row r="29" spans="1:6" x14ac:dyDescent="0.35">
      <c r="A29" t="s">
        <v>270</v>
      </c>
      <c r="B29" t="s">
        <v>250</v>
      </c>
      <c r="C29" s="14">
        <v>28</v>
      </c>
      <c r="D29" s="14" t="s">
        <v>311</v>
      </c>
      <c r="E29" s="14" t="s">
        <v>76</v>
      </c>
      <c r="F29" s="14" t="s">
        <v>36</v>
      </c>
    </row>
    <row r="30" spans="1:6" x14ac:dyDescent="0.35">
      <c r="A30" t="s">
        <v>271</v>
      </c>
      <c r="B30" t="s">
        <v>250</v>
      </c>
      <c r="C30" s="14">
        <v>29</v>
      </c>
      <c r="D30" s="14" t="s">
        <v>311</v>
      </c>
      <c r="E30" s="14" t="s">
        <v>76</v>
      </c>
      <c r="F30" s="14" t="s">
        <v>36</v>
      </c>
    </row>
    <row r="31" spans="1:6" x14ac:dyDescent="0.35">
      <c r="A31" t="s">
        <v>274</v>
      </c>
      <c r="B31" t="s">
        <v>250</v>
      </c>
      <c r="C31" s="14">
        <v>30</v>
      </c>
      <c r="D31" s="14" t="s">
        <v>31</v>
      </c>
      <c r="E31" s="14" t="s">
        <v>76</v>
      </c>
      <c r="F31" s="14" t="s">
        <v>313</v>
      </c>
    </row>
    <row r="32" spans="1:6" x14ac:dyDescent="0.35">
      <c r="A32" t="s">
        <v>272</v>
      </c>
      <c r="B32" t="s">
        <v>250</v>
      </c>
      <c r="C32" s="14">
        <v>31</v>
      </c>
      <c r="D32" s="14" t="s">
        <v>311</v>
      </c>
      <c r="E32" s="14" t="s">
        <v>76</v>
      </c>
      <c r="F32" s="14" t="s">
        <v>36</v>
      </c>
    </row>
    <row r="33" spans="1:6" x14ac:dyDescent="0.35">
      <c r="A33" t="s">
        <v>273</v>
      </c>
      <c r="B33" t="s">
        <v>250</v>
      </c>
      <c r="C33" s="14">
        <v>32</v>
      </c>
      <c r="D33" s="14" t="s">
        <v>311</v>
      </c>
      <c r="E33" s="14" t="s">
        <v>76</v>
      </c>
      <c r="F33" s="14" t="s">
        <v>36</v>
      </c>
    </row>
    <row r="34" spans="1:6" x14ac:dyDescent="0.35">
      <c r="A34" t="s">
        <v>275</v>
      </c>
      <c r="B34" t="s">
        <v>250</v>
      </c>
      <c r="C34" s="14">
        <v>33</v>
      </c>
      <c r="D34" s="14" t="s">
        <v>311</v>
      </c>
      <c r="E34" s="14" t="s">
        <v>76</v>
      </c>
      <c r="F34" s="14" t="s">
        <v>36</v>
      </c>
    </row>
    <row r="35" spans="1:6" x14ac:dyDescent="0.35">
      <c r="A35" t="s">
        <v>276</v>
      </c>
      <c r="B35" t="s">
        <v>281</v>
      </c>
      <c r="C35" s="14">
        <v>34</v>
      </c>
      <c r="D35" s="14" t="s">
        <v>311</v>
      </c>
      <c r="E35" s="14" t="s">
        <v>76</v>
      </c>
      <c r="F35" s="14" t="s">
        <v>36</v>
      </c>
    </row>
    <row r="36" spans="1:6" x14ac:dyDescent="0.35">
      <c r="A36" t="s">
        <v>277</v>
      </c>
      <c r="B36" t="s">
        <v>281</v>
      </c>
      <c r="C36" s="14">
        <v>35</v>
      </c>
      <c r="D36" s="14" t="s">
        <v>311</v>
      </c>
      <c r="E36" s="14" t="s">
        <v>76</v>
      </c>
      <c r="F36" s="14" t="s">
        <v>36</v>
      </c>
    </row>
    <row r="37" spans="1:6" x14ac:dyDescent="0.35">
      <c r="A37" t="s">
        <v>278</v>
      </c>
      <c r="B37" t="s">
        <v>281</v>
      </c>
      <c r="C37" s="14">
        <v>36</v>
      </c>
      <c r="D37" s="14" t="s">
        <v>311</v>
      </c>
      <c r="E37" s="14" t="s">
        <v>76</v>
      </c>
      <c r="F37" s="14" t="s">
        <v>36</v>
      </c>
    </row>
    <row r="38" spans="1:6" x14ac:dyDescent="0.35">
      <c r="A38" t="s">
        <v>223</v>
      </c>
      <c r="B38" t="s">
        <v>281</v>
      </c>
      <c r="C38" s="14">
        <v>37</v>
      </c>
      <c r="D38" s="14" t="s">
        <v>311</v>
      </c>
      <c r="E38" s="14" t="s">
        <v>83</v>
      </c>
      <c r="F38" s="14" t="s">
        <v>36</v>
      </c>
    </row>
    <row r="39" spans="1:6" x14ac:dyDescent="0.35">
      <c r="A39" t="s">
        <v>279</v>
      </c>
      <c r="B39" t="s">
        <v>281</v>
      </c>
      <c r="C39" s="14">
        <v>38</v>
      </c>
      <c r="D39" s="14" t="s">
        <v>311</v>
      </c>
      <c r="E39" s="14" t="s">
        <v>83</v>
      </c>
      <c r="F39" s="14" t="s">
        <v>36</v>
      </c>
    </row>
    <row r="40" spans="1:6" x14ac:dyDescent="0.35">
      <c r="A40" t="s">
        <v>280</v>
      </c>
      <c r="B40" t="s">
        <v>281</v>
      </c>
      <c r="C40" s="14">
        <v>39</v>
      </c>
      <c r="D40" s="14" t="s">
        <v>311</v>
      </c>
      <c r="E40" s="14" t="s">
        <v>83</v>
      </c>
      <c r="F40" s="14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A2C7-5439-45A2-B52B-D3A005F7072A}">
  <dimension ref="A3:BN42"/>
  <sheetViews>
    <sheetView workbookViewId="0">
      <selection activeCell="AM53" sqref="AM53:AM54"/>
    </sheetView>
  </sheetViews>
  <sheetFormatPr defaultRowHeight="14.5" x14ac:dyDescent="0.35"/>
  <cols>
    <col min="2" max="2" width="22.36328125" customWidth="1"/>
    <col min="27" max="27" width="20.90625" customWidth="1"/>
    <col min="52" max="52" width="9.81640625" bestFit="1" customWidth="1"/>
    <col min="53" max="53" width="11.81640625" bestFit="1" customWidth="1"/>
    <col min="57" max="58" width="9.81640625" bestFit="1" customWidth="1"/>
    <col min="60" max="60" width="11.81640625" bestFit="1" customWidth="1"/>
    <col min="61" max="61" width="9.81640625" bestFit="1" customWidth="1"/>
    <col min="63" max="63" width="10.81640625" bestFit="1" customWidth="1"/>
    <col min="64" max="64" width="9.81640625" bestFit="1" customWidth="1"/>
  </cols>
  <sheetData>
    <row r="3" spans="1:66" x14ac:dyDescent="0.35">
      <c r="C3" t="s">
        <v>282</v>
      </c>
      <c r="D3" t="s">
        <v>283</v>
      </c>
      <c r="E3" t="s">
        <v>284</v>
      </c>
      <c r="F3" t="s">
        <v>285</v>
      </c>
      <c r="G3" t="s">
        <v>286</v>
      </c>
      <c r="H3" t="s">
        <v>287</v>
      </c>
      <c r="I3" t="s">
        <v>288</v>
      </c>
      <c r="J3" t="s">
        <v>289</v>
      </c>
      <c r="K3" t="s">
        <v>290</v>
      </c>
      <c r="L3" t="s">
        <v>291</v>
      </c>
      <c r="N3" t="s">
        <v>292</v>
      </c>
      <c r="O3" t="s">
        <v>293</v>
      </c>
      <c r="P3" t="s">
        <v>294</v>
      </c>
      <c r="R3" t="s">
        <v>295</v>
      </c>
      <c r="S3" t="s">
        <v>296</v>
      </c>
      <c r="T3" t="s">
        <v>297</v>
      </c>
      <c r="U3" t="s">
        <v>298</v>
      </c>
      <c r="W3" t="s">
        <v>299</v>
      </c>
      <c r="X3" t="s">
        <v>300</v>
      </c>
      <c r="Y3" t="s">
        <v>309</v>
      </c>
      <c r="AB3" t="s">
        <v>282</v>
      </c>
      <c r="AC3" t="s">
        <v>283</v>
      </c>
      <c r="AD3" t="s">
        <v>284</v>
      </c>
      <c r="AE3" t="s">
        <v>285</v>
      </c>
      <c r="AF3" t="s">
        <v>286</v>
      </c>
      <c r="AG3" t="s">
        <v>287</v>
      </c>
      <c r="AH3" t="s">
        <v>288</v>
      </c>
      <c r="AI3" t="s">
        <v>289</v>
      </c>
      <c r="AJ3" t="s">
        <v>290</v>
      </c>
      <c r="AK3" t="s">
        <v>291</v>
      </c>
      <c r="AM3" t="s">
        <v>292</v>
      </c>
      <c r="AN3" t="s">
        <v>293</v>
      </c>
      <c r="AO3" t="s">
        <v>294</v>
      </c>
      <c r="AQ3" t="s">
        <v>295</v>
      </c>
      <c r="AR3" t="s">
        <v>296</v>
      </c>
      <c r="AS3" t="s">
        <v>297</v>
      </c>
      <c r="AT3" t="s">
        <v>298</v>
      </c>
      <c r="AV3" t="s">
        <v>299</v>
      </c>
      <c r="AW3" t="s">
        <v>300</v>
      </c>
      <c r="AX3" t="s">
        <v>310</v>
      </c>
      <c r="AZ3" s="8" t="s">
        <v>209</v>
      </c>
      <c r="BA3" s="8" t="s">
        <v>210</v>
      </c>
      <c r="BB3" s="8" t="s">
        <v>212</v>
      </c>
      <c r="BC3" s="8" t="s">
        <v>211</v>
      </c>
      <c r="BD3" s="8" t="s">
        <v>213</v>
      </c>
      <c r="BE3" s="8" t="s">
        <v>10</v>
      </c>
      <c r="BF3" s="8" t="s">
        <v>11</v>
      </c>
      <c r="BG3" s="8" t="s">
        <v>12</v>
      </c>
      <c r="BH3" s="8" t="s">
        <v>13</v>
      </c>
      <c r="BI3" s="8" t="s">
        <v>14</v>
      </c>
      <c r="BJ3" s="8" t="s">
        <v>15</v>
      </c>
      <c r="BK3" s="8" t="s">
        <v>16</v>
      </c>
      <c r="BL3" s="8" t="s">
        <v>17</v>
      </c>
      <c r="BM3" s="8" t="s">
        <v>18</v>
      </c>
      <c r="BN3" s="8" t="s">
        <v>214</v>
      </c>
    </row>
    <row r="4" spans="1:66" x14ac:dyDescent="0.35">
      <c r="B4" t="s">
        <v>301</v>
      </c>
      <c r="C4" t="s">
        <v>302</v>
      </c>
      <c r="D4" t="s">
        <v>303</v>
      </c>
      <c r="F4" t="s">
        <v>302</v>
      </c>
      <c r="G4" t="s">
        <v>302</v>
      </c>
      <c r="H4" t="s">
        <v>302</v>
      </c>
      <c r="J4" t="s">
        <v>304</v>
      </c>
      <c r="N4" t="s">
        <v>303</v>
      </c>
      <c r="O4" t="s">
        <v>303</v>
      </c>
      <c r="P4" t="s">
        <v>303</v>
      </c>
      <c r="R4" t="s">
        <v>304</v>
      </c>
      <c r="S4" t="s">
        <v>304</v>
      </c>
      <c r="T4" t="s">
        <v>304</v>
      </c>
      <c r="U4" t="s">
        <v>304</v>
      </c>
      <c r="W4" t="s">
        <v>302</v>
      </c>
      <c r="X4" t="s">
        <v>302</v>
      </c>
      <c r="AA4" t="s">
        <v>246</v>
      </c>
    </row>
    <row r="5" spans="1:66" x14ac:dyDescent="0.35">
      <c r="A5">
        <v>1</v>
      </c>
      <c r="B5" t="s">
        <v>226</v>
      </c>
      <c r="C5">
        <v>1.51</v>
      </c>
      <c r="D5">
        <v>6300000</v>
      </c>
      <c r="E5">
        <v>0.02</v>
      </c>
      <c r="F5">
        <v>2.5099999999999998</v>
      </c>
      <c r="G5">
        <v>0.91</v>
      </c>
      <c r="H5">
        <v>0.95</v>
      </c>
      <c r="I5">
        <v>2.64</v>
      </c>
      <c r="J5">
        <v>6000000</v>
      </c>
      <c r="K5">
        <v>0.04</v>
      </c>
      <c r="L5">
        <v>0.94</v>
      </c>
      <c r="M5">
        <v>3.02</v>
      </c>
      <c r="N5">
        <v>126000</v>
      </c>
      <c r="O5">
        <v>6197802.1978021972</v>
      </c>
      <c r="P5">
        <v>100000</v>
      </c>
      <c r="R5">
        <v>240000</v>
      </c>
      <c r="S5">
        <v>5640000</v>
      </c>
      <c r="T5">
        <v>6069370</v>
      </c>
      <c r="U5">
        <v>69370</v>
      </c>
      <c r="W5">
        <v>0.96339206349206352</v>
      </c>
      <c r="X5">
        <v>0.69369999999999998</v>
      </c>
      <c r="Y5">
        <v>10000</v>
      </c>
      <c r="AA5" t="s">
        <v>247</v>
      </c>
    </row>
    <row r="6" spans="1:66" x14ac:dyDescent="0.35">
      <c r="A6">
        <v>2</v>
      </c>
      <c r="B6" t="s">
        <v>227</v>
      </c>
      <c r="C6">
        <v>1.56</v>
      </c>
      <c r="D6">
        <v>17100000</v>
      </c>
      <c r="E6">
        <v>0.05</v>
      </c>
      <c r="F6">
        <v>2.19</v>
      </c>
      <c r="G6">
        <v>1.2</v>
      </c>
      <c r="H6">
        <v>1.29</v>
      </c>
      <c r="I6">
        <v>1.7</v>
      </c>
      <c r="J6">
        <v>22000000</v>
      </c>
      <c r="K6">
        <v>0.08</v>
      </c>
      <c r="L6">
        <v>0.89</v>
      </c>
      <c r="M6">
        <v>3.12</v>
      </c>
      <c r="N6">
        <v>855000</v>
      </c>
      <c r="O6">
        <v>16316666.666666668</v>
      </c>
      <c r="P6">
        <v>800000</v>
      </c>
      <c r="R6">
        <v>1760000</v>
      </c>
      <c r="S6">
        <v>19580000</v>
      </c>
      <c r="T6">
        <v>22469100</v>
      </c>
      <c r="U6">
        <v>469100</v>
      </c>
      <c r="W6">
        <v>1.3139824561403508</v>
      </c>
      <c r="X6">
        <v>0.58637499999999998</v>
      </c>
      <c r="Y6">
        <v>10000</v>
      </c>
      <c r="AA6" t="s">
        <v>248</v>
      </c>
    </row>
    <row r="7" spans="1:66" x14ac:dyDescent="0.35">
      <c r="A7">
        <v>3</v>
      </c>
      <c r="B7" t="s">
        <v>228</v>
      </c>
      <c r="C7">
        <v>1.31</v>
      </c>
      <c r="D7">
        <v>17800000</v>
      </c>
      <c r="E7">
        <v>6.4000000000000001E-2</v>
      </c>
      <c r="F7">
        <v>2.67</v>
      </c>
      <c r="G7">
        <v>1.1000000000000001</v>
      </c>
      <c r="H7">
        <v>1.2</v>
      </c>
      <c r="I7">
        <v>2.23</v>
      </c>
      <c r="J7">
        <v>21000000</v>
      </c>
      <c r="K7">
        <v>0.14000000000000001</v>
      </c>
      <c r="L7">
        <v>0.86</v>
      </c>
      <c r="M7">
        <v>2.62</v>
      </c>
      <c r="N7">
        <v>1139200</v>
      </c>
      <c r="O7">
        <v>16418181.818181816</v>
      </c>
      <c r="P7">
        <v>1100000</v>
      </c>
      <c r="R7">
        <v>2940000.0000000005</v>
      </c>
      <c r="S7">
        <v>18060000</v>
      </c>
      <c r="T7">
        <v>22473324</v>
      </c>
      <c r="U7">
        <v>1473324</v>
      </c>
      <c r="W7">
        <v>1.2625462921348314</v>
      </c>
      <c r="X7">
        <v>1.3393854545454544</v>
      </c>
      <c r="Y7">
        <v>3200</v>
      </c>
      <c r="AA7" t="s">
        <v>308</v>
      </c>
      <c r="AB7">
        <f>C16</f>
        <v>0.93</v>
      </c>
      <c r="AC7">
        <f>D16</f>
        <v>402300000</v>
      </c>
      <c r="AD7">
        <f t="shared" ref="AD7:AX7" si="0">E16</f>
        <v>0.48899999999999999</v>
      </c>
      <c r="AE7">
        <f t="shared" si="0"/>
        <v>3.44</v>
      </c>
      <c r="AF7">
        <f t="shared" si="0"/>
        <v>1.05</v>
      </c>
      <c r="AG7">
        <f t="shared" si="0"/>
        <v>1.48</v>
      </c>
      <c r="AH7">
        <f t="shared" si="0"/>
        <v>2.31</v>
      </c>
      <c r="AI7">
        <f t="shared" si="0"/>
        <v>597000000</v>
      </c>
      <c r="AJ7">
        <f t="shared" si="0"/>
        <v>1.1200000000000001</v>
      </c>
      <c r="AK7">
        <f t="shared" si="0"/>
        <v>0.36</v>
      </c>
      <c r="AL7">
        <f t="shared" si="0"/>
        <v>1.86</v>
      </c>
      <c r="AM7">
        <f t="shared" si="0"/>
        <v>196724700</v>
      </c>
      <c r="AN7">
        <f t="shared" si="0"/>
        <v>204685714.28571427</v>
      </c>
      <c r="AO7">
        <f t="shared" si="0"/>
        <v>195100000</v>
      </c>
      <c r="AP7">
        <f t="shared" si="0"/>
        <v>0</v>
      </c>
      <c r="AQ7">
        <f t="shared" si="0"/>
        <v>668640000.00000012</v>
      </c>
      <c r="AR7">
        <f t="shared" si="0"/>
        <v>214920000</v>
      </c>
      <c r="AS7">
        <f t="shared" si="0"/>
        <v>1083441514.5</v>
      </c>
      <c r="AT7">
        <f t="shared" si="0"/>
        <v>486441514.5</v>
      </c>
      <c r="AU7">
        <f t="shared" si="0"/>
        <v>0</v>
      </c>
      <c r="AV7">
        <f t="shared" si="0"/>
        <v>2.6931183557046978</v>
      </c>
      <c r="AW7">
        <f t="shared" si="0"/>
        <v>2.4932932573039466</v>
      </c>
      <c r="AX7">
        <f t="shared" si="0"/>
        <v>10000</v>
      </c>
      <c r="AZ7">
        <f>AC7</f>
        <v>402300000</v>
      </c>
      <c r="BA7">
        <f>AN7</f>
        <v>204685714.28571427</v>
      </c>
      <c r="BB7">
        <f>SQRT(AZ7)</f>
        <v>20057.417580536134</v>
      </c>
      <c r="BC7">
        <f>AX7</f>
        <v>10000</v>
      </c>
      <c r="BD7">
        <f>2*AB7</f>
        <v>1.86</v>
      </c>
      <c r="BE7">
        <f>AQ7</f>
        <v>668640000.00000012</v>
      </c>
      <c r="BF7">
        <f>AM7</f>
        <v>196724700</v>
      </c>
      <c r="BH7">
        <f>AT7</f>
        <v>486441514.5</v>
      </c>
      <c r="BI7">
        <f>AO7</f>
        <v>195100000</v>
      </c>
      <c r="BK7">
        <f>AS7</f>
        <v>1083441514.5</v>
      </c>
      <c r="BL7">
        <f>AC7</f>
        <v>402300000</v>
      </c>
    </row>
    <row r="8" spans="1:66" x14ac:dyDescent="0.35">
      <c r="A8">
        <v>4</v>
      </c>
      <c r="B8" t="s">
        <v>229</v>
      </c>
      <c r="C8">
        <v>1.56</v>
      </c>
      <c r="D8">
        <v>37300000</v>
      </c>
      <c r="E8">
        <v>0.124</v>
      </c>
      <c r="F8">
        <v>2.98</v>
      </c>
      <c r="G8">
        <v>1.41</v>
      </c>
      <c r="H8">
        <v>1.62</v>
      </c>
      <c r="I8">
        <v>1.84</v>
      </c>
      <c r="J8">
        <v>60000000</v>
      </c>
      <c r="K8">
        <v>0.22</v>
      </c>
      <c r="L8">
        <v>0.77</v>
      </c>
      <c r="M8">
        <v>3.12</v>
      </c>
      <c r="N8">
        <v>4625200</v>
      </c>
      <c r="O8">
        <v>32765957.446808513</v>
      </c>
      <c r="P8">
        <v>4500000</v>
      </c>
      <c r="R8">
        <v>13200000</v>
      </c>
      <c r="S8">
        <v>46200000</v>
      </c>
      <c r="T8">
        <v>66082344</v>
      </c>
      <c r="U8">
        <v>6082344</v>
      </c>
      <c r="W8">
        <v>1.7716446112600537</v>
      </c>
      <c r="X8">
        <v>1.3516319999999999</v>
      </c>
      <c r="Y8">
        <v>10000</v>
      </c>
      <c r="AA8" t="s">
        <v>306</v>
      </c>
      <c r="AB8">
        <f>C15</f>
        <v>1.05</v>
      </c>
      <c r="AC8">
        <f>D15</f>
        <v>290200000</v>
      </c>
      <c r="AD8">
        <f t="shared" ref="AD8:AX8" si="1">E15</f>
        <v>0.53</v>
      </c>
      <c r="AE8">
        <f t="shared" si="1"/>
        <v>3.72</v>
      </c>
      <c r="AF8">
        <f t="shared" si="1"/>
        <v>1.5</v>
      </c>
      <c r="AG8">
        <f t="shared" si="1"/>
        <v>1.82</v>
      </c>
      <c r="AH8">
        <f t="shared" si="1"/>
        <v>2.0499999999999998</v>
      </c>
      <c r="AI8">
        <f t="shared" si="1"/>
        <v>528000000</v>
      </c>
      <c r="AJ8">
        <f t="shared" si="1"/>
        <v>1.08</v>
      </c>
      <c r="AK8">
        <f t="shared" si="1"/>
        <v>0.39</v>
      </c>
      <c r="AL8">
        <f t="shared" si="1"/>
        <v>2.1</v>
      </c>
      <c r="AM8">
        <f t="shared" si="1"/>
        <v>153806000</v>
      </c>
      <c r="AN8">
        <f t="shared" si="1"/>
        <v>137280000</v>
      </c>
      <c r="AO8">
        <f t="shared" si="1"/>
        <v>152900000</v>
      </c>
      <c r="AP8">
        <f t="shared" si="1"/>
        <v>0</v>
      </c>
      <c r="AQ8">
        <f t="shared" si="1"/>
        <v>570240000</v>
      </c>
      <c r="AR8">
        <f t="shared" si="1"/>
        <v>205920000</v>
      </c>
      <c r="AS8">
        <f t="shared" si="1"/>
        <v>937219350</v>
      </c>
      <c r="AT8">
        <f t="shared" si="1"/>
        <v>409219350</v>
      </c>
      <c r="AU8">
        <f t="shared" si="1"/>
        <v>0</v>
      </c>
      <c r="AV8">
        <f t="shared" si="1"/>
        <v>3.2295635768435562</v>
      </c>
      <c r="AW8">
        <f t="shared" si="1"/>
        <v>2.6763855461085675</v>
      </c>
      <c r="AX8">
        <f t="shared" si="1"/>
        <v>14500</v>
      </c>
      <c r="AZ8">
        <f t="shared" ref="AZ8:AZ14" si="2">AC8</f>
        <v>290200000</v>
      </c>
      <c r="BA8">
        <f t="shared" ref="BA8:BA14" si="3">AN8</f>
        <v>137280000</v>
      </c>
      <c r="BB8">
        <f t="shared" ref="BB8:BB14" si="4">SQRT(AZ8)</f>
        <v>17035.257556021865</v>
      </c>
      <c r="BC8">
        <f t="shared" ref="BC8:BC14" si="5">AX8</f>
        <v>14500</v>
      </c>
      <c r="BD8">
        <f t="shared" ref="BD8:BD14" si="6">2*AB8</f>
        <v>2.1</v>
      </c>
      <c r="BE8">
        <f t="shared" ref="BE8:BE14" si="7">AQ8</f>
        <v>570240000</v>
      </c>
      <c r="BF8">
        <f t="shared" ref="BF8:BF14" si="8">AM8</f>
        <v>153806000</v>
      </c>
      <c r="BH8">
        <f t="shared" ref="BH8:BH14" si="9">AT8</f>
        <v>409219350</v>
      </c>
      <c r="BI8">
        <f t="shared" ref="BI8:BI14" si="10">AO8</f>
        <v>152900000</v>
      </c>
      <c r="BK8">
        <f t="shared" ref="BK8:BK14" si="11">AS8</f>
        <v>937219350</v>
      </c>
      <c r="BL8">
        <f t="shared" ref="BL8:BL14" si="12">AC8</f>
        <v>290200000</v>
      </c>
    </row>
    <row r="9" spans="1:66" x14ac:dyDescent="0.35">
      <c r="A9">
        <v>5</v>
      </c>
      <c r="B9" t="s">
        <v>230</v>
      </c>
      <c r="C9">
        <v>1.64</v>
      </c>
      <c r="D9">
        <v>45400000</v>
      </c>
      <c r="E9">
        <v>0.184</v>
      </c>
      <c r="F9">
        <v>4.6100000000000003</v>
      </c>
      <c r="G9">
        <v>1.43</v>
      </c>
      <c r="H9">
        <v>1.76</v>
      </c>
      <c r="I9">
        <v>2.63</v>
      </c>
      <c r="J9">
        <v>80000000</v>
      </c>
      <c r="K9">
        <v>0.48</v>
      </c>
      <c r="L9">
        <v>0.67</v>
      </c>
      <c r="M9">
        <v>3.28</v>
      </c>
      <c r="N9">
        <v>8353600</v>
      </c>
      <c r="O9">
        <v>37482517.482517481</v>
      </c>
      <c r="P9">
        <v>8300000.0000000009</v>
      </c>
      <c r="R9">
        <v>38400000</v>
      </c>
      <c r="S9">
        <v>53600000</v>
      </c>
      <c r="T9">
        <v>104744048</v>
      </c>
      <c r="U9">
        <v>24744048</v>
      </c>
      <c r="W9">
        <v>2.3071376211453742</v>
      </c>
      <c r="X9">
        <v>2.9812106024096381</v>
      </c>
      <c r="Y9">
        <v>15000</v>
      </c>
      <c r="AA9" t="s">
        <v>235</v>
      </c>
      <c r="AB9">
        <f>C14</f>
        <v>1.35</v>
      </c>
      <c r="AC9">
        <f>D14</f>
        <v>245200000</v>
      </c>
      <c r="AD9">
        <f t="shared" ref="AD9:AX9" si="13">E14</f>
        <v>0.39</v>
      </c>
      <c r="AE9">
        <f t="shared" si="13"/>
        <v>5.6</v>
      </c>
      <c r="AF9">
        <f t="shared" si="13"/>
        <v>1.73</v>
      </c>
      <c r="AG9">
        <f t="shared" si="13"/>
        <v>2.09</v>
      </c>
      <c r="AH9">
        <f t="shared" si="13"/>
        <v>2.68</v>
      </c>
      <c r="AI9">
        <f t="shared" si="13"/>
        <v>513000000</v>
      </c>
      <c r="AJ9">
        <f t="shared" si="13"/>
        <v>1.03</v>
      </c>
      <c r="AK9">
        <f t="shared" si="13"/>
        <v>0.51</v>
      </c>
      <c r="AL9">
        <f t="shared" si="13"/>
        <v>2.7</v>
      </c>
      <c r="AM9">
        <f t="shared" si="13"/>
        <v>95628000</v>
      </c>
      <c r="AN9">
        <f t="shared" si="13"/>
        <v>151231213.87283236</v>
      </c>
      <c r="AO9">
        <f t="shared" si="13"/>
        <v>94500000</v>
      </c>
      <c r="AP9">
        <f t="shared" si="13"/>
        <v>0</v>
      </c>
      <c r="AQ9">
        <f t="shared" si="13"/>
        <v>528390000</v>
      </c>
      <c r="AR9">
        <f t="shared" si="13"/>
        <v>261630000</v>
      </c>
      <c r="AS9">
        <f t="shared" si="13"/>
        <v>913053600</v>
      </c>
      <c r="AT9">
        <f t="shared" si="13"/>
        <v>400053600</v>
      </c>
      <c r="AU9">
        <f t="shared" si="13"/>
        <v>0</v>
      </c>
      <c r="AV9">
        <f t="shared" si="13"/>
        <v>3.723709624796085</v>
      </c>
      <c r="AW9">
        <f t="shared" si="13"/>
        <v>4.233371428571429</v>
      </c>
      <c r="AX9">
        <f t="shared" si="13"/>
        <v>26700</v>
      </c>
      <c r="AZ9">
        <f t="shared" si="2"/>
        <v>245200000</v>
      </c>
      <c r="BA9">
        <f t="shared" si="3"/>
        <v>151231213.87283236</v>
      </c>
      <c r="BB9">
        <f t="shared" si="4"/>
        <v>15658.863304850707</v>
      </c>
      <c r="BC9">
        <f t="shared" si="5"/>
        <v>26700</v>
      </c>
      <c r="BD9">
        <f t="shared" si="6"/>
        <v>2.7</v>
      </c>
      <c r="BE9">
        <f t="shared" si="7"/>
        <v>528390000</v>
      </c>
      <c r="BF9">
        <f t="shared" si="8"/>
        <v>95628000</v>
      </c>
      <c r="BH9">
        <f t="shared" si="9"/>
        <v>400053600</v>
      </c>
      <c r="BI9">
        <f t="shared" si="10"/>
        <v>94500000</v>
      </c>
      <c r="BK9">
        <f t="shared" si="11"/>
        <v>913053600</v>
      </c>
      <c r="BL9">
        <f t="shared" si="12"/>
        <v>245200000</v>
      </c>
    </row>
    <row r="10" spans="1:66" x14ac:dyDescent="0.35">
      <c r="A10">
        <v>6</v>
      </c>
      <c r="B10" t="s">
        <v>231</v>
      </c>
      <c r="C10">
        <v>1.55</v>
      </c>
      <c r="D10">
        <v>66099999.999999993</v>
      </c>
      <c r="E10">
        <v>0.2</v>
      </c>
      <c r="F10">
        <v>4.42</v>
      </c>
      <c r="G10">
        <v>1.34</v>
      </c>
      <c r="H10">
        <v>1.68</v>
      </c>
      <c r="I10">
        <v>2.63</v>
      </c>
      <c r="J10">
        <v>111000000</v>
      </c>
      <c r="K10">
        <v>0.51</v>
      </c>
      <c r="L10">
        <v>0.64</v>
      </c>
      <c r="M10">
        <v>3.1</v>
      </c>
      <c r="N10">
        <v>13220000</v>
      </c>
      <c r="O10">
        <v>53014925.373134322</v>
      </c>
      <c r="P10">
        <v>12900000</v>
      </c>
      <c r="R10">
        <v>56610000</v>
      </c>
      <c r="S10">
        <v>71040000</v>
      </c>
      <c r="T10">
        <v>147367000</v>
      </c>
      <c r="U10">
        <v>36367000</v>
      </c>
      <c r="W10">
        <v>2.2294553706505296</v>
      </c>
      <c r="X10">
        <v>2.8191472868217056</v>
      </c>
      <c r="Y10">
        <v>4000</v>
      </c>
      <c r="AA10" t="s">
        <v>233</v>
      </c>
      <c r="AB10">
        <f>C12</f>
        <v>1.42</v>
      </c>
      <c r="AC10">
        <f>D12</f>
        <v>190300000</v>
      </c>
      <c r="AD10">
        <f t="shared" ref="AD10:AX10" si="14">E12</f>
        <v>0.51400000000000001</v>
      </c>
      <c r="AE10">
        <f t="shared" si="14"/>
        <v>5.32</v>
      </c>
      <c r="AF10">
        <f t="shared" si="14"/>
        <v>1.6</v>
      </c>
      <c r="AG10">
        <f t="shared" si="14"/>
        <v>1.94</v>
      </c>
      <c r="AH10">
        <f t="shared" si="14"/>
        <v>2.74</v>
      </c>
      <c r="AI10">
        <f t="shared" si="14"/>
        <v>370000000</v>
      </c>
      <c r="AJ10">
        <f t="shared" si="14"/>
        <v>1.18</v>
      </c>
      <c r="AK10">
        <f t="shared" si="14"/>
        <v>0.4</v>
      </c>
      <c r="AL10">
        <f t="shared" si="14"/>
        <v>2.84</v>
      </c>
      <c r="AM10">
        <f t="shared" si="14"/>
        <v>97814200</v>
      </c>
      <c r="AN10">
        <f t="shared" si="14"/>
        <v>92500000</v>
      </c>
      <c r="AO10">
        <f t="shared" si="14"/>
        <v>97200000</v>
      </c>
      <c r="AP10">
        <f t="shared" si="14"/>
        <v>0</v>
      </c>
      <c r="AQ10">
        <f t="shared" si="14"/>
        <v>436600000</v>
      </c>
      <c r="AR10">
        <f t="shared" si="14"/>
        <v>148000000</v>
      </c>
      <c r="AS10">
        <f t="shared" si="14"/>
        <v>668139918</v>
      </c>
      <c r="AT10">
        <f t="shared" si="14"/>
        <v>298139918</v>
      </c>
      <c r="AU10">
        <f t="shared" si="14"/>
        <v>0</v>
      </c>
      <c r="AV10">
        <f t="shared" si="14"/>
        <v>3.5109822280609562</v>
      </c>
      <c r="AW10">
        <f t="shared" si="14"/>
        <v>3.0672831069958848</v>
      </c>
      <c r="AX10">
        <f t="shared" si="14"/>
        <v>17000</v>
      </c>
      <c r="AZ10">
        <f t="shared" si="2"/>
        <v>190300000</v>
      </c>
      <c r="BA10">
        <f t="shared" si="3"/>
        <v>92500000</v>
      </c>
      <c r="BB10">
        <f t="shared" si="4"/>
        <v>13794.92660364672</v>
      </c>
      <c r="BC10">
        <f t="shared" si="5"/>
        <v>17000</v>
      </c>
      <c r="BD10">
        <f t="shared" si="6"/>
        <v>2.84</v>
      </c>
      <c r="BE10">
        <f t="shared" si="7"/>
        <v>436600000</v>
      </c>
      <c r="BF10">
        <f t="shared" si="8"/>
        <v>97814200</v>
      </c>
      <c r="BH10">
        <f t="shared" si="9"/>
        <v>298139918</v>
      </c>
      <c r="BI10">
        <f t="shared" si="10"/>
        <v>97200000</v>
      </c>
      <c r="BK10">
        <f t="shared" si="11"/>
        <v>668139918</v>
      </c>
      <c r="BL10">
        <f t="shared" si="12"/>
        <v>190300000</v>
      </c>
    </row>
    <row r="11" spans="1:66" x14ac:dyDescent="0.35">
      <c r="A11">
        <v>7</v>
      </c>
      <c r="B11" t="s">
        <v>232</v>
      </c>
      <c r="C11">
        <v>1.34</v>
      </c>
      <c r="D11">
        <v>83700000</v>
      </c>
      <c r="E11">
        <v>0.214</v>
      </c>
      <c r="F11">
        <v>4.45</v>
      </c>
      <c r="G11">
        <v>1.44</v>
      </c>
      <c r="H11">
        <v>1.7</v>
      </c>
      <c r="I11">
        <v>2.62</v>
      </c>
      <c r="J11">
        <v>142000000</v>
      </c>
      <c r="K11">
        <v>0.55000000000000004</v>
      </c>
      <c r="L11">
        <v>0.67</v>
      </c>
      <c r="M11">
        <v>2.68</v>
      </c>
      <c r="N11">
        <v>17911800</v>
      </c>
      <c r="O11">
        <v>66069444.444444448</v>
      </c>
      <c r="P11">
        <v>17600000</v>
      </c>
      <c r="R11">
        <v>78100000</v>
      </c>
      <c r="S11">
        <v>95140000</v>
      </c>
      <c r="T11">
        <v>196307094</v>
      </c>
      <c r="U11">
        <v>54307094</v>
      </c>
      <c r="W11">
        <v>2.3453655197132615</v>
      </c>
      <c r="X11">
        <v>3.0856303409090908</v>
      </c>
      <c r="Y11">
        <v>5800</v>
      </c>
      <c r="AA11" t="s">
        <v>228</v>
      </c>
      <c r="AB11">
        <f>C7</f>
        <v>1.31</v>
      </c>
      <c r="AC11">
        <f>D7</f>
        <v>17800000</v>
      </c>
      <c r="AD11">
        <f t="shared" ref="AD11:AX11" si="15">E7</f>
        <v>6.4000000000000001E-2</v>
      </c>
      <c r="AE11">
        <f t="shared" si="15"/>
        <v>2.67</v>
      </c>
      <c r="AF11">
        <f t="shared" si="15"/>
        <v>1.1000000000000001</v>
      </c>
      <c r="AG11">
        <f t="shared" si="15"/>
        <v>1.2</v>
      </c>
      <c r="AH11">
        <f t="shared" si="15"/>
        <v>2.23</v>
      </c>
      <c r="AI11">
        <f t="shared" si="15"/>
        <v>21000000</v>
      </c>
      <c r="AJ11">
        <f t="shared" si="15"/>
        <v>0.14000000000000001</v>
      </c>
      <c r="AK11">
        <f t="shared" si="15"/>
        <v>0.86</v>
      </c>
      <c r="AL11">
        <f t="shared" si="15"/>
        <v>2.62</v>
      </c>
      <c r="AM11">
        <f t="shared" si="15"/>
        <v>1139200</v>
      </c>
      <c r="AN11">
        <f t="shared" si="15"/>
        <v>16418181.818181816</v>
      </c>
      <c r="AO11">
        <f t="shared" si="15"/>
        <v>1100000</v>
      </c>
      <c r="AP11">
        <f t="shared" si="15"/>
        <v>0</v>
      </c>
      <c r="AQ11">
        <f t="shared" si="15"/>
        <v>2940000.0000000005</v>
      </c>
      <c r="AR11">
        <f t="shared" si="15"/>
        <v>18060000</v>
      </c>
      <c r="AS11">
        <f t="shared" si="15"/>
        <v>22473324</v>
      </c>
      <c r="AT11">
        <f t="shared" si="15"/>
        <v>1473324</v>
      </c>
      <c r="AU11">
        <f t="shared" si="15"/>
        <v>0</v>
      </c>
      <c r="AV11">
        <f t="shared" si="15"/>
        <v>1.2625462921348314</v>
      </c>
      <c r="AW11">
        <f t="shared" si="15"/>
        <v>1.3393854545454544</v>
      </c>
      <c r="AX11">
        <f t="shared" si="15"/>
        <v>3200</v>
      </c>
      <c r="AZ11">
        <f t="shared" si="2"/>
        <v>17800000</v>
      </c>
      <c r="BA11">
        <f t="shared" si="3"/>
        <v>16418181.818181816</v>
      </c>
      <c r="BB11">
        <f t="shared" si="4"/>
        <v>4219.0046219457972</v>
      </c>
      <c r="BC11">
        <f t="shared" si="5"/>
        <v>3200</v>
      </c>
      <c r="BD11">
        <f t="shared" si="6"/>
        <v>2.62</v>
      </c>
      <c r="BE11">
        <f t="shared" si="7"/>
        <v>2940000.0000000005</v>
      </c>
      <c r="BF11">
        <f t="shared" si="8"/>
        <v>1139200</v>
      </c>
      <c r="BH11">
        <f t="shared" si="9"/>
        <v>1473324</v>
      </c>
      <c r="BI11">
        <f t="shared" si="10"/>
        <v>1100000</v>
      </c>
      <c r="BK11">
        <f t="shared" si="11"/>
        <v>22473324</v>
      </c>
      <c r="BL11">
        <f t="shared" si="12"/>
        <v>17800000</v>
      </c>
    </row>
    <row r="12" spans="1:66" x14ac:dyDescent="0.35">
      <c r="A12">
        <v>8</v>
      </c>
      <c r="B12" t="s">
        <v>233</v>
      </c>
      <c r="C12">
        <v>1.42</v>
      </c>
      <c r="D12">
        <v>190300000</v>
      </c>
      <c r="E12">
        <v>0.51400000000000001</v>
      </c>
      <c r="F12">
        <v>5.32</v>
      </c>
      <c r="G12">
        <v>1.6</v>
      </c>
      <c r="H12">
        <v>1.94</v>
      </c>
      <c r="I12">
        <v>2.74</v>
      </c>
      <c r="J12">
        <v>370000000</v>
      </c>
      <c r="K12">
        <v>1.18</v>
      </c>
      <c r="L12">
        <v>0.4</v>
      </c>
      <c r="M12">
        <v>2.84</v>
      </c>
      <c r="N12">
        <v>97814200</v>
      </c>
      <c r="O12">
        <v>92500000</v>
      </c>
      <c r="P12">
        <v>97200000</v>
      </c>
      <c r="R12">
        <v>436600000</v>
      </c>
      <c r="S12">
        <v>148000000</v>
      </c>
      <c r="T12">
        <v>668139918</v>
      </c>
      <c r="U12">
        <v>298139918</v>
      </c>
      <c r="W12">
        <v>3.5109822280609562</v>
      </c>
      <c r="X12">
        <v>3.0672831069958848</v>
      </c>
      <c r="Y12">
        <v>17000</v>
      </c>
      <c r="AA12" t="s">
        <v>307</v>
      </c>
      <c r="AB12">
        <f>C11</f>
        <v>1.34</v>
      </c>
      <c r="AC12">
        <f>D11</f>
        <v>83700000</v>
      </c>
      <c r="AD12">
        <f t="shared" ref="AD12:AX12" si="16">E11</f>
        <v>0.214</v>
      </c>
      <c r="AE12">
        <f t="shared" si="16"/>
        <v>4.45</v>
      </c>
      <c r="AF12">
        <f t="shared" si="16"/>
        <v>1.44</v>
      </c>
      <c r="AG12">
        <f t="shared" si="16"/>
        <v>1.7</v>
      </c>
      <c r="AH12">
        <f t="shared" si="16"/>
        <v>2.62</v>
      </c>
      <c r="AI12">
        <f t="shared" si="16"/>
        <v>142000000</v>
      </c>
      <c r="AJ12">
        <f t="shared" si="16"/>
        <v>0.55000000000000004</v>
      </c>
      <c r="AK12">
        <f t="shared" si="16"/>
        <v>0.67</v>
      </c>
      <c r="AL12">
        <f t="shared" si="16"/>
        <v>2.68</v>
      </c>
      <c r="AM12">
        <f t="shared" si="16"/>
        <v>17911800</v>
      </c>
      <c r="AN12">
        <f t="shared" si="16"/>
        <v>66069444.444444448</v>
      </c>
      <c r="AO12">
        <f t="shared" si="16"/>
        <v>17600000</v>
      </c>
      <c r="AP12">
        <f t="shared" si="16"/>
        <v>0</v>
      </c>
      <c r="AQ12">
        <f t="shared" si="16"/>
        <v>78100000</v>
      </c>
      <c r="AR12">
        <f t="shared" si="16"/>
        <v>95140000</v>
      </c>
      <c r="AS12">
        <f t="shared" si="16"/>
        <v>196307094</v>
      </c>
      <c r="AT12">
        <f t="shared" si="16"/>
        <v>54307094</v>
      </c>
      <c r="AU12">
        <f t="shared" si="16"/>
        <v>0</v>
      </c>
      <c r="AV12">
        <f t="shared" si="16"/>
        <v>2.3453655197132615</v>
      </c>
      <c r="AW12">
        <f t="shared" si="16"/>
        <v>3.0856303409090908</v>
      </c>
      <c r="AX12">
        <f t="shared" si="16"/>
        <v>5800</v>
      </c>
      <c r="AZ12">
        <f t="shared" si="2"/>
        <v>83700000</v>
      </c>
      <c r="BA12">
        <f t="shared" si="3"/>
        <v>66069444.444444448</v>
      </c>
      <c r="BB12">
        <f t="shared" si="4"/>
        <v>9148.7704091861433</v>
      </c>
      <c r="BC12">
        <f t="shared" si="5"/>
        <v>5800</v>
      </c>
      <c r="BD12">
        <f t="shared" si="6"/>
        <v>2.68</v>
      </c>
      <c r="BE12">
        <f t="shared" si="7"/>
        <v>78100000</v>
      </c>
      <c r="BF12">
        <f t="shared" si="8"/>
        <v>17911800</v>
      </c>
      <c r="BH12">
        <f t="shared" si="9"/>
        <v>54307094</v>
      </c>
      <c r="BI12">
        <f t="shared" si="10"/>
        <v>17600000</v>
      </c>
      <c r="BK12">
        <f t="shared" si="11"/>
        <v>196307094</v>
      </c>
      <c r="BL12">
        <f t="shared" si="12"/>
        <v>83700000</v>
      </c>
    </row>
    <row r="13" spans="1:66" x14ac:dyDescent="0.35">
      <c r="A13">
        <v>9</v>
      </c>
      <c r="B13" t="s">
        <v>234</v>
      </c>
      <c r="C13">
        <v>1.64</v>
      </c>
      <c r="D13">
        <v>203000000</v>
      </c>
      <c r="E13">
        <v>0.27400000000000002</v>
      </c>
      <c r="F13">
        <v>6.65</v>
      </c>
      <c r="G13">
        <v>1.57</v>
      </c>
      <c r="H13">
        <v>2.04</v>
      </c>
      <c r="I13">
        <v>3.26</v>
      </c>
      <c r="J13">
        <v>414000000</v>
      </c>
      <c r="K13">
        <v>0.88</v>
      </c>
      <c r="L13">
        <v>0.56000000000000005</v>
      </c>
      <c r="M13">
        <v>3.28</v>
      </c>
      <c r="N13">
        <v>55622000.000000007</v>
      </c>
      <c r="O13">
        <v>147668789.80891722</v>
      </c>
      <c r="P13">
        <v>54900000</v>
      </c>
      <c r="R13">
        <v>364320000</v>
      </c>
      <c r="S13">
        <v>231840000.00000003</v>
      </c>
      <c r="T13">
        <v>687691960</v>
      </c>
      <c r="U13">
        <v>273691960</v>
      </c>
      <c r="W13">
        <v>3.3876451231527094</v>
      </c>
      <c r="X13">
        <v>4.98528160291439</v>
      </c>
      <c r="Y13">
        <v>10000</v>
      </c>
      <c r="AA13" t="s">
        <v>255</v>
      </c>
      <c r="AB13">
        <f>C17</f>
        <v>1.55</v>
      </c>
      <c r="AC13">
        <f>D17</f>
        <v>441800000</v>
      </c>
      <c r="AD13">
        <f t="shared" ref="AD13:AX13" si="17">E17</f>
        <v>0.32</v>
      </c>
      <c r="AE13">
        <f t="shared" si="17"/>
        <v>7.98</v>
      </c>
      <c r="AF13">
        <f t="shared" si="17"/>
        <v>1.3</v>
      </c>
      <c r="AG13">
        <f t="shared" si="17"/>
        <v>1.99</v>
      </c>
      <c r="AH13">
        <f t="shared" si="17"/>
        <v>4</v>
      </c>
      <c r="AI13">
        <f t="shared" si="17"/>
        <v>880000000</v>
      </c>
      <c r="AJ13">
        <f t="shared" si="17"/>
        <v>1.27</v>
      </c>
      <c r="AK13">
        <f t="shared" si="17"/>
        <v>0.45</v>
      </c>
      <c r="AL13">
        <f t="shared" si="17"/>
        <v>3.1</v>
      </c>
      <c r="AM13">
        <f t="shared" si="17"/>
        <v>141376000</v>
      </c>
      <c r="AN13">
        <f t="shared" si="17"/>
        <v>304615384.61538458</v>
      </c>
      <c r="AO13">
        <f t="shared" si="17"/>
        <v>139900000</v>
      </c>
      <c r="AP13">
        <f t="shared" si="17"/>
        <v>0</v>
      </c>
      <c r="AQ13">
        <f t="shared" si="17"/>
        <v>1117600000</v>
      </c>
      <c r="AR13">
        <f t="shared" si="17"/>
        <v>396000000</v>
      </c>
      <c r="AS13">
        <f t="shared" si="17"/>
        <v>1779611100</v>
      </c>
      <c r="AT13">
        <f t="shared" si="17"/>
        <v>899611100</v>
      </c>
      <c r="AU13">
        <f t="shared" si="17"/>
        <v>0</v>
      </c>
      <c r="AV13">
        <f t="shared" si="17"/>
        <v>4.0280921231326392</v>
      </c>
      <c r="AW13">
        <f t="shared" si="17"/>
        <v>6.430386704789135</v>
      </c>
      <c r="AX13">
        <f t="shared" si="17"/>
        <v>25000</v>
      </c>
      <c r="AZ13">
        <f t="shared" si="2"/>
        <v>441800000</v>
      </c>
      <c r="BA13">
        <f t="shared" si="3"/>
        <v>304615384.61538458</v>
      </c>
      <c r="BB13">
        <f t="shared" si="4"/>
        <v>21019.038988498021</v>
      </c>
      <c r="BC13">
        <f t="shared" si="5"/>
        <v>25000</v>
      </c>
      <c r="BD13">
        <f t="shared" si="6"/>
        <v>3.1</v>
      </c>
      <c r="BE13">
        <f t="shared" si="7"/>
        <v>1117600000</v>
      </c>
      <c r="BF13">
        <f t="shared" si="8"/>
        <v>141376000</v>
      </c>
      <c r="BH13">
        <f t="shared" si="9"/>
        <v>899611100</v>
      </c>
      <c r="BI13">
        <f t="shared" si="10"/>
        <v>139900000</v>
      </c>
      <c r="BK13">
        <f t="shared" si="11"/>
        <v>1779611100</v>
      </c>
      <c r="BL13">
        <f t="shared" si="12"/>
        <v>441800000</v>
      </c>
    </row>
    <row r="14" spans="1:66" x14ac:dyDescent="0.35">
      <c r="A14">
        <v>10</v>
      </c>
      <c r="B14" t="s">
        <v>235</v>
      </c>
      <c r="C14">
        <v>1.35</v>
      </c>
      <c r="D14">
        <v>245200000</v>
      </c>
      <c r="E14">
        <v>0.39</v>
      </c>
      <c r="F14">
        <v>5.6</v>
      </c>
      <c r="G14">
        <v>1.73</v>
      </c>
      <c r="H14">
        <v>2.09</v>
      </c>
      <c r="I14">
        <v>2.68</v>
      </c>
      <c r="J14">
        <v>513000000</v>
      </c>
      <c r="K14">
        <v>1.03</v>
      </c>
      <c r="L14">
        <v>0.51</v>
      </c>
      <c r="M14">
        <v>2.7</v>
      </c>
      <c r="N14">
        <v>95628000</v>
      </c>
      <c r="O14">
        <v>151231213.87283236</v>
      </c>
      <c r="P14">
        <v>94500000</v>
      </c>
      <c r="R14">
        <v>528390000</v>
      </c>
      <c r="S14">
        <v>261630000</v>
      </c>
      <c r="T14">
        <v>913053600</v>
      </c>
      <c r="U14">
        <v>400053600</v>
      </c>
      <c r="W14">
        <v>3.723709624796085</v>
      </c>
      <c r="X14">
        <v>4.233371428571429</v>
      </c>
      <c r="Y14">
        <v>26700</v>
      </c>
      <c r="AA14" t="s">
        <v>256</v>
      </c>
      <c r="AB14">
        <f>C5</f>
        <v>1.51</v>
      </c>
      <c r="AC14">
        <f>D5</f>
        <v>6300000</v>
      </c>
      <c r="AD14">
        <f t="shared" ref="AD14:AX14" si="18">E5</f>
        <v>0.02</v>
      </c>
      <c r="AE14">
        <f t="shared" si="18"/>
        <v>2.5099999999999998</v>
      </c>
      <c r="AF14">
        <f t="shared" si="18"/>
        <v>0.91</v>
      </c>
      <c r="AG14">
        <f t="shared" si="18"/>
        <v>0.95</v>
      </c>
      <c r="AH14">
        <f t="shared" si="18"/>
        <v>2.64</v>
      </c>
      <c r="AI14">
        <f t="shared" si="18"/>
        <v>6000000</v>
      </c>
      <c r="AJ14">
        <f t="shared" si="18"/>
        <v>0.04</v>
      </c>
      <c r="AK14">
        <f t="shared" si="18"/>
        <v>0.94</v>
      </c>
      <c r="AL14">
        <f t="shared" si="18"/>
        <v>3.02</v>
      </c>
      <c r="AM14">
        <f t="shared" si="18"/>
        <v>126000</v>
      </c>
      <c r="AN14">
        <f t="shared" si="18"/>
        <v>6197802.1978021972</v>
      </c>
      <c r="AO14">
        <f t="shared" si="18"/>
        <v>100000</v>
      </c>
      <c r="AP14">
        <f t="shared" si="18"/>
        <v>0</v>
      </c>
      <c r="AQ14">
        <f t="shared" si="18"/>
        <v>240000</v>
      </c>
      <c r="AR14">
        <f t="shared" si="18"/>
        <v>5640000</v>
      </c>
      <c r="AS14">
        <f t="shared" si="18"/>
        <v>6069370</v>
      </c>
      <c r="AT14">
        <f t="shared" si="18"/>
        <v>69370</v>
      </c>
      <c r="AU14">
        <f t="shared" si="18"/>
        <v>0</v>
      </c>
      <c r="AV14">
        <f t="shared" si="18"/>
        <v>0.96339206349206352</v>
      </c>
      <c r="AW14">
        <f t="shared" si="18"/>
        <v>0.69369999999999998</v>
      </c>
      <c r="AX14">
        <f t="shared" si="18"/>
        <v>10000</v>
      </c>
      <c r="AZ14">
        <f t="shared" si="2"/>
        <v>6300000</v>
      </c>
      <c r="BA14">
        <f t="shared" si="3"/>
        <v>6197802.1978021972</v>
      </c>
      <c r="BB14">
        <f t="shared" si="4"/>
        <v>2509.9800796022269</v>
      </c>
      <c r="BC14">
        <f t="shared" si="5"/>
        <v>10000</v>
      </c>
      <c r="BD14">
        <f t="shared" si="6"/>
        <v>3.02</v>
      </c>
      <c r="BE14">
        <f t="shared" si="7"/>
        <v>240000</v>
      </c>
      <c r="BF14">
        <f t="shared" si="8"/>
        <v>126000</v>
      </c>
      <c r="BH14">
        <f t="shared" si="9"/>
        <v>69370</v>
      </c>
      <c r="BI14">
        <f t="shared" si="10"/>
        <v>100000</v>
      </c>
      <c r="BK14">
        <f t="shared" si="11"/>
        <v>6069370</v>
      </c>
      <c r="BL14">
        <f t="shared" si="12"/>
        <v>6300000</v>
      </c>
    </row>
    <row r="15" spans="1:66" x14ac:dyDescent="0.35">
      <c r="A15">
        <v>11</v>
      </c>
      <c r="B15" t="s">
        <v>236</v>
      </c>
      <c r="C15">
        <v>1.05</v>
      </c>
      <c r="D15">
        <v>290200000</v>
      </c>
      <c r="E15">
        <v>0.53</v>
      </c>
      <c r="F15">
        <v>3.72</v>
      </c>
      <c r="G15">
        <v>1.5</v>
      </c>
      <c r="H15">
        <v>1.82</v>
      </c>
      <c r="I15">
        <v>2.0499999999999998</v>
      </c>
      <c r="J15">
        <v>528000000</v>
      </c>
      <c r="K15">
        <v>1.08</v>
      </c>
      <c r="L15">
        <v>0.39</v>
      </c>
      <c r="M15">
        <v>2.1</v>
      </c>
      <c r="N15">
        <v>153806000</v>
      </c>
      <c r="O15">
        <v>137280000</v>
      </c>
      <c r="P15">
        <v>152900000</v>
      </c>
      <c r="R15">
        <v>570240000</v>
      </c>
      <c r="S15">
        <v>205920000</v>
      </c>
      <c r="T15">
        <v>937219350</v>
      </c>
      <c r="U15">
        <v>409219350</v>
      </c>
      <c r="W15">
        <v>3.2295635768435562</v>
      </c>
      <c r="X15">
        <v>2.6763855461085675</v>
      </c>
      <c r="Y15">
        <v>14500</v>
      </c>
      <c r="AA15" t="s">
        <v>257</v>
      </c>
    </row>
    <row r="16" spans="1:66" x14ac:dyDescent="0.35">
      <c r="A16">
        <v>12</v>
      </c>
      <c r="B16" t="s">
        <v>237</v>
      </c>
      <c r="C16">
        <v>0.93</v>
      </c>
      <c r="D16">
        <v>402300000</v>
      </c>
      <c r="E16">
        <v>0.48899999999999999</v>
      </c>
      <c r="F16">
        <v>3.44</v>
      </c>
      <c r="G16">
        <v>1.05</v>
      </c>
      <c r="H16">
        <v>1.48</v>
      </c>
      <c r="I16">
        <v>2.31</v>
      </c>
      <c r="J16">
        <v>597000000</v>
      </c>
      <c r="K16">
        <v>1.1200000000000001</v>
      </c>
      <c r="L16">
        <v>0.36</v>
      </c>
      <c r="M16">
        <v>1.86</v>
      </c>
      <c r="N16">
        <v>196724700</v>
      </c>
      <c r="O16">
        <v>204685714.28571427</v>
      </c>
      <c r="P16">
        <v>195100000</v>
      </c>
      <c r="R16">
        <v>668640000.00000012</v>
      </c>
      <c r="S16">
        <v>214920000</v>
      </c>
      <c r="T16">
        <v>1083441514.5</v>
      </c>
      <c r="U16">
        <v>486441514.5</v>
      </c>
      <c r="W16">
        <v>2.6931183557046978</v>
      </c>
      <c r="X16">
        <v>2.4932932573039466</v>
      </c>
      <c r="Y16">
        <v>10000</v>
      </c>
      <c r="AA16" t="s">
        <v>231</v>
      </c>
      <c r="AB16">
        <f>C10</f>
        <v>1.55</v>
      </c>
      <c r="AC16">
        <f>D10</f>
        <v>66099999.999999993</v>
      </c>
      <c r="AD16">
        <f t="shared" ref="AD16:AX16" si="19">E10</f>
        <v>0.2</v>
      </c>
      <c r="AE16">
        <f t="shared" si="19"/>
        <v>4.42</v>
      </c>
      <c r="AF16">
        <f t="shared" si="19"/>
        <v>1.34</v>
      </c>
      <c r="AG16">
        <f t="shared" si="19"/>
        <v>1.68</v>
      </c>
      <c r="AH16">
        <f t="shared" si="19"/>
        <v>2.63</v>
      </c>
      <c r="AI16">
        <f t="shared" si="19"/>
        <v>111000000</v>
      </c>
      <c r="AJ16">
        <f t="shared" si="19"/>
        <v>0.51</v>
      </c>
      <c r="AK16">
        <f t="shared" si="19"/>
        <v>0.64</v>
      </c>
      <c r="AL16">
        <f t="shared" si="19"/>
        <v>3.1</v>
      </c>
      <c r="AM16">
        <f t="shared" si="19"/>
        <v>13220000</v>
      </c>
      <c r="AN16">
        <f t="shared" si="19"/>
        <v>53014925.373134322</v>
      </c>
      <c r="AO16">
        <f t="shared" si="19"/>
        <v>12900000</v>
      </c>
      <c r="AP16">
        <f t="shared" si="19"/>
        <v>0</v>
      </c>
      <c r="AQ16">
        <f t="shared" si="19"/>
        <v>56610000</v>
      </c>
      <c r="AR16">
        <f t="shared" si="19"/>
        <v>71040000</v>
      </c>
      <c r="AS16">
        <f t="shared" si="19"/>
        <v>147367000</v>
      </c>
      <c r="AT16">
        <f t="shared" si="19"/>
        <v>36367000</v>
      </c>
      <c r="AU16">
        <f t="shared" si="19"/>
        <v>0</v>
      </c>
      <c r="AV16">
        <f t="shared" si="19"/>
        <v>2.2294553706505296</v>
      </c>
      <c r="AW16">
        <f t="shared" si="19"/>
        <v>2.8191472868217056</v>
      </c>
      <c r="AX16">
        <f t="shared" si="19"/>
        <v>4000</v>
      </c>
      <c r="AZ16">
        <f t="shared" ref="AZ16:AZ20" si="20">AC16</f>
        <v>66099999.999999993</v>
      </c>
      <c r="BA16">
        <f t="shared" ref="BA16:BA20" si="21">AN16</f>
        <v>53014925.373134322</v>
      </c>
      <c r="BB16">
        <f t="shared" ref="BB16:BB20" si="22">SQRT(AZ16)</f>
        <v>8130.1906496711372</v>
      </c>
      <c r="BC16">
        <f t="shared" ref="BC16:BC20" si="23">AX16</f>
        <v>4000</v>
      </c>
      <c r="BD16">
        <f t="shared" ref="BD16:BD20" si="24">2*AB16</f>
        <v>3.1</v>
      </c>
      <c r="BE16">
        <f t="shared" ref="BE16:BE20" si="25">AQ16</f>
        <v>56610000</v>
      </c>
      <c r="BF16">
        <f t="shared" ref="BF16:BF20" si="26">AM16</f>
        <v>13220000</v>
      </c>
      <c r="BH16">
        <f t="shared" ref="BH16:BH20" si="27">AT16</f>
        <v>36367000</v>
      </c>
      <c r="BI16">
        <f t="shared" ref="BI16:BI20" si="28">AO16</f>
        <v>12900000</v>
      </c>
      <c r="BK16">
        <f t="shared" ref="BK16:BK20" si="29">AS16</f>
        <v>147367000</v>
      </c>
      <c r="BL16">
        <f t="shared" ref="BL16:BL20" si="30">AC16</f>
        <v>66099999.999999993</v>
      </c>
    </row>
    <row r="17" spans="1:64" x14ac:dyDescent="0.35">
      <c r="A17">
        <v>13</v>
      </c>
      <c r="B17" t="s">
        <v>238</v>
      </c>
      <c r="C17">
        <v>1.55</v>
      </c>
      <c r="D17">
        <v>441800000</v>
      </c>
      <c r="E17">
        <v>0.32</v>
      </c>
      <c r="F17">
        <v>7.98</v>
      </c>
      <c r="G17">
        <v>1.3</v>
      </c>
      <c r="H17">
        <v>1.99</v>
      </c>
      <c r="I17">
        <v>4</v>
      </c>
      <c r="J17">
        <v>880000000</v>
      </c>
      <c r="K17">
        <v>1.27</v>
      </c>
      <c r="L17">
        <v>0.45</v>
      </c>
      <c r="M17">
        <v>3.1</v>
      </c>
      <c r="N17">
        <v>141376000</v>
      </c>
      <c r="O17">
        <v>304615384.61538458</v>
      </c>
      <c r="P17">
        <v>139900000</v>
      </c>
      <c r="R17">
        <v>1117600000</v>
      </c>
      <c r="S17">
        <v>396000000</v>
      </c>
      <c r="T17">
        <v>1779611100</v>
      </c>
      <c r="U17">
        <v>899611100</v>
      </c>
      <c r="W17">
        <v>4.0280921231326392</v>
      </c>
      <c r="X17">
        <v>6.430386704789135</v>
      </c>
      <c r="Y17">
        <v>25000</v>
      </c>
      <c r="AA17" t="s">
        <v>258</v>
      </c>
      <c r="AB17">
        <f>C13</f>
        <v>1.64</v>
      </c>
      <c r="AC17">
        <f>D13</f>
        <v>203000000</v>
      </c>
      <c r="AD17">
        <f t="shared" ref="AD17:AX17" si="31">E13</f>
        <v>0.27400000000000002</v>
      </c>
      <c r="AE17">
        <f t="shared" si="31"/>
        <v>6.65</v>
      </c>
      <c r="AF17">
        <f t="shared" si="31"/>
        <v>1.57</v>
      </c>
      <c r="AG17">
        <f t="shared" si="31"/>
        <v>2.04</v>
      </c>
      <c r="AH17">
        <f t="shared" si="31"/>
        <v>3.26</v>
      </c>
      <c r="AI17">
        <f t="shared" si="31"/>
        <v>414000000</v>
      </c>
      <c r="AJ17">
        <f t="shared" si="31"/>
        <v>0.88</v>
      </c>
      <c r="AK17">
        <f t="shared" si="31"/>
        <v>0.56000000000000005</v>
      </c>
      <c r="AL17">
        <f t="shared" si="31"/>
        <v>3.28</v>
      </c>
      <c r="AM17">
        <f t="shared" si="31"/>
        <v>55622000.000000007</v>
      </c>
      <c r="AN17">
        <f t="shared" si="31"/>
        <v>147668789.80891722</v>
      </c>
      <c r="AO17">
        <f t="shared" si="31"/>
        <v>54900000</v>
      </c>
      <c r="AP17">
        <f t="shared" si="31"/>
        <v>0</v>
      </c>
      <c r="AQ17">
        <f t="shared" si="31"/>
        <v>364320000</v>
      </c>
      <c r="AR17">
        <f t="shared" si="31"/>
        <v>231840000.00000003</v>
      </c>
      <c r="AS17">
        <f t="shared" si="31"/>
        <v>687691960</v>
      </c>
      <c r="AT17">
        <f t="shared" si="31"/>
        <v>273691960</v>
      </c>
      <c r="AU17">
        <f t="shared" si="31"/>
        <v>0</v>
      </c>
      <c r="AV17">
        <f t="shared" si="31"/>
        <v>3.3876451231527094</v>
      </c>
      <c r="AW17">
        <f t="shared" si="31"/>
        <v>4.98528160291439</v>
      </c>
      <c r="AX17">
        <f t="shared" si="31"/>
        <v>10000</v>
      </c>
      <c r="AZ17">
        <f t="shared" si="20"/>
        <v>203000000</v>
      </c>
      <c r="BA17">
        <f t="shared" si="21"/>
        <v>147668789.80891722</v>
      </c>
      <c r="BB17">
        <f t="shared" si="22"/>
        <v>14247.806848775008</v>
      </c>
      <c r="BC17">
        <f t="shared" si="23"/>
        <v>10000</v>
      </c>
      <c r="BD17">
        <f t="shared" si="24"/>
        <v>3.28</v>
      </c>
      <c r="BE17">
        <f t="shared" si="25"/>
        <v>364320000</v>
      </c>
      <c r="BF17">
        <f t="shared" si="26"/>
        <v>55622000.000000007</v>
      </c>
      <c r="BH17">
        <f t="shared" si="27"/>
        <v>273691960</v>
      </c>
      <c r="BI17">
        <f t="shared" si="28"/>
        <v>54900000</v>
      </c>
      <c r="BK17">
        <f t="shared" si="29"/>
        <v>687691960</v>
      </c>
      <c r="BL17">
        <f t="shared" si="30"/>
        <v>203000000</v>
      </c>
    </row>
    <row r="18" spans="1:64" x14ac:dyDescent="0.35">
      <c r="A18">
        <v>14</v>
      </c>
      <c r="B18" t="s">
        <v>221</v>
      </c>
      <c r="C18">
        <v>0.82499999999999996</v>
      </c>
      <c r="D18">
        <v>689335199.8046875</v>
      </c>
      <c r="E18">
        <v>0.98099961976130901</v>
      </c>
      <c r="F18">
        <v>4.1413668128242787</v>
      </c>
      <c r="G18">
        <v>1.2323132345708641</v>
      </c>
      <c r="H18">
        <v>1.5857828290557427</v>
      </c>
      <c r="I18">
        <v>2.64</v>
      </c>
      <c r="J18">
        <v>1093135923.313983</v>
      </c>
      <c r="K18">
        <v>2.5619392480695802</v>
      </c>
      <c r="L18">
        <v>0.11947522471015262</v>
      </c>
      <c r="M18">
        <v>1.65</v>
      </c>
      <c r="N18">
        <v>676237568.89648438</v>
      </c>
      <c r="O18">
        <v>105981706.93359375</v>
      </c>
      <c r="P18">
        <v>583353492.87109375</v>
      </c>
      <c r="R18">
        <v>2800547825.4128718</v>
      </c>
      <c r="S18">
        <v>130602660.07667828</v>
      </c>
      <c r="T18">
        <v>3367055053.2632227</v>
      </c>
      <c r="U18">
        <v>2273919129.9492397</v>
      </c>
      <c r="W18">
        <v>4.8844960393974164</v>
      </c>
      <c r="X18">
        <v>3.8980123676943816</v>
      </c>
      <c r="Y18">
        <v>16100</v>
      </c>
      <c r="AA18" t="s">
        <v>230</v>
      </c>
      <c r="AB18">
        <f>C9</f>
        <v>1.64</v>
      </c>
      <c r="AC18">
        <f>D9</f>
        <v>45400000</v>
      </c>
      <c r="AD18">
        <f t="shared" ref="AD18:AX18" si="32">E9</f>
        <v>0.184</v>
      </c>
      <c r="AE18">
        <f t="shared" si="32"/>
        <v>4.6100000000000003</v>
      </c>
      <c r="AF18">
        <f t="shared" si="32"/>
        <v>1.43</v>
      </c>
      <c r="AG18">
        <f t="shared" si="32"/>
        <v>1.76</v>
      </c>
      <c r="AH18">
        <f t="shared" si="32"/>
        <v>2.63</v>
      </c>
      <c r="AI18">
        <f t="shared" si="32"/>
        <v>80000000</v>
      </c>
      <c r="AJ18">
        <f t="shared" si="32"/>
        <v>0.48</v>
      </c>
      <c r="AK18">
        <f t="shared" si="32"/>
        <v>0.67</v>
      </c>
      <c r="AL18">
        <f t="shared" si="32"/>
        <v>3.28</v>
      </c>
      <c r="AM18">
        <f t="shared" si="32"/>
        <v>8353600</v>
      </c>
      <c r="AN18">
        <f t="shared" si="32"/>
        <v>37482517.482517481</v>
      </c>
      <c r="AO18">
        <f t="shared" si="32"/>
        <v>8300000.0000000009</v>
      </c>
      <c r="AP18">
        <f t="shared" si="32"/>
        <v>0</v>
      </c>
      <c r="AQ18">
        <f t="shared" si="32"/>
        <v>38400000</v>
      </c>
      <c r="AR18">
        <f t="shared" si="32"/>
        <v>53600000</v>
      </c>
      <c r="AS18">
        <f t="shared" si="32"/>
        <v>104744048</v>
      </c>
      <c r="AT18">
        <f t="shared" si="32"/>
        <v>24744048</v>
      </c>
      <c r="AU18">
        <f t="shared" si="32"/>
        <v>0</v>
      </c>
      <c r="AV18">
        <f t="shared" si="32"/>
        <v>2.3071376211453742</v>
      </c>
      <c r="AW18">
        <f t="shared" si="32"/>
        <v>2.9812106024096381</v>
      </c>
      <c r="AX18">
        <f t="shared" si="32"/>
        <v>15000</v>
      </c>
      <c r="AZ18">
        <f t="shared" si="20"/>
        <v>45400000</v>
      </c>
      <c r="BA18">
        <f t="shared" si="21"/>
        <v>37482517.482517481</v>
      </c>
      <c r="BB18">
        <f t="shared" si="22"/>
        <v>6737.9522111692067</v>
      </c>
      <c r="BC18">
        <f t="shared" si="23"/>
        <v>15000</v>
      </c>
      <c r="BD18">
        <f t="shared" si="24"/>
        <v>3.28</v>
      </c>
      <c r="BE18">
        <f t="shared" si="25"/>
        <v>38400000</v>
      </c>
      <c r="BF18">
        <f t="shared" si="26"/>
        <v>8353600</v>
      </c>
      <c r="BH18">
        <f t="shared" si="27"/>
        <v>24744048</v>
      </c>
      <c r="BI18">
        <f t="shared" si="28"/>
        <v>8300000.0000000009</v>
      </c>
      <c r="BK18">
        <f t="shared" si="29"/>
        <v>104744048</v>
      </c>
      <c r="BL18">
        <f t="shared" si="30"/>
        <v>45400000</v>
      </c>
    </row>
    <row r="19" spans="1:64" x14ac:dyDescent="0.35">
      <c r="A19">
        <v>15</v>
      </c>
      <c r="B19" t="s">
        <v>222</v>
      </c>
      <c r="C19">
        <v>0.82499999999999996</v>
      </c>
      <c r="D19">
        <v>149407597.69287109</v>
      </c>
      <c r="E19">
        <v>0.88828928691515363</v>
      </c>
      <c r="F19">
        <v>1.569570143163215</v>
      </c>
      <c r="G19">
        <v>1.1414048208408913</v>
      </c>
      <c r="H19">
        <v>1.3198852364730591</v>
      </c>
      <c r="I19">
        <v>1.7</v>
      </c>
      <c r="J19">
        <v>197200882.41172683</v>
      </c>
      <c r="K19">
        <v>0.08</v>
      </c>
      <c r="L19">
        <v>0.89</v>
      </c>
      <c r="M19">
        <v>1.65</v>
      </c>
      <c r="N19">
        <v>132717168.41430661</v>
      </c>
      <c r="O19">
        <v>96976251.058959991</v>
      </c>
      <c r="P19">
        <v>52431346.633911103</v>
      </c>
      <c r="R19">
        <v>208308905.02825972</v>
      </c>
      <c r="S19">
        <v>110689160.46577352</v>
      </c>
      <c r="T19">
        <v>326543331.40994233</v>
      </c>
      <c r="U19">
        <v>129342448.9982155</v>
      </c>
      <c r="W19">
        <v>2.1855871886863434</v>
      </c>
      <c r="X19">
        <v>2.4668916078260801</v>
      </c>
      <c r="Y19">
        <v>10500</v>
      </c>
      <c r="AA19" t="s">
        <v>229</v>
      </c>
      <c r="AB19">
        <f>C8</f>
        <v>1.56</v>
      </c>
      <c r="AC19">
        <f>D8</f>
        <v>37300000</v>
      </c>
      <c r="AD19">
        <f t="shared" ref="AD19:AX19" si="33">E8</f>
        <v>0.124</v>
      </c>
      <c r="AE19">
        <f t="shared" si="33"/>
        <v>2.98</v>
      </c>
      <c r="AF19">
        <f t="shared" si="33"/>
        <v>1.41</v>
      </c>
      <c r="AG19">
        <f t="shared" si="33"/>
        <v>1.62</v>
      </c>
      <c r="AH19">
        <f t="shared" si="33"/>
        <v>1.84</v>
      </c>
      <c r="AI19">
        <f t="shared" si="33"/>
        <v>60000000</v>
      </c>
      <c r="AJ19">
        <f t="shared" si="33"/>
        <v>0.22</v>
      </c>
      <c r="AK19">
        <f t="shared" si="33"/>
        <v>0.77</v>
      </c>
      <c r="AL19">
        <f t="shared" si="33"/>
        <v>3.12</v>
      </c>
      <c r="AM19">
        <f t="shared" si="33"/>
        <v>4625200</v>
      </c>
      <c r="AN19">
        <f t="shared" si="33"/>
        <v>32765957.446808513</v>
      </c>
      <c r="AO19">
        <f t="shared" si="33"/>
        <v>4500000</v>
      </c>
      <c r="AP19">
        <f t="shared" si="33"/>
        <v>0</v>
      </c>
      <c r="AQ19">
        <f t="shared" si="33"/>
        <v>13200000</v>
      </c>
      <c r="AR19">
        <f t="shared" si="33"/>
        <v>46200000</v>
      </c>
      <c r="AS19">
        <f t="shared" si="33"/>
        <v>66082344</v>
      </c>
      <c r="AT19">
        <f t="shared" si="33"/>
        <v>6082344</v>
      </c>
      <c r="AU19">
        <f t="shared" si="33"/>
        <v>0</v>
      </c>
      <c r="AV19">
        <f t="shared" si="33"/>
        <v>1.7716446112600537</v>
      </c>
      <c r="AW19">
        <f t="shared" si="33"/>
        <v>1.3516319999999999</v>
      </c>
      <c r="AX19">
        <f t="shared" si="33"/>
        <v>10000</v>
      </c>
      <c r="AZ19">
        <f t="shared" si="20"/>
        <v>37300000</v>
      </c>
      <c r="BA19">
        <f t="shared" si="21"/>
        <v>32765957.446808513</v>
      </c>
      <c r="BB19">
        <f t="shared" si="22"/>
        <v>6107.372593840988</v>
      </c>
      <c r="BC19">
        <f t="shared" si="23"/>
        <v>10000</v>
      </c>
      <c r="BD19">
        <f t="shared" si="24"/>
        <v>3.12</v>
      </c>
      <c r="BE19">
        <f t="shared" si="25"/>
        <v>13200000</v>
      </c>
      <c r="BF19">
        <f t="shared" si="26"/>
        <v>4625200</v>
      </c>
      <c r="BH19">
        <f t="shared" si="27"/>
        <v>6082344</v>
      </c>
      <c r="BI19">
        <f t="shared" si="28"/>
        <v>4500000</v>
      </c>
      <c r="BK19">
        <f t="shared" si="29"/>
        <v>66082344</v>
      </c>
      <c r="BL19">
        <f t="shared" si="30"/>
        <v>37300000</v>
      </c>
    </row>
    <row r="20" spans="1:64" x14ac:dyDescent="0.35">
      <c r="A20">
        <v>16</v>
      </c>
      <c r="B20" t="s">
        <v>223</v>
      </c>
      <c r="C20">
        <v>0.95</v>
      </c>
      <c r="D20">
        <v>653248797.36328125</v>
      </c>
      <c r="E20">
        <v>0.94041715229250855</v>
      </c>
      <c r="F20">
        <v>2.6151277029410376</v>
      </c>
      <c r="G20">
        <v>1.3975580982672102</v>
      </c>
      <c r="H20">
        <v>1.6527582198671733</v>
      </c>
      <c r="I20">
        <v>2.23</v>
      </c>
      <c r="J20">
        <v>1079662319.4605086</v>
      </c>
      <c r="K20">
        <v>0.14000000000000001</v>
      </c>
      <c r="L20">
        <v>0.86</v>
      </c>
      <c r="M20">
        <v>1.9</v>
      </c>
      <c r="N20">
        <v>614326373.75488293</v>
      </c>
      <c r="O20">
        <v>321450888.09814405</v>
      </c>
      <c r="P20">
        <v>331797909.2651372</v>
      </c>
      <c r="R20">
        <v>1606541918.6537044</v>
      </c>
      <c r="S20">
        <v>449246291.85674798</v>
      </c>
      <c r="T20">
        <v>2217331058.6574845</v>
      </c>
      <c r="U20">
        <v>1137668739.1969759</v>
      </c>
      <c r="W20">
        <v>3.3943132656460051</v>
      </c>
      <c r="X20">
        <v>3.4288002046687809</v>
      </c>
      <c r="Y20">
        <v>23000</v>
      </c>
      <c r="AA20" t="s">
        <v>305</v>
      </c>
      <c r="AB20">
        <f>C6</f>
        <v>1.56</v>
      </c>
      <c r="AC20">
        <f>D6</f>
        <v>17100000</v>
      </c>
      <c r="AD20">
        <f t="shared" ref="AD20:AX20" si="34">E6</f>
        <v>0.05</v>
      </c>
      <c r="AE20">
        <f t="shared" si="34"/>
        <v>2.19</v>
      </c>
      <c r="AF20">
        <f t="shared" si="34"/>
        <v>1.2</v>
      </c>
      <c r="AG20">
        <f t="shared" si="34"/>
        <v>1.29</v>
      </c>
      <c r="AH20">
        <f t="shared" si="34"/>
        <v>1.7</v>
      </c>
      <c r="AI20">
        <f t="shared" si="34"/>
        <v>22000000</v>
      </c>
      <c r="AJ20">
        <f t="shared" si="34"/>
        <v>0.08</v>
      </c>
      <c r="AK20">
        <f t="shared" si="34"/>
        <v>0.89</v>
      </c>
      <c r="AL20">
        <f t="shared" si="34"/>
        <v>3.12</v>
      </c>
      <c r="AM20">
        <f t="shared" si="34"/>
        <v>855000</v>
      </c>
      <c r="AN20">
        <f t="shared" si="34"/>
        <v>16316666.666666668</v>
      </c>
      <c r="AO20">
        <f t="shared" si="34"/>
        <v>800000</v>
      </c>
      <c r="AP20">
        <f t="shared" si="34"/>
        <v>0</v>
      </c>
      <c r="AQ20">
        <f t="shared" si="34"/>
        <v>1760000</v>
      </c>
      <c r="AR20">
        <f t="shared" si="34"/>
        <v>19580000</v>
      </c>
      <c r="AS20">
        <f t="shared" si="34"/>
        <v>22469100</v>
      </c>
      <c r="AT20">
        <f t="shared" si="34"/>
        <v>469100</v>
      </c>
      <c r="AU20">
        <f t="shared" si="34"/>
        <v>0</v>
      </c>
      <c r="AV20">
        <f t="shared" si="34"/>
        <v>1.3139824561403508</v>
      </c>
      <c r="AW20">
        <f t="shared" si="34"/>
        <v>0.58637499999999998</v>
      </c>
      <c r="AX20">
        <f t="shared" si="34"/>
        <v>10000</v>
      </c>
      <c r="AZ20">
        <f t="shared" si="20"/>
        <v>17100000</v>
      </c>
      <c r="BA20">
        <f t="shared" si="21"/>
        <v>16316666.666666668</v>
      </c>
      <c r="BB20">
        <f t="shared" si="22"/>
        <v>4135.2146256270662</v>
      </c>
      <c r="BC20">
        <f t="shared" si="23"/>
        <v>10000</v>
      </c>
      <c r="BD20">
        <f t="shared" si="24"/>
        <v>3.12</v>
      </c>
      <c r="BE20">
        <f t="shared" si="25"/>
        <v>1760000</v>
      </c>
      <c r="BF20">
        <f t="shared" si="26"/>
        <v>855000</v>
      </c>
      <c r="BH20">
        <f t="shared" si="27"/>
        <v>469100</v>
      </c>
      <c r="BI20">
        <f t="shared" si="28"/>
        <v>800000</v>
      </c>
      <c r="BK20">
        <f t="shared" si="29"/>
        <v>22469100</v>
      </c>
      <c r="BL20">
        <f t="shared" si="30"/>
        <v>17100000</v>
      </c>
    </row>
    <row r="21" spans="1:64" x14ac:dyDescent="0.35">
      <c r="A21">
        <v>17</v>
      </c>
      <c r="B21" t="s">
        <v>224</v>
      </c>
      <c r="C21">
        <v>1.075</v>
      </c>
      <c r="D21">
        <v>276729600.73242188</v>
      </c>
      <c r="E21">
        <v>0.90189293373872359</v>
      </c>
      <c r="F21">
        <v>1.9539613524964796</v>
      </c>
      <c r="G21">
        <v>1.5122168538188887</v>
      </c>
      <c r="H21">
        <v>1.7465992126988634</v>
      </c>
      <c r="I21">
        <v>1.84</v>
      </c>
      <c r="J21">
        <v>483335702.76971889</v>
      </c>
      <c r="K21">
        <v>0.22</v>
      </c>
      <c r="L21">
        <v>0.77</v>
      </c>
      <c r="M21">
        <v>2.15</v>
      </c>
      <c r="N21">
        <v>249580471.4569096</v>
      </c>
      <c r="O21">
        <v>175032751.2939449</v>
      </c>
      <c r="P21">
        <v>101696849.43847698</v>
      </c>
      <c r="R21">
        <v>487670595.56465209</v>
      </c>
      <c r="S21">
        <v>264687476.47699338</v>
      </c>
      <c r="T21">
        <v>779477183.56397057</v>
      </c>
      <c r="U21">
        <v>296141480.79425168</v>
      </c>
      <c r="W21">
        <v>2.8167466779879118</v>
      </c>
      <c r="X21">
        <v>2.9120025097080995</v>
      </c>
      <c r="Y21">
        <v>10000</v>
      </c>
      <c r="AA21" t="s">
        <v>260</v>
      </c>
    </row>
    <row r="22" spans="1:64" x14ac:dyDescent="0.35">
      <c r="A22">
        <v>18</v>
      </c>
      <c r="B22" t="s">
        <v>225</v>
      </c>
      <c r="C22">
        <v>1.1000000000000001</v>
      </c>
      <c r="D22">
        <v>178226408.97216797</v>
      </c>
      <c r="E22">
        <v>0.85470192297744774</v>
      </c>
      <c r="F22">
        <v>1.9651576011189467</v>
      </c>
      <c r="G22">
        <v>1.3933570404510207</v>
      </c>
      <c r="H22">
        <v>1.6675823710657216</v>
      </c>
      <c r="I22">
        <v>2.63</v>
      </c>
      <c r="J22">
        <v>297207217.66033685</v>
      </c>
      <c r="K22">
        <v>0.48</v>
      </c>
      <c r="L22">
        <v>0.67</v>
      </c>
      <c r="M22">
        <v>2.2000000000000002</v>
      </c>
      <c r="N22">
        <v>152330454.47387701</v>
      </c>
      <c r="O22">
        <v>117636782.11669922</v>
      </c>
      <c r="P22">
        <v>60589626.855468757</v>
      </c>
      <c r="R22">
        <v>299353350.49124306</v>
      </c>
      <c r="S22">
        <v>163910038.57830557</v>
      </c>
      <c r="T22">
        <v>486200038.02081239</v>
      </c>
      <c r="U22">
        <v>188992820.36047551</v>
      </c>
      <c r="W22">
        <v>2.7279909909240101</v>
      </c>
      <c r="X22">
        <v>3.1192273359151281</v>
      </c>
      <c r="Y22">
        <v>6400</v>
      </c>
      <c r="AA22" t="s">
        <v>261</v>
      </c>
    </row>
    <row r="23" spans="1:64" x14ac:dyDescent="0.35">
      <c r="AA23" t="s">
        <v>264</v>
      </c>
    </row>
    <row r="24" spans="1:64" x14ac:dyDescent="0.35">
      <c r="AA24" t="s">
        <v>262</v>
      </c>
    </row>
    <row r="25" spans="1:64" x14ac:dyDescent="0.35">
      <c r="AA25" t="s">
        <v>263</v>
      </c>
    </row>
    <row r="26" spans="1:64" x14ac:dyDescent="0.35">
      <c r="AA26" t="s">
        <v>265</v>
      </c>
    </row>
    <row r="27" spans="1:64" x14ac:dyDescent="0.35">
      <c r="AA27" t="s">
        <v>266</v>
      </c>
    </row>
    <row r="28" spans="1:64" x14ac:dyDescent="0.35">
      <c r="AA28" t="s">
        <v>267</v>
      </c>
    </row>
    <row r="29" spans="1:64" x14ac:dyDescent="0.35">
      <c r="AA29" t="s">
        <v>268</v>
      </c>
    </row>
    <row r="30" spans="1:64" x14ac:dyDescent="0.35">
      <c r="AA30" t="s">
        <v>269</v>
      </c>
    </row>
    <row r="31" spans="1:64" x14ac:dyDescent="0.35">
      <c r="AA31" t="s">
        <v>270</v>
      </c>
    </row>
    <row r="32" spans="1:64" x14ac:dyDescent="0.35">
      <c r="AA32" t="s">
        <v>271</v>
      </c>
    </row>
    <row r="33" spans="27:64" x14ac:dyDescent="0.35">
      <c r="AA33" t="s">
        <v>274</v>
      </c>
    </row>
    <row r="34" spans="27:64" x14ac:dyDescent="0.35">
      <c r="AA34" t="s">
        <v>272</v>
      </c>
    </row>
    <row r="35" spans="27:64" x14ac:dyDescent="0.35">
      <c r="AA35" t="s">
        <v>273</v>
      </c>
    </row>
    <row r="36" spans="27:64" x14ac:dyDescent="0.35">
      <c r="AA36" t="s">
        <v>275</v>
      </c>
    </row>
    <row r="37" spans="27:64" x14ac:dyDescent="0.35">
      <c r="AA37" t="s">
        <v>276</v>
      </c>
    </row>
    <row r="38" spans="27:64" x14ac:dyDescent="0.35">
      <c r="AA38" t="s">
        <v>277</v>
      </c>
      <c r="AB38">
        <f>C22</f>
        <v>1.1000000000000001</v>
      </c>
      <c r="AC38">
        <f>D22</f>
        <v>178226408.97216797</v>
      </c>
      <c r="AD38">
        <f t="shared" ref="AD38:AX38" si="35">E22</f>
        <v>0.85470192297744774</v>
      </c>
      <c r="AE38">
        <f t="shared" si="35"/>
        <v>1.9651576011189467</v>
      </c>
      <c r="AF38">
        <f t="shared" si="35"/>
        <v>1.3933570404510207</v>
      </c>
      <c r="AG38">
        <f t="shared" si="35"/>
        <v>1.6675823710657216</v>
      </c>
      <c r="AH38">
        <f t="shared" si="35"/>
        <v>2.63</v>
      </c>
      <c r="AI38">
        <f t="shared" si="35"/>
        <v>297207217.66033685</v>
      </c>
      <c r="AJ38">
        <f t="shared" si="35"/>
        <v>0.48</v>
      </c>
      <c r="AK38">
        <f t="shared" si="35"/>
        <v>0.67</v>
      </c>
      <c r="AL38">
        <f t="shared" si="35"/>
        <v>2.2000000000000002</v>
      </c>
      <c r="AM38">
        <f t="shared" si="35"/>
        <v>152330454.47387701</v>
      </c>
      <c r="AN38">
        <f t="shared" si="35"/>
        <v>117636782.11669922</v>
      </c>
      <c r="AO38">
        <f t="shared" si="35"/>
        <v>60589626.855468757</v>
      </c>
      <c r="AP38">
        <f t="shared" si="35"/>
        <v>0</v>
      </c>
      <c r="AQ38">
        <f t="shared" si="35"/>
        <v>299353350.49124306</v>
      </c>
      <c r="AR38">
        <f t="shared" si="35"/>
        <v>163910038.57830557</v>
      </c>
      <c r="AS38">
        <f t="shared" si="35"/>
        <v>486200038.02081239</v>
      </c>
      <c r="AT38">
        <f t="shared" si="35"/>
        <v>188992820.36047551</v>
      </c>
      <c r="AU38">
        <f t="shared" si="35"/>
        <v>0</v>
      </c>
      <c r="AV38">
        <f t="shared" si="35"/>
        <v>2.7279909909240101</v>
      </c>
      <c r="AW38">
        <f t="shared" si="35"/>
        <v>3.1192273359151281</v>
      </c>
      <c r="AX38">
        <f t="shared" si="35"/>
        <v>6400</v>
      </c>
      <c r="AZ38">
        <f t="shared" ref="AZ38:AZ42" si="36">AC38</f>
        <v>178226408.97216797</v>
      </c>
      <c r="BA38">
        <f t="shared" ref="BA38:BA42" si="37">AN38</f>
        <v>117636782.11669922</v>
      </c>
      <c r="BB38">
        <f t="shared" ref="BB38:BB42" si="38">SQRT(AZ38)</f>
        <v>13350.146402649223</v>
      </c>
      <c r="BC38">
        <f t="shared" ref="BC38:BC42" si="39">AX38</f>
        <v>6400</v>
      </c>
      <c r="BD38">
        <f t="shared" ref="BD38:BD42" si="40">2*AB38</f>
        <v>2.2000000000000002</v>
      </c>
      <c r="BE38">
        <f t="shared" ref="BE38:BE42" si="41">AQ38</f>
        <v>299353350.49124306</v>
      </c>
      <c r="BF38">
        <f t="shared" ref="BF38:BF42" si="42">AM38</f>
        <v>152330454.47387701</v>
      </c>
      <c r="BH38">
        <f t="shared" ref="BH38:BH42" si="43">AT38</f>
        <v>188992820.36047551</v>
      </c>
      <c r="BI38">
        <f t="shared" ref="BI38:BI42" si="44">AO38</f>
        <v>60589626.855468757</v>
      </c>
      <c r="BK38">
        <f t="shared" ref="BK38:BK42" si="45">AS38</f>
        <v>486200038.02081239</v>
      </c>
      <c r="BL38">
        <f t="shared" ref="BL38:BL42" si="46">AC38</f>
        <v>178226408.97216797</v>
      </c>
    </row>
    <row r="39" spans="27:64" x14ac:dyDescent="0.35">
      <c r="AA39" t="s">
        <v>278</v>
      </c>
      <c r="AB39">
        <f>C21</f>
        <v>1.075</v>
      </c>
      <c r="AC39">
        <f>D21</f>
        <v>276729600.73242188</v>
      </c>
      <c r="AD39">
        <f t="shared" ref="AD39:AX39" si="47">E21</f>
        <v>0.90189293373872359</v>
      </c>
      <c r="AE39">
        <f t="shared" si="47"/>
        <v>1.9539613524964796</v>
      </c>
      <c r="AF39">
        <f t="shared" si="47"/>
        <v>1.5122168538188887</v>
      </c>
      <c r="AG39">
        <f t="shared" si="47"/>
        <v>1.7465992126988634</v>
      </c>
      <c r="AH39">
        <f t="shared" si="47"/>
        <v>1.84</v>
      </c>
      <c r="AI39">
        <f t="shared" si="47"/>
        <v>483335702.76971889</v>
      </c>
      <c r="AJ39">
        <f t="shared" si="47"/>
        <v>0.22</v>
      </c>
      <c r="AK39">
        <f t="shared" si="47"/>
        <v>0.77</v>
      </c>
      <c r="AL39">
        <f t="shared" si="47"/>
        <v>2.15</v>
      </c>
      <c r="AM39">
        <f t="shared" si="47"/>
        <v>249580471.4569096</v>
      </c>
      <c r="AN39">
        <f t="shared" si="47"/>
        <v>175032751.2939449</v>
      </c>
      <c r="AO39">
        <f t="shared" si="47"/>
        <v>101696849.43847698</v>
      </c>
      <c r="AP39">
        <f t="shared" si="47"/>
        <v>0</v>
      </c>
      <c r="AQ39">
        <f t="shared" si="47"/>
        <v>487670595.56465209</v>
      </c>
      <c r="AR39">
        <f t="shared" si="47"/>
        <v>264687476.47699338</v>
      </c>
      <c r="AS39">
        <f t="shared" si="47"/>
        <v>779477183.56397057</v>
      </c>
      <c r="AT39">
        <f t="shared" si="47"/>
        <v>296141480.79425168</v>
      </c>
      <c r="AU39">
        <f t="shared" si="47"/>
        <v>0</v>
      </c>
      <c r="AV39">
        <f t="shared" si="47"/>
        <v>2.8167466779879118</v>
      </c>
      <c r="AW39">
        <f t="shared" si="47"/>
        <v>2.9120025097080995</v>
      </c>
      <c r="AX39">
        <f t="shared" si="47"/>
        <v>10000</v>
      </c>
      <c r="AZ39">
        <f t="shared" si="36"/>
        <v>276729600.73242188</v>
      </c>
      <c r="BA39">
        <f t="shared" si="37"/>
        <v>175032751.2939449</v>
      </c>
      <c r="BB39">
        <f t="shared" si="38"/>
        <v>16635.191634977393</v>
      </c>
      <c r="BC39">
        <f t="shared" si="39"/>
        <v>10000</v>
      </c>
      <c r="BD39">
        <f t="shared" si="40"/>
        <v>2.15</v>
      </c>
      <c r="BE39">
        <f t="shared" si="41"/>
        <v>487670595.56465209</v>
      </c>
      <c r="BF39">
        <f t="shared" si="42"/>
        <v>249580471.4569096</v>
      </c>
      <c r="BH39">
        <f t="shared" si="43"/>
        <v>296141480.79425168</v>
      </c>
      <c r="BI39">
        <f t="shared" si="44"/>
        <v>101696849.43847698</v>
      </c>
      <c r="BK39">
        <f t="shared" si="45"/>
        <v>779477183.56397057</v>
      </c>
      <c r="BL39">
        <f t="shared" si="46"/>
        <v>276729600.73242188</v>
      </c>
    </row>
    <row r="40" spans="27:64" x14ac:dyDescent="0.35">
      <c r="AA40" t="s">
        <v>223</v>
      </c>
      <c r="AB40">
        <f>C20</f>
        <v>0.95</v>
      </c>
      <c r="AC40">
        <f>D20</f>
        <v>653248797.36328125</v>
      </c>
      <c r="AD40">
        <f t="shared" ref="AD40:AX40" si="48">E20</f>
        <v>0.94041715229250855</v>
      </c>
      <c r="AE40">
        <f t="shared" si="48"/>
        <v>2.6151277029410376</v>
      </c>
      <c r="AF40">
        <f t="shared" si="48"/>
        <v>1.3975580982672102</v>
      </c>
      <c r="AG40">
        <f t="shared" si="48"/>
        <v>1.6527582198671733</v>
      </c>
      <c r="AH40">
        <f t="shared" si="48"/>
        <v>2.23</v>
      </c>
      <c r="AI40">
        <f t="shared" si="48"/>
        <v>1079662319.4605086</v>
      </c>
      <c r="AJ40">
        <f t="shared" si="48"/>
        <v>0.14000000000000001</v>
      </c>
      <c r="AK40">
        <f t="shared" si="48"/>
        <v>0.86</v>
      </c>
      <c r="AL40">
        <f t="shared" si="48"/>
        <v>1.9</v>
      </c>
      <c r="AM40">
        <f t="shared" si="48"/>
        <v>614326373.75488293</v>
      </c>
      <c r="AN40">
        <f t="shared" si="48"/>
        <v>321450888.09814405</v>
      </c>
      <c r="AO40">
        <f t="shared" si="48"/>
        <v>331797909.2651372</v>
      </c>
      <c r="AP40">
        <f t="shared" si="48"/>
        <v>0</v>
      </c>
      <c r="AQ40">
        <f t="shared" si="48"/>
        <v>1606541918.6537044</v>
      </c>
      <c r="AR40">
        <f t="shared" si="48"/>
        <v>449246291.85674798</v>
      </c>
      <c r="AS40">
        <f t="shared" si="48"/>
        <v>2217331058.6574845</v>
      </c>
      <c r="AT40">
        <f t="shared" si="48"/>
        <v>1137668739.1969759</v>
      </c>
      <c r="AU40">
        <f t="shared" si="48"/>
        <v>0</v>
      </c>
      <c r="AV40">
        <f t="shared" si="48"/>
        <v>3.3943132656460051</v>
      </c>
      <c r="AW40">
        <f t="shared" si="48"/>
        <v>3.4288002046687809</v>
      </c>
      <c r="AX40">
        <f t="shared" si="48"/>
        <v>23000</v>
      </c>
      <c r="AZ40">
        <f t="shared" si="36"/>
        <v>653248797.36328125</v>
      </c>
      <c r="BA40">
        <f t="shared" si="37"/>
        <v>321450888.09814405</v>
      </c>
      <c r="BB40">
        <f t="shared" si="38"/>
        <v>25558.732311350679</v>
      </c>
      <c r="BC40">
        <f t="shared" si="39"/>
        <v>23000</v>
      </c>
      <c r="BD40">
        <f t="shared" si="40"/>
        <v>1.9</v>
      </c>
      <c r="BE40">
        <f t="shared" si="41"/>
        <v>1606541918.6537044</v>
      </c>
      <c r="BF40">
        <f t="shared" si="42"/>
        <v>614326373.75488293</v>
      </c>
      <c r="BH40">
        <f t="shared" si="43"/>
        <v>1137668739.1969759</v>
      </c>
      <c r="BI40">
        <f t="shared" si="44"/>
        <v>331797909.2651372</v>
      </c>
      <c r="BK40">
        <f t="shared" si="45"/>
        <v>2217331058.6574845</v>
      </c>
      <c r="BL40">
        <f t="shared" si="46"/>
        <v>653248797.36328125</v>
      </c>
    </row>
    <row r="41" spans="27:64" x14ac:dyDescent="0.35">
      <c r="AA41" t="s">
        <v>279</v>
      </c>
      <c r="AB41">
        <f>C19</f>
        <v>0.82499999999999996</v>
      </c>
      <c r="AC41">
        <f>D19</f>
        <v>149407597.69287109</v>
      </c>
      <c r="AD41">
        <f t="shared" ref="AD41:AX41" si="49">E19</f>
        <v>0.88828928691515363</v>
      </c>
      <c r="AE41">
        <f t="shared" si="49"/>
        <v>1.569570143163215</v>
      </c>
      <c r="AF41">
        <f t="shared" si="49"/>
        <v>1.1414048208408913</v>
      </c>
      <c r="AG41">
        <f t="shared" si="49"/>
        <v>1.3198852364730591</v>
      </c>
      <c r="AH41">
        <f t="shared" si="49"/>
        <v>1.7</v>
      </c>
      <c r="AI41">
        <f t="shared" si="49"/>
        <v>197200882.41172683</v>
      </c>
      <c r="AJ41">
        <f t="shared" si="49"/>
        <v>0.08</v>
      </c>
      <c r="AK41">
        <f t="shared" si="49"/>
        <v>0.89</v>
      </c>
      <c r="AL41">
        <f t="shared" si="49"/>
        <v>1.65</v>
      </c>
      <c r="AM41">
        <f t="shared" si="49"/>
        <v>132717168.41430661</v>
      </c>
      <c r="AN41">
        <f t="shared" si="49"/>
        <v>96976251.058959991</v>
      </c>
      <c r="AO41">
        <f t="shared" si="49"/>
        <v>52431346.633911103</v>
      </c>
      <c r="AP41">
        <f t="shared" si="49"/>
        <v>0</v>
      </c>
      <c r="AQ41">
        <f t="shared" si="49"/>
        <v>208308905.02825972</v>
      </c>
      <c r="AR41">
        <f t="shared" si="49"/>
        <v>110689160.46577352</v>
      </c>
      <c r="AS41">
        <f t="shared" si="49"/>
        <v>326543331.40994233</v>
      </c>
      <c r="AT41">
        <f t="shared" si="49"/>
        <v>129342448.9982155</v>
      </c>
      <c r="AU41">
        <f t="shared" si="49"/>
        <v>0</v>
      </c>
      <c r="AV41">
        <f t="shared" si="49"/>
        <v>2.1855871886863434</v>
      </c>
      <c r="AW41">
        <f t="shared" si="49"/>
        <v>2.4668916078260801</v>
      </c>
      <c r="AX41">
        <f t="shared" si="49"/>
        <v>10500</v>
      </c>
      <c r="AZ41">
        <f t="shared" si="36"/>
        <v>149407597.69287109</v>
      </c>
      <c r="BA41">
        <f t="shared" si="37"/>
        <v>96976251.058959991</v>
      </c>
      <c r="BB41">
        <f t="shared" si="38"/>
        <v>12223.240065255655</v>
      </c>
      <c r="BC41">
        <f t="shared" si="39"/>
        <v>10500</v>
      </c>
      <c r="BD41">
        <f t="shared" si="40"/>
        <v>1.65</v>
      </c>
      <c r="BE41">
        <f t="shared" si="41"/>
        <v>208308905.02825972</v>
      </c>
      <c r="BF41">
        <f t="shared" si="42"/>
        <v>132717168.41430661</v>
      </c>
      <c r="BH41">
        <f t="shared" si="43"/>
        <v>129342448.9982155</v>
      </c>
      <c r="BI41">
        <f t="shared" si="44"/>
        <v>52431346.633911103</v>
      </c>
      <c r="BK41">
        <f t="shared" si="45"/>
        <v>326543331.40994233</v>
      </c>
      <c r="BL41">
        <f t="shared" si="46"/>
        <v>149407597.69287109</v>
      </c>
    </row>
    <row r="42" spans="27:64" x14ac:dyDescent="0.35">
      <c r="AA42" t="s">
        <v>280</v>
      </c>
      <c r="AB42">
        <f>C18</f>
        <v>0.82499999999999996</v>
      </c>
      <c r="AC42">
        <f>D18</f>
        <v>689335199.8046875</v>
      </c>
      <c r="AD42">
        <f t="shared" ref="AD42:AX42" si="50">E18</f>
        <v>0.98099961976130901</v>
      </c>
      <c r="AE42">
        <f t="shared" si="50"/>
        <v>4.1413668128242787</v>
      </c>
      <c r="AF42">
        <f t="shared" si="50"/>
        <v>1.2323132345708641</v>
      </c>
      <c r="AG42">
        <f t="shared" si="50"/>
        <v>1.5857828290557427</v>
      </c>
      <c r="AH42">
        <f t="shared" si="50"/>
        <v>2.64</v>
      </c>
      <c r="AI42">
        <f t="shared" si="50"/>
        <v>1093135923.313983</v>
      </c>
      <c r="AJ42">
        <f t="shared" si="50"/>
        <v>2.5619392480695802</v>
      </c>
      <c r="AK42">
        <f t="shared" si="50"/>
        <v>0.11947522471015262</v>
      </c>
      <c r="AL42">
        <f t="shared" si="50"/>
        <v>1.65</v>
      </c>
      <c r="AM42">
        <f t="shared" si="50"/>
        <v>676237568.89648438</v>
      </c>
      <c r="AN42">
        <f t="shared" si="50"/>
        <v>105981706.93359375</v>
      </c>
      <c r="AO42">
        <f t="shared" si="50"/>
        <v>583353492.87109375</v>
      </c>
      <c r="AP42">
        <f t="shared" si="50"/>
        <v>0</v>
      </c>
      <c r="AQ42">
        <f t="shared" si="50"/>
        <v>2800547825.4128718</v>
      </c>
      <c r="AR42">
        <f t="shared" si="50"/>
        <v>130602660.07667828</v>
      </c>
      <c r="AS42">
        <f t="shared" si="50"/>
        <v>3367055053.2632227</v>
      </c>
      <c r="AT42">
        <f t="shared" si="50"/>
        <v>2273919129.9492397</v>
      </c>
      <c r="AU42">
        <f t="shared" si="50"/>
        <v>0</v>
      </c>
      <c r="AV42">
        <f t="shared" si="50"/>
        <v>4.8844960393974164</v>
      </c>
      <c r="AW42">
        <f t="shared" si="50"/>
        <v>3.8980123676943816</v>
      </c>
      <c r="AX42">
        <f t="shared" si="50"/>
        <v>16100</v>
      </c>
      <c r="AZ42">
        <f t="shared" si="36"/>
        <v>689335199.8046875</v>
      </c>
      <c r="BA42">
        <f t="shared" si="37"/>
        <v>105981706.93359375</v>
      </c>
      <c r="BB42">
        <f t="shared" si="38"/>
        <v>26255.193768180183</v>
      </c>
      <c r="BC42">
        <f t="shared" si="39"/>
        <v>16100</v>
      </c>
      <c r="BD42">
        <f t="shared" si="40"/>
        <v>1.65</v>
      </c>
      <c r="BE42">
        <f t="shared" si="41"/>
        <v>2800547825.4128718</v>
      </c>
      <c r="BF42">
        <f t="shared" si="42"/>
        <v>676237568.89648438</v>
      </c>
      <c r="BH42">
        <f t="shared" si="43"/>
        <v>2273919129.9492397</v>
      </c>
      <c r="BI42">
        <f t="shared" si="44"/>
        <v>583353492.87109375</v>
      </c>
      <c r="BK42">
        <f t="shared" si="45"/>
        <v>3367055053.2632227</v>
      </c>
      <c r="BL42">
        <f t="shared" si="46"/>
        <v>689335199.8046875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</vt:lpstr>
      <vt:lpstr>UKdata</vt:lpstr>
      <vt:lpstr>UKclass</vt:lpstr>
      <vt:lpstr>WSdata</vt:lpstr>
      <vt:lpstr>WSclass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Townend</dc:creator>
  <cp:lastModifiedBy>Ian Townend</cp:lastModifiedBy>
  <dcterms:created xsi:type="dcterms:W3CDTF">2024-10-23T08:29:07Z</dcterms:created>
  <dcterms:modified xsi:type="dcterms:W3CDTF">2024-10-24T16:28:14Z</dcterms:modified>
</cp:coreProperties>
</file>