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518" documentId="8_{300015CA-734D-4980-AA82-24DFBA25F74F}" xr6:coauthVersionLast="47" xr6:coauthVersionMax="47" xr10:uidLastSave="{62E62854-5098-4098-90E0-14679146F4D1}"/>
  <bookViews>
    <workbookView xWindow="3030" yWindow="2440" windowWidth="19200" windowHeight="1118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18" i="2"/>
  <c r="M18" i="2"/>
  <c r="N18" i="2" s="1"/>
  <c r="O18" i="2" s="1"/>
  <c r="L18" i="2"/>
  <c r="P18" i="2"/>
  <c r="C39" i="1" l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N36" i="1" l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<sst xmlns="http://schemas.openxmlformats.org/spreadsheetml/2006/main" count="330" uniqueCount="98">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</sst>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17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17" si="1">L2+B3</f>
        <v>0</v>
      </c>
      <c r="M3" s="2">
        <f t="shared" ref="M3:M17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17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18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ref="L18" si="9">L17+B18</f>
        <v>556</v>
      </c>
      <c r="M18" s="2">
        <f t="shared" ref="M18" si="10">I18+K18</f>
        <v>0</v>
      </c>
      <c r="N18" s="4">
        <f t="shared" ref="N18" si="11">B18+M18</f>
        <v>394</v>
      </c>
      <c r="O18" s="2">
        <f t="shared" ref="O18" si="12">O17+N18</f>
        <v>556</v>
      </c>
      <c r="P18" s="2">
        <f t="shared" si="8"/>
        <v>0</v>
      </c>
      <c r="Q18" s="2">
        <f>P18+Q17</f>
        <v>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13">T67+R68</f>
        <v>1846521</v>
      </c>
      <c r="U68" s="2">
        <f t="shared" ref="U68:U108" si="14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13"/>
        <v>1878833</v>
      </c>
      <c r="U69" s="2">
        <f t="shared" si="14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13"/>
        <v>1901010</v>
      </c>
      <c r="U70" s="2">
        <f t="shared" si="14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13"/>
        <v>1914981</v>
      </c>
      <c r="U71" s="2">
        <f t="shared" si="14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13"/>
        <v>1928616</v>
      </c>
      <c r="U72" s="2">
        <f t="shared" si="14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13"/>
        <v>1938412</v>
      </c>
      <c r="U73" s="2">
        <f t="shared" si="14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13"/>
        <v>1946010</v>
      </c>
      <c r="U74" s="2">
        <f t="shared" si="14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13"/>
        <v>1953188</v>
      </c>
      <c r="U75" s="2">
        <f t="shared" si="14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13"/>
        <v>1962346</v>
      </c>
      <c r="U76" s="2">
        <f t="shared" si="14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13"/>
        <v>1973666</v>
      </c>
      <c r="U77" s="2">
        <f t="shared" si="14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13"/>
        <v>1981697</v>
      </c>
      <c r="U78" s="2">
        <f t="shared" si="14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13"/>
        <v>1991144</v>
      </c>
      <c r="U79" s="2">
        <f t="shared" si="14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13"/>
        <v>2001289</v>
      </c>
      <c r="U80" s="2">
        <f t="shared" si="14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13"/>
        <v>2013289</v>
      </c>
      <c r="U81" s="2">
        <f t="shared" si="14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13"/>
        <v>2026172</v>
      </c>
      <c r="U82" s="2">
        <f t="shared" si="14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13"/>
        <v>2032538</v>
      </c>
      <c r="U83" s="2">
        <f t="shared" si="14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13"/>
        <v>2036693</v>
      </c>
      <c r="U84" s="2">
        <f t="shared" si="14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13"/>
        <v>2039343</v>
      </c>
      <c r="U85" s="2">
        <f t="shared" si="14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13"/>
        <v>2043072</v>
      </c>
      <c r="U86" s="2">
        <f t="shared" si="14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13"/>
        <v>2045727</v>
      </c>
      <c r="U87" s="2">
        <f t="shared" si="14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13"/>
        <v>2047725</v>
      </c>
      <c r="U88" s="2">
        <f t="shared" si="14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13"/>
        <v>2049017</v>
      </c>
      <c r="U89" s="2">
        <f t="shared" si="14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13"/>
        <v>2049846</v>
      </c>
      <c r="U90" s="2">
        <f t="shared" si="14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13"/>
        <v>2051014</v>
      </c>
      <c r="U91" s="2">
        <f t="shared" si="14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13"/>
        <v>2051949</v>
      </c>
      <c r="U92" s="2">
        <f t="shared" si="14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13"/>
        <v>2052845</v>
      </c>
      <c r="U93" s="2">
        <f t="shared" si="14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13"/>
        <v>2052845</v>
      </c>
      <c r="U94" s="2">
        <f t="shared" si="14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13"/>
        <v>2052845</v>
      </c>
      <c r="U95" s="2">
        <f t="shared" si="14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13"/>
        <v>2052845</v>
      </c>
      <c r="U96" s="2">
        <f t="shared" si="14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13"/>
        <v>2052845</v>
      </c>
      <c r="U97" s="2">
        <f t="shared" si="14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13"/>
        <v>2052845</v>
      </c>
      <c r="U98" s="2">
        <f t="shared" si="14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13"/>
        <v>2052845</v>
      </c>
      <c r="U99" s="2">
        <f t="shared" si="14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13"/>
        <v>2052845</v>
      </c>
      <c r="U100" s="2">
        <f t="shared" si="14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13"/>
        <v>2052845</v>
      </c>
      <c r="U101" s="2">
        <f t="shared" si="14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13"/>
        <v>2052845</v>
      </c>
      <c r="U102" s="2">
        <f t="shared" si="14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13"/>
        <v>2052845</v>
      </c>
      <c r="U103" s="2">
        <f t="shared" si="14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13"/>
        <v>2052845</v>
      </c>
      <c r="U104" s="2">
        <f t="shared" si="14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13"/>
        <v>2052845</v>
      </c>
      <c r="U105" s="2">
        <f t="shared" si="14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13"/>
        <v>2052845</v>
      </c>
      <c r="U106" s="2">
        <f t="shared" si="14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13"/>
        <v>2052845</v>
      </c>
      <c r="U107" s="2">
        <f t="shared" si="14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13"/>
        <v>2052845</v>
      </c>
      <c r="U108" s="2">
        <f t="shared" si="14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K2" s="5">
        <f>SUM(G2:H2)</f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K3" s="5">
        <f t="shared" ref="K3:K39" si="2">SUM(G3:H3)</f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4">E3+C4</f>
        <v>0.79</v>
      </c>
      <c r="F4" s="5">
        <f t="shared" si="1"/>
        <v>1025</v>
      </c>
      <c r="K4" s="5">
        <f t="shared" si="2"/>
        <v>0</v>
      </c>
      <c r="L4" s="5">
        <v>0</v>
      </c>
      <c r="N4" s="5">
        <f t="shared" si="0"/>
        <v>0</v>
      </c>
      <c r="O4" s="5">
        <f t="shared" ref="O4:O10" si="5">N4+O3</f>
        <v>1025</v>
      </c>
      <c r="S4" s="5">
        <f>'tyee daily'!BF13</f>
        <v>803.71276658888883</v>
      </c>
      <c r="T4" s="5">
        <v>1785.8117881851852</v>
      </c>
      <c r="U4" s="5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4"/>
        <v>1.31</v>
      </c>
      <c r="F5" s="5">
        <f t="shared" si="1"/>
        <v>1703</v>
      </c>
      <c r="K5" s="5">
        <f t="shared" si="2"/>
        <v>0</v>
      </c>
      <c r="L5" s="5">
        <v>0</v>
      </c>
      <c r="N5" s="5">
        <f t="shared" si="0"/>
        <v>678</v>
      </c>
      <c r="O5" s="5">
        <f t="shared" si="5"/>
        <v>1703</v>
      </c>
      <c r="S5" s="5">
        <f>'tyee daily'!BF14</f>
        <v>1102.203842459259</v>
      </c>
      <c r="T5" s="5">
        <v>2888.0156306444442</v>
      </c>
      <c r="U5" s="5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4"/>
        <v>1.57</v>
      </c>
      <c r="F6" s="5">
        <f t="shared" si="1"/>
        <v>2045</v>
      </c>
      <c r="K6" s="5">
        <f t="shared" si="2"/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5"/>
        <v>2045</v>
      </c>
      <c r="S6" s="5">
        <f>'tyee daily'!BF15</f>
        <v>1515.544744814815</v>
      </c>
      <c r="T6" s="5">
        <v>4403.5603754592594</v>
      </c>
      <c r="U6" s="5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4"/>
        <v>2.88</v>
      </c>
      <c r="F7" s="5">
        <f t="shared" si="1"/>
        <v>3754</v>
      </c>
      <c r="K7" s="5">
        <f t="shared" si="2"/>
        <v>0</v>
      </c>
      <c r="L7" s="5">
        <v>0</v>
      </c>
      <c r="M7" s="5">
        <f t="shared" ref="M7:M10" si="6">0.2*K3+0.2*K4+0.2*K5+0.2*K6+0.2*K7</f>
        <v>0</v>
      </c>
      <c r="N7" s="5">
        <f>D7+M7</f>
        <v>1709</v>
      </c>
      <c r="O7" s="5">
        <f t="shared" si="5"/>
        <v>3754</v>
      </c>
      <c r="S7" s="5">
        <f>'tyee daily'!BF16</f>
        <v>1293.7568542648148</v>
      </c>
      <c r="T7" s="5">
        <v>5697.3172297240753</v>
      </c>
      <c r="U7" s="5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4"/>
        <v>4.7</v>
      </c>
      <c r="F8" s="5">
        <f t="shared" si="1"/>
        <v>6120</v>
      </c>
      <c r="K8" s="5">
        <f t="shared" si="2"/>
        <v>0</v>
      </c>
      <c r="L8" s="5">
        <v>0</v>
      </c>
      <c r="M8" s="5">
        <f t="shared" si="6"/>
        <v>0</v>
      </c>
      <c r="N8" s="5">
        <f>D8+M8</f>
        <v>2366</v>
      </c>
      <c r="O8" s="5">
        <f t="shared" si="5"/>
        <v>6120</v>
      </c>
      <c r="P8" s="5">
        <f t="shared" ref="P8:P13" si="7">O8/B14</f>
        <v>487459.11204447172</v>
      </c>
      <c r="Q8" s="5">
        <f t="shared" ref="Q8:Q13" si="8">O8/B8</f>
        <v>1546743.1915967532</v>
      </c>
      <c r="R8" s="5">
        <f t="shared" ref="R8:R13" si="9">O8/B2</f>
        <v>13512453.105024276</v>
      </c>
      <c r="S8" s="5">
        <f>'tyee daily'!BF17</f>
        <v>2509.6770092981478</v>
      </c>
      <c r="T8" s="5">
        <v>8206.9942390222222</v>
      </c>
      <c r="U8" s="5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4"/>
        <v>6.5200000000000005</v>
      </c>
      <c r="F9" s="5">
        <f t="shared" si="1"/>
        <v>8491</v>
      </c>
      <c r="K9" s="5">
        <f t="shared" si="2"/>
        <v>0</v>
      </c>
      <c r="L9" s="5">
        <v>0</v>
      </c>
      <c r="M9" s="5">
        <f t="shared" si="6"/>
        <v>0</v>
      </c>
      <c r="N9" s="5">
        <f>D9+M9</f>
        <v>2371</v>
      </c>
      <c r="O9" s="5">
        <f t="shared" si="5"/>
        <v>8491</v>
      </c>
      <c r="P9" s="5">
        <f t="shared" si="7"/>
        <v>569398.04734415491</v>
      </c>
      <c r="Q9" s="5">
        <f t="shared" si="8"/>
        <v>1731844.2727576329</v>
      </c>
      <c r="R9" s="5">
        <f t="shared" si="9"/>
        <v>10640655.911851151</v>
      </c>
      <c r="S9" s="5">
        <f>'tyee daily'!BF18</f>
        <v>2415.0552503537042</v>
      </c>
      <c r="T9" s="5">
        <v>10622.049489375926</v>
      </c>
      <c r="U9" s="5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4"/>
        <v>8.620000000000001</v>
      </c>
      <c r="F10" s="5">
        <f t="shared" si="1"/>
        <v>11226</v>
      </c>
      <c r="K10" s="5">
        <f t="shared" si="2"/>
        <v>0</v>
      </c>
      <c r="L10" s="5">
        <v>0</v>
      </c>
      <c r="M10" s="5">
        <f t="shared" si="6"/>
        <v>0</v>
      </c>
      <c r="N10" s="5">
        <f>D10+M10</f>
        <v>2735</v>
      </c>
      <c r="O10" s="5">
        <f t="shared" si="5"/>
        <v>11226</v>
      </c>
      <c r="P10" s="5">
        <f t="shared" si="7"/>
        <v>642266.63960014028</v>
      </c>
      <c r="Q10" s="5">
        <f t="shared" si="8"/>
        <v>1882857.1038893613</v>
      </c>
      <c r="R10" s="5">
        <f t="shared" si="9"/>
        <v>8815105.2948122732</v>
      </c>
      <c r="S10" s="5">
        <f>'tyee daily'!BF19</f>
        <v>2608.5348527296296</v>
      </c>
      <c r="T10" s="5">
        <v>13230.584342105556</v>
      </c>
      <c r="U10" s="5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5">
        <f t="shared" ref="F11:F13" si="11">D11+F10</f>
        <v>13277</v>
      </c>
      <c r="K11" s="5">
        <f t="shared" si="2"/>
        <v>0</v>
      </c>
      <c r="L11" s="5">
        <v>0</v>
      </c>
      <c r="M11" s="5">
        <f t="shared" ref="M11:M13" si="12">0.2*K7+0.2*K8+0.2*K9+0.2*K10+0.2*K11</f>
        <v>0</v>
      </c>
      <c r="N11" s="5">
        <f t="shared" ref="N11:N13" si="13">D11+M11</f>
        <v>2051</v>
      </c>
      <c r="O11" s="5">
        <f t="shared" ref="O11:O13" si="14">N11+O10</f>
        <v>13277</v>
      </c>
      <c r="P11" s="5">
        <f t="shared" si="7"/>
        <v>648673.45422732423</v>
      </c>
      <c r="Q11" s="5">
        <f t="shared" si="8"/>
        <v>1830423.4134842609</v>
      </c>
      <c r="R11" s="5">
        <f t="shared" si="9"/>
        <v>7285199.180523322</v>
      </c>
      <c r="S11" s="5">
        <f>'tyee daily'!BF20</f>
        <v>2891.3188150407404</v>
      </c>
      <c r="T11" s="5">
        <v>16121.903157146295</v>
      </c>
      <c r="U11" s="5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10"/>
        <v>12.030000000000001</v>
      </c>
      <c r="F12" s="5">
        <f t="shared" si="11"/>
        <v>15670</v>
      </c>
      <c r="K12" s="5">
        <f t="shared" si="2"/>
        <v>0</v>
      </c>
      <c r="L12" s="5">
        <v>0</v>
      </c>
      <c r="M12" s="5">
        <f t="shared" si="12"/>
        <v>0</v>
      </c>
      <c r="N12" s="5">
        <f t="shared" si="13"/>
        <v>2393</v>
      </c>
      <c r="O12" s="5">
        <f t="shared" si="14"/>
        <v>15670</v>
      </c>
      <c r="P12" s="5">
        <f t="shared" si="7"/>
        <v>663715.44453088951</v>
      </c>
      <c r="Q12" s="5">
        <f t="shared" si="8"/>
        <v>1798681.7443240914</v>
      </c>
      <c r="R12" s="5">
        <f t="shared" si="9"/>
        <v>6451353.0556053333</v>
      </c>
      <c r="S12" s="5">
        <f>'tyee daily'!BF21</f>
        <v>3301.5547953351847</v>
      </c>
      <c r="T12" s="5">
        <v>19423.457952481484</v>
      </c>
      <c r="U12" s="5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10"/>
        <v>14.360000000000001</v>
      </c>
      <c r="F13" s="5">
        <f t="shared" si="11"/>
        <v>18702</v>
      </c>
      <c r="K13" s="5">
        <f t="shared" si="2"/>
        <v>0</v>
      </c>
      <c r="L13" s="5">
        <v>0</v>
      </c>
      <c r="M13" s="5">
        <f t="shared" si="12"/>
        <v>0</v>
      </c>
      <c r="N13" s="5">
        <f t="shared" si="13"/>
        <v>3032</v>
      </c>
      <c r="O13" s="5">
        <f t="shared" si="14"/>
        <v>18702</v>
      </c>
      <c r="P13" s="5">
        <f t="shared" si="7"/>
        <v>691810.52627563861</v>
      </c>
      <c r="Q13" s="5">
        <f t="shared" si="8"/>
        <v>1781617.1305773563</v>
      </c>
      <c r="R13" s="5">
        <f t="shared" si="9"/>
        <v>5963543.756652019</v>
      </c>
      <c r="S13" s="5">
        <f>'tyee daily'!BF22</f>
        <v>3340.8605707296292</v>
      </c>
      <c r="T13" s="5">
        <v>22764.31852321111</v>
      </c>
      <c r="U13" s="5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5">E13+C14</f>
        <v>15.530000000000001</v>
      </c>
      <c r="F14" s="5">
        <f t="shared" ref="F14" si="16">D14+F13</f>
        <v>20224</v>
      </c>
      <c r="K14" s="5">
        <f t="shared" si="2"/>
        <v>0</v>
      </c>
      <c r="L14" s="5">
        <v>0</v>
      </c>
      <c r="M14" s="5">
        <f t="shared" ref="M14" si="17">0.2*K10+0.2*K11+0.2*K12+0.2*K13+0.2*K14</f>
        <v>0</v>
      </c>
      <c r="N14" s="5">
        <f t="shared" ref="N14" si="18">D14+M14</f>
        <v>1522</v>
      </c>
      <c r="O14" s="5">
        <f t="shared" ref="O14" si="19">N14+O13</f>
        <v>20224</v>
      </c>
      <c r="P14" s="5">
        <f t="shared" ref="P14" si="20">O14/B20</f>
        <v>653565.95720230171</v>
      </c>
      <c r="Q14" s="5">
        <f t="shared" ref="Q14" si="21">O14/B14</f>
        <v>1610845.2748345418</v>
      </c>
      <c r="R14" s="5">
        <f t="shared" ref="R14" si="22">O14/B8</f>
        <v>5111329.1351066567</v>
      </c>
      <c r="S14" s="5">
        <f>'tyee daily'!BF23</f>
        <v>3588.103310168518</v>
      </c>
      <c r="T14" s="5">
        <v>26352.421833379631</v>
      </c>
      <c r="U14" s="5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3">E14+C15</f>
        <v>16.71</v>
      </c>
      <c r="F15" s="5">
        <f t="shared" ref="F15" si="24">D15+F14</f>
        <v>21762</v>
      </c>
      <c r="K15" s="5">
        <f t="shared" si="2"/>
        <v>0</v>
      </c>
      <c r="L15" s="5">
        <v>0</v>
      </c>
      <c r="M15" s="5">
        <f t="shared" ref="M15" si="25">0.2*K11+0.2*K12+0.2*K13+0.2*K14+0.2*K15</f>
        <v>0</v>
      </c>
      <c r="N15" s="5">
        <f t="shared" ref="N15" si="26">D15+M15</f>
        <v>1538</v>
      </c>
      <c r="O15" s="5">
        <f t="shared" ref="O15" si="27">N15+O14</f>
        <v>21762</v>
      </c>
      <c r="P15" s="5">
        <f t="shared" ref="P15" si="28">O15/B21</f>
        <v>615674.32497563912</v>
      </c>
      <c r="Q15" s="5">
        <f t="shared" ref="Q15" si="29">O15/B15</f>
        <v>1459338.1587920738</v>
      </c>
      <c r="R15" s="5">
        <f t="shared" ref="R15" si="30">O15/B9</f>
        <v>4438628.5553823588</v>
      </c>
      <c r="S15" s="5">
        <f>'tyee daily'!BF24</f>
        <v>5374.9675759611109</v>
      </c>
      <c r="T15" s="5">
        <v>31727.38940934074</v>
      </c>
      <c r="U15" s="5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1">E15+C16</f>
        <v>18.28</v>
      </c>
      <c r="F16" s="5">
        <f t="shared" ref="F16" si="32">D16+F15</f>
        <v>23813</v>
      </c>
      <c r="K16" s="5">
        <f t="shared" si="2"/>
        <v>0</v>
      </c>
      <c r="L16" s="5">
        <v>0</v>
      </c>
      <c r="M16" s="5">
        <f t="shared" ref="M16" si="33">0.2*K12+0.2*K13+0.2*K14+0.2*K15+0.2*K16</f>
        <v>0</v>
      </c>
      <c r="N16" s="5">
        <f t="shared" ref="N16" si="34">D16+M16</f>
        <v>2051</v>
      </c>
      <c r="O16" s="5">
        <f t="shared" ref="O16" si="35">N16+O15</f>
        <v>23813</v>
      </c>
      <c r="P16" s="5">
        <f t="shared" ref="P16" si="36">O16/B22</f>
        <v>594083.01260371075</v>
      </c>
      <c r="Q16" s="5">
        <f t="shared" ref="Q16" si="37">O16/B16</f>
        <v>1362399.3843575753</v>
      </c>
      <c r="R16" s="5">
        <f t="shared" ref="R16" si="38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9">E16+C17</f>
        <v>18.28</v>
      </c>
      <c r="F17" s="5">
        <f t="shared" ref="F17" si="40">D17+F16</f>
        <v>23813</v>
      </c>
      <c r="K17" s="5">
        <f t="shared" si="2"/>
        <v>0</v>
      </c>
      <c r="L17" s="5">
        <v>0</v>
      </c>
      <c r="M17" s="5">
        <f t="shared" ref="M17" si="41">0.2*K13+0.2*K14+0.2*K15+0.2*K16+0.2*K17</f>
        <v>0</v>
      </c>
      <c r="N17" s="5">
        <f t="shared" ref="N17" si="42">D17+M17</f>
        <v>0</v>
      </c>
      <c r="O17" s="5">
        <f t="shared" ref="O17" si="43">N17+O16</f>
        <v>23813</v>
      </c>
      <c r="P17" s="5">
        <f t="shared" ref="P17" si="44">O17/B23</f>
        <v>522050.78424291586</v>
      </c>
      <c r="Q17" s="5">
        <f t="shared" ref="Q17" si="45">O17/B17</f>
        <v>1163430.0644358869</v>
      </c>
      <c r="R17" s="5">
        <f t="shared" ref="R17" si="46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7">E17+C18</f>
        <v>19.57</v>
      </c>
      <c r="F18" s="5">
        <f t="shared" ref="F18:F19" si="48">D18+F17</f>
        <v>25490</v>
      </c>
      <c r="K18" s="5">
        <f t="shared" si="2"/>
        <v>0</v>
      </c>
      <c r="L18" s="5">
        <v>0</v>
      </c>
      <c r="M18" s="5">
        <f t="shared" ref="M18:M19" si="49">0.2*K14+0.2*K15+0.2*K16+0.2*K17+0.2*K18</f>
        <v>0</v>
      </c>
      <c r="N18" s="5">
        <f t="shared" ref="N18:N19" si="50">D18+M18</f>
        <v>1677</v>
      </c>
      <c r="O18" s="5">
        <f t="shared" ref="O18:O19" si="51">N18+O17</f>
        <v>25490</v>
      </c>
      <c r="P18" s="5">
        <f t="shared" ref="P18:P19" si="52">O18/B24</f>
        <v>491162.53590190009</v>
      </c>
      <c r="Q18" s="5">
        <f t="shared" ref="Q18:Q19" si="53">O18/B18</f>
        <v>1079649.4372107449</v>
      </c>
      <c r="R18" s="5">
        <f t="shared" ref="R18:R19" si="54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7"/>
        <v>19.830000000000002</v>
      </c>
      <c r="F19" s="5">
        <f t="shared" si="48"/>
        <v>25832</v>
      </c>
      <c r="K19" s="5">
        <f t="shared" si="2"/>
        <v>0</v>
      </c>
      <c r="L19" s="5">
        <v>0</v>
      </c>
      <c r="M19" s="5">
        <f t="shared" si="49"/>
        <v>0</v>
      </c>
      <c r="N19" s="5">
        <f t="shared" si="50"/>
        <v>342</v>
      </c>
      <c r="O19" s="5">
        <f t="shared" si="51"/>
        <v>25832</v>
      </c>
      <c r="P19" s="5">
        <f t="shared" si="52"/>
        <v>436510.53591321124</v>
      </c>
      <c r="Q19" s="5">
        <f t="shared" si="53"/>
        <v>955558.20312010986</v>
      </c>
      <c r="R19" s="5">
        <f t="shared" si="54"/>
        <v>2460845.5628849464</v>
      </c>
      <c r="S19" s="5">
        <f>'tyee daily'!BF28</f>
        <v>9022.9792210555552</v>
      </c>
      <c r="T19" s="5">
        <v>60449.069163420369</v>
      </c>
      <c r="U19" s="5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5">
        <f t="shared" ref="F20:F21" si="56">D20+F19</f>
        <v>31519</v>
      </c>
      <c r="K20" s="5">
        <f t="shared" si="2"/>
        <v>0</v>
      </c>
      <c r="L20" s="5">
        <v>0</v>
      </c>
      <c r="M20" s="5">
        <f t="shared" ref="M20:M21" si="57">0.2*K16+0.2*K17+0.2*K18+0.2*K19+0.2*K20</f>
        <v>0</v>
      </c>
      <c r="N20" s="5">
        <f t="shared" ref="N20:N21" si="58">D20+M20</f>
        <v>5687</v>
      </c>
      <c r="O20" s="5">
        <f t="shared" ref="O20:O21" si="59">N20+O19</f>
        <v>31519</v>
      </c>
      <c r="P20" s="5">
        <f t="shared" ref="P20:P21" si="60">O20/B26</f>
        <v>466693.39077140053</v>
      </c>
      <c r="Q20" s="5">
        <f t="shared" ref="Q20:Q21" si="61">O20/B20</f>
        <v>1018579.1833988997</v>
      </c>
      <c r="R20" s="5">
        <f t="shared" ref="R20:R21" si="62">O20/B14</f>
        <v>2510494.077210736</v>
      </c>
      <c r="S20" s="5">
        <f>'tyee daily'!BF29</f>
        <v>7980.40779287037</v>
      </c>
      <c r="T20" s="5">
        <v>68429.476956290731</v>
      </c>
      <c r="U20" s="5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5"/>
        <v>25.340000000000003</v>
      </c>
      <c r="F21" s="5">
        <f t="shared" si="56"/>
        <v>32998</v>
      </c>
      <c r="K21" s="5">
        <f t="shared" si="2"/>
        <v>0</v>
      </c>
      <c r="L21" s="5">
        <v>0</v>
      </c>
      <c r="M21" s="5">
        <f t="shared" si="57"/>
        <v>0</v>
      </c>
      <c r="N21" s="5">
        <f t="shared" si="58"/>
        <v>1479</v>
      </c>
      <c r="O21" s="5">
        <f t="shared" si="59"/>
        <v>32998</v>
      </c>
      <c r="P21" s="5">
        <f t="shared" si="60"/>
        <v>428483.46171055181</v>
      </c>
      <c r="Q21" s="5">
        <f t="shared" si="61"/>
        <v>933554.8835376408</v>
      </c>
      <c r="R21" s="5">
        <f t="shared" si="62"/>
        <v>2212813.1864635996</v>
      </c>
      <c r="S21" s="5">
        <f>'tyee daily'!BF30</f>
        <v>9076.2971730555564</v>
      </c>
      <c r="T21" s="5">
        <v>77505.77412934629</v>
      </c>
      <c r="U21" s="5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5">
        <f t="shared" ref="F22:F23" si="64">D22+F21</f>
        <v>41112</v>
      </c>
      <c r="K22" s="5">
        <f t="shared" si="2"/>
        <v>0</v>
      </c>
      <c r="L22" s="5">
        <v>0</v>
      </c>
      <c r="M22" s="5">
        <f t="shared" ref="M22:M23" si="65">0.2*K18+0.2*K19+0.2*K20+0.2*K21+0.2*K22</f>
        <v>0</v>
      </c>
      <c r="N22" s="5">
        <f t="shared" ref="N22:N23" si="66">D22+M22</f>
        <v>8114</v>
      </c>
      <c r="O22" s="5">
        <f t="shared" ref="O22:O23" si="67">N22+O21</f>
        <v>41112</v>
      </c>
      <c r="P22" s="5">
        <f t="shared" ref="P22:P23" si="68">O22/B28</f>
        <v>470310.98391041561</v>
      </c>
      <c r="Q22" s="5">
        <f t="shared" ref="Q22:Q23" si="69">O22/B22</f>
        <v>1025655.7684526838</v>
      </c>
      <c r="R22" s="5">
        <f t="shared" ref="R22:R23" si="70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3"/>
        <v>37.67</v>
      </c>
      <c r="F23" s="5">
        <f t="shared" si="64"/>
        <v>49060</v>
      </c>
      <c r="K23" s="5">
        <f t="shared" si="2"/>
        <v>0</v>
      </c>
      <c r="L23" s="5">
        <v>0</v>
      </c>
      <c r="M23" s="5">
        <f t="shared" si="65"/>
        <v>0</v>
      </c>
      <c r="N23" s="5">
        <f t="shared" si="66"/>
        <v>7948</v>
      </c>
      <c r="O23" s="5">
        <f t="shared" si="67"/>
        <v>49060</v>
      </c>
      <c r="P23" s="5">
        <f t="shared" si="68"/>
        <v>494622.1457650041</v>
      </c>
      <c r="Q23" s="5">
        <f t="shared" si="69"/>
        <v>1075539.053246439</v>
      </c>
      <c r="R23" s="5">
        <f t="shared" si="70"/>
        <v>2396920.965910411</v>
      </c>
      <c r="S23" s="5">
        <f>'tyee daily'!BF32</f>
        <v>11288.197952425926</v>
      </c>
      <c r="T23" s="5">
        <v>98569.241939864834</v>
      </c>
      <c r="U23" s="5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1">E23+C24</f>
        <v>53.150000000000006</v>
      </c>
      <c r="F24" s="5">
        <f t="shared" ref="F24" si="72">D24+F23</f>
        <v>69225</v>
      </c>
      <c r="K24" s="5">
        <f t="shared" si="2"/>
        <v>0</v>
      </c>
      <c r="L24" s="5">
        <v>0</v>
      </c>
      <c r="M24" s="5">
        <f t="shared" ref="M24" si="73">0.2*K20+0.2*K21+0.2*K22+0.2*K23+0.2*K24</f>
        <v>0</v>
      </c>
      <c r="N24" s="5">
        <f t="shared" ref="N24" si="74">D24+M24</f>
        <v>20165</v>
      </c>
      <c r="O24" s="5">
        <f t="shared" ref="O24" si="75">N24+O23</f>
        <v>69225</v>
      </c>
      <c r="P24" s="5">
        <f t="shared" ref="P24" si="76">O24/B30</f>
        <v>614613.60672481125</v>
      </c>
      <c r="Q24" s="5">
        <f t="shared" ref="Q24" si="77">O24/B24</f>
        <v>1333884.9175287969</v>
      </c>
      <c r="R24" s="5">
        <f t="shared" ref="R24" si="78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9">E24+C25</f>
        <v>66.400000000000006</v>
      </c>
      <c r="F25" s="5">
        <f t="shared" ref="F25" si="80">D25+F24</f>
        <v>86483</v>
      </c>
      <c r="K25" s="5">
        <f t="shared" si="2"/>
        <v>0</v>
      </c>
      <c r="L25" s="5">
        <v>0</v>
      </c>
      <c r="M25" s="5">
        <f t="shared" ref="M25" si="81">0.2*K21+0.2*K22+0.2*K23+0.2*K24+0.2*K25</f>
        <v>0</v>
      </c>
      <c r="N25" s="5">
        <f t="shared" ref="N25" si="82">D25+M25</f>
        <v>17258</v>
      </c>
      <c r="O25" s="5">
        <f t="shared" ref="O25" si="83">N25+O24</f>
        <v>86483</v>
      </c>
      <c r="P25" s="5">
        <f t="shared" ref="P25" si="84">O25/B31</f>
        <v>678480.26762438356</v>
      </c>
      <c r="Q25" s="5">
        <f t="shared" ref="Q25" si="85">O25/B25</f>
        <v>1461394.4207719979</v>
      </c>
      <c r="R25" s="5">
        <f t="shared" ref="R25" si="86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7">E25+C26</f>
        <v>76.150000000000006</v>
      </c>
      <c r="F26" s="5">
        <f t="shared" ref="F26" si="88">D26+F25</f>
        <v>99180</v>
      </c>
      <c r="K26" s="5">
        <f t="shared" si="2"/>
        <v>0</v>
      </c>
      <c r="L26" s="5">
        <v>0</v>
      </c>
      <c r="M26" s="5">
        <f t="shared" ref="M26" si="89">0.2*K22+0.2*K23+0.2*K24+0.2*K25+0.2*K26</f>
        <v>0</v>
      </c>
      <c r="N26" s="5">
        <f t="shared" ref="N26" si="90">D26+M26</f>
        <v>12697</v>
      </c>
      <c r="O26" s="5">
        <f t="shared" ref="O26" si="91">N26+O25</f>
        <v>99180</v>
      </c>
      <c r="P26" s="5">
        <f t="shared" ref="P26" si="92">O26/B32</f>
        <v>689952.04449017637</v>
      </c>
      <c r="Q26" s="5">
        <f t="shared" ref="Q26" si="93">O26/B26</f>
        <v>1468531.6950635333</v>
      </c>
      <c r="R26" s="5">
        <f t="shared" ref="R26" si="94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5">E26+C27</f>
        <v>87.93</v>
      </c>
      <c r="F27" s="5">
        <f t="shared" ref="F27:F28" si="96">D27+F26</f>
        <v>114520</v>
      </c>
      <c r="K27" s="5">
        <f t="shared" si="2"/>
        <v>0</v>
      </c>
      <c r="L27" s="5">
        <v>0</v>
      </c>
      <c r="M27" s="5">
        <f t="shared" ref="M27:M28" si="97">0.2*K23+0.2*K24+0.2*K25+0.2*K26+0.2*K27</f>
        <v>0</v>
      </c>
      <c r="N27" s="5">
        <f t="shared" ref="N27:N28" si="98">D27+M27</f>
        <v>15340</v>
      </c>
      <c r="O27" s="5">
        <f t="shared" ref="O27:O28" si="99">N27+O26</f>
        <v>114520</v>
      </c>
      <c r="P27" s="5">
        <f t="shared" ref="P27:P28" si="100">O27/B33</f>
        <v>710051.05619971501</v>
      </c>
      <c r="Q27" s="5">
        <f t="shared" ref="Q27:Q28" si="101">O27/B27</f>
        <v>1487057.5803106974</v>
      </c>
      <c r="R27" s="5">
        <f t="shared" ref="R27:R28" si="102">O27/B21</f>
        <v>3239914.6997615197</v>
      </c>
      <c r="S27" s="5">
        <f>'tyee daily'!BF36</f>
        <v>20016.444352925922</v>
      </c>
      <c r="T27" s="5">
        <v>162109.3816495963</v>
      </c>
      <c r="U27" s="5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5"/>
        <v>109.61000000000001</v>
      </c>
      <c r="F28" s="5">
        <f t="shared" si="96"/>
        <v>142759</v>
      </c>
      <c r="K28" s="5">
        <f t="shared" si="2"/>
        <v>0</v>
      </c>
      <c r="L28" s="5">
        <v>0</v>
      </c>
      <c r="M28" s="5">
        <f t="shared" si="97"/>
        <v>0</v>
      </c>
      <c r="N28" s="5">
        <f t="shared" si="98"/>
        <v>28239</v>
      </c>
      <c r="O28" s="5">
        <f t="shared" si="99"/>
        <v>142759</v>
      </c>
      <c r="P28" s="5">
        <f t="shared" si="100"/>
        <v>795175.59289839014</v>
      </c>
      <c r="Q28" s="5">
        <f t="shared" si="101"/>
        <v>1633127.207434983</v>
      </c>
      <c r="R28" s="5">
        <f t="shared" si="102"/>
        <v>3561529.2821691157</v>
      </c>
      <c r="S28" s="5">
        <f>'tyee daily'!BF37</f>
        <v>20449.281727722224</v>
      </c>
      <c r="T28" s="5">
        <v>182558.66337731853</v>
      </c>
      <c r="U28" s="5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5">
        <f t="shared" ref="F29" si="104">D29+F28</f>
        <v>191955</v>
      </c>
      <c r="K29" s="5">
        <f t="shared" si="2"/>
        <v>0</v>
      </c>
      <c r="L29" s="5">
        <v>0</v>
      </c>
      <c r="M29" s="5">
        <f t="shared" ref="M29" si="105">0.2*K25+0.2*K26+0.2*K27+0.2*K28+0.2*K29</f>
        <v>0</v>
      </c>
      <c r="N29" s="5">
        <f t="shared" ref="N29" si="106">D29+M29</f>
        <v>49196</v>
      </c>
      <c r="O29" s="5">
        <f t="shared" ref="O29" si="107">N29+O28</f>
        <v>191955</v>
      </c>
      <c r="P29" s="5">
        <f t="shared" ref="P29" si="108">O29/B35</f>
        <v>965735.10546725616</v>
      </c>
      <c r="Q29" s="5">
        <f t="shared" ref="Q29" si="109">O29/B29</f>
        <v>1935287.2806832728</v>
      </c>
      <c r="R29" s="5">
        <f t="shared" ref="R29" si="110">O29/B23</f>
        <v>4208216.4485511659</v>
      </c>
      <c r="S29" s="5">
        <f>'tyee daily'!BF38</f>
        <v>22513.475996777779</v>
      </c>
      <c r="T29" s="5">
        <v>205072.1393740963</v>
      </c>
      <c r="U29" s="5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1">E29+C30</f>
        <v>167.35000000000002</v>
      </c>
      <c r="F30" s="5">
        <f t="shared" ref="F30" si="112">D30+F29</f>
        <v>217964</v>
      </c>
      <c r="K30" s="5">
        <f t="shared" si="2"/>
        <v>0</v>
      </c>
      <c r="L30" s="5">
        <v>0</v>
      </c>
      <c r="M30" s="5">
        <f t="shared" ref="M30" si="113">0.2*K26+0.2*K27+0.2*K28+0.2*K29+0.2*K30</f>
        <v>0</v>
      </c>
      <c r="N30" s="5">
        <f t="shared" ref="N30" si="114">D30+M30</f>
        <v>26009</v>
      </c>
      <c r="O30" s="5">
        <f t="shared" ref="O30" si="115">N30+O29</f>
        <v>217964</v>
      </c>
      <c r="P30" s="5">
        <f t="shared" ref="P30" si="116">O30/B36</f>
        <v>992637.19753289525</v>
      </c>
      <c r="Q30" s="5">
        <f t="shared" ref="Q30" si="117">O30/B30</f>
        <v>1935191.6240688588</v>
      </c>
      <c r="R30" s="5">
        <f t="shared" ref="R30" si="118">O30/B24</f>
        <v>4199911.7683531484</v>
      </c>
      <c r="S30" s="5">
        <f>'tyee daily'!BF39</f>
        <v>26434.78471422222</v>
      </c>
      <c r="T30" s="5">
        <v>231506.9240883186</v>
      </c>
      <c r="U30" s="5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9">E30+C31</f>
        <v>218.42000000000002</v>
      </c>
      <c r="F31" s="5">
        <f t="shared" ref="F31" si="120">D31+F30</f>
        <v>284494</v>
      </c>
      <c r="K31" s="5">
        <f t="shared" si="2"/>
        <v>0</v>
      </c>
      <c r="L31" s="5">
        <v>0</v>
      </c>
      <c r="M31" s="5">
        <f t="shared" ref="M31" si="121">0.2*K27+0.2*K28+0.2*K29+0.2*K30+0.2*K31</f>
        <v>0</v>
      </c>
      <c r="N31" s="5">
        <f t="shared" ref="N31" si="122">D31+M31</f>
        <v>66530</v>
      </c>
      <c r="O31" s="5">
        <f t="shared" ref="O31" si="123">N31+O30</f>
        <v>284494</v>
      </c>
      <c r="P31" s="5">
        <f t="shared" ref="P31" si="124">O31/B37</f>
        <v>1176875.7843108678</v>
      </c>
      <c r="Q31" s="5">
        <f t="shared" ref="Q31" si="125">O31/B31</f>
        <v>2231924.9477646635</v>
      </c>
      <c r="R31" s="5">
        <f t="shared" ref="R31" si="126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7">E31+C32</f>
        <v>242.37</v>
      </c>
      <c r="F32" s="5">
        <f t="shared" ref="F32" si="128">D32+F31</f>
        <v>315698</v>
      </c>
      <c r="K32" s="5">
        <f t="shared" si="2"/>
        <v>0</v>
      </c>
      <c r="L32" s="5">
        <v>0</v>
      </c>
      <c r="M32" s="5">
        <f t="shared" ref="M32" si="129">0.2*K28+0.2*K29+0.2*K30+0.2*K31+0.2*K32</f>
        <v>0</v>
      </c>
      <c r="N32" s="5">
        <f t="shared" ref="N32" si="130">D32+M32</f>
        <v>31204</v>
      </c>
      <c r="O32" s="5">
        <f t="shared" ref="O32" si="131">N32+O31</f>
        <v>315698</v>
      </c>
      <c r="P32" s="5">
        <f t="shared" ref="P32" si="132">O32/B38</f>
        <v>1190406.1496984025</v>
      </c>
      <c r="Q32" s="5">
        <f t="shared" ref="Q32" si="133">O32/B32</f>
        <v>2196173.427520263</v>
      </c>
      <c r="R32" s="5">
        <f t="shared" ref="R32" si="134">O32/B26</f>
        <v>4674455.7276483895</v>
      </c>
      <c r="S32" s="5">
        <f>'tyee daily'!BF41</f>
        <v>39816.26572764814</v>
      </c>
      <c r="T32" s="5">
        <v>300967.37680122588</v>
      </c>
      <c r="U32" s="5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5">E32+C33</f>
        <v>261.67</v>
      </c>
      <c r="F33" s="5">
        <f t="shared" ref="F33" si="136">D33+F32</f>
        <v>340842</v>
      </c>
      <c r="K33" s="5">
        <f t="shared" si="2"/>
        <v>0</v>
      </c>
      <c r="L33" s="5">
        <v>0</v>
      </c>
      <c r="M33" s="5">
        <f t="shared" ref="M33" si="137">0.2*K29+0.2*K30+0.2*K31+0.2*K32+0.2*K33</f>
        <v>0</v>
      </c>
      <c r="N33" s="5">
        <f t="shared" ref="N33" si="138">D33+M33</f>
        <v>25144</v>
      </c>
      <c r="O33" s="5">
        <f t="shared" ref="O33" si="139">N33+O32</f>
        <v>340842</v>
      </c>
      <c r="P33" s="5">
        <f t="shared" ref="P33" si="140">O33/B39</f>
        <v>1172273.3718547486</v>
      </c>
      <c r="Q33" s="5">
        <f t="shared" ref="Q33" si="141">O33/B33</f>
        <v>2113300.9264514777</v>
      </c>
      <c r="R33" s="5">
        <f t="shared" ref="R33" si="142">O33/B27</f>
        <v>4425879.1458981726</v>
      </c>
      <c r="S33" s="5">
        <f>'tyee daily'!BF42</f>
        <v>39501.274292968512</v>
      </c>
      <c r="T33" s="5">
        <v>340468.6510941945</v>
      </c>
      <c r="U33" s="5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5">
        <f t="shared" ref="F34:F36" si="144">D34+F33</f>
        <v>391765</v>
      </c>
      <c r="K34" s="5">
        <f t="shared" si="2"/>
        <v>0</v>
      </c>
      <c r="L34" s="5">
        <v>0</v>
      </c>
      <c r="M34" s="5">
        <f t="shared" ref="M34:M36" si="145">0.2*K30+0.2*K31+0.2*K32+0.2*K33+0.2*K34</f>
        <v>0</v>
      </c>
      <c r="N34" s="5">
        <f t="shared" ref="N34:N36" si="146">D34+M34</f>
        <v>50923</v>
      </c>
      <c r="O34" s="5">
        <f t="shared" ref="O34:O36" si="147">N34+O33</f>
        <v>391765</v>
      </c>
      <c r="P34" s="5">
        <f t="shared" ref="P34:P36" si="148">O34/B40</f>
        <v>1234454.0280695439</v>
      </c>
      <c r="Q34" s="5">
        <f t="shared" ref="Q34:Q36" si="149">O34/B34</f>
        <v>2182152.902106612</v>
      </c>
      <c r="R34" s="5">
        <f t="shared" ref="R34:R36" si="150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3"/>
        <v>340.63</v>
      </c>
      <c r="F35" s="5">
        <f t="shared" si="144"/>
        <v>443697</v>
      </c>
      <c r="G35">
        <v>7173</v>
      </c>
      <c r="I35">
        <v>75</v>
      </c>
      <c r="K35" s="5">
        <f t="shared" si="2"/>
        <v>7173</v>
      </c>
      <c r="L35" s="5">
        <v>0</v>
      </c>
      <c r="M35" s="5">
        <f t="shared" si="145"/>
        <v>1434.6000000000001</v>
      </c>
      <c r="N35" s="5">
        <f t="shared" si="146"/>
        <v>53366.6</v>
      </c>
      <c r="O35" s="5">
        <f t="shared" si="147"/>
        <v>445131.6</v>
      </c>
      <c r="P35" s="5">
        <f t="shared" si="148"/>
        <v>1291389.677680952</v>
      </c>
      <c r="Q35" s="5">
        <f t="shared" si="149"/>
        <v>2239479.1105874213</v>
      </c>
      <c r="R35" s="5">
        <f t="shared" si="150"/>
        <v>4487809.7664045962</v>
      </c>
      <c r="S35" s="5">
        <f>'tyee daily'!BF44</f>
        <v>39218.186492018511</v>
      </c>
      <c r="T35" s="5">
        <v>419029.82959621295</v>
      </c>
      <c r="U35" s="5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3"/>
        <v>369.48</v>
      </c>
      <c r="F36" s="5">
        <f t="shared" si="144"/>
        <v>481284</v>
      </c>
      <c r="K36" s="5">
        <f t="shared" si="2"/>
        <v>0</v>
      </c>
      <c r="L36" s="5">
        <v>0</v>
      </c>
      <c r="M36" s="5">
        <f t="shared" si="145"/>
        <v>1434.6000000000001</v>
      </c>
      <c r="N36" s="5">
        <f t="shared" si="146"/>
        <v>39021.599999999999</v>
      </c>
      <c r="O36" s="5">
        <f t="shared" si="147"/>
        <v>484153.19999999995</v>
      </c>
      <c r="P36" s="5">
        <f t="shared" si="148"/>
        <v>1297691.226183417</v>
      </c>
      <c r="Q36" s="5">
        <f t="shared" si="149"/>
        <v>2204898.4035188532</v>
      </c>
      <c r="R36" s="5">
        <f t="shared" si="150"/>
        <v>4298550.2991601136</v>
      </c>
      <c r="S36" s="5">
        <f>'tyee daily'!BF45</f>
        <v>43296.039708481483</v>
      </c>
      <c r="T36" s="5">
        <v>462325.86930469453</v>
      </c>
      <c r="U36" s="5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1">E36+C37</f>
        <v>391.06</v>
      </c>
      <c r="F37" s="5">
        <f t="shared" ref="F37" si="152">D37+F36</f>
        <v>509398</v>
      </c>
      <c r="K37" s="5">
        <f t="shared" si="2"/>
        <v>0</v>
      </c>
      <c r="L37" s="5">
        <v>0</v>
      </c>
      <c r="M37" s="5">
        <f t="shared" ref="M37" si="153">0.2*K33+0.2*K34+0.2*K35+0.2*K36+0.2*K37</f>
        <v>1434.6000000000001</v>
      </c>
      <c r="N37" s="5">
        <f t="shared" ref="N37" si="154">D37+M37</f>
        <v>29548.6</v>
      </c>
      <c r="O37" s="5">
        <f t="shared" ref="O37" si="155">N37+O36</f>
        <v>513701.79999999993</v>
      </c>
      <c r="P37" s="5">
        <f t="shared" ref="P37" si="156">O37/B43</f>
        <v>1277023.569388875</v>
      </c>
      <c r="Q37" s="5">
        <f t="shared" ref="Q37" si="157">O37/B37</f>
        <v>2125047.3077706541</v>
      </c>
      <c r="R37" s="5">
        <f t="shared" ref="R37" si="158">O37/B31</f>
        <v>4030116.1470245887</v>
      </c>
      <c r="S37" s="5">
        <f>'tyee daily'!BF46</f>
        <v>49599.300303018514</v>
      </c>
      <c r="T37" s="5">
        <v>511925.16960771295</v>
      </c>
      <c r="U37" s="5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59">E37+C38</f>
        <v>406.94</v>
      </c>
      <c r="F38" s="5">
        <f t="shared" ref="F38" si="160">D38+F37</f>
        <v>530085</v>
      </c>
      <c r="K38" s="5">
        <f t="shared" si="2"/>
        <v>0</v>
      </c>
      <c r="L38" s="5">
        <v>0</v>
      </c>
      <c r="M38" s="5">
        <f t="shared" ref="M38" si="161">0.2*K34+0.2*K35+0.2*K36+0.2*K37+0.2*K38</f>
        <v>1434.6000000000001</v>
      </c>
      <c r="N38" s="5">
        <f t="shared" ref="N38" si="162">D38+M38</f>
        <v>22121.599999999999</v>
      </c>
      <c r="O38" s="5">
        <f t="shared" ref="O38" si="163">N38+O37</f>
        <v>535823.39999999991</v>
      </c>
      <c r="P38" s="5">
        <f t="shared" ref="P38" si="164">O38/B44</f>
        <v>1240644.2913739798</v>
      </c>
      <c r="Q38" s="5">
        <f t="shared" ref="Q38" si="165">O38/B38</f>
        <v>2020435.5761275233</v>
      </c>
      <c r="R38" s="5">
        <f t="shared" ref="R38" si="166">O38/B32</f>
        <v>3727489.9205049155</v>
      </c>
      <c r="S38" s="5">
        <f>'tyee daily'!BF47</f>
        <v>53741.88374575926</v>
      </c>
      <c r="T38" s="5">
        <v>565667.05335347238</v>
      </c>
      <c r="U38" s="5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C39" s="7">
        <f>index!B39</f>
        <v>19.12</v>
      </c>
      <c r="D39">
        <f>'tyee daily'!BD48</f>
        <v>24909</v>
      </c>
      <c r="E39">
        <f t="shared" ref="E39" si="167">E38+C39</f>
        <v>426.06</v>
      </c>
      <c r="F39" s="5">
        <f t="shared" ref="F39" si="168">D39+F38</f>
        <v>554994</v>
      </c>
      <c r="K39" s="5">
        <f t="shared" si="2"/>
        <v>0</v>
      </c>
      <c r="L39" s="5">
        <v>0</v>
      </c>
      <c r="M39" s="5">
        <f t="shared" ref="M39" si="169">0.2*K35+0.2*K36+0.2*K37+0.2*K38+0.2*K39</f>
        <v>1434.6000000000001</v>
      </c>
      <c r="N39" s="5">
        <f t="shared" ref="N39" si="170">D39+M39</f>
        <v>26343.599999999999</v>
      </c>
      <c r="O39" s="5">
        <f t="shared" ref="O39" si="171">N39+O38</f>
        <v>562166.99999999988</v>
      </c>
      <c r="P39" s="5">
        <f t="shared" ref="P39" si="172">O39/B45</f>
        <v>1218091.9019839964</v>
      </c>
      <c r="Q39" s="5">
        <f t="shared" ref="Q39" si="173">O39/B39</f>
        <v>1933486.4970733311</v>
      </c>
      <c r="R39" s="5">
        <f t="shared" ref="R39" si="174">O39/B33</f>
        <v>3485568.2161249132</v>
      </c>
      <c r="S39" s="5">
        <f>'tyee daily'!BF48</f>
        <v>55603.824247037046</v>
      </c>
      <c r="T39" s="5">
        <v>621270.87760050921</v>
      </c>
      <c r="U39" s="5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7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75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75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75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75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75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75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75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75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75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75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75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75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75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75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75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75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75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75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75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75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75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75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75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75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75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75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75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75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75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75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75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75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75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75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75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7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B52" sqref="BB5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49" sqref="BD49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G40" sqref="G40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7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I40">
        <f t="shared" si="2"/>
        <v>426.06</v>
      </c>
      <c r="J40">
        <f t="shared" si="3"/>
        <v>0.33</v>
      </c>
      <c r="K40">
        <f t="shared" si="4"/>
        <v>11.92</v>
      </c>
      <c r="L40">
        <f t="shared" si="5"/>
        <v>1.06</v>
      </c>
      <c r="M40">
        <f t="shared" si="6"/>
        <v>46.43</v>
      </c>
      <c r="N40">
        <f t="shared" si="7"/>
        <v>24.78</v>
      </c>
    </row>
    <row r="41" spans="1:14" x14ac:dyDescent="0.35">
      <c r="A41" s="1">
        <v>45492</v>
      </c>
      <c r="I41">
        <f t="shared" si="2"/>
        <v>426.06</v>
      </c>
      <c r="J41">
        <f t="shared" si="3"/>
        <v>0.33</v>
      </c>
      <c r="K41">
        <f t="shared" si="4"/>
        <v>11.92</v>
      </c>
      <c r="L41">
        <f t="shared" si="5"/>
        <v>1.06</v>
      </c>
      <c r="M41">
        <f t="shared" si="6"/>
        <v>46.43</v>
      </c>
      <c r="N41">
        <f t="shared" si="7"/>
        <v>24.78</v>
      </c>
    </row>
    <row r="42" spans="1:14" x14ac:dyDescent="0.35">
      <c r="A42" s="1">
        <v>45493</v>
      </c>
      <c r="I42">
        <f t="shared" si="2"/>
        <v>426.06</v>
      </c>
      <c r="J42">
        <f t="shared" si="3"/>
        <v>0.33</v>
      </c>
      <c r="K42">
        <f t="shared" si="4"/>
        <v>11.92</v>
      </c>
      <c r="L42">
        <f t="shared" si="5"/>
        <v>1.06</v>
      </c>
      <c r="M42">
        <f t="shared" si="6"/>
        <v>46.43</v>
      </c>
      <c r="N42">
        <f t="shared" si="7"/>
        <v>24.78</v>
      </c>
    </row>
    <row r="43" spans="1:14" x14ac:dyDescent="0.35">
      <c r="A43" s="1">
        <v>45494</v>
      </c>
      <c r="I43">
        <f t="shared" si="2"/>
        <v>426.06</v>
      </c>
      <c r="J43">
        <f t="shared" si="3"/>
        <v>0.33</v>
      </c>
      <c r="K43">
        <f t="shared" si="4"/>
        <v>11.92</v>
      </c>
      <c r="L43">
        <f t="shared" si="5"/>
        <v>1.06</v>
      </c>
      <c r="M43">
        <f t="shared" si="6"/>
        <v>46.43</v>
      </c>
      <c r="N43">
        <f t="shared" si="7"/>
        <v>24.78</v>
      </c>
    </row>
    <row r="44" spans="1:14" x14ac:dyDescent="0.35">
      <c r="A44" s="1">
        <v>45495</v>
      </c>
      <c r="I44">
        <f t="shared" si="2"/>
        <v>426.06</v>
      </c>
      <c r="J44">
        <f t="shared" si="3"/>
        <v>0.33</v>
      </c>
      <c r="K44">
        <f t="shared" si="4"/>
        <v>11.92</v>
      </c>
      <c r="L44">
        <f t="shared" si="5"/>
        <v>1.06</v>
      </c>
      <c r="M44">
        <f t="shared" si="6"/>
        <v>46.43</v>
      </c>
      <c r="N44">
        <f t="shared" si="7"/>
        <v>24.78</v>
      </c>
    </row>
    <row r="45" spans="1:14" x14ac:dyDescent="0.35">
      <c r="A45" s="1">
        <v>45496</v>
      </c>
      <c r="I45">
        <f t="shared" si="2"/>
        <v>426.06</v>
      </c>
      <c r="J45">
        <f t="shared" si="3"/>
        <v>0.33</v>
      </c>
      <c r="K45">
        <f t="shared" si="4"/>
        <v>11.92</v>
      </c>
      <c r="L45">
        <f t="shared" si="5"/>
        <v>1.06</v>
      </c>
      <c r="M45">
        <f t="shared" si="6"/>
        <v>46.43</v>
      </c>
      <c r="N45">
        <f t="shared" si="7"/>
        <v>24.78</v>
      </c>
    </row>
    <row r="46" spans="1:14" x14ac:dyDescent="0.35">
      <c r="A46" s="1">
        <v>45497</v>
      </c>
      <c r="I46">
        <f t="shared" si="2"/>
        <v>426.06</v>
      </c>
      <c r="J46">
        <f t="shared" si="3"/>
        <v>0.33</v>
      </c>
      <c r="K46">
        <f t="shared" si="4"/>
        <v>11.92</v>
      </c>
      <c r="L46">
        <f t="shared" si="5"/>
        <v>1.06</v>
      </c>
      <c r="M46">
        <f t="shared" si="6"/>
        <v>46.43</v>
      </c>
      <c r="N46">
        <f t="shared" si="7"/>
        <v>24.78</v>
      </c>
    </row>
    <row r="47" spans="1:14" x14ac:dyDescent="0.35">
      <c r="A47" s="1">
        <v>45498</v>
      </c>
      <c r="I47">
        <f t="shared" si="2"/>
        <v>426.06</v>
      </c>
      <c r="J47">
        <f t="shared" si="3"/>
        <v>0.33</v>
      </c>
      <c r="K47">
        <f t="shared" si="4"/>
        <v>11.92</v>
      </c>
      <c r="L47">
        <f t="shared" si="5"/>
        <v>1.06</v>
      </c>
      <c r="M47">
        <f t="shared" si="6"/>
        <v>46.43</v>
      </c>
      <c r="N47">
        <f t="shared" si="7"/>
        <v>24.78</v>
      </c>
    </row>
    <row r="48" spans="1:14" x14ac:dyDescent="0.35">
      <c r="A48" s="1">
        <v>45499</v>
      </c>
      <c r="I48">
        <f t="shared" si="2"/>
        <v>426.06</v>
      </c>
      <c r="J48">
        <f t="shared" si="3"/>
        <v>0.33</v>
      </c>
      <c r="K48">
        <f t="shared" si="4"/>
        <v>11.92</v>
      </c>
      <c r="L48">
        <f t="shared" si="5"/>
        <v>1.06</v>
      </c>
      <c r="M48">
        <f t="shared" si="6"/>
        <v>46.43</v>
      </c>
      <c r="N48">
        <f t="shared" si="7"/>
        <v>24.78</v>
      </c>
    </row>
    <row r="49" spans="1:14" x14ac:dyDescent="0.35">
      <c r="A49" s="1">
        <v>45500</v>
      </c>
      <c r="I49">
        <f t="shared" si="2"/>
        <v>426.06</v>
      </c>
      <c r="J49">
        <f t="shared" si="3"/>
        <v>0.33</v>
      </c>
      <c r="K49">
        <f t="shared" si="4"/>
        <v>11.92</v>
      </c>
      <c r="L49">
        <f t="shared" si="5"/>
        <v>1.06</v>
      </c>
      <c r="M49">
        <f t="shared" si="6"/>
        <v>46.43</v>
      </c>
      <c r="N49">
        <f t="shared" si="7"/>
        <v>24.78</v>
      </c>
    </row>
    <row r="50" spans="1:14" x14ac:dyDescent="0.35">
      <c r="A50" s="1">
        <v>45501</v>
      </c>
      <c r="I50">
        <f t="shared" si="2"/>
        <v>426.06</v>
      </c>
      <c r="J50">
        <f t="shared" si="3"/>
        <v>0.33</v>
      </c>
      <c r="K50">
        <f t="shared" si="4"/>
        <v>11.92</v>
      </c>
      <c r="L50">
        <f t="shared" si="5"/>
        <v>1.06</v>
      </c>
      <c r="M50">
        <f t="shared" si="6"/>
        <v>46.43</v>
      </c>
      <c r="N50">
        <f t="shared" si="7"/>
        <v>24.78</v>
      </c>
    </row>
    <row r="51" spans="1:14" x14ac:dyDescent="0.35">
      <c r="A51" s="1">
        <v>45502</v>
      </c>
      <c r="I51">
        <f t="shared" si="2"/>
        <v>426.06</v>
      </c>
      <c r="J51">
        <f t="shared" si="3"/>
        <v>0.33</v>
      </c>
      <c r="K51">
        <f t="shared" si="4"/>
        <v>11.92</v>
      </c>
      <c r="L51">
        <f t="shared" si="5"/>
        <v>1.06</v>
      </c>
      <c r="M51">
        <f t="shared" si="6"/>
        <v>46.43</v>
      </c>
      <c r="N51">
        <f t="shared" si="7"/>
        <v>24.78</v>
      </c>
    </row>
    <row r="52" spans="1:14" x14ac:dyDescent="0.35">
      <c r="A52" s="1">
        <v>45503</v>
      </c>
      <c r="I52">
        <f t="shared" si="2"/>
        <v>426.06</v>
      </c>
      <c r="J52">
        <f t="shared" si="3"/>
        <v>0.33</v>
      </c>
      <c r="K52">
        <f t="shared" si="4"/>
        <v>11.92</v>
      </c>
      <c r="L52">
        <f t="shared" si="5"/>
        <v>1.06</v>
      </c>
      <c r="M52">
        <f t="shared" si="6"/>
        <v>46.43</v>
      </c>
      <c r="N52">
        <f t="shared" si="7"/>
        <v>24.78</v>
      </c>
    </row>
    <row r="53" spans="1:14" x14ac:dyDescent="0.35">
      <c r="A53" s="1">
        <v>45504</v>
      </c>
      <c r="I53">
        <f t="shared" si="2"/>
        <v>426.06</v>
      </c>
      <c r="J53">
        <f t="shared" si="3"/>
        <v>0.33</v>
      </c>
      <c r="K53">
        <f t="shared" si="4"/>
        <v>11.92</v>
      </c>
      <c r="L53">
        <f t="shared" si="5"/>
        <v>1.06</v>
      </c>
      <c r="M53">
        <f t="shared" si="6"/>
        <v>46.43</v>
      </c>
      <c r="N53">
        <f t="shared" si="7"/>
        <v>24.78</v>
      </c>
    </row>
    <row r="54" spans="1:14" x14ac:dyDescent="0.35">
      <c r="A54" s="1">
        <v>45505</v>
      </c>
      <c r="I54">
        <f t="shared" si="2"/>
        <v>426.06</v>
      </c>
      <c r="J54">
        <f t="shared" si="3"/>
        <v>0.33</v>
      </c>
      <c r="K54">
        <f t="shared" si="4"/>
        <v>11.92</v>
      </c>
      <c r="L54">
        <f t="shared" si="5"/>
        <v>1.06</v>
      </c>
      <c r="M54">
        <f t="shared" si="6"/>
        <v>46.43</v>
      </c>
      <c r="N54">
        <f t="shared" si="7"/>
        <v>24.78</v>
      </c>
    </row>
    <row r="55" spans="1:14" x14ac:dyDescent="0.35">
      <c r="A55" s="1">
        <v>45506</v>
      </c>
      <c r="I55">
        <f t="shared" si="2"/>
        <v>426.06</v>
      </c>
      <c r="J55">
        <f t="shared" si="3"/>
        <v>0.33</v>
      </c>
      <c r="K55">
        <f t="shared" si="4"/>
        <v>11.92</v>
      </c>
      <c r="L55">
        <f t="shared" si="5"/>
        <v>1.06</v>
      </c>
      <c r="M55">
        <f t="shared" si="6"/>
        <v>46.43</v>
      </c>
      <c r="N55">
        <f t="shared" si="7"/>
        <v>24.78</v>
      </c>
    </row>
    <row r="56" spans="1:14" x14ac:dyDescent="0.35">
      <c r="A56" s="1">
        <v>45507</v>
      </c>
      <c r="I56">
        <f t="shared" si="2"/>
        <v>426.06</v>
      </c>
      <c r="J56">
        <f t="shared" si="3"/>
        <v>0.33</v>
      </c>
      <c r="K56">
        <f t="shared" si="4"/>
        <v>11.92</v>
      </c>
      <c r="L56">
        <f t="shared" si="5"/>
        <v>1.06</v>
      </c>
      <c r="M56">
        <f t="shared" si="6"/>
        <v>46.43</v>
      </c>
      <c r="N56">
        <f t="shared" si="7"/>
        <v>24.78</v>
      </c>
    </row>
    <row r="57" spans="1:14" x14ac:dyDescent="0.35">
      <c r="A57" s="1">
        <v>45508</v>
      </c>
      <c r="I57">
        <f t="shared" si="2"/>
        <v>426.06</v>
      </c>
      <c r="J57">
        <f t="shared" si="3"/>
        <v>0.33</v>
      </c>
      <c r="K57">
        <f t="shared" si="4"/>
        <v>11.92</v>
      </c>
      <c r="L57">
        <f t="shared" si="5"/>
        <v>1.06</v>
      </c>
      <c r="M57">
        <f t="shared" si="6"/>
        <v>46.43</v>
      </c>
      <c r="N57">
        <f t="shared" si="7"/>
        <v>24.78</v>
      </c>
    </row>
    <row r="58" spans="1:14" x14ac:dyDescent="0.35">
      <c r="A58" s="1">
        <v>45509</v>
      </c>
      <c r="I58">
        <f t="shared" si="2"/>
        <v>426.06</v>
      </c>
      <c r="J58">
        <f t="shared" si="3"/>
        <v>0.33</v>
      </c>
      <c r="K58">
        <f t="shared" si="4"/>
        <v>11.92</v>
      </c>
      <c r="L58">
        <f t="shared" si="5"/>
        <v>1.06</v>
      </c>
      <c r="M58">
        <f t="shared" si="6"/>
        <v>46.43</v>
      </c>
      <c r="N58">
        <f t="shared" si="7"/>
        <v>24.78</v>
      </c>
    </row>
    <row r="59" spans="1:14" x14ac:dyDescent="0.35">
      <c r="A59" s="1">
        <v>45510</v>
      </c>
      <c r="I59">
        <f t="shared" si="2"/>
        <v>426.06</v>
      </c>
      <c r="J59">
        <f t="shared" si="3"/>
        <v>0.33</v>
      </c>
      <c r="K59">
        <f t="shared" si="4"/>
        <v>11.92</v>
      </c>
      <c r="L59">
        <f t="shared" si="5"/>
        <v>1.06</v>
      </c>
      <c r="M59">
        <f t="shared" si="6"/>
        <v>46.43</v>
      </c>
      <c r="N59">
        <f t="shared" si="7"/>
        <v>24.78</v>
      </c>
    </row>
    <row r="60" spans="1:14" x14ac:dyDescent="0.35">
      <c r="A60" s="1">
        <v>45511</v>
      </c>
      <c r="I60">
        <f t="shared" si="2"/>
        <v>426.06</v>
      </c>
      <c r="J60">
        <f t="shared" si="3"/>
        <v>0.33</v>
      </c>
      <c r="K60">
        <f t="shared" si="4"/>
        <v>11.92</v>
      </c>
      <c r="L60">
        <f t="shared" si="5"/>
        <v>1.06</v>
      </c>
      <c r="M60">
        <f t="shared" si="6"/>
        <v>46.43</v>
      </c>
      <c r="N60">
        <f t="shared" si="7"/>
        <v>24.78</v>
      </c>
    </row>
    <row r="61" spans="1:14" x14ac:dyDescent="0.35">
      <c r="A61" s="1">
        <v>45512</v>
      </c>
      <c r="I61">
        <f t="shared" si="2"/>
        <v>426.06</v>
      </c>
      <c r="J61">
        <f t="shared" si="3"/>
        <v>0.33</v>
      </c>
      <c r="K61">
        <f t="shared" si="4"/>
        <v>11.92</v>
      </c>
      <c r="L61">
        <f t="shared" si="5"/>
        <v>1.06</v>
      </c>
      <c r="M61">
        <f t="shared" si="6"/>
        <v>46.43</v>
      </c>
      <c r="N61">
        <f t="shared" si="7"/>
        <v>24.78</v>
      </c>
    </row>
    <row r="62" spans="1:14" x14ac:dyDescent="0.35">
      <c r="A62" s="1">
        <v>45513</v>
      </c>
      <c r="I62">
        <f t="shared" si="2"/>
        <v>426.06</v>
      </c>
      <c r="J62">
        <f t="shared" si="3"/>
        <v>0.33</v>
      </c>
      <c r="K62">
        <f t="shared" si="4"/>
        <v>11.92</v>
      </c>
      <c r="L62">
        <f t="shared" si="5"/>
        <v>1.06</v>
      </c>
      <c r="M62">
        <f t="shared" si="6"/>
        <v>46.43</v>
      </c>
      <c r="N62">
        <f t="shared" si="7"/>
        <v>24.78</v>
      </c>
    </row>
    <row r="63" spans="1:14" x14ac:dyDescent="0.35">
      <c r="A63" s="1">
        <v>45514</v>
      </c>
      <c r="I63">
        <f t="shared" si="2"/>
        <v>426.06</v>
      </c>
      <c r="J63">
        <f t="shared" si="3"/>
        <v>0.33</v>
      </c>
      <c r="K63">
        <f t="shared" si="4"/>
        <v>11.92</v>
      </c>
      <c r="L63">
        <f t="shared" si="5"/>
        <v>1.06</v>
      </c>
      <c r="M63">
        <f t="shared" si="6"/>
        <v>46.43</v>
      </c>
      <c r="N63">
        <f t="shared" si="7"/>
        <v>24.78</v>
      </c>
    </row>
    <row r="64" spans="1:14" x14ac:dyDescent="0.35">
      <c r="A64" s="1">
        <v>45515</v>
      </c>
      <c r="I64">
        <f t="shared" si="2"/>
        <v>426.06</v>
      </c>
      <c r="J64">
        <f t="shared" si="3"/>
        <v>0.33</v>
      </c>
      <c r="K64">
        <f t="shared" si="4"/>
        <v>11.92</v>
      </c>
      <c r="L64">
        <f t="shared" si="5"/>
        <v>1.06</v>
      </c>
      <c r="M64">
        <f t="shared" si="6"/>
        <v>46.43</v>
      </c>
      <c r="N64">
        <f t="shared" si="7"/>
        <v>24.78</v>
      </c>
    </row>
    <row r="65" spans="1:14" x14ac:dyDescent="0.35">
      <c r="A65" s="1">
        <v>45516</v>
      </c>
      <c r="I65">
        <f t="shared" si="2"/>
        <v>426.06</v>
      </c>
      <c r="J65">
        <f t="shared" si="3"/>
        <v>0.33</v>
      </c>
      <c r="K65">
        <f t="shared" si="4"/>
        <v>11.92</v>
      </c>
      <c r="L65">
        <f t="shared" si="5"/>
        <v>1.06</v>
      </c>
      <c r="M65">
        <f t="shared" si="6"/>
        <v>46.43</v>
      </c>
      <c r="N65">
        <f t="shared" si="7"/>
        <v>24.78</v>
      </c>
    </row>
    <row r="66" spans="1:14" x14ac:dyDescent="0.35">
      <c r="A66" s="1">
        <v>45517</v>
      </c>
      <c r="I66">
        <f t="shared" si="2"/>
        <v>426.06</v>
      </c>
      <c r="J66">
        <f t="shared" si="3"/>
        <v>0.33</v>
      </c>
      <c r="K66">
        <f t="shared" si="4"/>
        <v>11.92</v>
      </c>
      <c r="L66">
        <f t="shared" si="5"/>
        <v>1.06</v>
      </c>
      <c r="M66">
        <f t="shared" si="6"/>
        <v>46.43</v>
      </c>
      <c r="N66">
        <f t="shared" si="7"/>
        <v>24.78</v>
      </c>
    </row>
    <row r="67" spans="1:14" x14ac:dyDescent="0.35">
      <c r="A67" s="1">
        <v>45518</v>
      </c>
      <c r="I67">
        <f t="shared" si="2"/>
        <v>426.06</v>
      </c>
      <c r="J67">
        <f t="shared" si="3"/>
        <v>0.33</v>
      </c>
      <c r="K67">
        <f t="shared" si="4"/>
        <v>11.92</v>
      </c>
      <c r="L67">
        <f t="shared" si="5"/>
        <v>1.06</v>
      </c>
      <c r="M67">
        <f t="shared" si="6"/>
        <v>46.43</v>
      </c>
      <c r="N67">
        <f t="shared" si="7"/>
        <v>24.78</v>
      </c>
    </row>
    <row r="68" spans="1:14" x14ac:dyDescent="0.35">
      <c r="A68" s="1">
        <v>45519</v>
      </c>
      <c r="I68">
        <f t="shared" ref="I68:I119" si="8">B68+I67</f>
        <v>426.06</v>
      </c>
      <c r="J68">
        <f t="shared" si="3"/>
        <v>0.33</v>
      </c>
      <c r="K68">
        <f t="shared" si="4"/>
        <v>11.92</v>
      </c>
      <c r="L68">
        <f t="shared" si="5"/>
        <v>1.06</v>
      </c>
      <c r="M68">
        <f t="shared" si="6"/>
        <v>46.43</v>
      </c>
      <c r="N68">
        <f t="shared" si="7"/>
        <v>24.78</v>
      </c>
    </row>
    <row r="69" spans="1:14" x14ac:dyDescent="0.35">
      <c r="A69" s="1">
        <v>45520</v>
      </c>
      <c r="I69">
        <f t="shared" si="8"/>
        <v>426.06</v>
      </c>
      <c r="J69">
        <f t="shared" si="3"/>
        <v>0.33</v>
      </c>
      <c r="K69">
        <f t="shared" si="4"/>
        <v>11.92</v>
      </c>
      <c r="L69">
        <f t="shared" si="5"/>
        <v>1.06</v>
      </c>
      <c r="M69">
        <f t="shared" si="6"/>
        <v>46.43</v>
      </c>
      <c r="N69">
        <f t="shared" si="7"/>
        <v>24.78</v>
      </c>
    </row>
    <row r="70" spans="1:14" x14ac:dyDescent="0.35">
      <c r="A70" s="1">
        <v>45521</v>
      </c>
      <c r="I70">
        <f t="shared" si="8"/>
        <v>426.06</v>
      </c>
      <c r="J70">
        <f t="shared" si="3"/>
        <v>0.33</v>
      </c>
      <c r="K70">
        <f t="shared" si="4"/>
        <v>11.92</v>
      </c>
      <c r="L70">
        <f t="shared" si="5"/>
        <v>1.06</v>
      </c>
      <c r="M70">
        <f t="shared" si="6"/>
        <v>46.43</v>
      </c>
      <c r="N70">
        <f t="shared" si="7"/>
        <v>24.78</v>
      </c>
    </row>
    <row r="71" spans="1:14" x14ac:dyDescent="0.35">
      <c r="A71" s="1">
        <v>45522</v>
      </c>
      <c r="I71">
        <f t="shared" si="8"/>
        <v>426.06</v>
      </c>
      <c r="J71">
        <f t="shared" si="3"/>
        <v>0.33</v>
      </c>
      <c r="K71">
        <f t="shared" si="4"/>
        <v>11.92</v>
      </c>
      <c r="L71">
        <f t="shared" si="5"/>
        <v>1.06</v>
      </c>
      <c r="M71">
        <f t="shared" si="6"/>
        <v>46.43</v>
      </c>
      <c r="N71">
        <f t="shared" si="7"/>
        <v>24.78</v>
      </c>
    </row>
    <row r="72" spans="1:14" x14ac:dyDescent="0.35">
      <c r="A72" s="1">
        <v>45523</v>
      </c>
      <c r="I72">
        <f t="shared" si="8"/>
        <v>426.06</v>
      </c>
      <c r="J72">
        <f t="shared" si="3"/>
        <v>0.33</v>
      </c>
      <c r="K72">
        <f t="shared" si="4"/>
        <v>11.92</v>
      </c>
      <c r="L72">
        <f t="shared" si="5"/>
        <v>1.06</v>
      </c>
      <c r="M72">
        <f t="shared" si="6"/>
        <v>46.43</v>
      </c>
      <c r="N72">
        <f t="shared" si="7"/>
        <v>24.78</v>
      </c>
    </row>
    <row r="73" spans="1:14" x14ac:dyDescent="0.35">
      <c r="A73" s="1">
        <v>45524</v>
      </c>
      <c r="I73">
        <f t="shared" si="8"/>
        <v>426.06</v>
      </c>
      <c r="J73">
        <f t="shared" si="3"/>
        <v>0.33</v>
      </c>
      <c r="K73">
        <f t="shared" si="4"/>
        <v>11.92</v>
      </c>
      <c r="L73">
        <f t="shared" si="5"/>
        <v>1.06</v>
      </c>
      <c r="M73">
        <f t="shared" si="6"/>
        <v>46.43</v>
      </c>
      <c r="N73">
        <f t="shared" si="7"/>
        <v>24.78</v>
      </c>
    </row>
    <row r="74" spans="1:14" x14ac:dyDescent="0.35">
      <c r="A74" s="1">
        <v>45525</v>
      </c>
      <c r="I74">
        <f t="shared" si="8"/>
        <v>426.06</v>
      </c>
      <c r="J74">
        <f t="shared" si="3"/>
        <v>0.33</v>
      </c>
      <c r="K74">
        <f t="shared" si="4"/>
        <v>11.92</v>
      </c>
      <c r="L74">
        <f t="shared" si="5"/>
        <v>1.06</v>
      </c>
      <c r="M74">
        <f t="shared" si="6"/>
        <v>46.43</v>
      </c>
      <c r="N74">
        <f t="shared" si="7"/>
        <v>24.78</v>
      </c>
    </row>
    <row r="75" spans="1:14" x14ac:dyDescent="0.35">
      <c r="A75" s="1">
        <v>45526</v>
      </c>
      <c r="I75">
        <f t="shared" si="8"/>
        <v>426.06</v>
      </c>
      <c r="J75">
        <f t="shared" si="3"/>
        <v>0.33</v>
      </c>
      <c r="K75">
        <f t="shared" si="4"/>
        <v>11.92</v>
      </c>
      <c r="L75">
        <f t="shared" si="5"/>
        <v>1.06</v>
      </c>
      <c r="M75">
        <f t="shared" si="6"/>
        <v>46.43</v>
      </c>
      <c r="N75">
        <f t="shared" si="7"/>
        <v>24.78</v>
      </c>
    </row>
    <row r="76" spans="1:14" x14ac:dyDescent="0.35">
      <c r="A76" s="1">
        <v>45527</v>
      </c>
      <c r="I76">
        <f t="shared" si="8"/>
        <v>426.06</v>
      </c>
      <c r="J76">
        <f t="shared" si="3"/>
        <v>0.33</v>
      </c>
      <c r="K76">
        <f t="shared" si="4"/>
        <v>11.92</v>
      </c>
      <c r="L76">
        <f t="shared" si="5"/>
        <v>1.06</v>
      </c>
      <c r="M76">
        <f t="shared" si="6"/>
        <v>46.43</v>
      </c>
      <c r="N76">
        <f t="shared" si="7"/>
        <v>24.78</v>
      </c>
    </row>
    <row r="77" spans="1:14" x14ac:dyDescent="0.35">
      <c r="A77" s="1">
        <v>45528</v>
      </c>
      <c r="I77">
        <f t="shared" si="8"/>
        <v>426.06</v>
      </c>
      <c r="J77">
        <f t="shared" si="3"/>
        <v>0.33</v>
      </c>
      <c r="K77">
        <f t="shared" si="4"/>
        <v>11.92</v>
      </c>
      <c r="L77">
        <f t="shared" si="5"/>
        <v>1.06</v>
      </c>
      <c r="M77">
        <f t="shared" si="6"/>
        <v>46.43</v>
      </c>
      <c r="N77">
        <f t="shared" si="7"/>
        <v>24.78</v>
      </c>
    </row>
    <row r="78" spans="1:14" x14ac:dyDescent="0.35">
      <c r="A78" s="1">
        <v>45529</v>
      </c>
      <c r="I78">
        <f t="shared" si="8"/>
        <v>426.06</v>
      </c>
      <c r="J78">
        <f t="shared" si="3"/>
        <v>0.33</v>
      </c>
      <c r="K78">
        <f t="shared" si="4"/>
        <v>11.92</v>
      </c>
      <c r="L78">
        <f t="shared" si="5"/>
        <v>1.06</v>
      </c>
      <c r="M78">
        <f t="shared" si="6"/>
        <v>46.43</v>
      </c>
      <c r="N78">
        <f t="shared" si="7"/>
        <v>24.78</v>
      </c>
    </row>
    <row r="79" spans="1:14" x14ac:dyDescent="0.35">
      <c r="A79" s="1">
        <v>45530</v>
      </c>
      <c r="I79">
        <f t="shared" si="8"/>
        <v>426.06</v>
      </c>
      <c r="J79">
        <f t="shared" si="3"/>
        <v>0.33</v>
      </c>
      <c r="K79">
        <f t="shared" si="4"/>
        <v>11.92</v>
      </c>
      <c r="L79">
        <f t="shared" si="5"/>
        <v>1.06</v>
      </c>
      <c r="M79">
        <f t="shared" si="6"/>
        <v>46.43</v>
      </c>
      <c r="N79">
        <f t="shared" si="7"/>
        <v>24.78</v>
      </c>
    </row>
    <row r="80" spans="1:14" x14ac:dyDescent="0.35">
      <c r="A80" s="1">
        <v>45531</v>
      </c>
      <c r="I80">
        <f t="shared" si="8"/>
        <v>426.06</v>
      </c>
      <c r="J80">
        <f t="shared" si="3"/>
        <v>0.33</v>
      </c>
      <c r="K80">
        <f t="shared" si="4"/>
        <v>11.92</v>
      </c>
      <c r="L80">
        <f t="shared" si="5"/>
        <v>1.06</v>
      </c>
      <c r="M80">
        <f t="shared" si="6"/>
        <v>46.43</v>
      </c>
      <c r="N80">
        <f t="shared" si="7"/>
        <v>24.78</v>
      </c>
    </row>
    <row r="81" spans="1:14" x14ac:dyDescent="0.35">
      <c r="A81" s="1">
        <v>45532</v>
      </c>
      <c r="I81">
        <f t="shared" si="8"/>
        <v>426.06</v>
      </c>
      <c r="J81">
        <f t="shared" si="3"/>
        <v>0.33</v>
      </c>
      <c r="K81">
        <f t="shared" si="4"/>
        <v>11.92</v>
      </c>
      <c r="L81">
        <f t="shared" si="5"/>
        <v>1.06</v>
      </c>
      <c r="M81">
        <f t="shared" si="6"/>
        <v>46.43</v>
      </c>
      <c r="N81">
        <f t="shared" si="7"/>
        <v>24.78</v>
      </c>
    </row>
    <row r="82" spans="1:14" x14ac:dyDescent="0.35">
      <c r="A82" s="1">
        <v>45533</v>
      </c>
      <c r="I82">
        <f t="shared" si="8"/>
        <v>426.06</v>
      </c>
      <c r="J82">
        <f t="shared" si="3"/>
        <v>0.33</v>
      </c>
      <c r="K82">
        <f t="shared" si="4"/>
        <v>11.92</v>
      </c>
      <c r="L82">
        <f t="shared" si="5"/>
        <v>1.06</v>
      </c>
      <c r="M82">
        <f t="shared" si="6"/>
        <v>46.43</v>
      </c>
      <c r="N82">
        <f t="shared" si="7"/>
        <v>24.78</v>
      </c>
    </row>
    <row r="83" spans="1:14" x14ac:dyDescent="0.35">
      <c r="A83" s="1">
        <v>45534</v>
      </c>
      <c r="I83">
        <f t="shared" si="8"/>
        <v>426.06</v>
      </c>
      <c r="J83">
        <f t="shared" ref="J83:J119" si="9">C83+J82</f>
        <v>0.33</v>
      </c>
      <c r="K83">
        <f t="shared" ref="K83:K119" si="10">D83+K82</f>
        <v>11.92</v>
      </c>
      <c r="L83">
        <f t="shared" ref="L83:L119" si="11">E83+L82</f>
        <v>1.06</v>
      </c>
      <c r="M83">
        <f t="shared" ref="M83:M119" si="12">F83+M82</f>
        <v>46.43</v>
      </c>
      <c r="N83">
        <f t="shared" ref="N83:N119" si="13">G83+N82</f>
        <v>24.78</v>
      </c>
    </row>
    <row r="84" spans="1:14" x14ac:dyDescent="0.35">
      <c r="A84" s="1">
        <v>45535</v>
      </c>
      <c r="I84">
        <f t="shared" si="8"/>
        <v>426.06</v>
      </c>
      <c r="J84">
        <f t="shared" si="9"/>
        <v>0.33</v>
      </c>
      <c r="K84">
        <f t="shared" si="10"/>
        <v>11.92</v>
      </c>
      <c r="L84">
        <f t="shared" si="11"/>
        <v>1.06</v>
      </c>
      <c r="M84">
        <f t="shared" si="12"/>
        <v>46.43</v>
      </c>
      <c r="N84">
        <f t="shared" si="13"/>
        <v>24.78</v>
      </c>
    </row>
    <row r="85" spans="1:14" x14ac:dyDescent="0.35">
      <c r="A85" s="1">
        <v>45536</v>
      </c>
      <c r="I85">
        <f t="shared" si="8"/>
        <v>426.06</v>
      </c>
      <c r="J85">
        <f t="shared" si="9"/>
        <v>0.33</v>
      </c>
      <c r="K85">
        <f t="shared" si="10"/>
        <v>11.92</v>
      </c>
      <c r="L85">
        <f t="shared" si="11"/>
        <v>1.06</v>
      </c>
      <c r="M85">
        <f t="shared" si="12"/>
        <v>46.43</v>
      </c>
      <c r="N85">
        <f t="shared" si="13"/>
        <v>24.78</v>
      </c>
    </row>
    <row r="86" spans="1:14" x14ac:dyDescent="0.35">
      <c r="A86" s="1">
        <v>45537</v>
      </c>
      <c r="I86">
        <f t="shared" si="8"/>
        <v>426.06</v>
      </c>
      <c r="J86">
        <f t="shared" si="9"/>
        <v>0.33</v>
      </c>
      <c r="K86">
        <f t="shared" si="10"/>
        <v>11.92</v>
      </c>
      <c r="L86">
        <f t="shared" si="11"/>
        <v>1.06</v>
      </c>
      <c r="M86">
        <f t="shared" si="12"/>
        <v>46.43</v>
      </c>
      <c r="N86">
        <f t="shared" si="13"/>
        <v>24.78</v>
      </c>
    </row>
    <row r="87" spans="1:14" x14ac:dyDescent="0.35">
      <c r="A87" s="1">
        <v>45538</v>
      </c>
      <c r="I87">
        <f t="shared" si="8"/>
        <v>426.06</v>
      </c>
      <c r="J87">
        <f t="shared" si="9"/>
        <v>0.33</v>
      </c>
      <c r="K87">
        <f t="shared" si="10"/>
        <v>11.92</v>
      </c>
      <c r="L87">
        <f t="shared" si="11"/>
        <v>1.06</v>
      </c>
      <c r="M87">
        <f t="shared" si="12"/>
        <v>46.43</v>
      </c>
      <c r="N87">
        <f t="shared" si="13"/>
        <v>24.78</v>
      </c>
    </row>
    <row r="88" spans="1:14" x14ac:dyDescent="0.35">
      <c r="A88" s="1">
        <v>45539</v>
      </c>
      <c r="I88">
        <f t="shared" si="8"/>
        <v>426.06</v>
      </c>
      <c r="J88">
        <f t="shared" si="9"/>
        <v>0.33</v>
      </c>
      <c r="K88">
        <f t="shared" si="10"/>
        <v>11.92</v>
      </c>
      <c r="L88">
        <f t="shared" si="11"/>
        <v>1.06</v>
      </c>
      <c r="M88">
        <f t="shared" si="12"/>
        <v>46.43</v>
      </c>
      <c r="N88">
        <f t="shared" si="13"/>
        <v>24.78</v>
      </c>
    </row>
    <row r="89" spans="1:14" x14ac:dyDescent="0.35">
      <c r="A89" s="1">
        <v>45540</v>
      </c>
      <c r="I89">
        <f t="shared" si="8"/>
        <v>426.06</v>
      </c>
      <c r="J89">
        <f t="shared" si="9"/>
        <v>0.33</v>
      </c>
      <c r="K89">
        <f t="shared" si="10"/>
        <v>11.92</v>
      </c>
      <c r="L89">
        <f t="shared" si="11"/>
        <v>1.06</v>
      </c>
      <c r="M89">
        <f t="shared" si="12"/>
        <v>46.43</v>
      </c>
      <c r="N89">
        <f t="shared" si="13"/>
        <v>24.78</v>
      </c>
    </row>
    <row r="90" spans="1:14" x14ac:dyDescent="0.35">
      <c r="A90" s="1">
        <v>45541</v>
      </c>
      <c r="I90">
        <f t="shared" si="8"/>
        <v>426.06</v>
      </c>
      <c r="J90">
        <f t="shared" si="9"/>
        <v>0.33</v>
      </c>
      <c r="K90">
        <f t="shared" si="10"/>
        <v>11.92</v>
      </c>
      <c r="L90">
        <f t="shared" si="11"/>
        <v>1.06</v>
      </c>
      <c r="M90">
        <f t="shared" si="12"/>
        <v>46.43</v>
      </c>
      <c r="N90">
        <f t="shared" si="13"/>
        <v>24.78</v>
      </c>
    </row>
    <row r="91" spans="1:14" x14ac:dyDescent="0.35">
      <c r="A91" s="1">
        <v>45542</v>
      </c>
      <c r="I91">
        <f t="shared" si="8"/>
        <v>426.06</v>
      </c>
      <c r="J91">
        <f t="shared" si="9"/>
        <v>0.33</v>
      </c>
      <c r="K91">
        <f t="shared" si="10"/>
        <v>11.92</v>
      </c>
      <c r="L91">
        <f t="shared" si="11"/>
        <v>1.06</v>
      </c>
      <c r="M91">
        <f t="shared" si="12"/>
        <v>46.43</v>
      </c>
      <c r="N91">
        <f t="shared" si="13"/>
        <v>24.78</v>
      </c>
    </row>
    <row r="92" spans="1:14" x14ac:dyDescent="0.35">
      <c r="A92" s="1">
        <v>45543</v>
      </c>
      <c r="I92">
        <f t="shared" si="8"/>
        <v>426.06</v>
      </c>
      <c r="J92">
        <f t="shared" si="9"/>
        <v>0.33</v>
      </c>
      <c r="K92">
        <f t="shared" si="10"/>
        <v>11.92</v>
      </c>
      <c r="L92">
        <f t="shared" si="11"/>
        <v>1.06</v>
      </c>
      <c r="M92">
        <f t="shared" si="12"/>
        <v>46.43</v>
      </c>
      <c r="N92">
        <f t="shared" si="13"/>
        <v>24.78</v>
      </c>
    </row>
    <row r="93" spans="1:14" x14ac:dyDescent="0.35">
      <c r="A93" s="1">
        <v>45544</v>
      </c>
      <c r="I93">
        <f t="shared" si="8"/>
        <v>426.06</v>
      </c>
      <c r="J93">
        <f t="shared" si="9"/>
        <v>0.33</v>
      </c>
      <c r="K93">
        <f t="shared" si="10"/>
        <v>11.92</v>
      </c>
      <c r="L93">
        <f t="shared" si="11"/>
        <v>1.06</v>
      </c>
      <c r="M93">
        <f t="shared" si="12"/>
        <v>46.43</v>
      </c>
      <c r="N93">
        <f t="shared" si="13"/>
        <v>24.78</v>
      </c>
    </row>
    <row r="94" spans="1:14" x14ac:dyDescent="0.35">
      <c r="A94" s="1">
        <v>45545</v>
      </c>
      <c r="I94">
        <f t="shared" si="8"/>
        <v>426.06</v>
      </c>
      <c r="J94">
        <f t="shared" si="9"/>
        <v>0.33</v>
      </c>
      <c r="K94">
        <f t="shared" si="10"/>
        <v>11.92</v>
      </c>
      <c r="L94">
        <f t="shared" si="11"/>
        <v>1.06</v>
      </c>
      <c r="M94">
        <f t="shared" si="12"/>
        <v>46.43</v>
      </c>
      <c r="N94">
        <f t="shared" si="13"/>
        <v>24.78</v>
      </c>
    </row>
    <row r="95" spans="1:14" x14ac:dyDescent="0.35">
      <c r="A95" s="1">
        <v>45546</v>
      </c>
      <c r="I95">
        <f t="shared" si="8"/>
        <v>426.06</v>
      </c>
      <c r="J95">
        <f t="shared" si="9"/>
        <v>0.33</v>
      </c>
      <c r="K95">
        <f t="shared" si="10"/>
        <v>11.92</v>
      </c>
      <c r="L95">
        <f t="shared" si="11"/>
        <v>1.06</v>
      </c>
      <c r="M95">
        <f t="shared" si="12"/>
        <v>46.43</v>
      </c>
      <c r="N95">
        <f t="shared" si="13"/>
        <v>24.78</v>
      </c>
    </row>
    <row r="96" spans="1:14" x14ac:dyDescent="0.35">
      <c r="A96" s="1">
        <v>45547</v>
      </c>
      <c r="I96">
        <f t="shared" si="8"/>
        <v>426.06</v>
      </c>
      <c r="J96">
        <f t="shared" si="9"/>
        <v>0.33</v>
      </c>
      <c r="K96">
        <f t="shared" si="10"/>
        <v>11.92</v>
      </c>
      <c r="L96">
        <f t="shared" si="11"/>
        <v>1.06</v>
      </c>
      <c r="M96">
        <f t="shared" si="12"/>
        <v>46.43</v>
      </c>
      <c r="N96">
        <f t="shared" si="13"/>
        <v>24.78</v>
      </c>
    </row>
    <row r="97" spans="1:14" x14ac:dyDescent="0.35">
      <c r="A97" s="1">
        <v>45548</v>
      </c>
      <c r="I97">
        <f t="shared" si="8"/>
        <v>426.06</v>
      </c>
      <c r="J97">
        <f t="shared" si="9"/>
        <v>0.33</v>
      </c>
      <c r="K97">
        <f t="shared" si="10"/>
        <v>11.92</v>
      </c>
      <c r="L97">
        <f t="shared" si="11"/>
        <v>1.06</v>
      </c>
      <c r="M97">
        <f t="shared" si="12"/>
        <v>46.43</v>
      </c>
      <c r="N97">
        <f t="shared" si="13"/>
        <v>24.78</v>
      </c>
    </row>
    <row r="98" spans="1:14" x14ac:dyDescent="0.35">
      <c r="A98" s="1">
        <v>45549</v>
      </c>
      <c r="I98">
        <f t="shared" si="8"/>
        <v>426.06</v>
      </c>
      <c r="J98">
        <f t="shared" si="9"/>
        <v>0.33</v>
      </c>
      <c r="K98">
        <f t="shared" si="10"/>
        <v>11.92</v>
      </c>
      <c r="L98">
        <f t="shared" si="11"/>
        <v>1.06</v>
      </c>
      <c r="M98">
        <f t="shared" si="12"/>
        <v>46.43</v>
      </c>
      <c r="N98">
        <f t="shared" si="13"/>
        <v>24.78</v>
      </c>
    </row>
    <row r="99" spans="1:14" x14ac:dyDescent="0.35">
      <c r="A99" s="1">
        <v>45550</v>
      </c>
      <c r="I99">
        <f t="shared" si="8"/>
        <v>426.06</v>
      </c>
      <c r="J99">
        <f t="shared" si="9"/>
        <v>0.33</v>
      </c>
      <c r="K99">
        <f t="shared" si="10"/>
        <v>11.92</v>
      </c>
      <c r="L99">
        <f t="shared" si="11"/>
        <v>1.06</v>
      </c>
      <c r="M99">
        <f t="shared" si="12"/>
        <v>46.43</v>
      </c>
      <c r="N99">
        <f t="shared" si="13"/>
        <v>24.78</v>
      </c>
    </row>
    <row r="100" spans="1:14" x14ac:dyDescent="0.35">
      <c r="A100" s="1">
        <v>45551</v>
      </c>
      <c r="I100">
        <f t="shared" si="8"/>
        <v>426.06</v>
      </c>
      <c r="J100">
        <f t="shared" si="9"/>
        <v>0.33</v>
      </c>
      <c r="K100">
        <f t="shared" si="10"/>
        <v>11.92</v>
      </c>
      <c r="L100">
        <f t="shared" si="11"/>
        <v>1.06</v>
      </c>
      <c r="M100">
        <f t="shared" si="12"/>
        <v>46.43</v>
      </c>
      <c r="N100">
        <f t="shared" si="13"/>
        <v>24.78</v>
      </c>
    </row>
    <row r="101" spans="1:14" x14ac:dyDescent="0.35">
      <c r="A101" s="1">
        <v>45552</v>
      </c>
      <c r="I101">
        <f t="shared" si="8"/>
        <v>426.06</v>
      </c>
      <c r="J101">
        <f t="shared" si="9"/>
        <v>0.33</v>
      </c>
      <c r="K101">
        <f t="shared" si="10"/>
        <v>11.92</v>
      </c>
      <c r="L101">
        <f t="shared" si="11"/>
        <v>1.06</v>
      </c>
      <c r="M101">
        <f t="shared" si="12"/>
        <v>46.43</v>
      </c>
      <c r="N101">
        <f t="shared" si="13"/>
        <v>24.78</v>
      </c>
    </row>
    <row r="102" spans="1:14" x14ac:dyDescent="0.35">
      <c r="A102" s="1">
        <v>45553</v>
      </c>
      <c r="I102">
        <f t="shared" si="8"/>
        <v>426.06</v>
      </c>
      <c r="J102">
        <f t="shared" si="9"/>
        <v>0.33</v>
      </c>
      <c r="K102">
        <f t="shared" si="10"/>
        <v>11.92</v>
      </c>
      <c r="L102">
        <f t="shared" si="11"/>
        <v>1.06</v>
      </c>
      <c r="M102">
        <f t="shared" si="12"/>
        <v>46.43</v>
      </c>
      <c r="N102">
        <f t="shared" si="13"/>
        <v>24.78</v>
      </c>
    </row>
    <row r="103" spans="1:14" x14ac:dyDescent="0.35">
      <c r="A103" s="1">
        <v>45554</v>
      </c>
      <c r="I103">
        <f t="shared" si="8"/>
        <v>426.06</v>
      </c>
      <c r="J103">
        <f t="shared" si="9"/>
        <v>0.33</v>
      </c>
      <c r="K103">
        <f t="shared" si="10"/>
        <v>11.92</v>
      </c>
      <c r="L103">
        <f t="shared" si="11"/>
        <v>1.06</v>
      </c>
      <c r="M103">
        <f t="shared" si="12"/>
        <v>46.43</v>
      </c>
      <c r="N103">
        <f t="shared" si="13"/>
        <v>24.78</v>
      </c>
    </row>
    <row r="104" spans="1:14" x14ac:dyDescent="0.35">
      <c r="A104" s="1">
        <v>45555</v>
      </c>
      <c r="I104">
        <f t="shared" si="8"/>
        <v>426.06</v>
      </c>
      <c r="J104">
        <f t="shared" si="9"/>
        <v>0.33</v>
      </c>
      <c r="K104">
        <f t="shared" si="10"/>
        <v>11.92</v>
      </c>
      <c r="L104">
        <f t="shared" si="11"/>
        <v>1.06</v>
      </c>
      <c r="M104">
        <f t="shared" si="12"/>
        <v>46.43</v>
      </c>
      <c r="N104">
        <f t="shared" si="13"/>
        <v>24.78</v>
      </c>
    </row>
    <row r="105" spans="1:14" x14ac:dyDescent="0.35">
      <c r="A105" s="1">
        <v>45556</v>
      </c>
      <c r="I105">
        <f t="shared" si="8"/>
        <v>426.06</v>
      </c>
      <c r="J105">
        <f t="shared" si="9"/>
        <v>0.33</v>
      </c>
      <c r="K105">
        <f t="shared" si="10"/>
        <v>11.92</v>
      </c>
      <c r="L105">
        <f t="shared" si="11"/>
        <v>1.06</v>
      </c>
      <c r="M105">
        <f t="shared" si="12"/>
        <v>46.43</v>
      </c>
      <c r="N105">
        <f t="shared" si="13"/>
        <v>24.78</v>
      </c>
    </row>
    <row r="106" spans="1:14" x14ac:dyDescent="0.35">
      <c r="A106" s="1">
        <v>45557</v>
      </c>
      <c r="I106">
        <f t="shared" si="8"/>
        <v>426.06</v>
      </c>
      <c r="J106">
        <f t="shared" si="9"/>
        <v>0.33</v>
      </c>
      <c r="K106">
        <f t="shared" si="10"/>
        <v>11.92</v>
      </c>
      <c r="L106">
        <f t="shared" si="11"/>
        <v>1.06</v>
      </c>
      <c r="M106">
        <f t="shared" si="12"/>
        <v>46.43</v>
      </c>
      <c r="N106">
        <f t="shared" si="13"/>
        <v>24.78</v>
      </c>
    </row>
    <row r="107" spans="1:14" x14ac:dyDescent="0.35">
      <c r="A107" s="1">
        <v>45558</v>
      </c>
      <c r="I107">
        <f t="shared" si="8"/>
        <v>426.06</v>
      </c>
      <c r="J107">
        <f t="shared" si="9"/>
        <v>0.33</v>
      </c>
      <c r="K107">
        <f t="shared" si="10"/>
        <v>11.92</v>
      </c>
      <c r="L107">
        <f t="shared" si="11"/>
        <v>1.06</v>
      </c>
      <c r="M107">
        <f t="shared" si="12"/>
        <v>46.43</v>
      </c>
      <c r="N107">
        <f t="shared" si="13"/>
        <v>24.78</v>
      </c>
    </row>
    <row r="108" spans="1:14" x14ac:dyDescent="0.35">
      <c r="A108" s="1">
        <v>45559</v>
      </c>
      <c r="I108">
        <f t="shared" si="8"/>
        <v>426.06</v>
      </c>
      <c r="J108">
        <f t="shared" si="9"/>
        <v>0.33</v>
      </c>
      <c r="K108">
        <f t="shared" si="10"/>
        <v>11.92</v>
      </c>
      <c r="L108">
        <f t="shared" si="11"/>
        <v>1.06</v>
      </c>
      <c r="M108">
        <f t="shared" si="12"/>
        <v>46.43</v>
      </c>
      <c r="N108">
        <f t="shared" si="13"/>
        <v>24.78</v>
      </c>
    </row>
    <row r="109" spans="1:14" x14ac:dyDescent="0.35">
      <c r="A109" s="1">
        <v>45560</v>
      </c>
      <c r="I109">
        <f t="shared" si="8"/>
        <v>426.06</v>
      </c>
      <c r="J109">
        <f t="shared" si="9"/>
        <v>0.33</v>
      </c>
      <c r="K109">
        <f t="shared" si="10"/>
        <v>11.92</v>
      </c>
      <c r="L109">
        <f t="shared" si="11"/>
        <v>1.06</v>
      </c>
      <c r="M109">
        <f t="shared" si="12"/>
        <v>46.43</v>
      </c>
      <c r="N109">
        <f t="shared" si="13"/>
        <v>24.78</v>
      </c>
    </row>
    <row r="110" spans="1:14" x14ac:dyDescent="0.35">
      <c r="A110" s="1">
        <v>45561</v>
      </c>
      <c r="I110">
        <f t="shared" si="8"/>
        <v>426.06</v>
      </c>
      <c r="J110">
        <f t="shared" si="9"/>
        <v>0.33</v>
      </c>
      <c r="K110">
        <f t="shared" si="10"/>
        <v>11.92</v>
      </c>
      <c r="L110">
        <f t="shared" si="11"/>
        <v>1.06</v>
      </c>
      <c r="M110">
        <f t="shared" si="12"/>
        <v>46.43</v>
      </c>
      <c r="N110">
        <f t="shared" si="13"/>
        <v>24.78</v>
      </c>
    </row>
    <row r="111" spans="1:14" x14ac:dyDescent="0.35">
      <c r="A111" s="1">
        <v>45562</v>
      </c>
      <c r="I111">
        <f t="shared" si="8"/>
        <v>426.06</v>
      </c>
      <c r="J111">
        <f t="shared" si="9"/>
        <v>0.33</v>
      </c>
      <c r="K111">
        <f t="shared" si="10"/>
        <v>11.92</v>
      </c>
      <c r="L111">
        <f t="shared" si="11"/>
        <v>1.06</v>
      </c>
      <c r="M111">
        <f t="shared" si="12"/>
        <v>46.43</v>
      </c>
      <c r="N111">
        <f t="shared" si="13"/>
        <v>24.78</v>
      </c>
    </row>
    <row r="112" spans="1:14" x14ac:dyDescent="0.35">
      <c r="A112" s="1">
        <v>45563</v>
      </c>
      <c r="I112">
        <f t="shared" si="8"/>
        <v>426.06</v>
      </c>
      <c r="J112">
        <f t="shared" si="9"/>
        <v>0.33</v>
      </c>
      <c r="K112">
        <f t="shared" si="10"/>
        <v>11.92</v>
      </c>
      <c r="L112">
        <f t="shared" si="11"/>
        <v>1.06</v>
      </c>
      <c r="M112">
        <f t="shared" si="12"/>
        <v>46.43</v>
      </c>
      <c r="N112">
        <f t="shared" si="13"/>
        <v>24.78</v>
      </c>
    </row>
    <row r="113" spans="1:14" x14ac:dyDescent="0.35">
      <c r="A113" s="1">
        <v>45564</v>
      </c>
      <c r="I113">
        <f t="shared" si="8"/>
        <v>426.06</v>
      </c>
      <c r="J113">
        <f t="shared" si="9"/>
        <v>0.33</v>
      </c>
      <c r="K113">
        <f t="shared" si="10"/>
        <v>11.92</v>
      </c>
      <c r="L113">
        <f t="shared" si="11"/>
        <v>1.06</v>
      </c>
      <c r="M113">
        <f t="shared" si="12"/>
        <v>46.43</v>
      </c>
      <c r="N113">
        <f t="shared" si="13"/>
        <v>24.78</v>
      </c>
    </row>
    <row r="114" spans="1:14" x14ac:dyDescent="0.35">
      <c r="A114" s="1">
        <v>45565</v>
      </c>
      <c r="I114">
        <f t="shared" si="8"/>
        <v>426.06</v>
      </c>
      <c r="J114">
        <f t="shared" si="9"/>
        <v>0.33</v>
      </c>
      <c r="K114">
        <f t="shared" si="10"/>
        <v>11.92</v>
      </c>
      <c r="L114">
        <f t="shared" si="11"/>
        <v>1.06</v>
      </c>
      <c r="M114">
        <f t="shared" si="12"/>
        <v>46.43</v>
      </c>
      <c r="N114">
        <f t="shared" si="13"/>
        <v>24.78</v>
      </c>
    </row>
    <row r="115" spans="1:14" x14ac:dyDescent="0.35">
      <c r="A115" s="1">
        <v>45566</v>
      </c>
      <c r="I115">
        <f t="shared" si="8"/>
        <v>426.06</v>
      </c>
      <c r="J115">
        <f t="shared" si="9"/>
        <v>0.33</v>
      </c>
      <c r="K115">
        <f t="shared" si="10"/>
        <v>11.92</v>
      </c>
      <c r="L115">
        <f t="shared" si="11"/>
        <v>1.06</v>
      </c>
      <c r="M115">
        <f t="shared" si="12"/>
        <v>46.43</v>
      </c>
      <c r="N115">
        <f t="shared" si="13"/>
        <v>24.78</v>
      </c>
    </row>
    <row r="116" spans="1:14" x14ac:dyDescent="0.35">
      <c r="A116" s="1">
        <v>45567</v>
      </c>
      <c r="I116">
        <f t="shared" si="8"/>
        <v>426.06</v>
      </c>
      <c r="J116">
        <f t="shared" si="9"/>
        <v>0.33</v>
      </c>
      <c r="K116">
        <f t="shared" si="10"/>
        <v>11.92</v>
      </c>
      <c r="L116">
        <f t="shared" si="11"/>
        <v>1.06</v>
      </c>
      <c r="M116">
        <f t="shared" si="12"/>
        <v>46.43</v>
      </c>
      <c r="N116">
        <f t="shared" si="13"/>
        <v>24.78</v>
      </c>
    </row>
    <row r="117" spans="1:14" x14ac:dyDescent="0.35">
      <c r="A117" s="1">
        <v>45568</v>
      </c>
      <c r="I117">
        <f t="shared" si="8"/>
        <v>426.06</v>
      </c>
      <c r="J117">
        <f t="shared" si="9"/>
        <v>0.33</v>
      </c>
      <c r="K117">
        <f t="shared" si="10"/>
        <v>11.92</v>
      </c>
      <c r="L117">
        <f t="shared" si="11"/>
        <v>1.06</v>
      </c>
      <c r="M117">
        <f t="shared" si="12"/>
        <v>46.43</v>
      </c>
      <c r="N117">
        <f t="shared" si="13"/>
        <v>24.78</v>
      </c>
    </row>
    <row r="118" spans="1:14" x14ac:dyDescent="0.35">
      <c r="A118" s="1">
        <v>45569</v>
      </c>
      <c r="I118">
        <f t="shared" si="8"/>
        <v>426.06</v>
      </c>
      <c r="J118">
        <f t="shared" si="9"/>
        <v>0.33</v>
      </c>
      <c r="K118">
        <f t="shared" si="10"/>
        <v>11.92</v>
      </c>
      <c r="L118">
        <f t="shared" si="11"/>
        <v>1.06</v>
      </c>
      <c r="M118">
        <f t="shared" si="12"/>
        <v>46.43</v>
      </c>
      <c r="N118">
        <f t="shared" si="13"/>
        <v>24.78</v>
      </c>
    </row>
    <row r="119" spans="1:14" x14ac:dyDescent="0.35">
      <c r="A119" s="1">
        <v>45570</v>
      </c>
      <c r="I119">
        <f t="shared" si="8"/>
        <v>426.06</v>
      </c>
      <c r="J119">
        <f t="shared" si="9"/>
        <v>0.33</v>
      </c>
      <c r="K119">
        <f t="shared" si="10"/>
        <v>11.92</v>
      </c>
      <c r="L119">
        <f t="shared" si="11"/>
        <v>1.06</v>
      </c>
      <c r="M119">
        <f t="shared" si="12"/>
        <v>46.43</v>
      </c>
      <c r="N119">
        <f t="shared" si="13"/>
        <v>24.78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</row>
    <row r="43" spans="1:13" x14ac:dyDescent="0.35">
      <c r="A43" s="1">
        <v>45494</v>
      </c>
      <c r="B43" t="s">
        <v>25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2024-07-18T16:42:09Z</dcterms:modified>
</cp:coreProperties>
</file>