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COASTLAND\SBC CHINOOK\"/>
    </mc:Choice>
  </mc:AlternateContent>
  <xr:revisionPtr revIDLastSave="0" documentId="13_ncr:40009_{240EB32A-35B7-4A9B-B318-2AA7C8664B30}" xr6:coauthVersionLast="36" xr6:coauthVersionMax="36" xr10:uidLastSave="{00000000-0000-0000-0000-000000000000}"/>
  <bookViews>
    <workbookView xWindow="0" yWindow="0" windowWidth="12990" windowHeight="7520"/>
  </bookViews>
  <sheets>
    <sheet name="SBC CN catch and release long" sheetId="1" r:id="rId1"/>
    <sheet name="Summary" sheetId="4" r:id="rId2"/>
    <sheet name="FRIM rates" sheetId="2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F421" i="1" l="1"/>
  <c r="F345" i="1"/>
  <c r="F272" i="1"/>
  <c r="F504" i="1"/>
  <c r="F505" i="1"/>
  <c r="F506" i="1"/>
  <c r="F420" i="1"/>
  <c r="F427" i="1"/>
  <c r="F433" i="1"/>
  <c r="F507" i="1"/>
  <c r="F508" i="1"/>
  <c r="F509" i="1"/>
  <c r="F490" i="1"/>
  <c r="F471" i="1"/>
  <c r="F439" i="1"/>
  <c r="F510" i="1"/>
  <c r="F511" i="1"/>
  <c r="F512" i="1"/>
  <c r="F503" i="1"/>
  <c r="F498" i="1"/>
  <c r="F449" i="1"/>
  <c r="F513" i="1"/>
  <c r="F437" i="1"/>
  <c r="F514" i="1"/>
  <c r="F500" i="1"/>
  <c r="F475" i="1"/>
  <c r="F442" i="1"/>
  <c r="F515" i="1"/>
  <c r="F341" i="1"/>
  <c r="F516" i="1"/>
  <c r="F492" i="1"/>
  <c r="F416" i="1"/>
  <c r="F430" i="1"/>
  <c r="F517" i="1"/>
  <c r="F259" i="1"/>
  <c r="F518" i="1"/>
  <c r="F459" i="1"/>
  <c r="F401" i="1"/>
  <c r="F393" i="1"/>
  <c r="F519" i="1"/>
  <c r="F415" i="1"/>
  <c r="F520" i="1"/>
  <c r="F467" i="1"/>
  <c r="F367" i="1"/>
  <c r="F405" i="1"/>
  <c r="F521" i="1"/>
  <c r="F404" i="1"/>
  <c r="F522" i="1"/>
  <c r="F482" i="1"/>
  <c r="F356" i="1"/>
  <c r="F406" i="1"/>
  <c r="F523" i="1"/>
  <c r="F465" i="1"/>
  <c r="F524" i="1"/>
  <c r="F470" i="1"/>
  <c r="F327" i="1"/>
  <c r="F332" i="1"/>
  <c r="F525" i="1"/>
  <c r="F481" i="1"/>
  <c r="F526" i="1"/>
  <c r="F485" i="1"/>
  <c r="F323" i="1"/>
  <c r="F283" i="1"/>
  <c r="F527" i="1"/>
  <c r="F489" i="1"/>
  <c r="F528" i="1"/>
  <c r="F484" i="1"/>
  <c r="F320" i="1"/>
  <c r="F322" i="1"/>
  <c r="F529" i="1"/>
  <c r="F460" i="1"/>
  <c r="F530" i="1"/>
  <c r="F487" i="1"/>
  <c r="F360" i="1"/>
  <c r="F278" i="1"/>
  <c r="F531" i="1"/>
  <c r="F483" i="1"/>
  <c r="F532" i="1"/>
  <c r="F436" i="1"/>
  <c r="F224" i="1"/>
  <c r="F222" i="1"/>
  <c r="F533" i="1"/>
  <c r="F478" i="1"/>
  <c r="F534" i="1"/>
  <c r="F413" i="1"/>
  <c r="F208" i="1"/>
  <c r="F282" i="1"/>
  <c r="F535" i="1"/>
  <c r="F377" i="1"/>
  <c r="F536" i="1"/>
  <c r="F464" i="1"/>
  <c r="F285" i="1"/>
  <c r="F326" i="1"/>
  <c r="F537" i="1"/>
  <c r="F132" i="1"/>
  <c r="F538" i="1"/>
  <c r="F400" i="1"/>
  <c r="F168" i="1"/>
  <c r="F311" i="1"/>
  <c r="F539" i="1"/>
  <c r="F461" i="1"/>
  <c r="F540" i="1"/>
  <c r="F220" i="1"/>
  <c r="F99" i="1"/>
  <c r="F215" i="1"/>
  <c r="F541" i="1"/>
  <c r="F474" i="1"/>
  <c r="F542" i="1"/>
  <c r="F348" i="1"/>
  <c r="F243" i="1"/>
  <c r="F265" i="1"/>
  <c r="F543" i="1"/>
  <c r="F488" i="1"/>
  <c r="F126" i="1"/>
  <c r="F312" i="1"/>
  <c r="F109" i="1"/>
  <c r="F289" i="1"/>
  <c r="F277" i="1"/>
  <c r="F366" i="1"/>
  <c r="F90" i="1"/>
  <c r="F340" i="1"/>
  <c r="F209" i="1"/>
  <c r="F350" i="1"/>
  <c r="F296" i="1"/>
  <c r="F274" i="1"/>
  <c r="F61" i="1"/>
  <c r="F435" i="1"/>
  <c r="F199" i="1"/>
  <c r="F358" i="1"/>
  <c r="F369" i="1"/>
  <c r="F419" i="1"/>
  <c r="F164" i="1"/>
  <c r="F270" i="1"/>
  <c r="F136" i="1"/>
  <c r="F370" i="1"/>
  <c r="F349" i="1"/>
  <c r="F462" i="1"/>
  <c r="F253" i="1"/>
  <c r="F216" i="1"/>
  <c r="F81" i="1"/>
  <c r="F422" i="1"/>
  <c r="F395" i="1"/>
  <c r="F479" i="1"/>
  <c r="F246" i="1"/>
  <c r="F223" i="1"/>
  <c r="F48" i="1"/>
  <c r="F380" i="1"/>
  <c r="F432" i="1"/>
  <c r="F456" i="1"/>
  <c r="F166" i="1"/>
  <c r="F211" i="1"/>
  <c r="F57" i="1"/>
  <c r="F365" i="1"/>
  <c r="F392" i="1"/>
  <c r="F444" i="1"/>
  <c r="F198" i="1"/>
  <c r="F251" i="1"/>
  <c r="F55" i="1"/>
  <c r="F373" i="1"/>
  <c r="F403" i="1"/>
  <c r="F453" i="1"/>
  <c r="F104" i="1"/>
  <c r="F141" i="1"/>
  <c r="F67" i="1"/>
  <c r="F344" i="1"/>
  <c r="F434" i="1"/>
  <c r="F389" i="1"/>
  <c r="F231" i="1"/>
  <c r="F248" i="1"/>
  <c r="F121" i="1"/>
  <c r="F386" i="1"/>
  <c r="F472" i="1"/>
  <c r="F396" i="1"/>
  <c r="F205" i="1"/>
  <c r="F244" i="1"/>
  <c r="F74" i="1"/>
  <c r="F293" i="1"/>
  <c r="F448" i="1"/>
  <c r="F381" i="1"/>
  <c r="F245" i="1"/>
  <c r="F290" i="1"/>
  <c r="F133" i="1"/>
  <c r="F337" i="1"/>
  <c r="F480" i="1"/>
  <c r="F473" i="1"/>
  <c r="F183" i="1"/>
  <c r="F291" i="1"/>
  <c r="F157" i="1"/>
  <c r="F343" i="1"/>
  <c r="F469" i="1"/>
  <c r="F398" i="1"/>
  <c r="F181" i="1"/>
  <c r="F352" i="1"/>
  <c r="F197" i="1"/>
  <c r="F391" i="1"/>
  <c r="F468" i="1"/>
  <c r="F385" i="1"/>
  <c r="F204" i="1"/>
  <c r="F399" i="1"/>
  <c r="F217" i="1"/>
  <c r="F331" i="1"/>
  <c r="F438" i="1"/>
  <c r="F425" i="1"/>
  <c r="F247" i="1"/>
  <c r="F466" i="1"/>
  <c r="F305" i="1"/>
  <c r="F424" i="1"/>
  <c r="F426" i="1"/>
  <c r="F428" i="1"/>
  <c r="F194" i="1"/>
  <c r="F394" i="1"/>
  <c r="F241" i="1"/>
  <c r="F346" i="1"/>
  <c r="F411" i="1"/>
  <c r="F374" i="1"/>
  <c r="F267" i="1"/>
  <c r="F431" i="1"/>
  <c r="F304" i="1"/>
  <c r="F376" i="1"/>
  <c r="F440" i="1"/>
  <c r="F451" i="1"/>
  <c r="F268" i="1"/>
  <c r="F452" i="1"/>
  <c r="F314" i="1"/>
  <c r="F382" i="1"/>
  <c r="F383" i="1"/>
  <c r="F454" i="1"/>
  <c r="F235" i="1"/>
  <c r="F388" i="1"/>
  <c r="F262" i="1"/>
  <c r="F339" i="1"/>
  <c r="F294" i="1"/>
  <c r="F477" i="1"/>
  <c r="F150" i="1"/>
  <c r="F372" i="1"/>
  <c r="F118" i="1"/>
  <c r="F266" i="1"/>
  <c r="F226" i="1"/>
  <c r="F418" i="1"/>
  <c r="F188" i="1"/>
  <c r="F410" i="1"/>
  <c r="F96" i="1"/>
  <c r="F310" i="1"/>
  <c r="F203" i="1"/>
  <c r="F463" i="1"/>
  <c r="F544" i="1"/>
  <c r="F495" i="1"/>
  <c r="F476" i="1"/>
  <c r="F318" i="1"/>
  <c r="F545" i="1"/>
  <c r="F546" i="1"/>
  <c r="F547" i="1"/>
  <c r="F502" i="1"/>
  <c r="F458" i="1"/>
  <c r="F298" i="1"/>
  <c r="F548" i="1"/>
  <c r="F549" i="1"/>
  <c r="F550" i="1"/>
  <c r="F499" i="1"/>
  <c r="F408" i="1"/>
  <c r="F207" i="1"/>
  <c r="F551" i="1"/>
  <c r="F552" i="1"/>
  <c r="F553" i="1"/>
  <c r="F494" i="1"/>
  <c r="F397" i="1"/>
  <c r="F333" i="1"/>
  <c r="F554" i="1"/>
  <c r="F555" i="1"/>
  <c r="F556" i="1"/>
  <c r="F501" i="1"/>
  <c r="F423" i="1"/>
  <c r="F228" i="1"/>
  <c r="F557" i="1"/>
  <c r="F558" i="1"/>
  <c r="F559" i="1"/>
  <c r="F496" i="1"/>
  <c r="F359" i="1"/>
  <c r="F71" i="1"/>
  <c r="F560" i="1"/>
  <c r="F561" i="1"/>
  <c r="F562" i="1"/>
  <c r="F491" i="1"/>
  <c r="F302" i="1"/>
  <c r="F91" i="1"/>
  <c r="F563" i="1"/>
  <c r="F564" i="1"/>
  <c r="F565" i="1"/>
  <c r="F497" i="1"/>
  <c r="F447" i="1"/>
  <c r="F288" i="1"/>
  <c r="F566" i="1"/>
  <c r="F239" i="1"/>
  <c r="F567" i="1"/>
  <c r="F412" i="1"/>
  <c r="F338" i="1"/>
  <c r="F146" i="1"/>
  <c r="F568" i="1"/>
  <c r="F569" i="1"/>
  <c r="F570" i="1"/>
  <c r="F300" i="1"/>
  <c r="F180" i="1"/>
  <c r="F225" i="1"/>
  <c r="F571" i="1"/>
  <c r="F301" i="1"/>
  <c r="F572" i="1"/>
  <c r="F115" i="1"/>
  <c r="F185" i="1"/>
  <c r="F44" i="1"/>
  <c r="F573" i="1"/>
  <c r="F450" i="1"/>
  <c r="F6" i="1"/>
  <c r="F30" i="1"/>
  <c r="F13" i="1"/>
  <c r="F59" i="1"/>
  <c r="F574" i="1"/>
  <c r="F287" i="1"/>
  <c r="F11" i="1"/>
  <c r="F51" i="1"/>
  <c r="F22" i="1"/>
  <c r="F111" i="1"/>
  <c r="F105" i="1"/>
  <c r="F234" i="1"/>
  <c r="F8" i="1"/>
  <c r="F93" i="1"/>
  <c r="F21" i="1"/>
  <c r="F124" i="1"/>
  <c r="F213" i="1"/>
  <c r="F252" i="1"/>
  <c r="F27" i="1"/>
  <c r="F36" i="1"/>
  <c r="F29" i="1"/>
  <c r="F94" i="1"/>
  <c r="F307" i="1"/>
  <c r="F357" i="1"/>
  <c r="F101" i="1"/>
  <c r="F15" i="1"/>
  <c r="F23" i="1"/>
  <c r="F218" i="1"/>
  <c r="F280" i="1"/>
  <c r="F351" i="1"/>
  <c r="F83" i="1"/>
  <c r="F14" i="1"/>
  <c r="F9" i="1"/>
  <c r="F160" i="1"/>
  <c r="F308" i="1"/>
  <c r="F173" i="1"/>
  <c r="F7" i="1"/>
  <c r="F10" i="1"/>
  <c r="F2" i="1"/>
  <c r="F68" i="1"/>
  <c r="F233" i="1"/>
  <c r="F122" i="1"/>
  <c r="F50" i="1"/>
  <c r="F26" i="1"/>
  <c r="F19" i="1"/>
  <c r="F116" i="1"/>
  <c r="F92" i="1"/>
  <c r="F140" i="1"/>
  <c r="F20" i="1"/>
  <c r="F3" i="1"/>
  <c r="F5" i="1"/>
  <c r="F42" i="1"/>
  <c r="F260" i="1"/>
  <c r="F79" i="1"/>
  <c r="F40" i="1"/>
  <c r="F12" i="1"/>
  <c r="F80" i="1"/>
  <c r="F119" i="1"/>
  <c r="F271" i="1"/>
  <c r="F169" i="1"/>
  <c r="F32" i="1"/>
  <c r="F18" i="1"/>
  <c r="F17" i="1"/>
  <c r="F56" i="1"/>
  <c r="F407" i="1"/>
  <c r="F176" i="1"/>
  <c r="F53" i="1"/>
  <c r="F16" i="1"/>
  <c r="F37" i="1"/>
  <c r="F86" i="1"/>
  <c r="F336" i="1"/>
  <c r="F182" i="1"/>
  <c r="F43" i="1"/>
  <c r="F4" i="1"/>
  <c r="F49" i="1"/>
  <c r="F76" i="1"/>
  <c r="F390" i="1"/>
  <c r="F103" i="1"/>
  <c r="F47" i="1"/>
  <c r="F84" i="1"/>
  <c r="F125" i="1"/>
  <c r="F191" i="1"/>
  <c r="F384" i="1"/>
  <c r="F201" i="1"/>
  <c r="F33" i="1"/>
  <c r="F131" i="1"/>
  <c r="F242" i="1"/>
  <c r="F156" i="1"/>
  <c r="F328" i="1"/>
  <c r="F256" i="1"/>
  <c r="F65" i="1"/>
  <c r="F135" i="1"/>
  <c r="F46" i="1"/>
  <c r="F178" i="1"/>
  <c r="F316" i="1"/>
  <c r="F250" i="1"/>
  <c r="F25" i="1"/>
  <c r="F58" i="1"/>
  <c r="F41" i="1"/>
  <c r="F165" i="1"/>
  <c r="F161" i="1"/>
  <c r="F88" i="1"/>
  <c r="F24" i="1"/>
  <c r="F85" i="1"/>
  <c r="F52" i="1"/>
  <c r="F148" i="1"/>
  <c r="F281" i="1"/>
  <c r="F144" i="1"/>
  <c r="F62" i="1"/>
  <c r="F236" i="1"/>
  <c r="F34" i="1"/>
  <c r="F195" i="1"/>
  <c r="F167" i="1"/>
  <c r="F240" i="1"/>
  <c r="F98" i="1"/>
  <c r="F402" i="1"/>
  <c r="F334" i="1"/>
  <c r="F261" i="1"/>
  <c r="F89" i="1"/>
  <c r="F295" i="1"/>
  <c r="F64" i="1"/>
  <c r="F321" i="1"/>
  <c r="F142" i="1"/>
  <c r="F162" i="1"/>
  <c r="F28" i="1"/>
  <c r="F82" i="1"/>
  <c r="F35" i="1"/>
  <c r="F354" i="1"/>
  <c r="F163" i="1"/>
  <c r="F177" i="1"/>
  <c r="F39" i="1"/>
  <c r="F264" i="1"/>
  <c r="F110" i="1"/>
  <c r="F387" i="1"/>
  <c r="F263" i="1"/>
  <c r="F210" i="1"/>
  <c r="F575" i="1"/>
  <c r="F576" i="1"/>
  <c r="F128" i="1"/>
  <c r="F319" i="1"/>
  <c r="F355" i="1"/>
  <c r="F284" i="1"/>
  <c r="F186" i="1"/>
  <c r="F249" i="1"/>
  <c r="F38" i="1"/>
  <c r="F378" i="1"/>
  <c r="F342" i="1"/>
  <c r="F257" i="1"/>
  <c r="F87" i="1"/>
  <c r="F184" i="1"/>
  <c r="F78" i="1"/>
  <c r="F200" i="1"/>
  <c r="F187" i="1"/>
  <c r="F153" i="1"/>
  <c r="F70" i="1"/>
  <c r="F221" i="1"/>
  <c r="F107" i="1"/>
  <c r="F123" i="1"/>
  <c r="F138" i="1"/>
  <c r="F232" i="1"/>
  <c r="F45" i="1"/>
  <c r="F238" i="1"/>
  <c r="F130" i="1"/>
  <c r="F147" i="1"/>
  <c r="F60" i="1"/>
  <c r="F117" i="1"/>
  <c r="F54" i="1"/>
  <c r="F155" i="1"/>
  <c r="F100" i="1"/>
  <c r="F73" i="1"/>
  <c r="F31" i="1"/>
  <c r="F66" i="1"/>
  <c r="F106" i="1"/>
  <c r="F149" i="1"/>
  <c r="F95" i="1"/>
  <c r="F325" i="1"/>
  <c r="F108" i="1"/>
  <c r="F171" i="1"/>
  <c r="F158" i="1"/>
  <c r="F303" i="1"/>
  <c r="F75" i="1"/>
  <c r="F97" i="1"/>
  <c r="F102" i="1"/>
  <c r="F114" i="1"/>
  <c r="F151" i="1"/>
  <c r="F192" i="1"/>
  <c r="F279" i="1"/>
  <c r="F219" i="1"/>
  <c r="F145" i="1"/>
  <c r="F429" i="1"/>
  <c r="F315" i="1"/>
  <c r="F324" i="1"/>
  <c r="F179" i="1"/>
  <c r="F154" i="1"/>
  <c r="F120" i="1"/>
  <c r="F69" i="1"/>
  <c r="F159" i="1"/>
  <c r="F175" i="1"/>
  <c r="F77" i="1"/>
  <c r="F230" i="1"/>
  <c r="F172" i="1"/>
  <c r="F202" i="1"/>
  <c r="F212" i="1"/>
  <c r="F269" i="1"/>
  <c r="F143" i="1"/>
  <c r="F371" i="1"/>
  <c r="F297" i="1"/>
  <c r="F170" i="1"/>
  <c r="F275" i="1"/>
  <c r="F276" i="1"/>
  <c r="F113" i="1"/>
  <c r="F443" i="1"/>
  <c r="F353" i="1"/>
  <c r="F299" i="1"/>
  <c r="F255" i="1"/>
  <c r="F292" i="1"/>
  <c r="F127" i="1"/>
  <c r="F364" i="1"/>
  <c r="F63" i="1"/>
  <c r="F196" i="1"/>
  <c r="F237" i="1"/>
  <c r="F313" i="1"/>
  <c r="F137" i="1"/>
  <c r="F361" i="1"/>
  <c r="F134" i="1"/>
  <c r="F317" i="1"/>
  <c r="F129" i="1"/>
  <c r="F193" i="1"/>
  <c r="F139" i="1"/>
  <c r="F441" i="1"/>
  <c r="F214" i="1"/>
  <c r="F306" i="1"/>
  <c r="F206" i="1"/>
  <c r="F375" i="1"/>
  <c r="F273" i="1"/>
  <c r="F457" i="1"/>
  <c r="F330" i="1"/>
  <c r="F335" i="1"/>
  <c r="F190" i="1"/>
  <c r="F347" i="1"/>
  <c r="F254" i="1"/>
  <c r="F409" i="1"/>
  <c r="F286" i="1"/>
  <c r="F414" i="1"/>
  <c r="F189" i="1"/>
  <c r="F445" i="1"/>
  <c r="F227" i="1"/>
  <c r="F446" i="1"/>
  <c r="F363" i="1"/>
  <c r="F258" i="1"/>
  <c r="F112" i="1"/>
  <c r="F417" i="1"/>
  <c r="F152" i="1"/>
  <c r="F455" i="1"/>
  <c r="F379" i="1"/>
  <c r="F329" i="1"/>
  <c r="F72" i="1"/>
  <c r="F309" i="1"/>
  <c r="F229" i="1"/>
  <c r="F493" i="1"/>
  <c r="F362" i="1"/>
  <c r="F368" i="1"/>
  <c r="F174" i="1"/>
  <c r="F486" i="1"/>
  <c r="F577" i="1"/>
  <c r="G421" i="1"/>
  <c r="H421" i="1"/>
  <c r="G345" i="1"/>
  <c r="H345" i="1"/>
  <c r="G272" i="1"/>
  <c r="H272" i="1"/>
  <c r="G504" i="1"/>
  <c r="H504" i="1"/>
  <c r="G505" i="1"/>
  <c r="H505" i="1"/>
  <c r="G506" i="1"/>
  <c r="H506" i="1"/>
  <c r="G420" i="1"/>
  <c r="H420" i="1"/>
  <c r="G427" i="1"/>
  <c r="H427" i="1"/>
  <c r="G433" i="1"/>
  <c r="H433" i="1"/>
  <c r="G507" i="1"/>
  <c r="H507" i="1"/>
  <c r="G508" i="1"/>
  <c r="H508" i="1"/>
  <c r="G509" i="1"/>
  <c r="H509" i="1"/>
  <c r="G490" i="1"/>
  <c r="H490" i="1"/>
  <c r="G471" i="1"/>
  <c r="H471" i="1"/>
  <c r="G439" i="1"/>
  <c r="H439" i="1"/>
  <c r="G510" i="1"/>
  <c r="H510" i="1"/>
  <c r="G511" i="1"/>
  <c r="H511" i="1"/>
  <c r="G512" i="1"/>
  <c r="H512" i="1"/>
  <c r="G503" i="1"/>
  <c r="H503" i="1"/>
  <c r="G498" i="1"/>
  <c r="H498" i="1"/>
  <c r="G449" i="1"/>
  <c r="H449" i="1"/>
  <c r="G513" i="1"/>
  <c r="H513" i="1"/>
  <c r="G437" i="1"/>
  <c r="H437" i="1"/>
  <c r="G514" i="1"/>
  <c r="H514" i="1"/>
  <c r="G500" i="1"/>
  <c r="H500" i="1"/>
  <c r="G475" i="1"/>
  <c r="H475" i="1"/>
  <c r="G442" i="1"/>
  <c r="H442" i="1"/>
  <c r="G515" i="1"/>
  <c r="H515" i="1"/>
  <c r="G341" i="1"/>
  <c r="H341" i="1"/>
  <c r="G516" i="1"/>
  <c r="H516" i="1"/>
  <c r="G492" i="1"/>
  <c r="H492" i="1"/>
  <c r="G416" i="1"/>
  <c r="H416" i="1"/>
  <c r="G430" i="1"/>
  <c r="H430" i="1"/>
  <c r="G517" i="1"/>
  <c r="H517" i="1"/>
  <c r="G259" i="1"/>
  <c r="H259" i="1"/>
  <c r="G518" i="1"/>
  <c r="H518" i="1"/>
  <c r="G459" i="1"/>
  <c r="H459" i="1"/>
  <c r="G401" i="1"/>
  <c r="H401" i="1"/>
  <c r="G393" i="1"/>
  <c r="H393" i="1"/>
  <c r="G519" i="1"/>
  <c r="H519" i="1"/>
  <c r="G415" i="1"/>
  <c r="H415" i="1"/>
  <c r="G520" i="1"/>
  <c r="H520" i="1"/>
  <c r="G467" i="1"/>
  <c r="H467" i="1"/>
  <c r="G367" i="1"/>
  <c r="H367" i="1"/>
  <c r="G405" i="1"/>
  <c r="H405" i="1"/>
  <c r="G521" i="1"/>
  <c r="H521" i="1"/>
  <c r="G404" i="1"/>
  <c r="H404" i="1"/>
  <c r="G522" i="1"/>
  <c r="H522" i="1"/>
  <c r="G482" i="1"/>
  <c r="H482" i="1"/>
  <c r="G356" i="1"/>
  <c r="H356" i="1"/>
  <c r="G406" i="1"/>
  <c r="H406" i="1"/>
  <c r="G523" i="1"/>
  <c r="H523" i="1"/>
  <c r="G465" i="1"/>
  <c r="H465" i="1"/>
  <c r="G524" i="1"/>
  <c r="H524" i="1"/>
  <c r="G470" i="1"/>
  <c r="H470" i="1"/>
  <c r="G327" i="1"/>
  <c r="H327" i="1"/>
  <c r="G332" i="1"/>
  <c r="H332" i="1"/>
  <c r="G525" i="1"/>
  <c r="H525" i="1"/>
  <c r="G481" i="1"/>
  <c r="H481" i="1"/>
  <c r="G526" i="1"/>
  <c r="H526" i="1"/>
  <c r="G485" i="1"/>
  <c r="H485" i="1"/>
  <c r="G323" i="1"/>
  <c r="H323" i="1"/>
  <c r="G283" i="1"/>
  <c r="H283" i="1"/>
  <c r="G527" i="1"/>
  <c r="H527" i="1"/>
  <c r="G489" i="1"/>
  <c r="H489" i="1"/>
  <c r="G528" i="1"/>
  <c r="H528" i="1"/>
  <c r="G484" i="1"/>
  <c r="H484" i="1"/>
  <c r="G320" i="1"/>
  <c r="H320" i="1"/>
  <c r="G322" i="1"/>
  <c r="H322" i="1"/>
  <c r="G529" i="1"/>
  <c r="H529" i="1"/>
  <c r="G460" i="1"/>
  <c r="H460" i="1"/>
  <c r="G530" i="1"/>
  <c r="H530" i="1"/>
  <c r="G487" i="1"/>
  <c r="H487" i="1"/>
  <c r="G360" i="1"/>
  <c r="H360" i="1"/>
  <c r="G278" i="1"/>
  <c r="H278" i="1"/>
  <c r="G531" i="1"/>
  <c r="H531" i="1"/>
  <c r="G483" i="1"/>
  <c r="H483" i="1"/>
  <c r="G532" i="1"/>
  <c r="H532" i="1"/>
  <c r="G436" i="1"/>
  <c r="H436" i="1"/>
  <c r="G224" i="1"/>
  <c r="H224" i="1"/>
  <c r="G222" i="1"/>
  <c r="H222" i="1"/>
  <c r="G533" i="1"/>
  <c r="H533" i="1"/>
  <c r="G478" i="1"/>
  <c r="H478" i="1"/>
  <c r="G534" i="1"/>
  <c r="H534" i="1"/>
  <c r="G413" i="1"/>
  <c r="H413" i="1"/>
  <c r="G208" i="1"/>
  <c r="H208" i="1"/>
  <c r="G282" i="1"/>
  <c r="H282" i="1"/>
  <c r="G535" i="1"/>
  <c r="H535" i="1"/>
  <c r="G377" i="1"/>
  <c r="H377" i="1"/>
  <c r="G536" i="1"/>
  <c r="H536" i="1"/>
  <c r="G464" i="1"/>
  <c r="H464" i="1"/>
  <c r="G285" i="1"/>
  <c r="H285" i="1"/>
  <c r="G326" i="1"/>
  <c r="H326" i="1"/>
  <c r="G537" i="1"/>
  <c r="H537" i="1"/>
  <c r="G132" i="1"/>
  <c r="H132" i="1"/>
  <c r="G538" i="1"/>
  <c r="H538" i="1"/>
  <c r="G400" i="1"/>
  <c r="H400" i="1"/>
  <c r="G168" i="1"/>
  <c r="H168" i="1"/>
  <c r="G311" i="1"/>
  <c r="H311" i="1"/>
  <c r="G539" i="1"/>
  <c r="H539" i="1"/>
  <c r="G461" i="1"/>
  <c r="H461" i="1"/>
  <c r="G540" i="1"/>
  <c r="H540" i="1"/>
  <c r="G220" i="1"/>
  <c r="H220" i="1"/>
  <c r="G99" i="1"/>
  <c r="H99" i="1"/>
  <c r="G215" i="1"/>
  <c r="H215" i="1"/>
  <c r="G541" i="1"/>
  <c r="H541" i="1"/>
  <c r="G474" i="1"/>
  <c r="H474" i="1"/>
  <c r="G542" i="1"/>
  <c r="H542" i="1"/>
  <c r="G348" i="1"/>
  <c r="H348" i="1"/>
  <c r="G243" i="1"/>
  <c r="H243" i="1"/>
  <c r="G265" i="1"/>
  <c r="H265" i="1"/>
  <c r="G543" i="1"/>
  <c r="H543" i="1"/>
  <c r="G488" i="1"/>
  <c r="H488" i="1"/>
  <c r="G126" i="1"/>
  <c r="H126" i="1"/>
  <c r="G312" i="1"/>
  <c r="H312" i="1"/>
  <c r="G109" i="1"/>
  <c r="H109" i="1"/>
  <c r="G289" i="1"/>
  <c r="H289" i="1"/>
  <c r="G277" i="1"/>
  <c r="H277" i="1"/>
  <c r="G366" i="1"/>
  <c r="H366" i="1"/>
  <c r="G90" i="1"/>
  <c r="H90" i="1"/>
  <c r="G340" i="1"/>
  <c r="H340" i="1"/>
  <c r="G209" i="1"/>
  <c r="H209" i="1"/>
  <c r="G350" i="1"/>
  <c r="H350" i="1"/>
  <c r="G296" i="1"/>
  <c r="H296" i="1"/>
  <c r="G274" i="1"/>
  <c r="H274" i="1"/>
  <c r="G61" i="1"/>
  <c r="H61" i="1"/>
  <c r="G435" i="1"/>
  <c r="H435" i="1"/>
  <c r="G199" i="1"/>
  <c r="H199" i="1"/>
  <c r="G358" i="1"/>
  <c r="H358" i="1"/>
  <c r="G369" i="1"/>
  <c r="H369" i="1"/>
  <c r="G419" i="1"/>
  <c r="H419" i="1"/>
  <c r="G164" i="1"/>
  <c r="H164" i="1"/>
  <c r="G270" i="1"/>
  <c r="H270" i="1"/>
  <c r="G136" i="1"/>
  <c r="H136" i="1"/>
  <c r="G370" i="1"/>
  <c r="H370" i="1"/>
  <c r="G349" i="1"/>
  <c r="H349" i="1"/>
  <c r="G462" i="1"/>
  <c r="H462" i="1"/>
  <c r="G253" i="1"/>
  <c r="H253" i="1"/>
  <c r="G216" i="1"/>
  <c r="H216" i="1"/>
  <c r="G81" i="1"/>
  <c r="H81" i="1"/>
  <c r="G422" i="1"/>
  <c r="H422" i="1"/>
  <c r="G395" i="1"/>
  <c r="H395" i="1"/>
  <c r="G479" i="1"/>
  <c r="H479" i="1"/>
  <c r="G246" i="1"/>
  <c r="H246" i="1"/>
  <c r="G223" i="1"/>
  <c r="H223" i="1"/>
  <c r="G48" i="1"/>
  <c r="H48" i="1"/>
  <c r="G380" i="1"/>
  <c r="H380" i="1"/>
  <c r="G432" i="1"/>
  <c r="H432" i="1"/>
  <c r="G456" i="1"/>
  <c r="H456" i="1"/>
  <c r="G166" i="1"/>
  <c r="H166" i="1"/>
  <c r="G211" i="1"/>
  <c r="H211" i="1"/>
  <c r="G57" i="1"/>
  <c r="H57" i="1"/>
  <c r="G365" i="1"/>
  <c r="H365" i="1"/>
  <c r="G392" i="1"/>
  <c r="H392" i="1"/>
  <c r="G444" i="1"/>
  <c r="H444" i="1"/>
  <c r="G198" i="1"/>
  <c r="H198" i="1"/>
  <c r="G251" i="1"/>
  <c r="H251" i="1"/>
  <c r="G55" i="1"/>
  <c r="H55" i="1"/>
  <c r="G373" i="1"/>
  <c r="H373" i="1"/>
  <c r="G403" i="1"/>
  <c r="H403" i="1"/>
  <c r="G453" i="1"/>
  <c r="H453" i="1"/>
  <c r="G104" i="1"/>
  <c r="H104" i="1"/>
  <c r="G141" i="1"/>
  <c r="H141" i="1"/>
  <c r="G67" i="1"/>
  <c r="H67" i="1"/>
  <c r="G344" i="1"/>
  <c r="H344" i="1"/>
  <c r="G434" i="1"/>
  <c r="H434" i="1"/>
  <c r="G389" i="1"/>
  <c r="H389" i="1"/>
  <c r="G231" i="1"/>
  <c r="H231" i="1"/>
  <c r="G248" i="1"/>
  <c r="H248" i="1"/>
  <c r="G121" i="1"/>
  <c r="H121" i="1"/>
  <c r="G386" i="1"/>
  <c r="H386" i="1"/>
  <c r="G472" i="1"/>
  <c r="H472" i="1"/>
  <c r="G396" i="1"/>
  <c r="H396" i="1"/>
  <c r="G205" i="1"/>
  <c r="H205" i="1"/>
  <c r="G244" i="1"/>
  <c r="H244" i="1"/>
  <c r="G74" i="1"/>
  <c r="H74" i="1"/>
  <c r="G293" i="1"/>
  <c r="H293" i="1"/>
  <c r="G448" i="1"/>
  <c r="H448" i="1"/>
  <c r="G381" i="1"/>
  <c r="H381" i="1"/>
  <c r="G245" i="1"/>
  <c r="H245" i="1"/>
  <c r="G290" i="1"/>
  <c r="H290" i="1"/>
  <c r="G133" i="1"/>
  <c r="H133" i="1"/>
  <c r="G337" i="1"/>
  <c r="H337" i="1"/>
  <c r="G480" i="1"/>
  <c r="H480" i="1"/>
  <c r="G473" i="1"/>
  <c r="H473" i="1"/>
  <c r="G183" i="1"/>
  <c r="H183" i="1"/>
  <c r="G291" i="1"/>
  <c r="H291" i="1"/>
  <c r="G157" i="1"/>
  <c r="H157" i="1"/>
  <c r="G343" i="1"/>
  <c r="H343" i="1"/>
  <c r="G469" i="1"/>
  <c r="H469" i="1"/>
  <c r="G398" i="1"/>
  <c r="H398" i="1"/>
  <c r="G181" i="1"/>
  <c r="H181" i="1"/>
  <c r="G352" i="1"/>
  <c r="H352" i="1"/>
  <c r="G197" i="1"/>
  <c r="H197" i="1"/>
  <c r="G391" i="1"/>
  <c r="H391" i="1"/>
  <c r="G468" i="1"/>
  <c r="H468" i="1"/>
  <c r="G385" i="1"/>
  <c r="H385" i="1"/>
  <c r="G204" i="1"/>
  <c r="H204" i="1"/>
  <c r="G399" i="1"/>
  <c r="H399" i="1"/>
  <c r="G217" i="1"/>
  <c r="H217" i="1"/>
  <c r="G331" i="1"/>
  <c r="H331" i="1"/>
  <c r="G438" i="1"/>
  <c r="H438" i="1"/>
  <c r="G425" i="1"/>
  <c r="H425" i="1"/>
  <c r="G247" i="1"/>
  <c r="H247" i="1"/>
  <c r="G466" i="1"/>
  <c r="H466" i="1"/>
  <c r="G305" i="1"/>
  <c r="H305" i="1"/>
  <c r="G424" i="1"/>
  <c r="H424" i="1"/>
  <c r="G426" i="1"/>
  <c r="H426" i="1"/>
  <c r="G428" i="1"/>
  <c r="H428" i="1"/>
  <c r="G194" i="1"/>
  <c r="H194" i="1"/>
  <c r="G394" i="1"/>
  <c r="H394" i="1"/>
  <c r="G241" i="1"/>
  <c r="H241" i="1"/>
  <c r="G346" i="1"/>
  <c r="H346" i="1"/>
  <c r="G411" i="1"/>
  <c r="H411" i="1"/>
  <c r="G374" i="1"/>
  <c r="H374" i="1"/>
  <c r="G267" i="1"/>
  <c r="H267" i="1"/>
  <c r="G431" i="1"/>
  <c r="H431" i="1"/>
  <c r="G304" i="1"/>
  <c r="H304" i="1"/>
  <c r="G376" i="1"/>
  <c r="H376" i="1"/>
  <c r="G440" i="1"/>
  <c r="H440" i="1"/>
  <c r="G451" i="1"/>
  <c r="H451" i="1"/>
  <c r="G268" i="1"/>
  <c r="H268" i="1"/>
  <c r="G452" i="1"/>
  <c r="H452" i="1"/>
  <c r="G314" i="1"/>
  <c r="H314" i="1"/>
  <c r="G382" i="1"/>
  <c r="H382" i="1"/>
  <c r="G383" i="1"/>
  <c r="H383" i="1"/>
  <c r="G454" i="1"/>
  <c r="H454" i="1"/>
  <c r="G235" i="1"/>
  <c r="H235" i="1"/>
  <c r="G388" i="1"/>
  <c r="H388" i="1"/>
  <c r="G262" i="1"/>
  <c r="H262" i="1"/>
  <c r="G339" i="1"/>
  <c r="H339" i="1"/>
  <c r="G294" i="1"/>
  <c r="H294" i="1"/>
  <c r="G477" i="1"/>
  <c r="H477" i="1"/>
  <c r="G150" i="1"/>
  <c r="H150" i="1"/>
  <c r="G372" i="1"/>
  <c r="H372" i="1"/>
  <c r="G118" i="1"/>
  <c r="H118" i="1"/>
  <c r="G266" i="1"/>
  <c r="H266" i="1"/>
  <c r="G226" i="1"/>
  <c r="H226" i="1"/>
  <c r="G418" i="1"/>
  <c r="H418" i="1"/>
  <c r="G188" i="1"/>
  <c r="H188" i="1"/>
  <c r="G410" i="1"/>
  <c r="H410" i="1"/>
  <c r="G96" i="1"/>
  <c r="H96" i="1"/>
  <c r="G310" i="1"/>
  <c r="H310" i="1"/>
  <c r="G203" i="1"/>
  <c r="H203" i="1"/>
  <c r="G463" i="1"/>
  <c r="H463" i="1"/>
  <c r="G544" i="1"/>
  <c r="H544" i="1"/>
  <c r="G495" i="1"/>
  <c r="H495" i="1"/>
  <c r="G476" i="1"/>
  <c r="H476" i="1"/>
  <c r="G318" i="1"/>
  <c r="H318" i="1"/>
  <c r="G545" i="1"/>
  <c r="H545" i="1"/>
  <c r="G546" i="1"/>
  <c r="H546" i="1"/>
  <c r="G547" i="1"/>
  <c r="H547" i="1"/>
  <c r="G502" i="1"/>
  <c r="H502" i="1"/>
  <c r="G458" i="1"/>
  <c r="H458" i="1"/>
  <c r="G298" i="1"/>
  <c r="H298" i="1"/>
  <c r="G548" i="1"/>
  <c r="H548" i="1"/>
  <c r="G549" i="1"/>
  <c r="H549" i="1"/>
  <c r="G550" i="1"/>
  <c r="H550" i="1"/>
  <c r="G499" i="1"/>
  <c r="H499" i="1"/>
  <c r="G408" i="1"/>
  <c r="H408" i="1"/>
  <c r="G207" i="1"/>
  <c r="H207" i="1"/>
  <c r="G551" i="1"/>
  <c r="H551" i="1"/>
  <c r="G552" i="1"/>
  <c r="H552" i="1"/>
  <c r="G553" i="1"/>
  <c r="H553" i="1"/>
  <c r="G494" i="1"/>
  <c r="H494" i="1"/>
  <c r="G397" i="1"/>
  <c r="H397" i="1"/>
  <c r="G333" i="1"/>
  <c r="H333" i="1"/>
  <c r="G554" i="1"/>
  <c r="H554" i="1"/>
  <c r="G555" i="1"/>
  <c r="H555" i="1"/>
  <c r="G556" i="1"/>
  <c r="H556" i="1"/>
  <c r="G501" i="1"/>
  <c r="H501" i="1"/>
  <c r="G423" i="1"/>
  <c r="H423" i="1"/>
  <c r="G228" i="1"/>
  <c r="H228" i="1"/>
  <c r="G557" i="1"/>
  <c r="H557" i="1"/>
  <c r="G558" i="1"/>
  <c r="H558" i="1"/>
  <c r="G559" i="1"/>
  <c r="H559" i="1"/>
  <c r="G496" i="1"/>
  <c r="H496" i="1"/>
  <c r="G359" i="1"/>
  <c r="H359" i="1"/>
  <c r="G71" i="1"/>
  <c r="H71" i="1"/>
  <c r="G560" i="1"/>
  <c r="H560" i="1"/>
  <c r="G561" i="1"/>
  <c r="H561" i="1"/>
  <c r="G562" i="1"/>
  <c r="H562" i="1"/>
  <c r="G491" i="1"/>
  <c r="H491" i="1"/>
  <c r="G302" i="1"/>
  <c r="H302" i="1"/>
  <c r="G91" i="1"/>
  <c r="H91" i="1"/>
  <c r="G563" i="1"/>
  <c r="H563" i="1"/>
  <c r="G564" i="1"/>
  <c r="H564" i="1"/>
  <c r="G565" i="1"/>
  <c r="H565" i="1"/>
  <c r="G497" i="1"/>
  <c r="H497" i="1"/>
  <c r="G447" i="1"/>
  <c r="H447" i="1"/>
  <c r="G288" i="1"/>
  <c r="H288" i="1"/>
  <c r="G566" i="1"/>
  <c r="H566" i="1"/>
  <c r="G239" i="1"/>
  <c r="H239" i="1"/>
  <c r="G567" i="1"/>
  <c r="H567" i="1"/>
  <c r="G412" i="1"/>
  <c r="H412" i="1"/>
  <c r="G338" i="1"/>
  <c r="H338" i="1"/>
  <c r="G146" i="1"/>
  <c r="H146" i="1"/>
  <c r="G568" i="1"/>
  <c r="H568" i="1"/>
  <c r="G569" i="1"/>
  <c r="H569" i="1"/>
  <c r="G570" i="1"/>
  <c r="H570" i="1"/>
  <c r="G300" i="1"/>
  <c r="H300" i="1"/>
  <c r="G180" i="1"/>
  <c r="H180" i="1"/>
  <c r="G225" i="1"/>
  <c r="H225" i="1"/>
  <c r="G571" i="1"/>
  <c r="H571" i="1"/>
  <c r="G301" i="1"/>
  <c r="H301" i="1"/>
  <c r="G572" i="1"/>
  <c r="H572" i="1"/>
  <c r="G115" i="1"/>
  <c r="H115" i="1"/>
  <c r="G185" i="1"/>
  <c r="H185" i="1"/>
  <c r="G44" i="1"/>
  <c r="H44" i="1"/>
  <c r="G573" i="1"/>
  <c r="H573" i="1"/>
  <c r="G450" i="1"/>
  <c r="H450" i="1"/>
  <c r="G6" i="1"/>
  <c r="H6" i="1"/>
  <c r="G30" i="1"/>
  <c r="H30" i="1"/>
  <c r="G13" i="1"/>
  <c r="H13" i="1"/>
  <c r="G59" i="1"/>
  <c r="H59" i="1"/>
  <c r="G574" i="1"/>
  <c r="H574" i="1"/>
  <c r="G287" i="1"/>
  <c r="H287" i="1"/>
  <c r="G11" i="1"/>
  <c r="H11" i="1"/>
  <c r="G51" i="1"/>
  <c r="H51" i="1"/>
  <c r="G22" i="1"/>
  <c r="H22" i="1"/>
  <c r="G111" i="1"/>
  <c r="H111" i="1"/>
  <c r="G105" i="1"/>
  <c r="H105" i="1"/>
  <c r="G234" i="1"/>
  <c r="H234" i="1"/>
  <c r="G8" i="1"/>
  <c r="H8" i="1"/>
  <c r="G93" i="1"/>
  <c r="H93" i="1"/>
  <c r="G21" i="1"/>
  <c r="H21" i="1"/>
  <c r="G124" i="1"/>
  <c r="H124" i="1"/>
  <c r="G213" i="1"/>
  <c r="H213" i="1"/>
  <c r="G252" i="1"/>
  <c r="H252" i="1"/>
  <c r="G27" i="1"/>
  <c r="H27" i="1"/>
  <c r="G36" i="1"/>
  <c r="H36" i="1"/>
  <c r="G29" i="1"/>
  <c r="H29" i="1"/>
  <c r="G94" i="1"/>
  <c r="H94" i="1"/>
  <c r="G307" i="1"/>
  <c r="H307" i="1"/>
  <c r="G357" i="1"/>
  <c r="H357" i="1"/>
  <c r="G101" i="1"/>
  <c r="H101" i="1"/>
  <c r="G15" i="1"/>
  <c r="H15" i="1"/>
  <c r="G23" i="1"/>
  <c r="H23" i="1"/>
  <c r="G218" i="1"/>
  <c r="H218" i="1"/>
  <c r="G280" i="1"/>
  <c r="H280" i="1"/>
  <c r="G351" i="1"/>
  <c r="H351" i="1"/>
  <c r="G83" i="1"/>
  <c r="H83" i="1"/>
  <c r="G14" i="1"/>
  <c r="H14" i="1"/>
  <c r="G9" i="1"/>
  <c r="H9" i="1"/>
  <c r="G160" i="1"/>
  <c r="H160" i="1"/>
  <c r="G308" i="1"/>
  <c r="H308" i="1"/>
  <c r="G173" i="1"/>
  <c r="H173" i="1"/>
  <c r="G7" i="1"/>
  <c r="H7" i="1"/>
  <c r="G10" i="1"/>
  <c r="H10" i="1"/>
  <c r="G2" i="1"/>
  <c r="H2" i="1"/>
  <c r="G68" i="1"/>
  <c r="H68" i="1"/>
  <c r="G233" i="1"/>
  <c r="H233" i="1"/>
  <c r="G122" i="1"/>
  <c r="H122" i="1"/>
  <c r="G50" i="1"/>
  <c r="H50" i="1"/>
  <c r="G26" i="1"/>
  <c r="H26" i="1"/>
  <c r="G19" i="1"/>
  <c r="H19" i="1"/>
  <c r="G116" i="1"/>
  <c r="H116" i="1"/>
  <c r="G92" i="1"/>
  <c r="H92" i="1"/>
  <c r="G140" i="1"/>
  <c r="H140" i="1"/>
  <c r="G20" i="1"/>
  <c r="H20" i="1"/>
  <c r="G3" i="1"/>
  <c r="H3" i="1"/>
  <c r="G5" i="1"/>
  <c r="H5" i="1"/>
  <c r="G42" i="1"/>
  <c r="H42" i="1"/>
  <c r="G260" i="1"/>
  <c r="H260" i="1"/>
  <c r="G79" i="1"/>
  <c r="H79" i="1"/>
  <c r="G40" i="1"/>
  <c r="H40" i="1"/>
  <c r="G12" i="1"/>
  <c r="H12" i="1"/>
  <c r="G80" i="1"/>
  <c r="H80" i="1"/>
  <c r="G119" i="1"/>
  <c r="H119" i="1"/>
  <c r="G271" i="1"/>
  <c r="H271" i="1"/>
  <c r="G169" i="1"/>
  <c r="H169" i="1"/>
  <c r="G32" i="1"/>
  <c r="H32" i="1"/>
  <c r="G18" i="1"/>
  <c r="H18" i="1"/>
  <c r="G17" i="1"/>
  <c r="H17" i="1"/>
  <c r="G56" i="1"/>
  <c r="H56" i="1"/>
  <c r="G407" i="1"/>
  <c r="H407" i="1"/>
  <c r="G176" i="1"/>
  <c r="H176" i="1"/>
  <c r="G53" i="1"/>
  <c r="H53" i="1"/>
  <c r="G16" i="1"/>
  <c r="H16" i="1"/>
  <c r="G37" i="1"/>
  <c r="H37" i="1"/>
  <c r="G86" i="1"/>
  <c r="H86" i="1"/>
  <c r="G336" i="1"/>
  <c r="H336" i="1"/>
  <c r="G182" i="1"/>
  <c r="H182" i="1"/>
  <c r="G43" i="1"/>
  <c r="H43" i="1"/>
  <c r="G4" i="1"/>
  <c r="H4" i="1"/>
  <c r="G49" i="1"/>
  <c r="H49" i="1"/>
  <c r="G76" i="1"/>
  <c r="H76" i="1"/>
  <c r="G390" i="1"/>
  <c r="H390" i="1"/>
  <c r="G103" i="1"/>
  <c r="H103" i="1"/>
  <c r="G47" i="1"/>
  <c r="H47" i="1"/>
  <c r="G84" i="1"/>
  <c r="H84" i="1"/>
  <c r="G125" i="1"/>
  <c r="H125" i="1"/>
  <c r="G191" i="1"/>
  <c r="H191" i="1"/>
  <c r="G384" i="1"/>
  <c r="H384" i="1"/>
  <c r="G201" i="1"/>
  <c r="H201" i="1"/>
  <c r="G33" i="1"/>
  <c r="H33" i="1"/>
  <c r="G131" i="1"/>
  <c r="H131" i="1"/>
  <c r="G242" i="1"/>
  <c r="H242" i="1"/>
  <c r="G156" i="1"/>
  <c r="H156" i="1"/>
  <c r="G328" i="1"/>
  <c r="H328" i="1"/>
  <c r="G256" i="1"/>
  <c r="H256" i="1"/>
  <c r="G65" i="1"/>
  <c r="H65" i="1"/>
  <c r="G135" i="1"/>
  <c r="H135" i="1"/>
  <c r="G46" i="1"/>
  <c r="H46" i="1"/>
  <c r="G178" i="1"/>
  <c r="H178" i="1"/>
  <c r="G316" i="1"/>
  <c r="H316" i="1"/>
  <c r="G250" i="1"/>
  <c r="H250" i="1"/>
  <c r="G25" i="1"/>
  <c r="H25" i="1"/>
  <c r="G58" i="1"/>
  <c r="H58" i="1"/>
  <c r="G41" i="1"/>
  <c r="H41" i="1"/>
  <c r="G165" i="1"/>
  <c r="H165" i="1"/>
  <c r="G161" i="1"/>
  <c r="H161" i="1"/>
  <c r="G88" i="1"/>
  <c r="H88" i="1"/>
  <c r="G24" i="1"/>
  <c r="H24" i="1"/>
  <c r="G85" i="1"/>
  <c r="H85" i="1"/>
  <c r="G52" i="1"/>
  <c r="H52" i="1"/>
  <c r="G148" i="1"/>
  <c r="H148" i="1"/>
  <c r="G281" i="1"/>
  <c r="H281" i="1"/>
  <c r="G144" i="1"/>
  <c r="H144" i="1"/>
  <c r="G62" i="1"/>
  <c r="H62" i="1"/>
  <c r="G236" i="1"/>
  <c r="H236" i="1"/>
  <c r="G34" i="1"/>
  <c r="H34" i="1"/>
  <c r="G195" i="1"/>
  <c r="H195" i="1"/>
  <c r="G167" i="1"/>
  <c r="H167" i="1"/>
  <c r="G240" i="1"/>
  <c r="H240" i="1"/>
  <c r="G98" i="1"/>
  <c r="H98" i="1"/>
  <c r="G402" i="1"/>
  <c r="H402" i="1"/>
  <c r="G334" i="1"/>
  <c r="H334" i="1"/>
  <c r="G261" i="1"/>
  <c r="H261" i="1"/>
  <c r="G89" i="1"/>
  <c r="H89" i="1"/>
  <c r="G295" i="1"/>
  <c r="H295" i="1"/>
  <c r="G64" i="1"/>
  <c r="H64" i="1"/>
  <c r="G321" i="1"/>
  <c r="H321" i="1"/>
  <c r="G142" i="1"/>
  <c r="H142" i="1"/>
  <c r="G162" i="1"/>
  <c r="H162" i="1"/>
  <c r="G28" i="1"/>
  <c r="H28" i="1"/>
  <c r="G82" i="1"/>
  <c r="H82" i="1"/>
  <c r="G35" i="1"/>
  <c r="H35" i="1"/>
  <c r="G354" i="1"/>
  <c r="H354" i="1"/>
  <c r="G163" i="1"/>
  <c r="H163" i="1"/>
  <c r="G177" i="1"/>
  <c r="H177" i="1"/>
  <c r="G39" i="1"/>
  <c r="H39" i="1"/>
  <c r="G264" i="1"/>
  <c r="H264" i="1"/>
  <c r="G110" i="1"/>
  <c r="H110" i="1"/>
  <c r="G387" i="1"/>
  <c r="H387" i="1"/>
  <c r="G263" i="1"/>
  <c r="H263" i="1"/>
  <c r="G210" i="1"/>
  <c r="H210" i="1"/>
  <c r="G575" i="1"/>
  <c r="H575" i="1"/>
  <c r="G576" i="1"/>
  <c r="H576" i="1"/>
  <c r="G128" i="1"/>
  <c r="H128" i="1"/>
  <c r="G319" i="1"/>
  <c r="H319" i="1"/>
  <c r="G355" i="1"/>
  <c r="H355" i="1"/>
  <c r="G284" i="1"/>
  <c r="H284" i="1"/>
  <c r="G186" i="1"/>
  <c r="H186" i="1"/>
  <c r="G249" i="1"/>
  <c r="H249" i="1"/>
  <c r="G38" i="1"/>
  <c r="H38" i="1"/>
  <c r="G378" i="1"/>
  <c r="H378" i="1"/>
  <c r="G342" i="1"/>
  <c r="H342" i="1"/>
  <c r="G257" i="1"/>
  <c r="H257" i="1"/>
  <c r="G87" i="1"/>
  <c r="H87" i="1"/>
  <c r="G184" i="1"/>
  <c r="H184" i="1"/>
  <c r="G78" i="1"/>
  <c r="H78" i="1"/>
  <c r="G200" i="1"/>
  <c r="H200" i="1"/>
  <c r="G187" i="1"/>
  <c r="H187" i="1"/>
  <c r="G153" i="1"/>
  <c r="H153" i="1"/>
  <c r="G70" i="1"/>
  <c r="H70" i="1"/>
  <c r="G221" i="1"/>
  <c r="H221" i="1"/>
  <c r="G107" i="1"/>
  <c r="H107" i="1"/>
  <c r="G123" i="1"/>
  <c r="H123" i="1"/>
  <c r="G138" i="1"/>
  <c r="H138" i="1"/>
  <c r="G232" i="1"/>
  <c r="H232" i="1"/>
  <c r="G45" i="1"/>
  <c r="H45" i="1"/>
  <c r="G238" i="1"/>
  <c r="H238" i="1"/>
  <c r="G130" i="1"/>
  <c r="H130" i="1"/>
  <c r="G147" i="1"/>
  <c r="H147" i="1"/>
  <c r="G60" i="1"/>
  <c r="H60" i="1"/>
  <c r="G117" i="1"/>
  <c r="H117" i="1"/>
  <c r="G54" i="1"/>
  <c r="H54" i="1"/>
  <c r="G155" i="1"/>
  <c r="H155" i="1"/>
  <c r="G100" i="1"/>
  <c r="H100" i="1"/>
  <c r="G73" i="1"/>
  <c r="H73" i="1"/>
  <c r="G31" i="1"/>
  <c r="H31" i="1"/>
  <c r="G66" i="1"/>
  <c r="H66" i="1"/>
  <c r="G106" i="1"/>
  <c r="H106" i="1"/>
  <c r="G149" i="1"/>
  <c r="H149" i="1"/>
  <c r="G95" i="1"/>
  <c r="H95" i="1"/>
  <c r="G325" i="1"/>
  <c r="H325" i="1"/>
  <c r="G108" i="1"/>
  <c r="H108" i="1"/>
  <c r="G171" i="1"/>
  <c r="H171" i="1"/>
  <c r="G158" i="1"/>
  <c r="H158" i="1"/>
  <c r="G303" i="1"/>
  <c r="H303" i="1"/>
  <c r="G75" i="1"/>
  <c r="H75" i="1"/>
  <c r="G97" i="1"/>
  <c r="H97" i="1"/>
  <c r="G102" i="1"/>
  <c r="H102" i="1"/>
  <c r="G114" i="1"/>
  <c r="H114" i="1"/>
  <c r="G151" i="1"/>
  <c r="H151" i="1"/>
  <c r="G192" i="1"/>
  <c r="H192" i="1"/>
  <c r="G279" i="1"/>
  <c r="H279" i="1"/>
  <c r="G219" i="1"/>
  <c r="H219" i="1"/>
  <c r="G145" i="1"/>
  <c r="H145" i="1"/>
  <c r="G429" i="1"/>
  <c r="H429" i="1"/>
  <c r="G315" i="1"/>
  <c r="H315" i="1"/>
  <c r="G324" i="1"/>
  <c r="H324" i="1"/>
  <c r="G179" i="1"/>
  <c r="H179" i="1"/>
  <c r="G154" i="1"/>
  <c r="H154" i="1"/>
  <c r="G120" i="1"/>
  <c r="H120" i="1"/>
  <c r="G69" i="1"/>
  <c r="H69" i="1"/>
  <c r="G159" i="1"/>
  <c r="H159" i="1"/>
  <c r="G175" i="1"/>
  <c r="H175" i="1"/>
  <c r="G77" i="1"/>
  <c r="H77" i="1"/>
  <c r="G230" i="1"/>
  <c r="H230" i="1"/>
  <c r="G172" i="1"/>
  <c r="H172" i="1"/>
  <c r="G202" i="1"/>
  <c r="H202" i="1"/>
  <c r="G212" i="1"/>
  <c r="H212" i="1"/>
  <c r="G269" i="1"/>
  <c r="H269" i="1"/>
  <c r="G143" i="1"/>
  <c r="H143" i="1"/>
  <c r="G371" i="1"/>
  <c r="H371" i="1"/>
  <c r="G297" i="1"/>
  <c r="H297" i="1"/>
  <c r="G170" i="1"/>
  <c r="H170" i="1"/>
  <c r="G275" i="1"/>
  <c r="H275" i="1"/>
  <c r="G276" i="1"/>
  <c r="H276" i="1"/>
  <c r="G113" i="1"/>
  <c r="H113" i="1"/>
  <c r="G443" i="1"/>
  <c r="H443" i="1"/>
  <c r="G353" i="1"/>
  <c r="H353" i="1"/>
  <c r="G299" i="1"/>
  <c r="H299" i="1"/>
  <c r="G255" i="1"/>
  <c r="H255" i="1"/>
  <c r="G292" i="1"/>
  <c r="H292" i="1"/>
  <c r="G127" i="1"/>
  <c r="H127" i="1"/>
  <c r="G364" i="1"/>
  <c r="H364" i="1"/>
  <c r="G63" i="1"/>
  <c r="H63" i="1"/>
  <c r="G196" i="1"/>
  <c r="H196" i="1"/>
  <c r="G237" i="1"/>
  <c r="H237" i="1"/>
  <c r="G313" i="1"/>
  <c r="H313" i="1"/>
  <c r="G137" i="1"/>
  <c r="H137" i="1"/>
  <c r="G361" i="1"/>
  <c r="H361" i="1"/>
  <c r="G134" i="1"/>
  <c r="H134" i="1"/>
  <c r="G317" i="1"/>
  <c r="H317" i="1"/>
  <c r="G129" i="1"/>
  <c r="H129" i="1"/>
  <c r="G193" i="1"/>
  <c r="H193" i="1"/>
  <c r="G139" i="1"/>
  <c r="H139" i="1"/>
  <c r="G441" i="1"/>
  <c r="H441" i="1"/>
  <c r="G214" i="1"/>
  <c r="H214" i="1"/>
  <c r="G306" i="1"/>
  <c r="H306" i="1"/>
  <c r="G206" i="1"/>
  <c r="H206" i="1"/>
  <c r="G375" i="1"/>
  <c r="H375" i="1"/>
  <c r="G273" i="1"/>
  <c r="H273" i="1"/>
  <c r="G457" i="1"/>
  <c r="H457" i="1"/>
  <c r="G330" i="1"/>
  <c r="H330" i="1"/>
  <c r="G335" i="1"/>
  <c r="H335" i="1"/>
  <c r="G190" i="1"/>
  <c r="H190" i="1"/>
  <c r="G347" i="1"/>
  <c r="H347" i="1"/>
  <c r="G254" i="1"/>
  <c r="H254" i="1"/>
  <c r="G409" i="1"/>
  <c r="H409" i="1"/>
  <c r="G286" i="1"/>
  <c r="H286" i="1"/>
  <c r="G414" i="1"/>
  <c r="H414" i="1"/>
  <c r="G189" i="1"/>
  <c r="H189" i="1"/>
  <c r="G445" i="1"/>
  <c r="H445" i="1"/>
  <c r="G227" i="1"/>
  <c r="H227" i="1"/>
  <c r="G446" i="1"/>
  <c r="H446" i="1"/>
  <c r="G363" i="1"/>
  <c r="H363" i="1"/>
  <c r="G258" i="1"/>
  <c r="H258" i="1"/>
  <c r="G112" i="1"/>
  <c r="H112" i="1"/>
  <c r="G417" i="1"/>
  <c r="H417" i="1"/>
  <c r="G152" i="1"/>
  <c r="H152" i="1"/>
  <c r="G455" i="1"/>
  <c r="H455" i="1"/>
  <c r="G379" i="1"/>
  <c r="H379" i="1"/>
  <c r="G329" i="1"/>
  <c r="H329" i="1"/>
  <c r="G72" i="1"/>
  <c r="H72" i="1"/>
  <c r="G309" i="1"/>
  <c r="H309" i="1"/>
  <c r="G229" i="1"/>
  <c r="H229" i="1"/>
  <c r="G493" i="1"/>
  <c r="H493" i="1"/>
  <c r="G362" i="1"/>
  <c r="H362" i="1"/>
  <c r="G368" i="1"/>
  <c r="H368" i="1"/>
  <c r="G174" i="1"/>
  <c r="H174" i="1"/>
  <c r="G486" i="1"/>
  <c r="H486" i="1"/>
  <c r="H577" i="1"/>
  <c r="G577" i="1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<sst xmlns="http://schemas.openxmlformats.org/spreadsheetml/2006/main" count="1911" uniqueCount="35">
  <si>
    <t>YEAR</t>
  </si>
  <si>
    <t>Type</t>
  </si>
  <si>
    <t>Distinction</t>
  </si>
  <si>
    <t>Area</t>
  </si>
  <si>
    <t>Fish</t>
  </si>
  <si>
    <t>Legal</t>
  </si>
  <si>
    <t>Kept</t>
  </si>
  <si>
    <t>North Island JST</t>
  </si>
  <si>
    <t>Northern GST</t>
  </si>
  <si>
    <t>Southern GST</t>
  </si>
  <si>
    <t>Saanich-Juan de Fuca</t>
  </si>
  <si>
    <t>WCVI offshore</t>
  </si>
  <si>
    <t>WCVI inshore</t>
  </si>
  <si>
    <t>Released</t>
  </si>
  <si>
    <t>Sub-Legal</t>
  </si>
  <si>
    <t>DFO</t>
  </si>
  <si>
    <t>PSC</t>
  </si>
  <si>
    <t>Sub-legal</t>
  </si>
  <si>
    <t>Risk Factors</t>
  </si>
  <si>
    <t>Capture</t>
  </si>
  <si>
    <t>Handling</t>
  </si>
  <si>
    <t>Injury</t>
  </si>
  <si>
    <t>Predation</t>
  </si>
  <si>
    <t>IM</t>
  </si>
  <si>
    <t>Drop-Out</t>
  </si>
  <si>
    <t>Total</t>
  </si>
  <si>
    <t>Ours</t>
  </si>
  <si>
    <t>FRIM.DFO</t>
  </si>
  <si>
    <t>FRIM.PSC</t>
  </si>
  <si>
    <t>FRIM.RISK.MODEL</t>
  </si>
  <si>
    <t>Row Labels</t>
  </si>
  <si>
    <t>Grand Total</t>
  </si>
  <si>
    <t>Sum of FRIM.DFO</t>
  </si>
  <si>
    <t>Sum of FRIM.PSC</t>
  </si>
  <si>
    <t>Sum of FRIM.RISK.MODEL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</si>
</sst>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 Rosenberger" refreshedDate="44656.652560879629" createdVersion="6" refreshedVersion="6" minRefreshableVersion="3" recordCount="576">
  <cacheSource type="worksheet">
    <worksheetSource ref="A1:H577" sheet="SBC CN catch and release long"/>
  </cacheSource>
  <cacheFields count="8">
    <cacheField name="YEAR" numFmtId="0">
      <sharedItems containsSemiMixedTypes="0" containsString="0" containsNumber="1" containsInteger="1" minValue="1981" maxValue="2021" count="41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ype" numFmtId="0">
      <sharedItems/>
    </cacheField>
    <cacheField name="Distinction" numFmtId="0">
      <sharedItems count="2">
        <s v="Kept"/>
        <s v="Released"/>
      </sharedItems>
    </cacheField>
    <cacheField name="Area" numFmtId="0">
      <sharedItems count="6">
        <s v="North Island JST"/>
        <s v="Northern GST"/>
        <s v="Southern GST"/>
        <s v="Saanich-Juan de Fuca"/>
        <s v="WCVI offshore"/>
        <s v="WCVI inshore"/>
      </sharedItems>
    </cacheField>
    <cacheField name="Fish" numFmtId="0">
      <sharedItems containsMixedTypes="1" containsNumber="1" containsInteger="1" minValue="16" maxValue="204645"/>
    </cacheField>
    <cacheField name="FRIM.DFO" numFmtId="0">
      <sharedItems containsMixedTypes="1" containsNumber="1" minValue="0" maxValue="26517.600000000002"/>
    </cacheField>
    <cacheField name="FRIM.PSC" numFmtId="0">
      <sharedItems containsMixedTypes="1" containsNumber="1" minValue="4.2880000000000003" maxValue="48109.932000000001" count="501">
        <e v="#VALUE!"/>
        <n v="5931.08"/>
        <n v="3244.2299999999996"/>
        <n v="2082.6349999999998"/>
        <n v="5822.62"/>
        <n v="6021.2699999999995"/>
        <n v="6194.4"/>
        <n v="13109.16"/>
        <n v="8284.2849999999999"/>
        <n v="6407.4049999999997"/>
        <n v="29673.524999999998"/>
        <n v="16838.414999999997"/>
        <n v="7057.15"/>
        <n v="6403.49"/>
        <n v="18531.87"/>
        <n v="8926.49"/>
        <n v="6593.73"/>
        <n v="3130.1149999999998"/>
        <n v="14561.48"/>
        <n v="5717.9299999999994"/>
        <n v="6096.3799999999992"/>
        <n v="1907.9099999999999"/>
        <n v="7643.0949999999993"/>
        <n v="5135.1749999999993"/>
        <n v="4779.49"/>
        <n v="5551.0349999999999"/>
        <n v="8041.7"/>
        <n v="3881.9399999999996"/>
        <n v="5194.0450000000001"/>
        <n v="5193.8999999999996"/>
        <n v="10450.439999999999"/>
        <n v="3612.3849999999998"/>
        <n v="5201.2950000000001"/>
        <n v="8009.6549999999997"/>
        <n v="8266.5949999999993"/>
        <n v="2843.74"/>
        <n v="2973.8049999999998"/>
        <n v="10109.834999999999"/>
        <n v="10818.16"/>
        <n v="2746.8799999999997"/>
        <n v="2124.83"/>
        <n v="12467.535"/>
        <n v="10676.929999999998"/>
        <n v="2725.4199999999996"/>
        <n v="2744.9949999999999"/>
        <n v="7686.45"/>
        <n v="11452.535"/>
        <n v="3672.85"/>
        <n v="2107.14"/>
        <n v="10631.545"/>
        <n v="6391.165"/>
        <n v="1514.3799999999999"/>
        <n v="1482.915"/>
        <n v="9402.67"/>
        <n v="5514.6399999999994"/>
        <n v="1383.4449999999999"/>
        <n v="2117"/>
        <n v="4329.2649999999994"/>
        <n v="7991.53"/>
        <n v="2147.8849999999998"/>
        <n v="2838.81"/>
        <n v="861.15499999999997"/>
        <n v="5116.6149999999998"/>
        <n v="1069.375"/>
        <n v="2496.6099999999997"/>
        <n v="7794.4749999999995"/>
        <n v="1471.0249999999999"/>
        <n v="600.88"/>
        <n v="1425.35"/>
        <n v="8635.91"/>
        <n v="3368.06"/>
        <n v="1710.4199999999998"/>
        <n v="1992.3"/>
        <n v="11724.844999999999"/>
        <n v="829.1099999999999"/>
        <n v="2507.3399999999997"/>
        <n v="660.62"/>
        <n v="2244.7449999999999"/>
        <n v="2090.0299999999997"/>
        <n v="3870.3399999999997"/>
        <n v="545.63499999999999"/>
        <n v="3116.4849999999997"/>
        <n v="1411.7199999999998"/>
        <n v="3459.2649999999999"/>
        <n v="2284.62"/>
        <n v="2086.1149999999998"/>
        <n v="337.995"/>
        <n v="6343.1699999999992"/>
        <n v="1328.49"/>
        <n v="3621.9549999999999"/>
        <n v="4002.58"/>
        <n v="5767.5199999999995"/>
        <n v="1045.885"/>
        <n v="2036.09"/>
        <n v="903.64"/>
        <n v="4026.7949999999996"/>
        <n v="3399.6699999999996"/>
        <n v="7911.78"/>
        <n v="1855.1299999999999"/>
        <n v="1461.4549999999999"/>
        <n v="511.41499999999996"/>
        <n v="5932.24"/>
        <n v="4897.8099999999995"/>
        <n v="9646.125"/>
        <n v="1741.0149999999999"/>
        <n v="1506.9849999999999"/>
        <n v="242.29499999999999"/>
        <n v="4453.9650000000001"/>
        <n v="6167.2849999999999"/>
        <n v="7497.2249999999995"/>
        <n v="1049.365"/>
        <n v="1414.62"/>
        <n v="321.60999999999996"/>
        <n v="3863.6699999999996"/>
        <n v="4762.38"/>
        <n v="6914.9049999999997"/>
        <n v="1324.4299999999998"/>
        <n v="1794.2299999999998"/>
        <n v="294.34999999999997"/>
        <n v="4075.08"/>
        <n v="5163.0149999999994"/>
        <n v="7262.1799999999994"/>
        <n v="631.18499999999995"/>
        <n v="927.56499999999994"/>
        <n v="361.63"/>
        <n v="3235.0949999999998"/>
        <n v="6283.2849999999999"/>
        <n v="4676.6849999999995"/>
        <n v="1562.52"/>
        <n v="1752.0349999999999"/>
        <n v="792.8599999999999"/>
        <n v="4622.7449999999999"/>
        <n v="8389.99"/>
        <n v="4957.8399999999992"/>
        <n v="1361.84"/>
        <n v="1716.9449999999999"/>
        <n v="448.63"/>
        <n v="2265.0449999999996"/>
        <n v="7051.4949999999999"/>
        <n v="4492.0999999999995"/>
        <n v="1730.2849999999999"/>
        <n v="2248.9499999999998"/>
        <n v="886.38499999999999"/>
        <n v="3059.645"/>
        <n v="9913.7950000000001"/>
        <n v="8550.5049999999992"/>
        <n v="1203.2099999999998"/>
        <n v="2257.3599999999997"/>
        <n v="995.28"/>
        <n v="3216.68"/>
        <n v="8190.7599999999993"/>
        <n v="5073.2599999999993"/>
        <n v="1197.845"/>
        <n v="3500.0099999999998"/>
        <n v="1301.23"/>
        <n v="4692.6349999999993"/>
        <n v="8085.49"/>
        <n v="4568.66"/>
        <n v="1354.01"/>
        <n v="5090.5149999999994"/>
        <n v="1463.05"/>
        <n v="2942.7749999999996"/>
        <n v="6404.7949999999992"/>
        <n v="6007.2049999999999"/>
        <n v="1744.4949999999999"/>
        <n v="8022.704999999999"/>
        <n v="2394.3849999999998"/>
        <n v="5998.65"/>
        <n v="6016.4849999999997"/>
        <n v="6030.9849999999997"/>
        <n v="1266.7199999999998"/>
        <n v="4780.7950000000001"/>
        <n v="1679.6799999999998"/>
        <n v="3345.0049999999997"/>
        <n v="5436.4849999999997"/>
        <n v="4109.59"/>
        <n v="2012.31"/>
        <n v="6116.0999999999995"/>
        <n v="2391.9199999999996"/>
        <n v="4235.45"/>
        <n v="6442.7849999999999"/>
        <n v="7121.53"/>
        <n v="2029.7099999999998"/>
        <n v="7181.4149999999991"/>
        <n v="2520.5349999999999"/>
        <n v="4507.4699999999993"/>
        <n v="4530.0899999999992"/>
        <n v="7419.94"/>
        <n v="1627.77"/>
        <n v="4642.4649999999992"/>
        <n v="1982.8749999999998"/>
        <n v="3072.9849999999997"/>
        <n v="2278.2399999999998"/>
        <n v="9380.1949999999997"/>
        <n v="955.83999999999992"/>
        <n v="4052.1699999999996"/>
        <n v="767.19499999999994"/>
        <n v="1995.6349999999998"/>
        <n v="1530.9099999999999"/>
        <n v="5745.0449999999992"/>
        <n v="1216.55"/>
        <n v="5402.7"/>
        <n v="591.45499999999993"/>
        <n v="2492.8399999999997"/>
        <n v="1349.08"/>
        <n v="7988.1949999999997"/>
        <n v="29399.867999999999"/>
        <n v="16617.608"/>
        <n v="4952.9079999999994"/>
        <n v="35533.584000000003"/>
        <n v="14039.18"/>
        <n v="4275.6719999999996"/>
        <n v="32487.495999999999"/>
        <n v="9739.387999999999"/>
        <n v="2550.288"/>
        <n v="28171.356"/>
        <n v="9307.3719999999994"/>
        <n v="5534.2"/>
        <n v="34981.235999999997"/>
        <n v="10974.6"/>
        <n v="2849.9119999999998"/>
        <n v="30271.671999999999"/>
        <n v="6697.5879999999997"/>
        <n v="803.46399999999994"/>
        <n v="24721.392"/>
        <n v="4363.04"/>
        <n v="1018.4"/>
        <n v="31048.067999999999"/>
        <n v="12970.127999999999"/>
        <n v="4137.116"/>
        <n v="3050.9119999999998"/>
        <n v="10139.779999999999"/>
        <n v="5669.0039999999999"/>
        <n v="1724.0439999999999"/>
        <n v="4339.9920000000002"/>
        <n v="2180.9839999999999"/>
        <n v="2801.136"/>
        <n v="4359.5559999999996"/>
        <n v="1378.8600000000001"/>
        <n v="2235.924"/>
        <n v="396.37199999999996"/>
        <n v="13112.972"/>
        <n v="90.584000000000003"/>
        <n v="292.38800000000003"/>
        <n v="164.82"/>
        <n v="604.33999999999992"/>
        <n v="4086.1959999999999"/>
        <n v="136.14400000000001"/>
        <n v="491.24399999999997"/>
        <n v="248.43599999999998"/>
        <n v="1309.1799999999998"/>
        <n v="1169.0160000000001"/>
        <n v="2946.9279999999999"/>
        <n v="98.623999999999995"/>
        <n v="1058.5999999999999"/>
        <n v="244.148"/>
        <n v="1499.46"/>
        <n v="2618.6279999999997"/>
        <n v="3403.8679999999999"/>
        <n v="277.11199999999997"/>
        <n v="352.68799999999999"/>
        <n v="292.12"/>
        <n v="1079.5039999999999"/>
        <n v="4515.8"/>
        <n v="6678.5599999999995"/>
        <n v="1139.268"/>
        <n v="185.72399999999999"/>
        <n v="249.24"/>
        <n v="2708.9439999999995"/>
        <n v="3904.7599999999993"/>
        <n v="6410.0239999999994"/>
        <n v="966.40800000000002"/>
        <n v="165.892"/>
        <n v="101.572"/>
        <n v="1872.7839999999999"/>
        <n v="4556.8040000000001"/>
        <n v="2052.8799999999997"/>
        <n v="97.82"/>
        <n v="108.80799999999999"/>
        <n v="4.2880000000000003"/>
        <n v="733.51599999999996"/>
        <n v="2946.66"/>
        <n v="1477.2159999999999"/>
        <n v="475.16399999999999"/>
        <n v="272.02"/>
        <n v="209.04"/>
        <n v="1052.1679999999999"/>
        <n v="1702.6039999999998"/>
        <n v="236.37599999999998"/>
        <n v="23.047999999999998"/>
        <n v="82.543999999999997"/>
        <n v="394.76400000000001"/>
        <n v="3530.6319999999996"/>
        <n v="902.62400000000002"/>
        <n v="383.77599999999995"/>
        <n v="146.06"/>
        <n v="909.32399999999996"/>
        <n v="1421.204"/>
        <n v="3764.5959999999995"/>
        <n v="1985.8799999999997"/>
        <n v="310.34399999999999"/>
        <n v="206.89600000000002"/>
        <n v="205.01999999999998"/>
        <n v="559.58400000000006"/>
        <n v="9642.1039999999994"/>
        <n v="2099.5119999999997"/>
        <n v="523.13599999999997"/>
        <n v="191.62"/>
        <n v="363.40800000000002"/>
        <n v="978.73599999999988"/>
        <n v="5649.9759999999997"/>
        <n v="2220.9160000000002"/>
        <n v="73.7"/>
        <n v="462.03199999999998"/>
        <n v="846.88"/>
        <n v="8651.5759999999991"/>
        <n v="1160.9760000000001"/>
        <n v="443.00399999999996"/>
        <n v="971.5"/>
        <n v="1531.8879999999999"/>
        <n v="2279.34"/>
        <n v="8417.3439999999991"/>
        <n v="2487.576"/>
        <n v="314.096"/>
        <n v="1587.8999999999999"/>
        <n v="3149.268"/>
        <n v="1831.78"/>
        <n v="5404.4879999999994"/>
        <n v="3456.3959999999997"/>
        <n v="655.79600000000005"/>
        <n v="1668.8359999999998"/>
        <n v="427.46"/>
        <n v="2123.9"/>
        <n v="4771.74"/>
        <n v="3311.6759999999999"/>
        <n v="258.35199999999998"/>
        <n v="602.46399999999994"/>
        <n v="392.88799999999998"/>
        <n v="1937.9079999999999"/>
        <n v="1880.556"/>
        <n v="991.59999999999991"/>
        <n v="256.476"/>
        <n v="975.25199999999995"/>
        <n v="493.65599999999995"/>
        <n v="1736.1039999999998"/>
        <n v="3907.4399999999996"/>
        <n v="1719.7559999999999"/>
        <n v="626.58400000000006"/>
        <n v="3012.0519999999997"/>
        <n v="324.01199999999994"/>
        <n v="2365.1"/>
        <n v="1975.1599999999999"/>
        <n v="3080.1239999999998"/>
        <n v="1099.8719999999998"/>
        <n v="9539.9959999999992"/>
        <n v="5629.6080000000002"/>
        <n v="3542.424"/>
        <n v="999.10399999999993"/>
        <n v="4221.5360000000001"/>
        <n v="644.27199999999993"/>
        <n v="5055.5519999999997"/>
        <n v="1716.0039999999999"/>
        <n v="1881.6279999999999"/>
        <n v="279.25599999999997"/>
        <n v="961.85199999999998"/>
        <n v="348.4"/>
        <n v="6516.152"/>
        <n v="1925.58"/>
        <n v="2102.9960000000001"/>
        <n v="374.39599999999996"/>
        <n v="3669.7240000000002"/>
        <n v="2137.3559999999998"/>
        <n v="14957.748"/>
        <n v="6406.92"/>
        <n v="4556.9160000000002"/>
        <n v="2707.848"/>
        <n v="8700.1200000000008"/>
        <n v="11402.351999999999"/>
        <n v="6878.6639999999998"/>
        <n v="3908.268"/>
        <n v="5759.6759999999995"/>
        <n v="640.22400000000005"/>
        <n v="14294.592000000001"/>
        <n v="10323.144"/>
        <n v="6050.3040000000001"/>
        <n v="1726.92"/>
        <n v="3883.9320000000002"/>
        <n v="1506.4920000000002"/>
        <n v="4289.22"/>
        <n v="3926.0519999999997"/>
        <n v="3155.2560000000003"/>
        <n v="1329.12"/>
        <n v="4783.8959999999997"/>
        <n v="2110.212"/>
        <n v="2607.6959999999999"/>
        <n v="2962.9079999999999"/>
        <n v="5133.96"/>
        <n v="734.76"/>
        <n v="5304.3119999999999"/>
        <n v="2768.6880000000001"/>
        <n v="3028.4280000000003"/>
        <n v="1085.76"/>
        <n v="2426.1120000000001"/>
        <n v="915.40800000000002"/>
        <n v="3185.6759999999999"/>
        <n v="1947.348"/>
        <n v="1424.124"/>
        <n v="540.54"/>
        <n v="1148.0040000000001"/>
        <n v="2099.9160000000002"/>
        <n v="3076.6320000000001"/>
        <n v="1890.72"/>
        <n v="8958.9239999999991"/>
        <n v="2123.3159999999998"/>
        <n v="3511.404"/>
        <n v="3237.1559999999999"/>
        <n v="7687.3680000000004"/>
        <n v="1476.54"/>
        <n v="1913.652"/>
        <n v="2011.9319999999998"/>
        <n v="2388.2039999999997"/>
        <n v="3144.4920000000002"/>
        <n v="3986.424"/>
        <n v="6810.3360000000002"/>
        <n v="4733.3519999999999"/>
        <n v="3008.7719999999999"/>
        <n v="19499.22"/>
        <n v="8264.4120000000003"/>
        <n v="8943.48"/>
        <n v="3713.1120000000001"/>
        <n v="3185.2080000000001"/>
        <n v="2496.3119999999999"/>
        <n v="1299.636"/>
        <n v="3254.94"/>
        <n v="3604.0680000000002"/>
        <n v="1505.556"/>
        <n v="5001.0479999999998"/>
        <n v="3513.7440000000001"/>
        <n v="4347.72"/>
        <n v="4571.424"/>
        <n v="6561.36"/>
        <n v="2999.8799999999997"/>
        <n v="13004.316000000001"/>
        <n v="7465.0679999999993"/>
        <n v="3506.2560000000003"/>
        <n v="6736.86"/>
        <n v="6743.88"/>
        <n v="2367.1440000000002"/>
        <n v="22031.1"/>
        <n v="11327.004000000001"/>
        <n v="7517.0159999999996"/>
        <n v="6034.3919999999998"/>
        <n v="7305.48"/>
        <n v="2682.576"/>
        <n v="12433.356"/>
        <n v="1098.864"/>
        <n v="4182.9840000000004"/>
        <n v="5272.4880000000003"/>
        <n v="8102.0159999999996"/>
        <n v="2925.9359999999997"/>
        <n v="11920.428"/>
        <n v="2895.0479999999998"/>
        <n v="8441.7839999999997"/>
        <n v="2755.116"/>
        <n v="4083.768"/>
        <n v="2965.248"/>
        <n v="20873.736000000001"/>
        <n v="4591.08"/>
        <n v="7882.0560000000005"/>
        <n v="4416.5160000000005"/>
        <n v="13489.632"/>
        <n v="6725.6280000000006"/>
        <n v="24212.915999999997"/>
        <n v="9493.848"/>
        <n v="9854.6759999999995"/>
        <n v="3979.8719999999998"/>
        <n v="10865.556"/>
        <n v="6031.116"/>
        <n v="17145.648000000001"/>
        <n v="7122.4920000000002"/>
        <n v="17855.603999999999"/>
        <n v="3973.3199999999997"/>
        <n v="22465.404000000002"/>
        <n v="4949.5680000000002"/>
        <n v="22604.399999999998"/>
        <n v="12230.712000000001"/>
        <n v="6142.9680000000008"/>
        <n v="2322.2159999999999"/>
        <n v="18455.580000000002"/>
        <n v="3148.2359999999999"/>
        <n v="24120.252"/>
        <n v="14325.948"/>
        <n v="9447.0480000000007"/>
        <n v="1404.4679999999998"/>
        <n v="7968.1679999999997"/>
        <n v="4998.7080000000005"/>
        <n v="48109.932000000001"/>
        <n v="12158.640000000001"/>
        <n v="12780.144"/>
        <n v="3599.3879999999999"/>
        <n v="35119.188000000002"/>
      </sharedItems>
    </cacheField>
    <cacheField name="FRIM.RISK.MODEL" numFmtId="0">
      <sharedItems containsMixedTypes="1" containsNumber="1" minValue="7.92" maxValue="65631.06" count="501">
        <e v="#VALUE!"/>
        <n v="5931.08"/>
        <n v="3244.2299999999996"/>
        <n v="2082.6349999999998"/>
        <n v="5822.62"/>
        <n v="6021.2699999999995"/>
        <n v="6194.4"/>
        <n v="13109.16"/>
        <n v="8284.2849999999999"/>
        <n v="6407.4049999999997"/>
        <n v="29673.524999999998"/>
        <n v="16838.414999999997"/>
        <n v="7057.15"/>
        <n v="6403.49"/>
        <n v="18531.87"/>
        <n v="8926.49"/>
        <n v="6593.73"/>
        <n v="3130.1149999999998"/>
        <n v="14561.48"/>
        <n v="5717.9299999999994"/>
        <n v="6096.3799999999992"/>
        <n v="1907.9099999999999"/>
        <n v="7643.0949999999993"/>
        <n v="5135.1749999999993"/>
        <n v="4779.49"/>
        <n v="5551.0349999999999"/>
        <n v="8041.7"/>
        <n v="3881.9399999999996"/>
        <n v="5194.0450000000001"/>
        <n v="5193.8999999999996"/>
        <n v="10450.439999999999"/>
        <n v="3612.3849999999998"/>
        <n v="5201.2950000000001"/>
        <n v="8009.6549999999997"/>
        <n v="8266.5949999999993"/>
        <n v="2843.74"/>
        <n v="2973.8049999999998"/>
        <n v="10109.834999999999"/>
        <n v="10818.16"/>
        <n v="2746.8799999999997"/>
        <n v="2124.83"/>
        <n v="12467.535"/>
        <n v="10676.929999999998"/>
        <n v="2725.4199999999996"/>
        <n v="2744.9949999999999"/>
        <n v="7686.45"/>
        <n v="11452.535"/>
        <n v="3672.85"/>
        <n v="2107.14"/>
        <n v="10631.545"/>
        <n v="6391.165"/>
        <n v="1514.3799999999999"/>
        <n v="1482.915"/>
        <n v="9402.67"/>
        <n v="5514.6399999999994"/>
        <n v="1383.4449999999999"/>
        <n v="2117"/>
        <n v="4329.2649999999994"/>
        <n v="7991.53"/>
        <n v="2147.8849999999998"/>
        <n v="2838.81"/>
        <n v="861.15499999999997"/>
        <n v="5116.6149999999998"/>
        <n v="1069.375"/>
        <n v="2496.6099999999997"/>
        <n v="7794.4749999999995"/>
        <n v="1471.0249999999999"/>
        <n v="600.88"/>
        <n v="1425.35"/>
        <n v="8635.91"/>
        <n v="3368.06"/>
        <n v="1710.4199999999998"/>
        <n v="1992.3"/>
        <n v="11724.844999999999"/>
        <n v="829.1099999999999"/>
        <n v="2507.3399999999997"/>
        <n v="660.62"/>
        <n v="2244.7449999999999"/>
        <n v="2090.0299999999997"/>
        <n v="3870.3399999999997"/>
        <n v="545.63499999999999"/>
        <n v="3116.4849999999997"/>
        <n v="1411.7199999999998"/>
        <n v="3459.2649999999999"/>
        <n v="2284.62"/>
        <n v="2086.1149999999998"/>
        <n v="337.995"/>
        <n v="6343.1699999999992"/>
        <n v="1328.49"/>
        <n v="3621.9549999999999"/>
        <n v="4002.58"/>
        <n v="5767.5199999999995"/>
        <n v="1045.885"/>
        <n v="2036.09"/>
        <n v="903.64"/>
        <n v="4026.7949999999996"/>
        <n v="3399.6699999999996"/>
        <n v="7911.78"/>
        <n v="1855.1299999999999"/>
        <n v="1461.4549999999999"/>
        <n v="511.41499999999996"/>
        <n v="5932.24"/>
        <n v="4897.8099999999995"/>
        <n v="9646.125"/>
        <n v="1741.0149999999999"/>
        <n v="1506.9849999999999"/>
        <n v="242.29499999999999"/>
        <n v="4453.9650000000001"/>
        <n v="6167.2849999999999"/>
        <n v="7497.2249999999995"/>
        <n v="1049.365"/>
        <n v="1414.62"/>
        <n v="321.60999999999996"/>
        <n v="3863.6699999999996"/>
        <n v="4762.38"/>
        <n v="6914.9049999999997"/>
        <n v="1324.4299999999998"/>
        <n v="1794.2299999999998"/>
        <n v="294.34999999999997"/>
        <n v="4075.08"/>
        <n v="5163.0149999999994"/>
        <n v="7262.1799999999994"/>
        <n v="631.18499999999995"/>
        <n v="927.56499999999994"/>
        <n v="361.63"/>
        <n v="3235.0949999999998"/>
        <n v="6283.2849999999999"/>
        <n v="4676.6849999999995"/>
        <n v="1562.52"/>
        <n v="1752.0349999999999"/>
        <n v="792.8599999999999"/>
        <n v="4622.7449999999999"/>
        <n v="8389.99"/>
        <n v="4957.8399999999992"/>
        <n v="1361.84"/>
        <n v="1716.9449999999999"/>
        <n v="448.63"/>
        <n v="2265.0449999999996"/>
        <n v="7051.4949999999999"/>
        <n v="4492.0999999999995"/>
        <n v="1730.2849999999999"/>
        <n v="2248.9499999999998"/>
        <n v="886.38499999999999"/>
        <n v="3059.645"/>
        <n v="9913.7950000000001"/>
        <n v="8550.5049999999992"/>
        <n v="1203.2099999999998"/>
        <n v="2257.3599999999997"/>
        <n v="995.28"/>
        <n v="3216.68"/>
        <n v="8190.7599999999993"/>
        <n v="5073.2599999999993"/>
        <n v="1197.845"/>
        <n v="3500.0099999999998"/>
        <n v="1301.23"/>
        <n v="4692.6349999999993"/>
        <n v="8085.49"/>
        <n v="4568.66"/>
        <n v="1354.01"/>
        <n v="5090.5149999999994"/>
        <n v="1463.05"/>
        <n v="2942.7749999999996"/>
        <n v="6404.7949999999992"/>
        <n v="6007.2049999999999"/>
        <n v="1744.4949999999999"/>
        <n v="8022.704999999999"/>
        <n v="2394.3849999999998"/>
        <n v="5998.65"/>
        <n v="6016.4849999999997"/>
        <n v="6030.9849999999997"/>
        <n v="1266.7199999999998"/>
        <n v="4780.7950000000001"/>
        <n v="1679.6799999999998"/>
        <n v="3345.0049999999997"/>
        <n v="5436.4849999999997"/>
        <n v="4109.59"/>
        <n v="2012.31"/>
        <n v="6116.0999999999995"/>
        <n v="2391.9199999999996"/>
        <n v="4235.45"/>
        <n v="6442.7849999999999"/>
        <n v="7121.53"/>
        <n v="2029.7099999999998"/>
        <n v="7181.4149999999991"/>
        <n v="2520.5349999999999"/>
        <n v="4507.4699999999993"/>
        <n v="4530.0899999999992"/>
        <n v="7419.94"/>
        <n v="1627.77"/>
        <n v="4642.4649999999992"/>
        <n v="1982.8749999999998"/>
        <n v="3072.9849999999997"/>
        <n v="2278.2399999999998"/>
        <n v="9380.1949999999997"/>
        <n v="955.83999999999992"/>
        <n v="4052.1699999999996"/>
        <n v="767.19499999999994"/>
        <n v="1995.6349999999998"/>
        <n v="1530.9099999999999"/>
        <n v="5745.0449999999992"/>
        <n v="1216.55"/>
        <n v="5402.7"/>
        <n v="591.45499999999993"/>
        <n v="2492.8399999999997"/>
        <n v="1349.08"/>
        <n v="7988.1949999999997"/>
        <n v="54301.994999999995"/>
        <n v="30692.969999999998"/>
        <n v="9148.0949999999993"/>
        <n v="65631.06"/>
        <n v="25930.575000000001"/>
        <n v="7897.23"/>
        <n v="60004.89"/>
        <n v="17988.794999999998"/>
        <n v="4710.42"/>
        <n v="52032.914999999994"/>
        <n v="17190.855"/>
        <n v="10221.75"/>
        <n v="64610.864999999991"/>
        <n v="20270.25"/>
        <n v="5263.83"/>
        <n v="55912.229999999996"/>
        <n v="12370.544999999998"/>
        <n v="1484.01"/>
        <n v="45660.78"/>
        <n v="8058.6"/>
        <n v="1881"/>
        <n v="57346.244999999995"/>
        <n v="23956.019999999997"/>
        <n v="7641.3149999999996"/>
        <n v="5635.08"/>
        <n v="18728.325000000001"/>
        <n v="10470.734999999999"/>
        <n v="3184.3349999999996"/>
        <n v="8016.0299999999988"/>
        <n v="4028.3099999999995"/>
        <n v="5173.74"/>
        <n v="8052.1649999999991"/>
        <n v="2546.7749999999996"/>
        <n v="4129.7849999999999"/>
        <n v="732.10500000000002"/>
        <n v="24219.854999999996"/>
        <n v="167.31"/>
        <n v="540.04499999999996"/>
        <n v="304.42500000000001"/>
        <n v="1116.2249999999999"/>
        <n v="7547.2649999999994"/>
        <n v="251.45999999999998"/>
        <n v="907.33499999999992"/>
        <n v="458.86500000000001"/>
        <n v="2418.0749999999998"/>
        <n v="2159.1899999999996"/>
        <n v="5443.0199999999995"/>
        <n v="182.15999999999997"/>
        <n v="1955.25"/>
        <n v="450.94499999999994"/>
        <n v="2769.5249999999996"/>
        <n v="4836.6449999999995"/>
        <n v="6286.994999999999"/>
        <n v="511.82999999999993"/>
        <n v="651.41999999999996"/>
        <n v="539.54999999999995"/>
        <n v="1993.86"/>
        <n v="8340.75"/>
        <n v="12335.4"/>
        <n v="2104.2449999999999"/>
        <n v="343.03499999999997"/>
        <n v="460.35"/>
        <n v="5003.4599999999991"/>
        <n v="7212.15"/>
        <n v="11839.41"/>
        <n v="1784.9699999999998"/>
        <n v="306.40499999999997"/>
        <n v="187.60500000000002"/>
        <n v="3459.0599999999995"/>
        <n v="8416.4849999999988"/>
        <n v="3791.7"/>
        <n v="180.67499999999998"/>
        <n v="200.97"/>
        <n v="7.92"/>
        <n v="1354.8149999999998"/>
        <n v="5442.5249999999996"/>
        <n v="2728.4399999999996"/>
        <n v="877.63499999999999"/>
        <n v="502.42499999999995"/>
        <n v="386.1"/>
        <n v="1943.37"/>
        <n v="3144.7349999999997"/>
        <n v="436.59"/>
        <n v="42.569999999999993"/>
        <n v="152.45999999999998"/>
        <n v="729.13499999999999"/>
        <n v="6521.1299999999992"/>
        <n v="1667.1599999999999"/>
        <n v="708.83999999999992"/>
        <n v="269.77499999999998"/>
        <n v="1679.5349999999999"/>
        <n v="2624.9849999999997"/>
        <n v="6953.2649999999994"/>
        <n v="3667.95"/>
        <n v="573.20999999999992"/>
        <n v="382.14"/>
        <n v="378.67500000000001"/>
        <n v="1033.56"/>
        <n v="17809.11"/>
        <n v="3877.8299999999995"/>
        <n v="966.2399999999999"/>
        <n v="353.92499999999995"/>
        <n v="671.21999999999991"/>
        <n v="1807.7399999999998"/>
        <n v="10435.59"/>
        <n v="4102.0649999999996"/>
        <n v="136.125"/>
        <n v="853.38"/>
        <n v="1564.2"/>
        <n v="15979.589999999998"/>
        <n v="2144.3399999999997"/>
        <n v="818.2349999999999"/>
        <n v="1794.375"/>
        <n v="2829.42"/>
        <n v="4209.9750000000004"/>
        <n v="15546.96"/>
        <n v="4594.59"/>
        <n v="580.14"/>
        <n v="2932.875"/>
        <n v="5816.744999999999"/>
        <n v="3383.3249999999998"/>
        <n v="9982.1699999999983"/>
        <n v="6384.0149999999994"/>
        <n v="1211.2649999999999"/>
        <n v="3082.3649999999998"/>
        <n v="789.52499999999998"/>
        <n v="3922.875"/>
        <n v="8813.4750000000004"/>
        <n v="6116.7150000000001"/>
        <n v="477.17999999999995"/>
        <n v="1112.76"/>
        <n v="725.67000000000007"/>
        <n v="3579.3449999999998"/>
        <n v="3473.415"/>
        <n v="1831.5"/>
        <n v="473.71499999999997"/>
        <n v="1801.3049999999998"/>
        <n v="911.79"/>
        <n v="3206.6099999999997"/>
        <n v="7217.1"/>
        <n v="3176.415"/>
        <n v="1157.31"/>
        <n v="5563.3049999999994"/>
        <n v="598.45499999999993"/>
        <n v="4368.375"/>
        <n v="3648.1499999999996"/>
        <n v="5689.0349999999999"/>
        <n v="2031.4799999999998"/>
        <n v="17620.514999999999"/>
        <n v="10397.969999999999"/>
        <n v="6542.9099999999989"/>
        <n v="1845.36"/>
        <n v="7797.24"/>
        <n v="1189.98"/>
        <n v="9337.68"/>
        <n v="3169.4849999999997"/>
        <n v="3475.395"/>
        <n v="515.79"/>
        <n v="1776.5549999999998"/>
        <n v="643.5"/>
        <n v="12035.43"/>
        <n v="3556.5749999999998"/>
        <n v="3884.2649999999994"/>
        <n v="691.51499999999999"/>
        <n v="6778.0349999999989"/>
        <n v="2260.665"/>
        <n v="15820.694999999998"/>
        <n v="6776.55"/>
        <n v="4819.8149999999996"/>
        <n v="2864.0699999999997"/>
        <n v="9202.0499999999993"/>
        <n v="12060.18"/>
        <n v="7275.5099999999993"/>
        <n v="4133.7449999999999"/>
        <n v="6091.9650000000001"/>
        <n v="677.16"/>
        <n v="15119.279999999999"/>
        <n v="10918.71"/>
        <n v="6399.3599999999988"/>
        <n v="1826.55"/>
        <n v="4108.0049999999992"/>
        <n v="1593.4049999999997"/>
        <n v="4536.6750000000002"/>
        <n v="4152.5549999999994"/>
        <n v="3337.29"/>
        <n v="1405.7999999999997"/>
        <n v="5059.8899999999994"/>
        <n v="2231.9549999999999"/>
        <n v="2758.14"/>
        <n v="3133.8449999999998"/>
        <n v="5430.15"/>
        <n v="777.15"/>
        <n v="5610.33"/>
        <n v="2928.42"/>
        <n v="3203.145"/>
        <n v="1148.4000000000001"/>
        <n v="2566.08"/>
        <n v="968.21999999999991"/>
        <n v="3369.4649999999997"/>
        <n v="2059.6949999999997"/>
        <n v="1506.2849999999999"/>
        <n v="571.72500000000002"/>
        <n v="1214.2349999999999"/>
        <n v="2221.0649999999996"/>
        <n v="3254.1299999999997"/>
        <n v="1999.8"/>
        <n v="9475.7849999999999"/>
        <n v="2245.8149999999996"/>
        <n v="3713.9849999999997"/>
        <n v="3423.915"/>
        <n v="8130.869999999999"/>
        <n v="1561.7249999999999"/>
        <n v="2024.0549999999998"/>
        <n v="2128.0049999999997"/>
        <n v="2525.9849999999997"/>
        <n v="3325.9049999999997"/>
        <n v="4216.41"/>
        <n v="7203.24"/>
        <n v="5006.4299999999994"/>
        <n v="3182.3549999999996"/>
        <n v="20624.174999999996"/>
        <n v="8741.2049999999999"/>
        <n v="9459.4500000000007"/>
        <n v="3927.3299999999995"/>
        <n v="3368.97"/>
        <n v="2640.33"/>
        <n v="1374.6149999999998"/>
        <n v="3442.7249999999999"/>
        <n v="3811.9949999999999"/>
        <n v="1592.4149999999997"/>
        <n v="5289.57"/>
        <n v="3716.4599999999996"/>
        <n v="4598.55"/>
        <n v="4835.16"/>
        <n v="6939.9"/>
        <n v="3172.95"/>
        <n v="13754.564999999999"/>
        <n v="7895.744999999999"/>
        <n v="3708.54"/>
        <n v="7125.5249999999996"/>
        <n v="7132.95"/>
        <n v="2503.71"/>
        <n v="23302.125"/>
        <n v="11980.484999999999"/>
        <n v="7950.69"/>
        <n v="6382.53"/>
        <n v="7726.95"/>
        <n v="2837.3399999999997"/>
        <n v="13150.664999999999"/>
        <n v="1162.26"/>
        <n v="4424.3099999999995"/>
        <n v="5576.67"/>
        <n v="8569.4399999999987"/>
        <n v="3094.74"/>
        <n v="12608.144999999999"/>
        <n v="3062.0699999999997"/>
        <n v="8928.81"/>
        <n v="2914.0649999999996"/>
        <n v="4319.37"/>
        <n v="3136.3199999999997"/>
        <n v="22077.989999999998"/>
        <n v="4855.95"/>
        <n v="8336.7899999999991"/>
        <n v="4671.3149999999996"/>
        <n v="14267.88"/>
        <n v="7113.6449999999995"/>
        <n v="25609.814999999995"/>
        <n v="10041.57"/>
        <n v="10423.215"/>
        <n v="4209.4799999999996"/>
        <n v="11492.414999999999"/>
        <n v="6379.0649999999996"/>
        <n v="18134.82"/>
        <n v="7533.4049999999988"/>
        <n v="18885.735000000001"/>
        <n v="4202.55"/>
        <n v="23761.485000000001"/>
        <n v="5235.12"/>
        <n v="23908.5"/>
        <n v="12936.33"/>
        <n v="6497.369999999999"/>
        <n v="2456.1899999999996"/>
        <n v="19520.325000000001"/>
        <n v="3329.8649999999998"/>
        <n v="25511.804999999997"/>
        <n v="15152.444999999998"/>
        <n v="9992.07"/>
        <n v="1485.4949999999999"/>
        <n v="8427.869999999999"/>
        <n v="5287.0949999999993"/>
        <n v="50885.50499999999"/>
        <n v="12860.1"/>
        <n v="13517.46"/>
        <n v="3807.0450000000001"/>
        <n v="37145.294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s v="Legal"/>
    <x v="0"/>
    <x v="0"/>
    <s v="NA"/>
    <n v="0"/>
    <x v="0"/>
    <x v="0"/>
  </r>
  <r>
    <x v="0"/>
    <s v="Legal"/>
    <x v="0"/>
    <x v="1"/>
    <n v="40904"/>
    <n v="0"/>
    <x v="1"/>
    <x v="1"/>
  </r>
  <r>
    <x v="0"/>
    <s v="Legal"/>
    <x v="0"/>
    <x v="2"/>
    <n v="22374"/>
    <n v="0"/>
    <x v="2"/>
    <x v="2"/>
  </r>
  <r>
    <x v="0"/>
    <s v="Legal"/>
    <x v="0"/>
    <x v="3"/>
    <n v="14363"/>
    <n v="0"/>
    <x v="3"/>
    <x v="3"/>
  </r>
  <r>
    <x v="0"/>
    <s v="Legal"/>
    <x v="0"/>
    <x v="4"/>
    <s v="NA"/>
    <n v="0"/>
    <x v="0"/>
    <x v="0"/>
  </r>
  <r>
    <x v="0"/>
    <s v="Legal"/>
    <x v="0"/>
    <x v="5"/>
    <s v="NA"/>
    <n v="0"/>
    <x v="0"/>
    <x v="0"/>
  </r>
  <r>
    <x v="1"/>
    <s v="Legal"/>
    <x v="0"/>
    <x v="0"/>
    <s v="NA"/>
    <n v="0"/>
    <x v="0"/>
    <x v="0"/>
  </r>
  <r>
    <x v="1"/>
    <s v="Legal"/>
    <x v="0"/>
    <x v="1"/>
    <n v="40156"/>
    <n v="0"/>
    <x v="4"/>
    <x v="4"/>
  </r>
  <r>
    <x v="1"/>
    <s v="Legal"/>
    <x v="0"/>
    <x v="2"/>
    <n v="41526"/>
    <n v="0"/>
    <x v="5"/>
    <x v="5"/>
  </r>
  <r>
    <x v="1"/>
    <s v="Legal"/>
    <x v="0"/>
    <x v="3"/>
    <n v="42720"/>
    <n v="0"/>
    <x v="6"/>
    <x v="6"/>
  </r>
  <r>
    <x v="1"/>
    <s v="Legal"/>
    <x v="0"/>
    <x v="4"/>
    <s v="NA"/>
    <n v="0"/>
    <x v="0"/>
    <x v="0"/>
  </r>
  <r>
    <x v="1"/>
    <s v="Legal"/>
    <x v="0"/>
    <x v="5"/>
    <s v="NA"/>
    <n v="0"/>
    <x v="0"/>
    <x v="0"/>
  </r>
  <r>
    <x v="2"/>
    <s v="Legal"/>
    <x v="0"/>
    <x v="0"/>
    <s v="NA"/>
    <n v="0"/>
    <x v="0"/>
    <x v="0"/>
  </r>
  <r>
    <x v="2"/>
    <s v="Legal"/>
    <x v="0"/>
    <x v="1"/>
    <n v="90408"/>
    <n v="0"/>
    <x v="7"/>
    <x v="7"/>
  </r>
  <r>
    <x v="2"/>
    <s v="Legal"/>
    <x v="0"/>
    <x v="2"/>
    <n v="57133"/>
    <n v="0"/>
    <x v="8"/>
    <x v="8"/>
  </r>
  <r>
    <x v="2"/>
    <s v="Legal"/>
    <x v="0"/>
    <x v="3"/>
    <n v="44189"/>
    <n v="0"/>
    <x v="9"/>
    <x v="9"/>
  </r>
  <r>
    <x v="2"/>
    <s v="Legal"/>
    <x v="0"/>
    <x v="4"/>
    <s v="NA"/>
    <n v="0"/>
    <x v="0"/>
    <x v="0"/>
  </r>
  <r>
    <x v="2"/>
    <s v="Legal"/>
    <x v="0"/>
    <x v="5"/>
    <s v="NA"/>
    <n v="0"/>
    <x v="0"/>
    <x v="0"/>
  </r>
  <r>
    <x v="3"/>
    <s v="Legal"/>
    <x v="0"/>
    <x v="0"/>
    <s v="NA"/>
    <n v="0"/>
    <x v="0"/>
    <x v="0"/>
  </r>
  <r>
    <x v="3"/>
    <s v="Legal"/>
    <x v="0"/>
    <x v="1"/>
    <n v="204645"/>
    <n v="0"/>
    <x v="10"/>
    <x v="10"/>
  </r>
  <r>
    <x v="3"/>
    <s v="Legal"/>
    <x v="0"/>
    <x v="2"/>
    <n v="116127"/>
    <n v="0"/>
    <x v="11"/>
    <x v="11"/>
  </r>
  <r>
    <x v="3"/>
    <s v="Legal"/>
    <x v="0"/>
    <x v="3"/>
    <n v="48670"/>
    <n v="0"/>
    <x v="12"/>
    <x v="12"/>
  </r>
  <r>
    <x v="3"/>
    <s v="Legal"/>
    <x v="0"/>
    <x v="4"/>
    <s v="NA"/>
    <n v="0"/>
    <x v="0"/>
    <x v="0"/>
  </r>
  <r>
    <x v="3"/>
    <s v="Legal"/>
    <x v="0"/>
    <x v="5"/>
    <n v="44162"/>
    <n v="0"/>
    <x v="13"/>
    <x v="13"/>
  </r>
  <r>
    <x v="4"/>
    <s v="Legal"/>
    <x v="0"/>
    <x v="0"/>
    <s v="NA"/>
    <n v="0"/>
    <x v="0"/>
    <x v="0"/>
  </r>
  <r>
    <x v="4"/>
    <s v="Legal"/>
    <x v="0"/>
    <x v="1"/>
    <n v="127806"/>
    <n v="0"/>
    <x v="14"/>
    <x v="14"/>
  </r>
  <r>
    <x v="4"/>
    <s v="Legal"/>
    <x v="0"/>
    <x v="2"/>
    <n v="61562"/>
    <n v="0"/>
    <x v="15"/>
    <x v="15"/>
  </r>
  <r>
    <x v="4"/>
    <s v="Legal"/>
    <x v="0"/>
    <x v="3"/>
    <n v="45474"/>
    <n v="0"/>
    <x v="16"/>
    <x v="16"/>
  </r>
  <r>
    <x v="4"/>
    <s v="Legal"/>
    <x v="0"/>
    <x v="4"/>
    <s v="NA"/>
    <n v="0"/>
    <x v="0"/>
    <x v="0"/>
  </r>
  <r>
    <x v="4"/>
    <s v="Legal"/>
    <x v="0"/>
    <x v="5"/>
    <n v="21587"/>
    <n v="0"/>
    <x v="17"/>
    <x v="17"/>
  </r>
  <r>
    <x v="5"/>
    <s v="Legal"/>
    <x v="0"/>
    <x v="0"/>
    <s v="NA"/>
    <n v="0"/>
    <x v="0"/>
    <x v="0"/>
  </r>
  <r>
    <x v="5"/>
    <s v="Legal"/>
    <x v="0"/>
    <x v="1"/>
    <n v="100424"/>
    <n v="0"/>
    <x v="18"/>
    <x v="18"/>
  </r>
  <r>
    <x v="5"/>
    <s v="Legal"/>
    <x v="0"/>
    <x v="2"/>
    <n v="39434"/>
    <n v="0"/>
    <x v="19"/>
    <x v="19"/>
  </r>
  <r>
    <x v="5"/>
    <s v="Legal"/>
    <x v="0"/>
    <x v="3"/>
    <n v="42044"/>
    <n v="0"/>
    <x v="20"/>
    <x v="20"/>
  </r>
  <r>
    <x v="5"/>
    <s v="Legal"/>
    <x v="0"/>
    <x v="4"/>
    <s v="NA"/>
    <n v="0"/>
    <x v="0"/>
    <x v="0"/>
  </r>
  <r>
    <x v="5"/>
    <s v="Legal"/>
    <x v="0"/>
    <x v="5"/>
    <n v="13158"/>
    <n v="0"/>
    <x v="21"/>
    <x v="21"/>
  </r>
  <r>
    <x v="6"/>
    <s v="Legal"/>
    <x v="0"/>
    <x v="0"/>
    <s v="NA"/>
    <n v="0"/>
    <x v="0"/>
    <x v="0"/>
  </r>
  <r>
    <x v="6"/>
    <s v="Legal"/>
    <x v="0"/>
    <x v="1"/>
    <n v="52711"/>
    <n v="0"/>
    <x v="22"/>
    <x v="22"/>
  </r>
  <r>
    <x v="6"/>
    <s v="Legal"/>
    <x v="0"/>
    <x v="2"/>
    <n v="35415"/>
    <n v="0"/>
    <x v="23"/>
    <x v="23"/>
  </r>
  <r>
    <x v="6"/>
    <s v="Legal"/>
    <x v="0"/>
    <x v="3"/>
    <n v="32962"/>
    <n v="0"/>
    <x v="24"/>
    <x v="24"/>
  </r>
  <r>
    <x v="6"/>
    <s v="Legal"/>
    <x v="0"/>
    <x v="4"/>
    <s v="NA"/>
    <n v="0"/>
    <x v="0"/>
    <x v="0"/>
  </r>
  <r>
    <x v="6"/>
    <s v="Legal"/>
    <x v="0"/>
    <x v="5"/>
    <n v="38283"/>
    <n v="0"/>
    <x v="25"/>
    <x v="25"/>
  </r>
  <r>
    <x v="7"/>
    <s v="Legal"/>
    <x v="0"/>
    <x v="0"/>
    <s v="NA"/>
    <n v="0"/>
    <x v="0"/>
    <x v="0"/>
  </r>
  <r>
    <x v="7"/>
    <s v="Legal"/>
    <x v="0"/>
    <x v="1"/>
    <n v="55460"/>
    <n v="0"/>
    <x v="26"/>
    <x v="26"/>
  </r>
  <r>
    <x v="7"/>
    <s v="Legal"/>
    <x v="0"/>
    <x v="2"/>
    <n v="26772"/>
    <n v="0"/>
    <x v="27"/>
    <x v="27"/>
  </r>
  <r>
    <x v="7"/>
    <s v="Legal"/>
    <x v="0"/>
    <x v="3"/>
    <n v="35821"/>
    <n v="0"/>
    <x v="28"/>
    <x v="28"/>
  </r>
  <r>
    <x v="7"/>
    <s v="Legal"/>
    <x v="0"/>
    <x v="4"/>
    <s v="NA"/>
    <n v="0"/>
    <x v="0"/>
    <x v="0"/>
  </r>
  <r>
    <x v="7"/>
    <s v="Legal"/>
    <x v="0"/>
    <x v="5"/>
    <n v="35820"/>
    <n v="0"/>
    <x v="29"/>
    <x v="29"/>
  </r>
  <r>
    <x v="8"/>
    <s v="Legal"/>
    <x v="0"/>
    <x v="0"/>
    <s v="NA"/>
    <n v="0"/>
    <x v="0"/>
    <x v="0"/>
  </r>
  <r>
    <x v="8"/>
    <s v="Legal"/>
    <x v="0"/>
    <x v="1"/>
    <n v="72072"/>
    <n v="0"/>
    <x v="30"/>
    <x v="30"/>
  </r>
  <r>
    <x v="8"/>
    <s v="Legal"/>
    <x v="0"/>
    <x v="2"/>
    <n v="24913"/>
    <n v="0"/>
    <x v="31"/>
    <x v="31"/>
  </r>
  <r>
    <x v="8"/>
    <s v="Legal"/>
    <x v="0"/>
    <x v="3"/>
    <n v="35871"/>
    <n v="0"/>
    <x v="32"/>
    <x v="32"/>
  </r>
  <r>
    <x v="8"/>
    <s v="Legal"/>
    <x v="0"/>
    <x v="4"/>
    <s v="NA"/>
    <n v="0"/>
    <x v="0"/>
    <x v="0"/>
  </r>
  <r>
    <x v="8"/>
    <s v="Legal"/>
    <x v="0"/>
    <x v="5"/>
    <n v="55239"/>
    <n v="0"/>
    <x v="33"/>
    <x v="33"/>
  </r>
  <r>
    <x v="9"/>
    <s v="Legal"/>
    <x v="0"/>
    <x v="0"/>
    <s v="NA"/>
    <n v="0"/>
    <x v="0"/>
    <x v="0"/>
  </r>
  <r>
    <x v="9"/>
    <s v="Legal"/>
    <x v="0"/>
    <x v="1"/>
    <n v="57011"/>
    <n v="0"/>
    <x v="34"/>
    <x v="34"/>
  </r>
  <r>
    <x v="9"/>
    <s v="Legal"/>
    <x v="0"/>
    <x v="2"/>
    <n v="19612"/>
    <n v="0"/>
    <x v="35"/>
    <x v="35"/>
  </r>
  <r>
    <x v="9"/>
    <s v="Legal"/>
    <x v="0"/>
    <x v="3"/>
    <n v="20509"/>
    <n v="0"/>
    <x v="36"/>
    <x v="36"/>
  </r>
  <r>
    <x v="9"/>
    <s v="Legal"/>
    <x v="0"/>
    <x v="4"/>
    <s v="NA"/>
    <n v="0"/>
    <x v="0"/>
    <x v="0"/>
  </r>
  <r>
    <x v="9"/>
    <s v="Legal"/>
    <x v="0"/>
    <x v="5"/>
    <n v="69723"/>
    <n v="0"/>
    <x v="37"/>
    <x v="37"/>
  </r>
  <r>
    <x v="10"/>
    <s v="Legal"/>
    <x v="0"/>
    <x v="0"/>
    <s v="NA"/>
    <n v="0"/>
    <x v="0"/>
    <x v="0"/>
  </r>
  <r>
    <x v="10"/>
    <s v="Legal"/>
    <x v="0"/>
    <x v="1"/>
    <n v="74608"/>
    <n v="0"/>
    <x v="38"/>
    <x v="38"/>
  </r>
  <r>
    <x v="10"/>
    <s v="Legal"/>
    <x v="0"/>
    <x v="2"/>
    <n v="18944"/>
    <n v="0"/>
    <x v="39"/>
    <x v="39"/>
  </r>
  <r>
    <x v="10"/>
    <s v="Legal"/>
    <x v="0"/>
    <x v="3"/>
    <n v="14654"/>
    <n v="0"/>
    <x v="40"/>
    <x v="40"/>
  </r>
  <r>
    <x v="10"/>
    <s v="Legal"/>
    <x v="0"/>
    <x v="4"/>
    <s v="NA"/>
    <n v="0"/>
    <x v="0"/>
    <x v="0"/>
  </r>
  <r>
    <x v="10"/>
    <s v="Legal"/>
    <x v="0"/>
    <x v="5"/>
    <n v="85983"/>
    <n v="0"/>
    <x v="41"/>
    <x v="41"/>
  </r>
  <r>
    <x v="11"/>
    <s v="Legal"/>
    <x v="0"/>
    <x v="0"/>
    <s v="NA"/>
    <n v="0"/>
    <x v="0"/>
    <x v="0"/>
  </r>
  <r>
    <x v="11"/>
    <s v="Legal"/>
    <x v="0"/>
    <x v="1"/>
    <n v="73634"/>
    <n v="0"/>
    <x v="42"/>
    <x v="42"/>
  </r>
  <r>
    <x v="11"/>
    <s v="Legal"/>
    <x v="0"/>
    <x v="2"/>
    <n v="18796"/>
    <n v="0"/>
    <x v="43"/>
    <x v="43"/>
  </r>
  <r>
    <x v="11"/>
    <s v="Legal"/>
    <x v="0"/>
    <x v="3"/>
    <n v="18931"/>
    <n v="0"/>
    <x v="44"/>
    <x v="44"/>
  </r>
  <r>
    <x v="11"/>
    <s v="Legal"/>
    <x v="0"/>
    <x v="4"/>
    <s v="NA"/>
    <n v="0"/>
    <x v="0"/>
    <x v="0"/>
  </r>
  <r>
    <x v="11"/>
    <s v="Legal"/>
    <x v="0"/>
    <x v="5"/>
    <n v="53010"/>
    <n v="0"/>
    <x v="45"/>
    <x v="45"/>
  </r>
  <r>
    <x v="12"/>
    <s v="Legal"/>
    <x v="0"/>
    <x v="0"/>
    <s v="NA"/>
    <n v="0"/>
    <x v="0"/>
    <x v="0"/>
  </r>
  <r>
    <x v="12"/>
    <s v="Legal"/>
    <x v="0"/>
    <x v="1"/>
    <n v="78983"/>
    <n v="0"/>
    <x v="46"/>
    <x v="46"/>
  </r>
  <r>
    <x v="12"/>
    <s v="Legal"/>
    <x v="0"/>
    <x v="2"/>
    <n v="25330"/>
    <n v="0"/>
    <x v="47"/>
    <x v="47"/>
  </r>
  <r>
    <x v="12"/>
    <s v="Legal"/>
    <x v="0"/>
    <x v="3"/>
    <n v="14532"/>
    <n v="0"/>
    <x v="48"/>
    <x v="48"/>
  </r>
  <r>
    <x v="12"/>
    <s v="Legal"/>
    <x v="0"/>
    <x v="4"/>
    <s v="NA"/>
    <n v="0"/>
    <x v="0"/>
    <x v="0"/>
  </r>
  <r>
    <x v="12"/>
    <s v="Legal"/>
    <x v="0"/>
    <x v="5"/>
    <n v="73321"/>
    <n v="0"/>
    <x v="49"/>
    <x v="49"/>
  </r>
  <r>
    <x v="13"/>
    <s v="Legal"/>
    <x v="0"/>
    <x v="0"/>
    <s v="NA"/>
    <n v="0"/>
    <x v="0"/>
    <x v="0"/>
  </r>
  <r>
    <x v="13"/>
    <s v="Legal"/>
    <x v="0"/>
    <x v="1"/>
    <n v="44077"/>
    <n v="0"/>
    <x v="50"/>
    <x v="50"/>
  </r>
  <r>
    <x v="13"/>
    <s v="Legal"/>
    <x v="0"/>
    <x v="2"/>
    <n v="10444"/>
    <n v="0"/>
    <x v="51"/>
    <x v="51"/>
  </r>
  <r>
    <x v="13"/>
    <s v="Legal"/>
    <x v="0"/>
    <x v="3"/>
    <n v="10227"/>
    <n v="0"/>
    <x v="52"/>
    <x v="52"/>
  </r>
  <r>
    <x v="13"/>
    <s v="Legal"/>
    <x v="0"/>
    <x v="4"/>
    <s v="NA"/>
    <n v="0"/>
    <x v="0"/>
    <x v="0"/>
  </r>
  <r>
    <x v="13"/>
    <s v="Legal"/>
    <x v="0"/>
    <x v="5"/>
    <n v="64846"/>
    <n v="0"/>
    <x v="53"/>
    <x v="53"/>
  </r>
  <r>
    <x v="14"/>
    <s v="Legal"/>
    <x v="0"/>
    <x v="0"/>
    <s v="NA"/>
    <n v="0"/>
    <x v="0"/>
    <x v="0"/>
  </r>
  <r>
    <x v="14"/>
    <s v="Legal"/>
    <x v="0"/>
    <x v="1"/>
    <n v="38032"/>
    <n v="0"/>
    <x v="54"/>
    <x v="54"/>
  </r>
  <r>
    <x v="14"/>
    <s v="Legal"/>
    <x v="0"/>
    <x v="2"/>
    <n v="9541"/>
    <n v="0"/>
    <x v="55"/>
    <x v="55"/>
  </r>
  <r>
    <x v="14"/>
    <s v="Legal"/>
    <x v="0"/>
    <x v="3"/>
    <n v="14600"/>
    <n v="0"/>
    <x v="56"/>
    <x v="56"/>
  </r>
  <r>
    <x v="14"/>
    <s v="Legal"/>
    <x v="0"/>
    <x v="4"/>
    <s v="NA"/>
    <n v="0"/>
    <x v="0"/>
    <x v="0"/>
  </r>
  <r>
    <x v="14"/>
    <s v="Legal"/>
    <x v="0"/>
    <x v="5"/>
    <n v="29857"/>
    <n v="0"/>
    <x v="57"/>
    <x v="57"/>
  </r>
  <r>
    <x v="15"/>
    <s v="Legal"/>
    <x v="0"/>
    <x v="0"/>
    <s v="NA"/>
    <n v="0"/>
    <x v="0"/>
    <x v="0"/>
  </r>
  <r>
    <x v="15"/>
    <s v="Legal"/>
    <x v="0"/>
    <x v="1"/>
    <n v="55114"/>
    <n v="0"/>
    <x v="58"/>
    <x v="58"/>
  </r>
  <r>
    <x v="15"/>
    <s v="Legal"/>
    <x v="0"/>
    <x v="2"/>
    <n v="14813"/>
    <n v="0"/>
    <x v="59"/>
    <x v="59"/>
  </r>
  <r>
    <x v="15"/>
    <s v="Legal"/>
    <x v="0"/>
    <x v="3"/>
    <n v="19578"/>
    <n v="0"/>
    <x v="60"/>
    <x v="60"/>
  </r>
  <r>
    <x v="15"/>
    <s v="Legal"/>
    <x v="0"/>
    <x v="4"/>
    <s v="NA"/>
    <n v="0"/>
    <x v="0"/>
    <x v="0"/>
  </r>
  <r>
    <x v="15"/>
    <s v="Legal"/>
    <x v="0"/>
    <x v="5"/>
    <n v="5939"/>
    <n v="0"/>
    <x v="61"/>
    <x v="61"/>
  </r>
  <r>
    <x v="16"/>
    <s v="Legal"/>
    <x v="0"/>
    <x v="0"/>
    <s v="NA"/>
    <n v="0"/>
    <x v="0"/>
    <x v="0"/>
  </r>
  <r>
    <x v="16"/>
    <s v="Legal"/>
    <x v="0"/>
    <x v="1"/>
    <n v="35287"/>
    <n v="0"/>
    <x v="62"/>
    <x v="62"/>
  </r>
  <r>
    <x v="16"/>
    <s v="Legal"/>
    <x v="0"/>
    <x v="2"/>
    <n v="7375"/>
    <n v="0"/>
    <x v="63"/>
    <x v="63"/>
  </r>
  <r>
    <x v="16"/>
    <s v="Legal"/>
    <x v="0"/>
    <x v="3"/>
    <n v="17218"/>
    <n v="0"/>
    <x v="64"/>
    <x v="64"/>
  </r>
  <r>
    <x v="16"/>
    <s v="Legal"/>
    <x v="0"/>
    <x v="4"/>
    <s v="NA"/>
    <n v="0"/>
    <x v="0"/>
    <x v="0"/>
  </r>
  <r>
    <x v="16"/>
    <s v="Legal"/>
    <x v="0"/>
    <x v="5"/>
    <n v="53755"/>
    <n v="0"/>
    <x v="65"/>
    <x v="65"/>
  </r>
  <r>
    <x v="17"/>
    <s v="Legal"/>
    <x v="0"/>
    <x v="0"/>
    <s v="NA"/>
    <n v="0"/>
    <x v="0"/>
    <x v="0"/>
  </r>
  <r>
    <x v="17"/>
    <s v="Legal"/>
    <x v="0"/>
    <x v="1"/>
    <n v="10145"/>
    <n v="0"/>
    <x v="66"/>
    <x v="66"/>
  </r>
  <r>
    <x v="17"/>
    <s v="Legal"/>
    <x v="0"/>
    <x v="2"/>
    <n v="4144"/>
    <n v="0"/>
    <x v="67"/>
    <x v="67"/>
  </r>
  <r>
    <x v="17"/>
    <s v="Legal"/>
    <x v="0"/>
    <x v="3"/>
    <n v="9830"/>
    <n v="0"/>
    <x v="68"/>
    <x v="68"/>
  </r>
  <r>
    <x v="17"/>
    <s v="Legal"/>
    <x v="0"/>
    <x v="4"/>
    <s v="NA"/>
    <n v="0"/>
    <x v="0"/>
    <x v="0"/>
  </r>
  <r>
    <x v="17"/>
    <s v="Legal"/>
    <x v="0"/>
    <x v="5"/>
    <n v="59558"/>
    <n v="0"/>
    <x v="69"/>
    <x v="69"/>
  </r>
  <r>
    <x v="18"/>
    <s v="Legal"/>
    <x v="0"/>
    <x v="0"/>
    <s v="NA"/>
    <n v="0"/>
    <x v="0"/>
    <x v="0"/>
  </r>
  <r>
    <x v="18"/>
    <s v="Legal"/>
    <x v="0"/>
    <x v="1"/>
    <n v="23228"/>
    <n v="0"/>
    <x v="70"/>
    <x v="70"/>
  </r>
  <r>
    <x v="18"/>
    <s v="Legal"/>
    <x v="0"/>
    <x v="2"/>
    <n v="11796"/>
    <n v="0"/>
    <x v="71"/>
    <x v="71"/>
  </r>
  <r>
    <x v="18"/>
    <s v="Legal"/>
    <x v="0"/>
    <x v="3"/>
    <n v="13740"/>
    <n v="0"/>
    <x v="72"/>
    <x v="72"/>
  </r>
  <r>
    <x v="18"/>
    <s v="Legal"/>
    <x v="0"/>
    <x v="4"/>
    <s v="NA"/>
    <n v="0"/>
    <x v="0"/>
    <x v="0"/>
  </r>
  <r>
    <x v="18"/>
    <s v="Legal"/>
    <x v="0"/>
    <x v="5"/>
    <n v="80861"/>
    <n v="0"/>
    <x v="73"/>
    <x v="73"/>
  </r>
  <r>
    <x v="19"/>
    <s v="Legal"/>
    <x v="0"/>
    <x v="0"/>
    <n v="5718"/>
    <n v="0"/>
    <x v="74"/>
    <x v="74"/>
  </r>
  <r>
    <x v="19"/>
    <s v="Legal"/>
    <x v="0"/>
    <x v="1"/>
    <n v="17292"/>
    <n v="0"/>
    <x v="75"/>
    <x v="75"/>
  </r>
  <r>
    <x v="19"/>
    <s v="Legal"/>
    <x v="0"/>
    <x v="2"/>
    <n v="4556"/>
    <n v="0"/>
    <x v="76"/>
    <x v="76"/>
  </r>
  <r>
    <x v="19"/>
    <s v="Legal"/>
    <x v="0"/>
    <x v="3"/>
    <n v="15481"/>
    <n v="0"/>
    <x v="77"/>
    <x v="77"/>
  </r>
  <r>
    <x v="19"/>
    <s v="Legal"/>
    <x v="0"/>
    <x v="4"/>
    <n v="14414"/>
    <n v="0"/>
    <x v="78"/>
    <x v="78"/>
  </r>
  <r>
    <x v="19"/>
    <s v="Legal"/>
    <x v="0"/>
    <x v="5"/>
    <n v="26692"/>
    <n v="0"/>
    <x v="79"/>
    <x v="79"/>
  </r>
  <r>
    <x v="20"/>
    <s v="Legal"/>
    <x v="0"/>
    <x v="0"/>
    <n v="3763"/>
    <n v="0"/>
    <x v="80"/>
    <x v="80"/>
  </r>
  <r>
    <x v="20"/>
    <s v="Legal"/>
    <x v="0"/>
    <x v="1"/>
    <n v="21493"/>
    <n v="0"/>
    <x v="81"/>
    <x v="81"/>
  </r>
  <r>
    <x v="20"/>
    <s v="Legal"/>
    <x v="0"/>
    <x v="2"/>
    <n v="9736"/>
    <n v="0"/>
    <x v="82"/>
    <x v="82"/>
  </r>
  <r>
    <x v="20"/>
    <s v="Legal"/>
    <x v="0"/>
    <x v="3"/>
    <n v="23857"/>
    <n v="0"/>
    <x v="83"/>
    <x v="83"/>
  </r>
  <r>
    <x v="20"/>
    <s v="Legal"/>
    <x v="0"/>
    <x v="4"/>
    <n v="15756"/>
    <n v="0"/>
    <x v="84"/>
    <x v="84"/>
  </r>
  <r>
    <x v="20"/>
    <s v="Legal"/>
    <x v="0"/>
    <x v="5"/>
    <n v="14387"/>
    <n v="0"/>
    <x v="85"/>
    <x v="85"/>
  </r>
  <r>
    <x v="21"/>
    <s v="Legal"/>
    <x v="0"/>
    <x v="0"/>
    <n v="2331"/>
    <n v="0"/>
    <x v="86"/>
    <x v="86"/>
  </r>
  <r>
    <x v="21"/>
    <s v="Legal"/>
    <x v="0"/>
    <x v="1"/>
    <n v="43746"/>
    <n v="0"/>
    <x v="87"/>
    <x v="87"/>
  </r>
  <r>
    <x v="21"/>
    <s v="Legal"/>
    <x v="0"/>
    <x v="2"/>
    <n v="9162"/>
    <n v="0"/>
    <x v="88"/>
    <x v="88"/>
  </r>
  <r>
    <x v="21"/>
    <s v="Legal"/>
    <x v="0"/>
    <x v="3"/>
    <n v="24979"/>
    <n v="0"/>
    <x v="89"/>
    <x v="89"/>
  </r>
  <r>
    <x v="21"/>
    <s v="Legal"/>
    <x v="0"/>
    <x v="4"/>
    <n v="27604"/>
    <n v="0"/>
    <x v="90"/>
    <x v="90"/>
  </r>
  <r>
    <x v="21"/>
    <s v="Legal"/>
    <x v="0"/>
    <x v="5"/>
    <n v="39776"/>
    <n v="0"/>
    <x v="91"/>
    <x v="91"/>
  </r>
  <r>
    <x v="22"/>
    <s v="Legal"/>
    <x v="0"/>
    <x v="0"/>
    <n v="7213"/>
    <n v="0"/>
    <x v="92"/>
    <x v="92"/>
  </r>
  <r>
    <x v="22"/>
    <s v="Legal"/>
    <x v="0"/>
    <x v="1"/>
    <n v="14042"/>
    <n v="0"/>
    <x v="93"/>
    <x v="93"/>
  </r>
  <r>
    <x v="22"/>
    <s v="Legal"/>
    <x v="0"/>
    <x v="2"/>
    <n v="6232"/>
    <n v="0"/>
    <x v="94"/>
    <x v="94"/>
  </r>
  <r>
    <x v="22"/>
    <s v="Legal"/>
    <x v="0"/>
    <x v="3"/>
    <n v="27771"/>
    <n v="0"/>
    <x v="95"/>
    <x v="95"/>
  </r>
  <r>
    <x v="22"/>
    <s v="Legal"/>
    <x v="0"/>
    <x v="4"/>
    <n v="23446"/>
    <n v="0"/>
    <x v="96"/>
    <x v="96"/>
  </r>
  <r>
    <x v="22"/>
    <s v="Legal"/>
    <x v="0"/>
    <x v="5"/>
    <n v="54564"/>
    <n v="0"/>
    <x v="97"/>
    <x v="97"/>
  </r>
  <r>
    <x v="23"/>
    <s v="Legal"/>
    <x v="0"/>
    <x v="0"/>
    <n v="12794"/>
    <n v="0"/>
    <x v="98"/>
    <x v="98"/>
  </r>
  <r>
    <x v="23"/>
    <s v="Legal"/>
    <x v="0"/>
    <x v="1"/>
    <n v="10079"/>
    <n v="0"/>
    <x v="99"/>
    <x v="99"/>
  </r>
  <r>
    <x v="23"/>
    <s v="Legal"/>
    <x v="0"/>
    <x v="2"/>
    <n v="3527"/>
    <n v="0"/>
    <x v="100"/>
    <x v="100"/>
  </r>
  <r>
    <x v="23"/>
    <s v="Legal"/>
    <x v="0"/>
    <x v="3"/>
    <n v="40912"/>
    <n v="0"/>
    <x v="101"/>
    <x v="101"/>
  </r>
  <r>
    <x v="23"/>
    <s v="Legal"/>
    <x v="0"/>
    <x v="4"/>
    <n v="33778"/>
    <n v="0"/>
    <x v="102"/>
    <x v="102"/>
  </r>
  <r>
    <x v="23"/>
    <s v="Legal"/>
    <x v="0"/>
    <x v="5"/>
    <n v="66525"/>
    <n v="0"/>
    <x v="103"/>
    <x v="103"/>
  </r>
  <r>
    <x v="24"/>
    <s v="Legal"/>
    <x v="0"/>
    <x v="0"/>
    <n v="12007"/>
    <n v="0"/>
    <x v="104"/>
    <x v="104"/>
  </r>
  <r>
    <x v="24"/>
    <s v="Legal"/>
    <x v="0"/>
    <x v="1"/>
    <n v="10393"/>
    <n v="0"/>
    <x v="105"/>
    <x v="105"/>
  </r>
  <r>
    <x v="24"/>
    <s v="Legal"/>
    <x v="0"/>
    <x v="2"/>
    <n v="1671"/>
    <n v="0"/>
    <x v="106"/>
    <x v="106"/>
  </r>
  <r>
    <x v="24"/>
    <s v="Legal"/>
    <x v="0"/>
    <x v="3"/>
    <n v="30717"/>
    <n v="0"/>
    <x v="107"/>
    <x v="107"/>
  </r>
  <r>
    <x v="24"/>
    <s v="Legal"/>
    <x v="0"/>
    <x v="4"/>
    <n v="42533"/>
    <n v="0"/>
    <x v="108"/>
    <x v="108"/>
  </r>
  <r>
    <x v="24"/>
    <s v="Legal"/>
    <x v="0"/>
    <x v="5"/>
    <n v="51705"/>
    <n v="0"/>
    <x v="109"/>
    <x v="109"/>
  </r>
  <r>
    <x v="25"/>
    <s v="Legal"/>
    <x v="0"/>
    <x v="0"/>
    <n v="7237"/>
    <n v="0"/>
    <x v="110"/>
    <x v="110"/>
  </r>
  <r>
    <x v="25"/>
    <s v="Legal"/>
    <x v="0"/>
    <x v="1"/>
    <n v="9756"/>
    <n v="0"/>
    <x v="111"/>
    <x v="111"/>
  </r>
  <r>
    <x v="25"/>
    <s v="Legal"/>
    <x v="0"/>
    <x v="2"/>
    <n v="2218"/>
    <n v="0"/>
    <x v="112"/>
    <x v="112"/>
  </r>
  <r>
    <x v="25"/>
    <s v="Legal"/>
    <x v="0"/>
    <x v="3"/>
    <n v="26646"/>
    <n v="0"/>
    <x v="113"/>
    <x v="113"/>
  </r>
  <r>
    <x v="25"/>
    <s v="Legal"/>
    <x v="0"/>
    <x v="4"/>
    <n v="32844"/>
    <n v="0"/>
    <x v="114"/>
    <x v="114"/>
  </r>
  <r>
    <x v="25"/>
    <s v="Legal"/>
    <x v="0"/>
    <x v="5"/>
    <n v="47689"/>
    <n v="0"/>
    <x v="115"/>
    <x v="115"/>
  </r>
  <r>
    <x v="26"/>
    <s v="Legal"/>
    <x v="0"/>
    <x v="0"/>
    <n v="9134"/>
    <n v="0"/>
    <x v="116"/>
    <x v="116"/>
  </r>
  <r>
    <x v="26"/>
    <s v="Legal"/>
    <x v="0"/>
    <x v="1"/>
    <n v="12374"/>
    <n v="0"/>
    <x v="117"/>
    <x v="117"/>
  </r>
  <r>
    <x v="26"/>
    <s v="Legal"/>
    <x v="0"/>
    <x v="2"/>
    <n v="2030"/>
    <n v="0"/>
    <x v="118"/>
    <x v="118"/>
  </r>
  <r>
    <x v="26"/>
    <s v="Legal"/>
    <x v="0"/>
    <x v="3"/>
    <n v="28104"/>
    <n v="0"/>
    <x v="119"/>
    <x v="119"/>
  </r>
  <r>
    <x v="26"/>
    <s v="Legal"/>
    <x v="0"/>
    <x v="4"/>
    <n v="35607"/>
    <n v="0"/>
    <x v="120"/>
    <x v="120"/>
  </r>
  <r>
    <x v="26"/>
    <s v="Legal"/>
    <x v="0"/>
    <x v="5"/>
    <n v="50084"/>
    <n v="0"/>
    <x v="121"/>
    <x v="121"/>
  </r>
  <r>
    <x v="27"/>
    <s v="Legal"/>
    <x v="0"/>
    <x v="0"/>
    <n v="4353"/>
    <n v="0"/>
    <x v="122"/>
    <x v="122"/>
  </r>
  <r>
    <x v="27"/>
    <s v="Legal"/>
    <x v="0"/>
    <x v="1"/>
    <n v="6397"/>
    <n v="0"/>
    <x v="123"/>
    <x v="123"/>
  </r>
  <r>
    <x v="27"/>
    <s v="Legal"/>
    <x v="0"/>
    <x v="2"/>
    <n v="2494"/>
    <n v="0"/>
    <x v="124"/>
    <x v="124"/>
  </r>
  <r>
    <x v="27"/>
    <s v="Legal"/>
    <x v="0"/>
    <x v="3"/>
    <n v="22311"/>
    <n v="0"/>
    <x v="125"/>
    <x v="125"/>
  </r>
  <r>
    <x v="27"/>
    <s v="Legal"/>
    <x v="0"/>
    <x v="4"/>
    <n v="43333"/>
    <n v="0"/>
    <x v="126"/>
    <x v="126"/>
  </r>
  <r>
    <x v="27"/>
    <s v="Legal"/>
    <x v="0"/>
    <x v="5"/>
    <n v="32253"/>
    <n v="0"/>
    <x v="127"/>
    <x v="127"/>
  </r>
  <r>
    <x v="28"/>
    <s v="Legal"/>
    <x v="0"/>
    <x v="0"/>
    <n v="10776"/>
    <n v="0"/>
    <x v="128"/>
    <x v="128"/>
  </r>
  <r>
    <x v="28"/>
    <s v="Legal"/>
    <x v="0"/>
    <x v="1"/>
    <n v="12083"/>
    <n v="0"/>
    <x v="129"/>
    <x v="129"/>
  </r>
  <r>
    <x v="28"/>
    <s v="Legal"/>
    <x v="0"/>
    <x v="2"/>
    <n v="5468"/>
    <n v="0"/>
    <x v="130"/>
    <x v="130"/>
  </r>
  <r>
    <x v="28"/>
    <s v="Legal"/>
    <x v="0"/>
    <x v="3"/>
    <n v="31881"/>
    <n v="0"/>
    <x v="131"/>
    <x v="131"/>
  </r>
  <r>
    <x v="28"/>
    <s v="Legal"/>
    <x v="0"/>
    <x v="4"/>
    <n v="57862"/>
    <n v="0"/>
    <x v="132"/>
    <x v="132"/>
  </r>
  <r>
    <x v="28"/>
    <s v="Legal"/>
    <x v="0"/>
    <x v="5"/>
    <n v="34192"/>
    <n v="0"/>
    <x v="133"/>
    <x v="133"/>
  </r>
  <r>
    <x v="29"/>
    <s v="Legal"/>
    <x v="0"/>
    <x v="0"/>
    <n v="9392"/>
    <n v="0"/>
    <x v="134"/>
    <x v="134"/>
  </r>
  <r>
    <x v="29"/>
    <s v="Legal"/>
    <x v="0"/>
    <x v="1"/>
    <n v="11841"/>
    <n v="0"/>
    <x v="135"/>
    <x v="135"/>
  </r>
  <r>
    <x v="29"/>
    <s v="Legal"/>
    <x v="0"/>
    <x v="2"/>
    <n v="3094"/>
    <n v="0"/>
    <x v="136"/>
    <x v="136"/>
  </r>
  <r>
    <x v="29"/>
    <s v="Legal"/>
    <x v="0"/>
    <x v="3"/>
    <n v="15621"/>
    <n v="0"/>
    <x v="137"/>
    <x v="137"/>
  </r>
  <r>
    <x v="29"/>
    <s v="Legal"/>
    <x v="0"/>
    <x v="4"/>
    <n v="48631"/>
    <n v="0"/>
    <x v="138"/>
    <x v="138"/>
  </r>
  <r>
    <x v="29"/>
    <s v="Legal"/>
    <x v="0"/>
    <x v="5"/>
    <n v="30980"/>
    <n v="0"/>
    <x v="139"/>
    <x v="139"/>
  </r>
  <r>
    <x v="30"/>
    <s v="Legal"/>
    <x v="0"/>
    <x v="0"/>
    <n v="11933"/>
    <n v="0"/>
    <x v="140"/>
    <x v="140"/>
  </r>
  <r>
    <x v="30"/>
    <s v="Legal"/>
    <x v="0"/>
    <x v="1"/>
    <n v="15510"/>
    <n v="0"/>
    <x v="141"/>
    <x v="141"/>
  </r>
  <r>
    <x v="30"/>
    <s v="Legal"/>
    <x v="0"/>
    <x v="2"/>
    <n v="6113"/>
    <n v="0"/>
    <x v="142"/>
    <x v="142"/>
  </r>
  <r>
    <x v="30"/>
    <s v="Legal"/>
    <x v="0"/>
    <x v="3"/>
    <n v="21101"/>
    <n v="0"/>
    <x v="143"/>
    <x v="143"/>
  </r>
  <r>
    <x v="30"/>
    <s v="Legal"/>
    <x v="0"/>
    <x v="4"/>
    <n v="68371"/>
    <n v="0"/>
    <x v="144"/>
    <x v="144"/>
  </r>
  <r>
    <x v="30"/>
    <s v="Legal"/>
    <x v="0"/>
    <x v="5"/>
    <n v="58969"/>
    <n v="0"/>
    <x v="145"/>
    <x v="145"/>
  </r>
  <r>
    <x v="31"/>
    <s v="Legal"/>
    <x v="0"/>
    <x v="0"/>
    <n v="8298"/>
    <n v="0"/>
    <x v="146"/>
    <x v="146"/>
  </r>
  <r>
    <x v="31"/>
    <s v="Legal"/>
    <x v="0"/>
    <x v="1"/>
    <n v="15568"/>
    <n v="0"/>
    <x v="147"/>
    <x v="147"/>
  </r>
  <r>
    <x v="31"/>
    <s v="Legal"/>
    <x v="0"/>
    <x v="2"/>
    <n v="6864"/>
    <n v="0"/>
    <x v="148"/>
    <x v="148"/>
  </r>
  <r>
    <x v="31"/>
    <s v="Legal"/>
    <x v="0"/>
    <x v="3"/>
    <n v="22184"/>
    <n v="0"/>
    <x v="149"/>
    <x v="149"/>
  </r>
  <r>
    <x v="31"/>
    <s v="Legal"/>
    <x v="0"/>
    <x v="4"/>
    <n v="56488"/>
    <n v="0"/>
    <x v="150"/>
    <x v="150"/>
  </r>
  <r>
    <x v="31"/>
    <s v="Legal"/>
    <x v="0"/>
    <x v="5"/>
    <n v="34988"/>
    <n v="0"/>
    <x v="151"/>
    <x v="151"/>
  </r>
  <r>
    <x v="32"/>
    <s v="Legal"/>
    <x v="0"/>
    <x v="0"/>
    <n v="8261"/>
    <n v="0"/>
    <x v="152"/>
    <x v="152"/>
  </r>
  <r>
    <x v="32"/>
    <s v="Legal"/>
    <x v="0"/>
    <x v="1"/>
    <n v="24138"/>
    <n v="0"/>
    <x v="153"/>
    <x v="153"/>
  </r>
  <r>
    <x v="32"/>
    <s v="Legal"/>
    <x v="0"/>
    <x v="2"/>
    <n v="8974"/>
    <n v="0"/>
    <x v="154"/>
    <x v="154"/>
  </r>
  <r>
    <x v="32"/>
    <s v="Legal"/>
    <x v="0"/>
    <x v="3"/>
    <n v="32363"/>
    <n v="0"/>
    <x v="155"/>
    <x v="155"/>
  </r>
  <r>
    <x v="32"/>
    <s v="Legal"/>
    <x v="0"/>
    <x v="4"/>
    <n v="55762"/>
    <n v="0"/>
    <x v="156"/>
    <x v="156"/>
  </r>
  <r>
    <x v="32"/>
    <s v="Legal"/>
    <x v="0"/>
    <x v="5"/>
    <n v="31508"/>
    <n v="0"/>
    <x v="157"/>
    <x v="157"/>
  </r>
  <r>
    <x v="33"/>
    <s v="Legal"/>
    <x v="0"/>
    <x v="0"/>
    <n v="9338"/>
    <n v="0"/>
    <x v="158"/>
    <x v="158"/>
  </r>
  <r>
    <x v="33"/>
    <s v="Legal"/>
    <x v="0"/>
    <x v="1"/>
    <n v="35107"/>
    <n v="0"/>
    <x v="159"/>
    <x v="159"/>
  </r>
  <r>
    <x v="33"/>
    <s v="Legal"/>
    <x v="0"/>
    <x v="2"/>
    <n v="10090"/>
    <n v="0"/>
    <x v="160"/>
    <x v="160"/>
  </r>
  <r>
    <x v="33"/>
    <s v="Legal"/>
    <x v="0"/>
    <x v="3"/>
    <n v="20295"/>
    <n v="0"/>
    <x v="161"/>
    <x v="161"/>
  </r>
  <r>
    <x v="33"/>
    <s v="Legal"/>
    <x v="0"/>
    <x v="4"/>
    <n v="44171"/>
    <n v="0"/>
    <x v="162"/>
    <x v="162"/>
  </r>
  <r>
    <x v="33"/>
    <s v="Legal"/>
    <x v="0"/>
    <x v="5"/>
    <n v="41429"/>
    <n v="0"/>
    <x v="163"/>
    <x v="163"/>
  </r>
  <r>
    <x v="34"/>
    <s v="Legal"/>
    <x v="0"/>
    <x v="0"/>
    <n v="12031"/>
    <n v="0"/>
    <x v="164"/>
    <x v="164"/>
  </r>
  <r>
    <x v="34"/>
    <s v="Legal"/>
    <x v="0"/>
    <x v="1"/>
    <n v="55329"/>
    <n v="0"/>
    <x v="165"/>
    <x v="165"/>
  </r>
  <r>
    <x v="34"/>
    <s v="Legal"/>
    <x v="0"/>
    <x v="2"/>
    <n v="16513"/>
    <n v="0"/>
    <x v="166"/>
    <x v="166"/>
  </r>
  <r>
    <x v="34"/>
    <s v="Legal"/>
    <x v="0"/>
    <x v="3"/>
    <n v="41370"/>
    <n v="0"/>
    <x v="167"/>
    <x v="167"/>
  </r>
  <r>
    <x v="34"/>
    <s v="Legal"/>
    <x v="0"/>
    <x v="4"/>
    <n v="41493"/>
    <n v="0"/>
    <x v="168"/>
    <x v="168"/>
  </r>
  <r>
    <x v="34"/>
    <s v="Legal"/>
    <x v="0"/>
    <x v="5"/>
    <n v="41593"/>
    <n v="0"/>
    <x v="169"/>
    <x v="169"/>
  </r>
  <r>
    <x v="35"/>
    <s v="Legal"/>
    <x v="0"/>
    <x v="0"/>
    <n v="8736"/>
    <n v="0"/>
    <x v="170"/>
    <x v="170"/>
  </r>
  <r>
    <x v="35"/>
    <s v="Legal"/>
    <x v="0"/>
    <x v="1"/>
    <n v="32971"/>
    <n v="0"/>
    <x v="171"/>
    <x v="171"/>
  </r>
  <r>
    <x v="35"/>
    <s v="Legal"/>
    <x v="0"/>
    <x v="2"/>
    <n v="11584"/>
    <n v="0"/>
    <x v="172"/>
    <x v="172"/>
  </r>
  <r>
    <x v="35"/>
    <s v="Legal"/>
    <x v="0"/>
    <x v="3"/>
    <n v="23069"/>
    <n v="0"/>
    <x v="173"/>
    <x v="173"/>
  </r>
  <r>
    <x v="35"/>
    <s v="Legal"/>
    <x v="0"/>
    <x v="4"/>
    <n v="37493"/>
    <n v="0"/>
    <x v="174"/>
    <x v="174"/>
  </r>
  <r>
    <x v="35"/>
    <s v="Legal"/>
    <x v="0"/>
    <x v="5"/>
    <n v="28342"/>
    <n v="0"/>
    <x v="175"/>
    <x v="175"/>
  </r>
  <r>
    <x v="36"/>
    <s v="Legal"/>
    <x v="0"/>
    <x v="0"/>
    <n v="13878"/>
    <n v="0"/>
    <x v="176"/>
    <x v="176"/>
  </r>
  <r>
    <x v="36"/>
    <s v="Legal"/>
    <x v="0"/>
    <x v="1"/>
    <n v="42180"/>
    <n v="0"/>
    <x v="177"/>
    <x v="177"/>
  </r>
  <r>
    <x v="36"/>
    <s v="Legal"/>
    <x v="0"/>
    <x v="2"/>
    <n v="16496"/>
    <n v="0"/>
    <x v="178"/>
    <x v="178"/>
  </r>
  <r>
    <x v="36"/>
    <s v="Legal"/>
    <x v="0"/>
    <x v="3"/>
    <n v="29210"/>
    <n v="0"/>
    <x v="179"/>
    <x v="179"/>
  </r>
  <r>
    <x v="36"/>
    <s v="Legal"/>
    <x v="0"/>
    <x v="4"/>
    <n v="44433"/>
    <n v="0"/>
    <x v="180"/>
    <x v="180"/>
  </r>
  <r>
    <x v="36"/>
    <s v="Legal"/>
    <x v="0"/>
    <x v="5"/>
    <n v="49114"/>
    <n v="0"/>
    <x v="181"/>
    <x v="181"/>
  </r>
  <r>
    <x v="37"/>
    <s v="Legal"/>
    <x v="0"/>
    <x v="0"/>
    <n v="13998"/>
    <n v="0"/>
    <x v="182"/>
    <x v="182"/>
  </r>
  <r>
    <x v="37"/>
    <s v="Legal"/>
    <x v="0"/>
    <x v="1"/>
    <n v="49527"/>
    <n v="0"/>
    <x v="183"/>
    <x v="183"/>
  </r>
  <r>
    <x v="37"/>
    <s v="Legal"/>
    <x v="0"/>
    <x v="2"/>
    <n v="17383"/>
    <n v="0"/>
    <x v="184"/>
    <x v="184"/>
  </r>
  <r>
    <x v="37"/>
    <s v="Legal"/>
    <x v="0"/>
    <x v="3"/>
    <n v="31086"/>
    <n v="0"/>
    <x v="185"/>
    <x v="185"/>
  </r>
  <r>
    <x v="37"/>
    <s v="Legal"/>
    <x v="0"/>
    <x v="4"/>
    <n v="31242"/>
    <n v="0"/>
    <x v="186"/>
    <x v="186"/>
  </r>
  <r>
    <x v="37"/>
    <s v="Legal"/>
    <x v="0"/>
    <x v="5"/>
    <n v="51172"/>
    <n v="0"/>
    <x v="187"/>
    <x v="187"/>
  </r>
  <r>
    <x v="38"/>
    <s v="Legal"/>
    <x v="0"/>
    <x v="0"/>
    <n v="11226"/>
    <n v="0"/>
    <x v="188"/>
    <x v="188"/>
  </r>
  <r>
    <x v="38"/>
    <s v="Legal"/>
    <x v="0"/>
    <x v="1"/>
    <n v="32017"/>
    <n v="0"/>
    <x v="189"/>
    <x v="189"/>
  </r>
  <r>
    <x v="38"/>
    <s v="Legal"/>
    <x v="0"/>
    <x v="2"/>
    <n v="13675"/>
    <n v="0"/>
    <x v="190"/>
    <x v="190"/>
  </r>
  <r>
    <x v="38"/>
    <s v="Legal"/>
    <x v="0"/>
    <x v="3"/>
    <n v="21193"/>
    <n v="0"/>
    <x v="191"/>
    <x v="191"/>
  </r>
  <r>
    <x v="38"/>
    <s v="Legal"/>
    <x v="0"/>
    <x v="4"/>
    <n v="15712"/>
    <n v="0"/>
    <x v="192"/>
    <x v="192"/>
  </r>
  <r>
    <x v="38"/>
    <s v="Legal"/>
    <x v="0"/>
    <x v="5"/>
    <n v="64691"/>
    <n v="0"/>
    <x v="193"/>
    <x v="193"/>
  </r>
  <r>
    <x v="39"/>
    <s v="Legal"/>
    <x v="0"/>
    <x v="0"/>
    <n v="6592"/>
    <n v="0"/>
    <x v="194"/>
    <x v="194"/>
  </r>
  <r>
    <x v="39"/>
    <s v="Legal"/>
    <x v="0"/>
    <x v="1"/>
    <n v="27946"/>
    <n v="0"/>
    <x v="195"/>
    <x v="195"/>
  </r>
  <r>
    <x v="39"/>
    <s v="Legal"/>
    <x v="0"/>
    <x v="2"/>
    <n v="5291"/>
    <n v="0"/>
    <x v="196"/>
    <x v="196"/>
  </r>
  <r>
    <x v="39"/>
    <s v="Legal"/>
    <x v="0"/>
    <x v="3"/>
    <n v="13763"/>
    <n v="0"/>
    <x v="197"/>
    <x v="197"/>
  </r>
  <r>
    <x v="39"/>
    <s v="Legal"/>
    <x v="0"/>
    <x v="4"/>
    <n v="10558"/>
    <n v="0"/>
    <x v="198"/>
    <x v="198"/>
  </r>
  <r>
    <x v="39"/>
    <s v="Legal"/>
    <x v="0"/>
    <x v="5"/>
    <n v="39621"/>
    <n v="0"/>
    <x v="199"/>
    <x v="199"/>
  </r>
  <r>
    <x v="40"/>
    <s v="Legal"/>
    <x v="0"/>
    <x v="0"/>
    <n v="8390"/>
    <n v="0"/>
    <x v="200"/>
    <x v="200"/>
  </r>
  <r>
    <x v="40"/>
    <s v="Legal"/>
    <x v="0"/>
    <x v="1"/>
    <n v="37260"/>
    <n v="0"/>
    <x v="201"/>
    <x v="201"/>
  </r>
  <r>
    <x v="40"/>
    <s v="Legal"/>
    <x v="0"/>
    <x v="2"/>
    <n v="4079"/>
    <n v="0"/>
    <x v="202"/>
    <x v="202"/>
  </r>
  <r>
    <x v="40"/>
    <s v="Legal"/>
    <x v="0"/>
    <x v="3"/>
    <n v="17192"/>
    <n v="0"/>
    <x v="203"/>
    <x v="203"/>
  </r>
  <r>
    <x v="40"/>
    <s v="Legal"/>
    <x v="0"/>
    <x v="4"/>
    <n v="9304"/>
    <n v="0"/>
    <x v="204"/>
    <x v="204"/>
  </r>
  <r>
    <x v="40"/>
    <s v="Legal"/>
    <x v="0"/>
    <x v="5"/>
    <n v="55091"/>
    <n v="0"/>
    <x v="205"/>
    <x v="205"/>
  </r>
  <r>
    <x v="8"/>
    <s v="Legal"/>
    <x v="1"/>
    <x v="0"/>
    <s v="NA"/>
    <e v="#VALUE!"/>
    <x v="0"/>
    <x v="0"/>
  </r>
  <r>
    <x v="8"/>
    <s v="Legal"/>
    <x v="1"/>
    <x v="1"/>
    <n v="109701"/>
    <n v="21940.2"/>
    <x v="206"/>
    <x v="206"/>
  </r>
  <r>
    <x v="8"/>
    <s v="Legal"/>
    <x v="1"/>
    <x v="2"/>
    <n v="62006"/>
    <n v="12401.2"/>
    <x v="207"/>
    <x v="207"/>
  </r>
  <r>
    <x v="8"/>
    <s v="Legal"/>
    <x v="1"/>
    <x v="3"/>
    <n v="18481"/>
    <n v="3696.2000000000003"/>
    <x v="208"/>
    <x v="208"/>
  </r>
  <r>
    <x v="8"/>
    <s v="Legal"/>
    <x v="1"/>
    <x v="4"/>
    <s v="NA"/>
    <e v="#VALUE!"/>
    <x v="0"/>
    <x v="0"/>
  </r>
  <r>
    <x v="8"/>
    <s v="Legal"/>
    <x v="1"/>
    <x v="5"/>
    <s v="NA"/>
    <e v="#VALUE!"/>
    <x v="0"/>
    <x v="0"/>
  </r>
  <r>
    <x v="9"/>
    <s v="Legal"/>
    <x v="1"/>
    <x v="0"/>
    <s v="NA"/>
    <e v="#VALUE!"/>
    <x v="0"/>
    <x v="0"/>
  </r>
  <r>
    <x v="9"/>
    <s v="Legal"/>
    <x v="1"/>
    <x v="1"/>
    <n v="132588"/>
    <n v="26517.600000000002"/>
    <x v="209"/>
    <x v="209"/>
  </r>
  <r>
    <x v="9"/>
    <s v="Legal"/>
    <x v="1"/>
    <x v="2"/>
    <n v="52385"/>
    <n v="10477"/>
    <x v="210"/>
    <x v="210"/>
  </r>
  <r>
    <x v="9"/>
    <s v="Legal"/>
    <x v="1"/>
    <x v="3"/>
    <n v="15954"/>
    <n v="3190.8"/>
    <x v="211"/>
    <x v="211"/>
  </r>
  <r>
    <x v="9"/>
    <s v="Legal"/>
    <x v="1"/>
    <x v="4"/>
    <s v="NA"/>
    <e v="#VALUE!"/>
    <x v="0"/>
    <x v="0"/>
  </r>
  <r>
    <x v="9"/>
    <s v="Legal"/>
    <x v="1"/>
    <x v="5"/>
    <s v="NA"/>
    <e v="#VALUE!"/>
    <x v="0"/>
    <x v="0"/>
  </r>
  <r>
    <x v="10"/>
    <s v="Legal"/>
    <x v="1"/>
    <x v="0"/>
    <s v="NA"/>
    <e v="#VALUE!"/>
    <x v="0"/>
    <x v="0"/>
  </r>
  <r>
    <x v="10"/>
    <s v="Legal"/>
    <x v="1"/>
    <x v="1"/>
    <n v="121222"/>
    <n v="24244.400000000001"/>
    <x v="212"/>
    <x v="212"/>
  </r>
  <r>
    <x v="10"/>
    <s v="Legal"/>
    <x v="1"/>
    <x v="2"/>
    <n v="36341"/>
    <n v="7268.2000000000007"/>
    <x v="213"/>
    <x v="213"/>
  </r>
  <r>
    <x v="10"/>
    <s v="Legal"/>
    <x v="1"/>
    <x v="3"/>
    <n v="9516"/>
    <n v="1903.2"/>
    <x v="214"/>
    <x v="214"/>
  </r>
  <r>
    <x v="10"/>
    <s v="Legal"/>
    <x v="1"/>
    <x v="4"/>
    <s v="NA"/>
    <e v="#VALUE!"/>
    <x v="0"/>
    <x v="0"/>
  </r>
  <r>
    <x v="10"/>
    <s v="Legal"/>
    <x v="1"/>
    <x v="5"/>
    <s v="NA"/>
    <e v="#VALUE!"/>
    <x v="0"/>
    <x v="0"/>
  </r>
  <r>
    <x v="11"/>
    <s v="Legal"/>
    <x v="1"/>
    <x v="0"/>
    <s v="NA"/>
    <e v="#VALUE!"/>
    <x v="0"/>
    <x v="0"/>
  </r>
  <r>
    <x v="11"/>
    <s v="Legal"/>
    <x v="1"/>
    <x v="1"/>
    <n v="105117"/>
    <n v="21023.4"/>
    <x v="215"/>
    <x v="215"/>
  </r>
  <r>
    <x v="11"/>
    <s v="Legal"/>
    <x v="1"/>
    <x v="2"/>
    <n v="34729"/>
    <n v="6945.8"/>
    <x v="216"/>
    <x v="216"/>
  </r>
  <r>
    <x v="11"/>
    <s v="Legal"/>
    <x v="1"/>
    <x v="3"/>
    <n v="20650"/>
    <n v="4130"/>
    <x v="217"/>
    <x v="217"/>
  </r>
  <r>
    <x v="11"/>
    <s v="Legal"/>
    <x v="1"/>
    <x v="4"/>
    <s v="NA"/>
    <e v="#VALUE!"/>
    <x v="0"/>
    <x v="0"/>
  </r>
  <r>
    <x v="11"/>
    <s v="Legal"/>
    <x v="1"/>
    <x v="5"/>
    <s v="NA"/>
    <e v="#VALUE!"/>
    <x v="0"/>
    <x v="0"/>
  </r>
  <r>
    <x v="12"/>
    <s v="Legal"/>
    <x v="1"/>
    <x v="0"/>
    <s v="NA"/>
    <e v="#VALUE!"/>
    <x v="0"/>
    <x v="0"/>
  </r>
  <r>
    <x v="12"/>
    <s v="Legal"/>
    <x v="1"/>
    <x v="1"/>
    <n v="130527"/>
    <n v="26105.4"/>
    <x v="218"/>
    <x v="218"/>
  </r>
  <r>
    <x v="12"/>
    <s v="Legal"/>
    <x v="1"/>
    <x v="2"/>
    <n v="40950"/>
    <n v="8190"/>
    <x v="219"/>
    <x v="219"/>
  </r>
  <r>
    <x v="12"/>
    <s v="Legal"/>
    <x v="1"/>
    <x v="3"/>
    <n v="10634"/>
    <n v="2126.8000000000002"/>
    <x v="220"/>
    <x v="220"/>
  </r>
  <r>
    <x v="12"/>
    <s v="Legal"/>
    <x v="1"/>
    <x v="4"/>
    <s v="NA"/>
    <e v="#VALUE!"/>
    <x v="0"/>
    <x v="0"/>
  </r>
  <r>
    <x v="12"/>
    <s v="Legal"/>
    <x v="1"/>
    <x v="5"/>
    <s v="NA"/>
    <e v="#VALUE!"/>
    <x v="0"/>
    <x v="0"/>
  </r>
  <r>
    <x v="13"/>
    <s v="Legal"/>
    <x v="1"/>
    <x v="0"/>
    <s v="NA"/>
    <e v="#VALUE!"/>
    <x v="0"/>
    <x v="0"/>
  </r>
  <r>
    <x v="13"/>
    <s v="Legal"/>
    <x v="1"/>
    <x v="1"/>
    <n v="112954"/>
    <n v="22590.800000000003"/>
    <x v="221"/>
    <x v="221"/>
  </r>
  <r>
    <x v="13"/>
    <s v="Legal"/>
    <x v="1"/>
    <x v="2"/>
    <n v="24991"/>
    <n v="4998.2000000000007"/>
    <x v="222"/>
    <x v="222"/>
  </r>
  <r>
    <x v="13"/>
    <s v="Legal"/>
    <x v="1"/>
    <x v="3"/>
    <n v="2998"/>
    <n v="599.6"/>
    <x v="223"/>
    <x v="223"/>
  </r>
  <r>
    <x v="13"/>
    <s v="Legal"/>
    <x v="1"/>
    <x v="4"/>
    <s v="NA"/>
    <e v="#VALUE!"/>
    <x v="0"/>
    <x v="0"/>
  </r>
  <r>
    <x v="13"/>
    <s v="Legal"/>
    <x v="1"/>
    <x v="5"/>
    <s v="NA"/>
    <e v="#VALUE!"/>
    <x v="0"/>
    <x v="0"/>
  </r>
  <r>
    <x v="14"/>
    <s v="Legal"/>
    <x v="1"/>
    <x v="0"/>
    <s v="NA"/>
    <e v="#VALUE!"/>
    <x v="0"/>
    <x v="0"/>
  </r>
  <r>
    <x v="14"/>
    <s v="Legal"/>
    <x v="1"/>
    <x v="1"/>
    <n v="92244"/>
    <n v="18448.8"/>
    <x v="224"/>
    <x v="224"/>
  </r>
  <r>
    <x v="14"/>
    <s v="Legal"/>
    <x v="1"/>
    <x v="2"/>
    <n v="16280"/>
    <n v="3256"/>
    <x v="225"/>
    <x v="225"/>
  </r>
  <r>
    <x v="14"/>
    <s v="Legal"/>
    <x v="1"/>
    <x v="3"/>
    <n v="3800"/>
    <n v="760"/>
    <x v="226"/>
    <x v="226"/>
  </r>
  <r>
    <x v="14"/>
    <s v="Legal"/>
    <x v="1"/>
    <x v="4"/>
    <s v="NA"/>
    <e v="#VALUE!"/>
    <x v="0"/>
    <x v="0"/>
  </r>
  <r>
    <x v="14"/>
    <s v="Legal"/>
    <x v="1"/>
    <x v="5"/>
    <s v="NA"/>
    <e v="#VALUE!"/>
    <x v="0"/>
    <x v="0"/>
  </r>
  <r>
    <x v="15"/>
    <s v="Legal"/>
    <x v="1"/>
    <x v="0"/>
    <s v="NA"/>
    <e v="#VALUE!"/>
    <x v="0"/>
    <x v="0"/>
  </r>
  <r>
    <x v="15"/>
    <s v="Legal"/>
    <x v="1"/>
    <x v="1"/>
    <n v="115851"/>
    <n v="23170.2"/>
    <x v="227"/>
    <x v="227"/>
  </r>
  <r>
    <x v="15"/>
    <s v="Legal"/>
    <x v="1"/>
    <x v="2"/>
    <n v="48396"/>
    <n v="9679.2000000000007"/>
    <x v="228"/>
    <x v="228"/>
  </r>
  <r>
    <x v="15"/>
    <s v="Legal"/>
    <x v="1"/>
    <x v="3"/>
    <n v="15437"/>
    <n v="3087.4"/>
    <x v="229"/>
    <x v="229"/>
  </r>
  <r>
    <x v="15"/>
    <s v="Legal"/>
    <x v="1"/>
    <x v="4"/>
    <s v="NA"/>
    <e v="#VALUE!"/>
    <x v="0"/>
    <x v="0"/>
  </r>
  <r>
    <x v="15"/>
    <s v="Legal"/>
    <x v="1"/>
    <x v="5"/>
    <n v="11384"/>
    <n v="2276.8000000000002"/>
    <x v="230"/>
    <x v="230"/>
  </r>
  <r>
    <x v="16"/>
    <s v="Legal"/>
    <x v="1"/>
    <x v="0"/>
    <s v="NA"/>
    <e v="#VALUE!"/>
    <x v="0"/>
    <x v="0"/>
  </r>
  <r>
    <x v="16"/>
    <s v="Legal"/>
    <x v="1"/>
    <x v="1"/>
    <n v="37835"/>
    <n v="7567"/>
    <x v="231"/>
    <x v="231"/>
  </r>
  <r>
    <x v="16"/>
    <s v="Legal"/>
    <x v="1"/>
    <x v="2"/>
    <n v="21153"/>
    <n v="4230.6000000000004"/>
    <x v="232"/>
    <x v="232"/>
  </r>
  <r>
    <x v="16"/>
    <s v="Legal"/>
    <x v="1"/>
    <x v="3"/>
    <n v="6433"/>
    <n v="1286.6000000000001"/>
    <x v="233"/>
    <x v="233"/>
  </r>
  <r>
    <x v="16"/>
    <s v="Legal"/>
    <x v="1"/>
    <x v="4"/>
    <s v="NA"/>
    <e v="#VALUE!"/>
    <x v="0"/>
    <x v="0"/>
  </r>
  <r>
    <x v="16"/>
    <s v="Legal"/>
    <x v="1"/>
    <x v="5"/>
    <s v="NA"/>
    <e v="#VALUE!"/>
    <x v="0"/>
    <x v="0"/>
  </r>
  <r>
    <x v="17"/>
    <s v="Legal"/>
    <x v="1"/>
    <x v="0"/>
    <s v="NA"/>
    <e v="#VALUE!"/>
    <x v="0"/>
    <x v="0"/>
  </r>
  <r>
    <x v="17"/>
    <s v="Legal"/>
    <x v="1"/>
    <x v="1"/>
    <n v="16194"/>
    <n v="3238.8"/>
    <x v="234"/>
    <x v="234"/>
  </r>
  <r>
    <x v="17"/>
    <s v="Legal"/>
    <x v="1"/>
    <x v="2"/>
    <n v="8138"/>
    <n v="1627.6000000000001"/>
    <x v="235"/>
    <x v="235"/>
  </r>
  <r>
    <x v="17"/>
    <s v="Legal"/>
    <x v="1"/>
    <x v="3"/>
    <n v="10452"/>
    <n v="2090.4"/>
    <x v="236"/>
    <x v="236"/>
  </r>
  <r>
    <x v="17"/>
    <s v="Legal"/>
    <x v="1"/>
    <x v="4"/>
    <s v="NA"/>
    <e v="#VALUE!"/>
    <x v="0"/>
    <x v="0"/>
  </r>
  <r>
    <x v="17"/>
    <s v="Legal"/>
    <x v="1"/>
    <x v="5"/>
    <n v="16267"/>
    <n v="3253.4"/>
    <x v="237"/>
    <x v="237"/>
  </r>
  <r>
    <x v="18"/>
    <s v="Legal"/>
    <x v="1"/>
    <x v="0"/>
    <s v="NA"/>
    <e v="#VALUE!"/>
    <x v="0"/>
    <x v="0"/>
  </r>
  <r>
    <x v="18"/>
    <s v="Legal"/>
    <x v="1"/>
    <x v="1"/>
    <n v="5145"/>
    <n v="1029"/>
    <x v="238"/>
    <x v="238"/>
  </r>
  <r>
    <x v="18"/>
    <s v="Legal"/>
    <x v="1"/>
    <x v="2"/>
    <n v="8343"/>
    <n v="1668.6000000000001"/>
    <x v="239"/>
    <x v="239"/>
  </r>
  <r>
    <x v="18"/>
    <s v="Legal"/>
    <x v="1"/>
    <x v="3"/>
    <n v="1479"/>
    <n v="295.8"/>
    <x v="240"/>
    <x v="240"/>
  </r>
  <r>
    <x v="18"/>
    <s v="Legal"/>
    <x v="1"/>
    <x v="4"/>
    <s v="NA"/>
    <e v="#VALUE!"/>
    <x v="0"/>
    <x v="0"/>
  </r>
  <r>
    <x v="18"/>
    <s v="Legal"/>
    <x v="1"/>
    <x v="5"/>
    <n v="48929"/>
    <n v="9785.8000000000011"/>
    <x v="241"/>
    <x v="241"/>
  </r>
  <r>
    <x v="19"/>
    <s v="Legal"/>
    <x v="1"/>
    <x v="0"/>
    <n v="338"/>
    <n v="67.600000000000009"/>
    <x v="242"/>
    <x v="242"/>
  </r>
  <r>
    <x v="19"/>
    <s v="Legal"/>
    <x v="1"/>
    <x v="1"/>
    <n v="1091"/>
    <n v="218.20000000000002"/>
    <x v="243"/>
    <x v="243"/>
  </r>
  <r>
    <x v="19"/>
    <s v="Legal"/>
    <x v="1"/>
    <x v="2"/>
    <n v="615"/>
    <n v="123"/>
    <x v="244"/>
    <x v="244"/>
  </r>
  <r>
    <x v="19"/>
    <s v="Legal"/>
    <x v="1"/>
    <x v="3"/>
    <n v="2255"/>
    <n v="451"/>
    <x v="245"/>
    <x v="245"/>
  </r>
  <r>
    <x v="19"/>
    <s v="Legal"/>
    <x v="1"/>
    <x v="4"/>
    <s v="NA"/>
    <e v="#VALUE!"/>
    <x v="0"/>
    <x v="0"/>
  </r>
  <r>
    <x v="19"/>
    <s v="Legal"/>
    <x v="1"/>
    <x v="5"/>
    <n v="15247"/>
    <n v="3049.4"/>
    <x v="246"/>
    <x v="246"/>
  </r>
  <r>
    <x v="20"/>
    <s v="Legal"/>
    <x v="1"/>
    <x v="0"/>
    <n v="508"/>
    <n v="101.60000000000001"/>
    <x v="247"/>
    <x v="247"/>
  </r>
  <r>
    <x v="20"/>
    <s v="Legal"/>
    <x v="1"/>
    <x v="1"/>
    <n v="1833"/>
    <n v="366.6"/>
    <x v="248"/>
    <x v="248"/>
  </r>
  <r>
    <x v="20"/>
    <s v="Legal"/>
    <x v="1"/>
    <x v="2"/>
    <n v="927"/>
    <n v="185.4"/>
    <x v="249"/>
    <x v="249"/>
  </r>
  <r>
    <x v="20"/>
    <s v="Legal"/>
    <x v="1"/>
    <x v="3"/>
    <n v="4885"/>
    <n v="977"/>
    <x v="250"/>
    <x v="250"/>
  </r>
  <r>
    <x v="20"/>
    <s v="Legal"/>
    <x v="1"/>
    <x v="4"/>
    <n v="4362"/>
    <n v="872.40000000000009"/>
    <x v="251"/>
    <x v="251"/>
  </r>
  <r>
    <x v="20"/>
    <s v="Legal"/>
    <x v="1"/>
    <x v="5"/>
    <n v="10996"/>
    <n v="2199.2000000000003"/>
    <x v="252"/>
    <x v="252"/>
  </r>
  <r>
    <x v="21"/>
    <s v="Legal"/>
    <x v="1"/>
    <x v="0"/>
    <n v="368"/>
    <n v="73.600000000000009"/>
    <x v="253"/>
    <x v="253"/>
  </r>
  <r>
    <x v="21"/>
    <s v="Legal"/>
    <x v="1"/>
    <x v="1"/>
    <n v="3950"/>
    <n v="790"/>
    <x v="254"/>
    <x v="254"/>
  </r>
  <r>
    <x v="21"/>
    <s v="Legal"/>
    <x v="1"/>
    <x v="2"/>
    <n v="911"/>
    <n v="182.20000000000002"/>
    <x v="255"/>
    <x v="255"/>
  </r>
  <r>
    <x v="21"/>
    <s v="Legal"/>
    <x v="1"/>
    <x v="3"/>
    <n v="5595"/>
    <n v="1119"/>
    <x v="256"/>
    <x v="256"/>
  </r>
  <r>
    <x v="21"/>
    <s v="Legal"/>
    <x v="1"/>
    <x v="4"/>
    <n v="9771"/>
    <n v="1954.2"/>
    <x v="257"/>
    <x v="257"/>
  </r>
  <r>
    <x v="21"/>
    <s v="Legal"/>
    <x v="1"/>
    <x v="5"/>
    <n v="12701"/>
    <n v="2540.2000000000003"/>
    <x v="258"/>
    <x v="258"/>
  </r>
  <r>
    <x v="22"/>
    <s v="Legal"/>
    <x v="1"/>
    <x v="0"/>
    <n v="1034"/>
    <n v="206.8"/>
    <x v="259"/>
    <x v="259"/>
  </r>
  <r>
    <x v="22"/>
    <s v="Legal"/>
    <x v="1"/>
    <x v="1"/>
    <n v="1316"/>
    <n v="263.2"/>
    <x v="260"/>
    <x v="260"/>
  </r>
  <r>
    <x v="22"/>
    <s v="Legal"/>
    <x v="1"/>
    <x v="2"/>
    <n v="1090"/>
    <n v="218"/>
    <x v="261"/>
    <x v="261"/>
  </r>
  <r>
    <x v="22"/>
    <s v="Legal"/>
    <x v="1"/>
    <x v="3"/>
    <n v="4028"/>
    <n v="805.6"/>
    <x v="262"/>
    <x v="262"/>
  </r>
  <r>
    <x v="22"/>
    <s v="Legal"/>
    <x v="1"/>
    <x v="4"/>
    <n v="16850"/>
    <n v="3370"/>
    <x v="263"/>
    <x v="263"/>
  </r>
  <r>
    <x v="22"/>
    <s v="Legal"/>
    <x v="1"/>
    <x v="5"/>
    <n v="24920"/>
    <n v="4984"/>
    <x v="264"/>
    <x v="264"/>
  </r>
  <r>
    <x v="23"/>
    <s v="Legal"/>
    <x v="1"/>
    <x v="0"/>
    <n v="4251"/>
    <n v="850.2"/>
    <x v="265"/>
    <x v="265"/>
  </r>
  <r>
    <x v="23"/>
    <s v="Legal"/>
    <x v="1"/>
    <x v="1"/>
    <n v="693"/>
    <n v="138.6"/>
    <x v="266"/>
    <x v="266"/>
  </r>
  <r>
    <x v="23"/>
    <s v="Legal"/>
    <x v="1"/>
    <x v="2"/>
    <n v="930"/>
    <n v="186"/>
    <x v="267"/>
    <x v="267"/>
  </r>
  <r>
    <x v="23"/>
    <s v="Legal"/>
    <x v="1"/>
    <x v="3"/>
    <n v="10108"/>
    <n v="2021.6000000000001"/>
    <x v="268"/>
    <x v="268"/>
  </r>
  <r>
    <x v="23"/>
    <s v="Legal"/>
    <x v="1"/>
    <x v="4"/>
    <n v="14570"/>
    <n v="2914"/>
    <x v="269"/>
    <x v="269"/>
  </r>
  <r>
    <x v="23"/>
    <s v="Legal"/>
    <x v="1"/>
    <x v="5"/>
    <n v="23918"/>
    <n v="4783.6000000000004"/>
    <x v="270"/>
    <x v="270"/>
  </r>
  <r>
    <x v="24"/>
    <s v="Legal"/>
    <x v="1"/>
    <x v="0"/>
    <n v="3606"/>
    <n v="721.2"/>
    <x v="271"/>
    <x v="271"/>
  </r>
  <r>
    <x v="24"/>
    <s v="Legal"/>
    <x v="1"/>
    <x v="1"/>
    <n v="619"/>
    <n v="123.80000000000001"/>
    <x v="272"/>
    <x v="272"/>
  </r>
  <r>
    <x v="24"/>
    <s v="Legal"/>
    <x v="1"/>
    <x v="2"/>
    <n v="379"/>
    <n v="75.8"/>
    <x v="273"/>
    <x v="273"/>
  </r>
  <r>
    <x v="24"/>
    <s v="Legal"/>
    <x v="1"/>
    <x v="3"/>
    <n v="6988"/>
    <n v="1397.6000000000001"/>
    <x v="274"/>
    <x v="274"/>
  </r>
  <r>
    <x v="24"/>
    <s v="Legal"/>
    <x v="1"/>
    <x v="4"/>
    <n v="17003"/>
    <n v="3400.6000000000004"/>
    <x v="275"/>
    <x v="275"/>
  </r>
  <r>
    <x v="24"/>
    <s v="Legal"/>
    <x v="1"/>
    <x v="5"/>
    <n v="7660"/>
    <n v="1532"/>
    <x v="276"/>
    <x v="276"/>
  </r>
  <r>
    <x v="25"/>
    <s v="Legal"/>
    <x v="1"/>
    <x v="0"/>
    <n v="365"/>
    <n v="73"/>
    <x v="277"/>
    <x v="277"/>
  </r>
  <r>
    <x v="25"/>
    <s v="Legal"/>
    <x v="1"/>
    <x v="1"/>
    <n v="406"/>
    <n v="81.2"/>
    <x v="278"/>
    <x v="278"/>
  </r>
  <r>
    <x v="25"/>
    <s v="Legal"/>
    <x v="1"/>
    <x v="2"/>
    <n v="16"/>
    <n v="3.2"/>
    <x v="279"/>
    <x v="279"/>
  </r>
  <r>
    <x v="25"/>
    <s v="Legal"/>
    <x v="1"/>
    <x v="3"/>
    <n v="2737"/>
    <n v="547.4"/>
    <x v="280"/>
    <x v="280"/>
  </r>
  <r>
    <x v="25"/>
    <s v="Legal"/>
    <x v="1"/>
    <x v="4"/>
    <n v="10995"/>
    <n v="2199"/>
    <x v="281"/>
    <x v="281"/>
  </r>
  <r>
    <x v="25"/>
    <s v="Legal"/>
    <x v="1"/>
    <x v="5"/>
    <n v="5512"/>
    <n v="1102.4000000000001"/>
    <x v="282"/>
    <x v="282"/>
  </r>
  <r>
    <x v="26"/>
    <s v="Legal"/>
    <x v="1"/>
    <x v="0"/>
    <n v="1773"/>
    <n v="354.6"/>
    <x v="283"/>
    <x v="283"/>
  </r>
  <r>
    <x v="26"/>
    <s v="Legal"/>
    <x v="1"/>
    <x v="1"/>
    <n v="1015"/>
    <n v="203"/>
    <x v="284"/>
    <x v="284"/>
  </r>
  <r>
    <x v="26"/>
    <s v="Legal"/>
    <x v="1"/>
    <x v="2"/>
    <n v="780"/>
    <n v="156"/>
    <x v="285"/>
    <x v="285"/>
  </r>
  <r>
    <x v="26"/>
    <s v="Legal"/>
    <x v="1"/>
    <x v="3"/>
    <n v="5145"/>
    <n v="1029"/>
    <x v="238"/>
    <x v="238"/>
  </r>
  <r>
    <x v="26"/>
    <s v="Legal"/>
    <x v="1"/>
    <x v="4"/>
    <n v="3926"/>
    <n v="785.2"/>
    <x v="286"/>
    <x v="286"/>
  </r>
  <r>
    <x v="26"/>
    <s v="Legal"/>
    <x v="1"/>
    <x v="5"/>
    <n v="6353"/>
    <n v="1270.6000000000001"/>
    <x v="287"/>
    <x v="287"/>
  </r>
  <r>
    <x v="27"/>
    <s v="Legal"/>
    <x v="1"/>
    <x v="0"/>
    <n v="882"/>
    <n v="176.4"/>
    <x v="288"/>
    <x v="288"/>
  </r>
  <r>
    <x v="27"/>
    <s v="Legal"/>
    <x v="1"/>
    <x v="1"/>
    <n v="86"/>
    <n v="17.2"/>
    <x v="289"/>
    <x v="289"/>
  </r>
  <r>
    <x v="27"/>
    <s v="Legal"/>
    <x v="1"/>
    <x v="2"/>
    <n v="308"/>
    <n v="61.6"/>
    <x v="290"/>
    <x v="290"/>
  </r>
  <r>
    <x v="27"/>
    <s v="Legal"/>
    <x v="1"/>
    <x v="3"/>
    <n v="1473"/>
    <n v="294.60000000000002"/>
    <x v="291"/>
    <x v="291"/>
  </r>
  <r>
    <x v="27"/>
    <s v="Legal"/>
    <x v="1"/>
    <x v="4"/>
    <n v="13174"/>
    <n v="2634.8"/>
    <x v="292"/>
    <x v="292"/>
  </r>
  <r>
    <x v="27"/>
    <s v="Legal"/>
    <x v="1"/>
    <x v="5"/>
    <n v="3368"/>
    <n v="673.6"/>
    <x v="293"/>
    <x v="293"/>
  </r>
  <r>
    <x v="28"/>
    <s v="Legal"/>
    <x v="1"/>
    <x v="0"/>
    <n v="1432"/>
    <n v="286.40000000000003"/>
    <x v="294"/>
    <x v="294"/>
  </r>
  <r>
    <x v="28"/>
    <s v="Legal"/>
    <x v="1"/>
    <x v="1"/>
    <n v="545"/>
    <n v="109"/>
    <x v="295"/>
    <x v="295"/>
  </r>
  <r>
    <x v="28"/>
    <s v="Legal"/>
    <x v="1"/>
    <x v="2"/>
    <n v="3393"/>
    <n v="678.6"/>
    <x v="296"/>
    <x v="296"/>
  </r>
  <r>
    <x v="28"/>
    <s v="Legal"/>
    <x v="1"/>
    <x v="3"/>
    <n v="5303"/>
    <n v="1060.6000000000001"/>
    <x v="297"/>
    <x v="297"/>
  </r>
  <r>
    <x v="28"/>
    <s v="Legal"/>
    <x v="1"/>
    <x v="4"/>
    <n v="14047"/>
    <n v="2809.4"/>
    <x v="298"/>
    <x v="298"/>
  </r>
  <r>
    <x v="28"/>
    <s v="Legal"/>
    <x v="1"/>
    <x v="5"/>
    <n v="7410"/>
    <n v="1482"/>
    <x v="299"/>
    <x v="299"/>
  </r>
  <r>
    <x v="29"/>
    <s v="Legal"/>
    <x v="1"/>
    <x v="0"/>
    <n v="1158"/>
    <n v="231.60000000000002"/>
    <x v="300"/>
    <x v="300"/>
  </r>
  <r>
    <x v="29"/>
    <s v="Legal"/>
    <x v="1"/>
    <x v="1"/>
    <n v="772"/>
    <n v="154.4"/>
    <x v="301"/>
    <x v="301"/>
  </r>
  <r>
    <x v="29"/>
    <s v="Legal"/>
    <x v="1"/>
    <x v="2"/>
    <n v="765"/>
    <n v="153"/>
    <x v="302"/>
    <x v="302"/>
  </r>
  <r>
    <x v="29"/>
    <s v="Legal"/>
    <x v="1"/>
    <x v="3"/>
    <n v="2088"/>
    <n v="417.6"/>
    <x v="303"/>
    <x v="303"/>
  </r>
  <r>
    <x v="29"/>
    <s v="Legal"/>
    <x v="1"/>
    <x v="4"/>
    <n v="35978"/>
    <n v="7195.6"/>
    <x v="304"/>
    <x v="304"/>
  </r>
  <r>
    <x v="29"/>
    <s v="Legal"/>
    <x v="1"/>
    <x v="5"/>
    <n v="7834"/>
    <n v="1566.8000000000002"/>
    <x v="305"/>
    <x v="305"/>
  </r>
  <r>
    <x v="30"/>
    <s v="Legal"/>
    <x v="1"/>
    <x v="0"/>
    <n v="1952"/>
    <n v="390.40000000000003"/>
    <x v="306"/>
    <x v="306"/>
  </r>
  <r>
    <x v="30"/>
    <s v="Legal"/>
    <x v="1"/>
    <x v="1"/>
    <n v="715"/>
    <n v="143"/>
    <x v="307"/>
    <x v="307"/>
  </r>
  <r>
    <x v="30"/>
    <s v="Legal"/>
    <x v="1"/>
    <x v="2"/>
    <n v="1356"/>
    <n v="271.2"/>
    <x v="308"/>
    <x v="308"/>
  </r>
  <r>
    <x v="30"/>
    <s v="Legal"/>
    <x v="1"/>
    <x v="3"/>
    <n v="3652"/>
    <n v="730.40000000000009"/>
    <x v="309"/>
    <x v="309"/>
  </r>
  <r>
    <x v="30"/>
    <s v="Legal"/>
    <x v="1"/>
    <x v="4"/>
    <n v="21082"/>
    <n v="4216.4000000000005"/>
    <x v="310"/>
    <x v="310"/>
  </r>
  <r>
    <x v="30"/>
    <s v="Legal"/>
    <x v="1"/>
    <x v="5"/>
    <n v="8287"/>
    <n v="1657.4"/>
    <x v="311"/>
    <x v="311"/>
  </r>
  <r>
    <x v="31"/>
    <s v="Legal"/>
    <x v="1"/>
    <x v="0"/>
    <n v="1473"/>
    <n v="294.60000000000002"/>
    <x v="291"/>
    <x v="291"/>
  </r>
  <r>
    <x v="31"/>
    <s v="Legal"/>
    <x v="1"/>
    <x v="1"/>
    <n v="275"/>
    <n v="55"/>
    <x v="312"/>
    <x v="312"/>
  </r>
  <r>
    <x v="31"/>
    <s v="Legal"/>
    <x v="1"/>
    <x v="2"/>
    <n v="1724"/>
    <n v="344.8"/>
    <x v="313"/>
    <x v="313"/>
  </r>
  <r>
    <x v="31"/>
    <s v="Legal"/>
    <x v="1"/>
    <x v="3"/>
    <n v="3160"/>
    <n v="632"/>
    <x v="314"/>
    <x v="314"/>
  </r>
  <r>
    <x v="31"/>
    <s v="Legal"/>
    <x v="1"/>
    <x v="4"/>
    <n v="32282"/>
    <n v="6456.4000000000005"/>
    <x v="315"/>
    <x v="315"/>
  </r>
  <r>
    <x v="31"/>
    <s v="Legal"/>
    <x v="1"/>
    <x v="5"/>
    <n v="4332"/>
    <n v="866.40000000000009"/>
    <x v="316"/>
    <x v="316"/>
  </r>
  <r>
    <x v="32"/>
    <s v="Legal"/>
    <x v="1"/>
    <x v="0"/>
    <n v="1653"/>
    <n v="330.6"/>
    <x v="317"/>
    <x v="317"/>
  </r>
  <r>
    <x v="32"/>
    <s v="Legal"/>
    <x v="1"/>
    <x v="1"/>
    <n v="3625"/>
    <n v="725"/>
    <x v="318"/>
    <x v="318"/>
  </r>
  <r>
    <x v="32"/>
    <s v="Legal"/>
    <x v="1"/>
    <x v="2"/>
    <n v="5716"/>
    <n v="1143.2"/>
    <x v="319"/>
    <x v="319"/>
  </r>
  <r>
    <x v="32"/>
    <s v="Legal"/>
    <x v="1"/>
    <x v="3"/>
    <n v="8505"/>
    <n v="1701"/>
    <x v="320"/>
    <x v="320"/>
  </r>
  <r>
    <x v="32"/>
    <s v="Legal"/>
    <x v="1"/>
    <x v="4"/>
    <n v="31408"/>
    <n v="6281.6"/>
    <x v="321"/>
    <x v="321"/>
  </r>
  <r>
    <x v="32"/>
    <s v="Legal"/>
    <x v="1"/>
    <x v="5"/>
    <n v="9282"/>
    <n v="1856.4"/>
    <x v="322"/>
    <x v="322"/>
  </r>
  <r>
    <x v="33"/>
    <s v="Legal"/>
    <x v="1"/>
    <x v="0"/>
    <n v="1172"/>
    <n v="234.4"/>
    <x v="323"/>
    <x v="323"/>
  </r>
  <r>
    <x v="33"/>
    <s v="Legal"/>
    <x v="1"/>
    <x v="1"/>
    <n v="5925"/>
    <n v="1185"/>
    <x v="324"/>
    <x v="324"/>
  </r>
  <r>
    <x v="33"/>
    <s v="Legal"/>
    <x v="1"/>
    <x v="2"/>
    <n v="11751"/>
    <n v="2350.2000000000003"/>
    <x v="325"/>
    <x v="325"/>
  </r>
  <r>
    <x v="33"/>
    <s v="Legal"/>
    <x v="1"/>
    <x v="3"/>
    <n v="6835"/>
    <n v="1367"/>
    <x v="326"/>
    <x v="326"/>
  </r>
  <r>
    <x v="33"/>
    <s v="Legal"/>
    <x v="1"/>
    <x v="4"/>
    <n v="20166"/>
    <n v="4033.2000000000003"/>
    <x v="327"/>
    <x v="327"/>
  </r>
  <r>
    <x v="33"/>
    <s v="Legal"/>
    <x v="1"/>
    <x v="5"/>
    <n v="12897"/>
    <n v="2579.4"/>
    <x v="328"/>
    <x v="328"/>
  </r>
  <r>
    <x v="34"/>
    <s v="Legal"/>
    <x v="1"/>
    <x v="0"/>
    <n v="2447"/>
    <n v="489.40000000000003"/>
    <x v="329"/>
    <x v="329"/>
  </r>
  <r>
    <x v="34"/>
    <s v="Legal"/>
    <x v="1"/>
    <x v="1"/>
    <n v="6227"/>
    <n v="1245.4000000000001"/>
    <x v="330"/>
    <x v="330"/>
  </r>
  <r>
    <x v="34"/>
    <s v="Legal"/>
    <x v="1"/>
    <x v="2"/>
    <n v="1595"/>
    <n v="319"/>
    <x v="331"/>
    <x v="331"/>
  </r>
  <r>
    <x v="34"/>
    <s v="Legal"/>
    <x v="1"/>
    <x v="3"/>
    <n v="7925"/>
    <n v="1585"/>
    <x v="332"/>
    <x v="332"/>
  </r>
  <r>
    <x v="34"/>
    <s v="Legal"/>
    <x v="1"/>
    <x v="4"/>
    <n v="17805"/>
    <n v="3561"/>
    <x v="333"/>
    <x v="333"/>
  </r>
  <r>
    <x v="34"/>
    <s v="Legal"/>
    <x v="1"/>
    <x v="5"/>
    <n v="12357"/>
    <n v="2471.4"/>
    <x v="334"/>
    <x v="334"/>
  </r>
  <r>
    <x v="35"/>
    <s v="Legal"/>
    <x v="1"/>
    <x v="0"/>
    <n v="964"/>
    <n v="192.8"/>
    <x v="335"/>
    <x v="335"/>
  </r>
  <r>
    <x v="35"/>
    <s v="Legal"/>
    <x v="1"/>
    <x v="1"/>
    <n v="2248"/>
    <n v="449.6"/>
    <x v="336"/>
    <x v="336"/>
  </r>
  <r>
    <x v="35"/>
    <s v="Legal"/>
    <x v="1"/>
    <x v="2"/>
    <n v="1466"/>
    <n v="293.2"/>
    <x v="337"/>
    <x v="337"/>
  </r>
  <r>
    <x v="35"/>
    <s v="Legal"/>
    <x v="1"/>
    <x v="3"/>
    <n v="7231"/>
    <n v="1446.2"/>
    <x v="338"/>
    <x v="338"/>
  </r>
  <r>
    <x v="35"/>
    <s v="Legal"/>
    <x v="1"/>
    <x v="4"/>
    <n v="7017"/>
    <n v="1403.4"/>
    <x v="339"/>
    <x v="339"/>
  </r>
  <r>
    <x v="35"/>
    <s v="Legal"/>
    <x v="1"/>
    <x v="5"/>
    <n v="3700"/>
    <n v="740"/>
    <x v="340"/>
    <x v="340"/>
  </r>
  <r>
    <x v="36"/>
    <s v="Legal"/>
    <x v="1"/>
    <x v="0"/>
    <n v="957"/>
    <n v="191.4"/>
    <x v="341"/>
    <x v="341"/>
  </r>
  <r>
    <x v="36"/>
    <s v="Legal"/>
    <x v="1"/>
    <x v="1"/>
    <n v="3639"/>
    <n v="727.80000000000007"/>
    <x v="342"/>
    <x v="342"/>
  </r>
  <r>
    <x v="36"/>
    <s v="Legal"/>
    <x v="1"/>
    <x v="2"/>
    <n v="1842"/>
    <n v="368.40000000000003"/>
    <x v="343"/>
    <x v="343"/>
  </r>
  <r>
    <x v="36"/>
    <s v="Legal"/>
    <x v="1"/>
    <x v="3"/>
    <n v="6478"/>
    <n v="1295.6000000000001"/>
    <x v="344"/>
    <x v="344"/>
  </r>
  <r>
    <x v="36"/>
    <s v="Legal"/>
    <x v="1"/>
    <x v="4"/>
    <n v="14580"/>
    <n v="2916"/>
    <x v="345"/>
    <x v="345"/>
  </r>
  <r>
    <x v="36"/>
    <s v="Legal"/>
    <x v="1"/>
    <x v="5"/>
    <n v="6417"/>
    <n v="1283.4000000000001"/>
    <x v="346"/>
    <x v="346"/>
  </r>
  <r>
    <x v="37"/>
    <s v="Legal"/>
    <x v="1"/>
    <x v="0"/>
    <n v="2338"/>
    <n v="467.6"/>
    <x v="347"/>
    <x v="347"/>
  </r>
  <r>
    <x v="37"/>
    <s v="Legal"/>
    <x v="1"/>
    <x v="1"/>
    <n v="11239"/>
    <n v="2247.8000000000002"/>
    <x v="348"/>
    <x v="348"/>
  </r>
  <r>
    <x v="37"/>
    <s v="Legal"/>
    <x v="1"/>
    <x v="2"/>
    <n v="1209"/>
    <n v="241.8"/>
    <x v="349"/>
    <x v="349"/>
  </r>
  <r>
    <x v="37"/>
    <s v="Legal"/>
    <x v="1"/>
    <x v="3"/>
    <n v="8825"/>
    <n v="1765"/>
    <x v="350"/>
    <x v="350"/>
  </r>
  <r>
    <x v="37"/>
    <s v="Legal"/>
    <x v="1"/>
    <x v="4"/>
    <n v="7370"/>
    <n v="1474"/>
    <x v="351"/>
    <x v="351"/>
  </r>
  <r>
    <x v="37"/>
    <s v="Legal"/>
    <x v="1"/>
    <x v="5"/>
    <n v="11493"/>
    <n v="2298.6"/>
    <x v="352"/>
    <x v="352"/>
  </r>
  <r>
    <x v="38"/>
    <s v="Legal"/>
    <x v="1"/>
    <x v="0"/>
    <n v="4104"/>
    <n v="820.80000000000007"/>
    <x v="353"/>
    <x v="353"/>
  </r>
  <r>
    <x v="38"/>
    <s v="Legal"/>
    <x v="1"/>
    <x v="1"/>
    <n v="35597"/>
    <n v="7119.4000000000005"/>
    <x v="354"/>
    <x v="354"/>
  </r>
  <r>
    <x v="38"/>
    <s v="Legal"/>
    <x v="1"/>
    <x v="2"/>
    <n v="21006"/>
    <n v="4201.2"/>
    <x v="355"/>
    <x v="355"/>
  </r>
  <r>
    <x v="38"/>
    <s v="Legal"/>
    <x v="1"/>
    <x v="3"/>
    <n v="13218"/>
    <n v="2643.6000000000004"/>
    <x v="356"/>
    <x v="356"/>
  </r>
  <r>
    <x v="38"/>
    <s v="Legal"/>
    <x v="1"/>
    <x v="4"/>
    <n v="3728"/>
    <n v="745.6"/>
    <x v="357"/>
    <x v="357"/>
  </r>
  <r>
    <x v="38"/>
    <s v="Legal"/>
    <x v="1"/>
    <x v="5"/>
    <n v="15752"/>
    <n v="3150.4"/>
    <x v="358"/>
    <x v="358"/>
  </r>
  <r>
    <x v="39"/>
    <s v="Legal"/>
    <x v="1"/>
    <x v="0"/>
    <n v="2404"/>
    <n v="480.8"/>
    <x v="359"/>
    <x v="359"/>
  </r>
  <r>
    <x v="39"/>
    <s v="Legal"/>
    <x v="1"/>
    <x v="1"/>
    <n v="18864"/>
    <n v="3772.8"/>
    <x v="360"/>
    <x v="360"/>
  </r>
  <r>
    <x v="39"/>
    <s v="Legal"/>
    <x v="1"/>
    <x v="2"/>
    <n v="6403"/>
    <n v="1280.6000000000001"/>
    <x v="361"/>
    <x v="361"/>
  </r>
  <r>
    <x v="39"/>
    <s v="Legal"/>
    <x v="1"/>
    <x v="3"/>
    <n v="7021"/>
    <n v="1404.2"/>
    <x v="362"/>
    <x v="362"/>
  </r>
  <r>
    <x v="39"/>
    <s v="Legal"/>
    <x v="1"/>
    <x v="4"/>
    <n v="1042"/>
    <n v="208.4"/>
    <x v="363"/>
    <x v="363"/>
  </r>
  <r>
    <x v="39"/>
    <s v="Legal"/>
    <x v="1"/>
    <x v="5"/>
    <n v="3589"/>
    <n v="717.80000000000007"/>
    <x v="364"/>
    <x v="364"/>
  </r>
  <r>
    <x v="40"/>
    <s v="Legal"/>
    <x v="1"/>
    <x v="0"/>
    <n v="1300"/>
    <n v="260"/>
    <x v="365"/>
    <x v="365"/>
  </r>
  <r>
    <x v="40"/>
    <s v="Legal"/>
    <x v="1"/>
    <x v="1"/>
    <n v="24314"/>
    <n v="4862.8"/>
    <x v="366"/>
    <x v="366"/>
  </r>
  <r>
    <x v="40"/>
    <s v="Legal"/>
    <x v="1"/>
    <x v="2"/>
    <n v="7185"/>
    <n v="1437"/>
    <x v="367"/>
    <x v="367"/>
  </r>
  <r>
    <x v="40"/>
    <s v="Legal"/>
    <x v="1"/>
    <x v="3"/>
    <n v="7847"/>
    <n v="1569.4"/>
    <x v="368"/>
    <x v="368"/>
  </r>
  <r>
    <x v="40"/>
    <s v="Legal"/>
    <x v="1"/>
    <x v="4"/>
    <n v="1397"/>
    <n v="279.40000000000003"/>
    <x v="369"/>
    <x v="369"/>
  </r>
  <r>
    <x v="40"/>
    <s v="Legal"/>
    <x v="1"/>
    <x v="5"/>
    <n v="13693"/>
    <n v="2738.6000000000004"/>
    <x v="370"/>
    <x v="370"/>
  </r>
  <r>
    <x v="19"/>
    <s v="Sub-Legal"/>
    <x v="1"/>
    <x v="0"/>
    <n v="4567"/>
    <n v="913.40000000000009"/>
    <x v="371"/>
    <x v="371"/>
  </r>
  <r>
    <x v="19"/>
    <s v="Sub-Legal"/>
    <x v="1"/>
    <x v="1"/>
    <n v="31961"/>
    <n v="6392.2000000000007"/>
    <x v="372"/>
    <x v="372"/>
  </r>
  <r>
    <x v="19"/>
    <s v="Sub-Legal"/>
    <x v="1"/>
    <x v="2"/>
    <n v="13690"/>
    <n v="2738"/>
    <x v="373"/>
    <x v="373"/>
  </r>
  <r>
    <x v="19"/>
    <s v="Sub-Legal"/>
    <x v="1"/>
    <x v="3"/>
    <n v="9737"/>
    <n v="1947.4"/>
    <x v="374"/>
    <x v="374"/>
  </r>
  <r>
    <x v="19"/>
    <s v="Sub-Legal"/>
    <x v="1"/>
    <x v="4"/>
    <s v="NA"/>
    <e v="#VALUE!"/>
    <x v="0"/>
    <x v="0"/>
  </r>
  <r>
    <x v="19"/>
    <s v="Sub-Legal"/>
    <x v="1"/>
    <x v="5"/>
    <s v="NA"/>
    <e v="#VALUE!"/>
    <x v="0"/>
    <x v="0"/>
  </r>
  <r>
    <x v="20"/>
    <s v="Sub-Legal"/>
    <x v="1"/>
    <x v="0"/>
    <n v="5786"/>
    <n v="1157.2"/>
    <x v="375"/>
    <x v="375"/>
  </r>
  <r>
    <x v="20"/>
    <s v="Sub-Legal"/>
    <x v="1"/>
    <x v="1"/>
    <n v="18590"/>
    <n v="3718"/>
    <x v="376"/>
    <x v="376"/>
  </r>
  <r>
    <x v="20"/>
    <s v="Sub-Legal"/>
    <x v="1"/>
    <x v="2"/>
    <n v="24364"/>
    <n v="4872.8"/>
    <x v="377"/>
    <x v="377"/>
  </r>
  <r>
    <x v="20"/>
    <s v="Sub-Legal"/>
    <x v="1"/>
    <x v="3"/>
    <n v="14698"/>
    <n v="2939.6000000000004"/>
    <x v="378"/>
    <x v="378"/>
  </r>
  <r>
    <x v="20"/>
    <s v="Sub-Legal"/>
    <x v="1"/>
    <x v="4"/>
    <n v="8351"/>
    <n v="1670.2"/>
    <x v="379"/>
    <x v="379"/>
  </r>
  <r>
    <x v="20"/>
    <s v="Sub-Legal"/>
    <x v="1"/>
    <x v="5"/>
    <n v="12307"/>
    <n v="2461.4"/>
    <x v="380"/>
    <x v="380"/>
  </r>
  <r>
    <x v="21"/>
    <s v="Sub-Legal"/>
    <x v="1"/>
    <x v="0"/>
    <n v="1368"/>
    <n v="273.60000000000002"/>
    <x v="381"/>
    <x v="381"/>
  </r>
  <r>
    <x v="21"/>
    <s v="Sub-Legal"/>
    <x v="1"/>
    <x v="1"/>
    <n v="30544"/>
    <n v="6108.8"/>
    <x v="382"/>
    <x v="382"/>
  </r>
  <r>
    <x v="21"/>
    <s v="Sub-Legal"/>
    <x v="1"/>
    <x v="2"/>
    <n v="22058"/>
    <n v="4411.6000000000004"/>
    <x v="383"/>
    <x v="383"/>
  </r>
  <r>
    <x v="21"/>
    <s v="Sub-Legal"/>
    <x v="1"/>
    <x v="3"/>
    <n v="12928"/>
    <n v="2585.6000000000004"/>
    <x v="384"/>
    <x v="384"/>
  </r>
  <r>
    <x v="21"/>
    <s v="Sub-Legal"/>
    <x v="1"/>
    <x v="4"/>
    <n v="3690"/>
    <n v="738"/>
    <x v="385"/>
    <x v="385"/>
  </r>
  <r>
    <x v="21"/>
    <s v="Sub-Legal"/>
    <x v="1"/>
    <x v="5"/>
    <n v="8299"/>
    <n v="1659.8000000000002"/>
    <x v="386"/>
    <x v="386"/>
  </r>
  <r>
    <x v="22"/>
    <s v="Sub-Legal"/>
    <x v="1"/>
    <x v="0"/>
    <n v="3219"/>
    <n v="643.80000000000007"/>
    <x v="387"/>
    <x v="387"/>
  </r>
  <r>
    <x v="22"/>
    <s v="Sub-Legal"/>
    <x v="1"/>
    <x v="1"/>
    <n v="9165"/>
    <n v="1833"/>
    <x v="388"/>
    <x v="388"/>
  </r>
  <r>
    <x v="22"/>
    <s v="Sub-Legal"/>
    <x v="1"/>
    <x v="2"/>
    <n v="8389"/>
    <n v="1677.8000000000002"/>
    <x v="389"/>
    <x v="389"/>
  </r>
  <r>
    <x v="22"/>
    <s v="Sub-Legal"/>
    <x v="1"/>
    <x v="3"/>
    <n v="6742"/>
    <n v="1348.4"/>
    <x v="390"/>
    <x v="390"/>
  </r>
  <r>
    <x v="22"/>
    <s v="Sub-Legal"/>
    <x v="1"/>
    <x v="4"/>
    <n v="2840"/>
    <n v="568"/>
    <x v="391"/>
    <x v="391"/>
  </r>
  <r>
    <x v="22"/>
    <s v="Sub-Legal"/>
    <x v="1"/>
    <x v="5"/>
    <n v="10222"/>
    <n v="2044.4"/>
    <x v="392"/>
    <x v="392"/>
  </r>
  <r>
    <x v="23"/>
    <s v="Sub-Legal"/>
    <x v="1"/>
    <x v="0"/>
    <n v="4509"/>
    <n v="901.80000000000007"/>
    <x v="393"/>
    <x v="393"/>
  </r>
  <r>
    <x v="23"/>
    <s v="Sub-Legal"/>
    <x v="1"/>
    <x v="1"/>
    <n v="5572"/>
    <n v="1114.4000000000001"/>
    <x v="394"/>
    <x v="394"/>
  </r>
  <r>
    <x v="23"/>
    <s v="Sub-Legal"/>
    <x v="1"/>
    <x v="2"/>
    <n v="6331"/>
    <n v="1266.2"/>
    <x v="395"/>
    <x v="395"/>
  </r>
  <r>
    <x v="23"/>
    <s v="Sub-Legal"/>
    <x v="1"/>
    <x v="3"/>
    <n v="10970"/>
    <n v="2194"/>
    <x v="396"/>
    <x v="396"/>
  </r>
  <r>
    <x v="23"/>
    <s v="Sub-Legal"/>
    <x v="1"/>
    <x v="4"/>
    <n v="1570"/>
    <n v="314"/>
    <x v="397"/>
    <x v="397"/>
  </r>
  <r>
    <x v="23"/>
    <s v="Sub-Legal"/>
    <x v="1"/>
    <x v="5"/>
    <n v="11334"/>
    <n v="2266.8000000000002"/>
    <x v="398"/>
    <x v="398"/>
  </r>
  <r>
    <x v="24"/>
    <s v="Sub-Legal"/>
    <x v="1"/>
    <x v="0"/>
    <n v="5916"/>
    <n v="1183.2"/>
    <x v="399"/>
    <x v="399"/>
  </r>
  <r>
    <x v="24"/>
    <s v="Sub-Legal"/>
    <x v="1"/>
    <x v="1"/>
    <n v="6471"/>
    <n v="1294.2"/>
    <x v="400"/>
    <x v="400"/>
  </r>
  <r>
    <x v="24"/>
    <s v="Sub-Legal"/>
    <x v="1"/>
    <x v="2"/>
    <n v="2320"/>
    <n v="464"/>
    <x v="401"/>
    <x v="401"/>
  </r>
  <r>
    <x v="24"/>
    <s v="Sub-Legal"/>
    <x v="1"/>
    <x v="3"/>
    <n v="5184"/>
    <n v="1036.8"/>
    <x v="402"/>
    <x v="402"/>
  </r>
  <r>
    <x v="24"/>
    <s v="Sub-Legal"/>
    <x v="1"/>
    <x v="4"/>
    <n v="1956"/>
    <n v="391.20000000000005"/>
    <x v="403"/>
    <x v="403"/>
  </r>
  <r>
    <x v="24"/>
    <s v="Sub-Legal"/>
    <x v="1"/>
    <x v="5"/>
    <n v="6807"/>
    <n v="1361.4"/>
    <x v="404"/>
    <x v="404"/>
  </r>
  <r>
    <x v="25"/>
    <s v="Sub-Legal"/>
    <x v="1"/>
    <x v="0"/>
    <n v="4161"/>
    <n v="832.2"/>
    <x v="405"/>
    <x v="405"/>
  </r>
  <r>
    <x v="25"/>
    <s v="Sub-Legal"/>
    <x v="1"/>
    <x v="1"/>
    <n v="3043"/>
    <n v="608.6"/>
    <x v="406"/>
    <x v="406"/>
  </r>
  <r>
    <x v="25"/>
    <s v="Sub-Legal"/>
    <x v="1"/>
    <x v="2"/>
    <n v="1155"/>
    <n v="231"/>
    <x v="407"/>
    <x v="407"/>
  </r>
  <r>
    <x v="25"/>
    <s v="Sub-Legal"/>
    <x v="1"/>
    <x v="3"/>
    <n v="2453"/>
    <n v="490.6"/>
    <x v="408"/>
    <x v="408"/>
  </r>
  <r>
    <x v="25"/>
    <s v="Sub-Legal"/>
    <x v="1"/>
    <x v="4"/>
    <n v="4487"/>
    <n v="897.40000000000009"/>
    <x v="409"/>
    <x v="409"/>
  </r>
  <r>
    <x v="25"/>
    <s v="Sub-Legal"/>
    <x v="1"/>
    <x v="5"/>
    <n v="6574"/>
    <n v="1314.8000000000002"/>
    <x v="410"/>
    <x v="410"/>
  </r>
  <r>
    <x v="26"/>
    <s v="Sub-Legal"/>
    <x v="1"/>
    <x v="0"/>
    <n v="4040"/>
    <n v="808"/>
    <x v="411"/>
    <x v="411"/>
  </r>
  <r>
    <x v="26"/>
    <s v="Sub-Legal"/>
    <x v="1"/>
    <x v="1"/>
    <n v="19143"/>
    <n v="3828.6000000000004"/>
    <x v="412"/>
    <x v="412"/>
  </r>
  <r>
    <x v="26"/>
    <s v="Sub-Legal"/>
    <x v="1"/>
    <x v="2"/>
    <n v="4537"/>
    <n v="907.40000000000009"/>
    <x v="413"/>
    <x v="413"/>
  </r>
  <r>
    <x v="26"/>
    <s v="Sub-Legal"/>
    <x v="1"/>
    <x v="3"/>
    <n v="7503"/>
    <n v="1500.6000000000001"/>
    <x v="414"/>
    <x v="414"/>
  </r>
  <r>
    <x v="26"/>
    <s v="Sub-Legal"/>
    <x v="1"/>
    <x v="4"/>
    <n v="6917"/>
    <n v="1383.4"/>
    <x v="415"/>
    <x v="415"/>
  </r>
  <r>
    <x v="26"/>
    <s v="Sub-Legal"/>
    <x v="1"/>
    <x v="5"/>
    <n v="16426"/>
    <n v="3285.2000000000003"/>
    <x v="416"/>
    <x v="416"/>
  </r>
  <r>
    <x v="27"/>
    <s v="Sub-Legal"/>
    <x v="1"/>
    <x v="0"/>
    <n v="3155"/>
    <n v="631"/>
    <x v="417"/>
    <x v="417"/>
  </r>
  <r>
    <x v="27"/>
    <s v="Sub-Legal"/>
    <x v="1"/>
    <x v="1"/>
    <n v="4089"/>
    <n v="817.80000000000007"/>
    <x v="418"/>
    <x v="418"/>
  </r>
  <r>
    <x v="27"/>
    <s v="Sub-Legal"/>
    <x v="1"/>
    <x v="2"/>
    <n v="4299"/>
    <n v="859.80000000000007"/>
    <x v="419"/>
    <x v="419"/>
  </r>
  <r>
    <x v="27"/>
    <s v="Sub-Legal"/>
    <x v="1"/>
    <x v="3"/>
    <n v="5103"/>
    <n v="1020.6"/>
    <x v="420"/>
    <x v="420"/>
  </r>
  <r>
    <x v="27"/>
    <s v="Sub-Legal"/>
    <x v="1"/>
    <x v="4"/>
    <n v="6719"/>
    <n v="1343.8000000000002"/>
    <x v="421"/>
    <x v="421"/>
  </r>
  <r>
    <x v="27"/>
    <s v="Sub-Legal"/>
    <x v="1"/>
    <x v="5"/>
    <n v="8518"/>
    <n v="1703.6000000000001"/>
    <x v="422"/>
    <x v="422"/>
  </r>
  <r>
    <x v="28"/>
    <s v="Sub-Legal"/>
    <x v="1"/>
    <x v="0"/>
    <n v="14552"/>
    <n v="2910.4"/>
    <x v="423"/>
    <x v="423"/>
  </r>
  <r>
    <x v="28"/>
    <s v="Sub-Legal"/>
    <x v="1"/>
    <x v="1"/>
    <n v="10114"/>
    <n v="2022.8000000000002"/>
    <x v="424"/>
    <x v="424"/>
  </r>
  <r>
    <x v="28"/>
    <s v="Sub-Legal"/>
    <x v="1"/>
    <x v="2"/>
    <n v="6429"/>
    <n v="1285.8000000000002"/>
    <x v="425"/>
    <x v="425"/>
  </r>
  <r>
    <x v="28"/>
    <s v="Sub-Legal"/>
    <x v="1"/>
    <x v="3"/>
    <n v="41665"/>
    <n v="8333"/>
    <x v="426"/>
    <x v="426"/>
  </r>
  <r>
    <x v="28"/>
    <s v="Sub-Legal"/>
    <x v="1"/>
    <x v="4"/>
    <n v="17659"/>
    <n v="3531.8"/>
    <x v="427"/>
    <x v="427"/>
  </r>
  <r>
    <x v="28"/>
    <s v="Sub-Legal"/>
    <x v="1"/>
    <x v="5"/>
    <n v="19110"/>
    <n v="3822"/>
    <x v="428"/>
    <x v="428"/>
  </r>
  <r>
    <x v="29"/>
    <s v="Sub-Legal"/>
    <x v="1"/>
    <x v="0"/>
    <n v="7934"/>
    <n v="1586.8000000000002"/>
    <x v="429"/>
    <x v="429"/>
  </r>
  <r>
    <x v="29"/>
    <s v="Sub-Legal"/>
    <x v="1"/>
    <x v="1"/>
    <n v="6806"/>
    <n v="1361.2"/>
    <x v="430"/>
    <x v="430"/>
  </r>
  <r>
    <x v="29"/>
    <s v="Sub-Legal"/>
    <x v="1"/>
    <x v="2"/>
    <n v="5334"/>
    <n v="1066.8"/>
    <x v="431"/>
    <x v="431"/>
  </r>
  <r>
    <x v="29"/>
    <s v="Sub-Legal"/>
    <x v="1"/>
    <x v="3"/>
    <n v="2777"/>
    <n v="555.4"/>
    <x v="432"/>
    <x v="432"/>
  </r>
  <r>
    <x v="29"/>
    <s v="Sub-Legal"/>
    <x v="1"/>
    <x v="4"/>
    <n v="6955"/>
    <n v="1391"/>
    <x v="433"/>
    <x v="433"/>
  </r>
  <r>
    <x v="29"/>
    <s v="Sub-Legal"/>
    <x v="1"/>
    <x v="5"/>
    <n v="7701"/>
    <n v="1540.2"/>
    <x v="434"/>
    <x v="434"/>
  </r>
  <r>
    <x v="30"/>
    <s v="Sub-Legal"/>
    <x v="1"/>
    <x v="0"/>
    <n v="3217"/>
    <n v="643.40000000000009"/>
    <x v="435"/>
    <x v="435"/>
  </r>
  <r>
    <x v="30"/>
    <s v="Sub-Legal"/>
    <x v="1"/>
    <x v="1"/>
    <n v="10686"/>
    <n v="2137.2000000000003"/>
    <x v="436"/>
    <x v="436"/>
  </r>
  <r>
    <x v="30"/>
    <s v="Sub-Legal"/>
    <x v="1"/>
    <x v="2"/>
    <n v="7508"/>
    <n v="1501.6000000000001"/>
    <x v="437"/>
    <x v="437"/>
  </r>
  <r>
    <x v="30"/>
    <s v="Sub-Legal"/>
    <x v="1"/>
    <x v="3"/>
    <n v="9290"/>
    <n v="1858"/>
    <x v="438"/>
    <x v="438"/>
  </r>
  <r>
    <x v="30"/>
    <s v="Sub-Legal"/>
    <x v="1"/>
    <x v="4"/>
    <n v="9768"/>
    <n v="1953.6000000000001"/>
    <x v="439"/>
    <x v="439"/>
  </r>
  <r>
    <x v="30"/>
    <s v="Sub-Legal"/>
    <x v="1"/>
    <x v="5"/>
    <n v="14020"/>
    <n v="2804"/>
    <x v="440"/>
    <x v="440"/>
  </r>
  <r>
    <x v="31"/>
    <s v="Sub-Legal"/>
    <x v="1"/>
    <x v="0"/>
    <n v="6410"/>
    <n v="1282"/>
    <x v="441"/>
    <x v="441"/>
  </r>
  <r>
    <x v="31"/>
    <s v="Sub-Legal"/>
    <x v="1"/>
    <x v="1"/>
    <n v="27787"/>
    <n v="5557.4000000000005"/>
    <x v="442"/>
    <x v="442"/>
  </r>
  <r>
    <x v="31"/>
    <s v="Sub-Legal"/>
    <x v="1"/>
    <x v="2"/>
    <n v="15951"/>
    <n v="3190.2000000000003"/>
    <x v="443"/>
    <x v="443"/>
  </r>
  <r>
    <x v="31"/>
    <s v="Sub-Legal"/>
    <x v="1"/>
    <x v="3"/>
    <n v="7492"/>
    <n v="1498.4"/>
    <x v="444"/>
    <x v="444"/>
  </r>
  <r>
    <x v="31"/>
    <s v="Sub-Legal"/>
    <x v="1"/>
    <x v="4"/>
    <n v="14395"/>
    <n v="2879"/>
    <x v="445"/>
    <x v="445"/>
  </r>
  <r>
    <x v="31"/>
    <s v="Sub-Legal"/>
    <x v="1"/>
    <x v="5"/>
    <n v="14410"/>
    <n v="2882"/>
    <x v="446"/>
    <x v="446"/>
  </r>
  <r>
    <x v="32"/>
    <s v="Sub-Legal"/>
    <x v="1"/>
    <x v="0"/>
    <n v="5058"/>
    <n v="1011.6"/>
    <x v="447"/>
    <x v="447"/>
  </r>
  <r>
    <x v="32"/>
    <s v="Sub-Legal"/>
    <x v="1"/>
    <x v="1"/>
    <n v="47075"/>
    <n v="9415"/>
    <x v="448"/>
    <x v="448"/>
  </r>
  <r>
    <x v="32"/>
    <s v="Sub-Legal"/>
    <x v="1"/>
    <x v="2"/>
    <n v="24203"/>
    <n v="4840.6000000000004"/>
    <x v="449"/>
    <x v="449"/>
  </r>
  <r>
    <x v="32"/>
    <s v="Sub-Legal"/>
    <x v="1"/>
    <x v="3"/>
    <n v="16062"/>
    <n v="3212.4"/>
    <x v="450"/>
    <x v="450"/>
  </r>
  <r>
    <x v="32"/>
    <s v="Sub-Legal"/>
    <x v="1"/>
    <x v="4"/>
    <n v="12894"/>
    <n v="2578.8000000000002"/>
    <x v="451"/>
    <x v="451"/>
  </r>
  <r>
    <x v="32"/>
    <s v="Sub-Legal"/>
    <x v="1"/>
    <x v="5"/>
    <n v="15610"/>
    <n v="3122"/>
    <x v="452"/>
    <x v="452"/>
  </r>
  <r>
    <x v="33"/>
    <s v="Sub-Legal"/>
    <x v="1"/>
    <x v="0"/>
    <n v="5732"/>
    <n v="1146.4000000000001"/>
    <x v="453"/>
    <x v="453"/>
  </r>
  <r>
    <x v="33"/>
    <s v="Sub-Legal"/>
    <x v="1"/>
    <x v="1"/>
    <n v="26567"/>
    <n v="5313.4000000000005"/>
    <x v="454"/>
    <x v="454"/>
  </r>
  <r>
    <x v="33"/>
    <s v="Sub-Legal"/>
    <x v="1"/>
    <x v="2"/>
    <n v="2348"/>
    <n v="469.6"/>
    <x v="455"/>
    <x v="455"/>
  </r>
  <r>
    <x v="33"/>
    <s v="Sub-Legal"/>
    <x v="1"/>
    <x v="3"/>
    <n v="8938"/>
    <n v="1787.6000000000001"/>
    <x v="456"/>
    <x v="456"/>
  </r>
  <r>
    <x v="33"/>
    <s v="Sub-Legal"/>
    <x v="1"/>
    <x v="4"/>
    <n v="11266"/>
    <n v="2253.2000000000003"/>
    <x v="457"/>
    <x v="457"/>
  </r>
  <r>
    <x v="33"/>
    <s v="Sub-Legal"/>
    <x v="1"/>
    <x v="5"/>
    <n v="17312"/>
    <n v="3462.4"/>
    <x v="458"/>
    <x v="458"/>
  </r>
  <r>
    <x v="34"/>
    <s v="Sub-Legal"/>
    <x v="1"/>
    <x v="0"/>
    <n v="6252"/>
    <n v="1250.4000000000001"/>
    <x v="459"/>
    <x v="459"/>
  </r>
  <r>
    <x v="34"/>
    <s v="Sub-Legal"/>
    <x v="1"/>
    <x v="1"/>
    <n v="25471"/>
    <n v="5094.2000000000007"/>
    <x v="460"/>
    <x v="460"/>
  </r>
  <r>
    <x v="34"/>
    <s v="Sub-Legal"/>
    <x v="1"/>
    <x v="2"/>
    <n v="6186"/>
    <n v="1237.2"/>
    <x v="461"/>
    <x v="461"/>
  </r>
  <r>
    <x v="34"/>
    <s v="Sub-Legal"/>
    <x v="1"/>
    <x v="3"/>
    <n v="18038"/>
    <n v="3607.6000000000004"/>
    <x v="462"/>
    <x v="462"/>
  </r>
  <r>
    <x v="34"/>
    <s v="Sub-Legal"/>
    <x v="1"/>
    <x v="4"/>
    <n v="5887"/>
    <n v="1177.4000000000001"/>
    <x v="463"/>
    <x v="463"/>
  </r>
  <r>
    <x v="34"/>
    <s v="Sub-Legal"/>
    <x v="1"/>
    <x v="5"/>
    <n v="8726"/>
    <n v="1745.2"/>
    <x v="464"/>
    <x v="464"/>
  </r>
  <r>
    <x v="35"/>
    <s v="Sub-Legal"/>
    <x v="1"/>
    <x v="0"/>
    <n v="6336"/>
    <n v="1267.2"/>
    <x v="465"/>
    <x v="465"/>
  </r>
  <r>
    <x v="35"/>
    <s v="Sub-Legal"/>
    <x v="1"/>
    <x v="1"/>
    <n v="44602"/>
    <n v="8920.4"/>
    <x v="466"/>
    <x v="466"/>
  </r>
  <r>
    <x v="35"/>
    <s v="Sub-Legal"/>
    <x v="1"/>
    <x v="2"/>
    <n v="9810"/>
    <n v="1962"/>
    <x v="467"/>
    <x v="467"/>
  </r>
  <r>
    <x v="35"/>
    <s v="Sub-Legal"/>
    <x v="1"/>
    <x v="3"/>
    <n v="16842"/>
    <n v="3368.4"/>
    <x v="468"/>
    <x v="468"/>
  </r>
  <r>
    <x v="35"/>
    <s v="Sub-Legal"/>
    <x v="1"/>
    <x v="4"/>
    <n v="9437"/>
    <n v="1887.4"/>
    <x v="469"/>
    <x v="469"/>
  </r>
  <r>
    <x v="35"/>
    <s v="Sub-Legal"/>
    <x v="1"/>
    <x v="5"/>
    <n v="28824"/>
    <n v="5764.8"/>
    <x v="470"/>
    <x v="470"/>
  </r>
  <r>
    <x v="36"/>
    <s v="Sub-Legal"/>
    <x v="1"/>
    <x v="0"/>
    <n v="14371"/>
    <n v="2874.2000000000003"/>
    <x v="471"/>
    <x v="471"/>
  </r>
  <r>
    <x v="36"/>
    <s v="Sub-Legal"/>
    <x v="1"/>
    <x v="1"/>
    <n v="51737"/>
    <n v="10347.400000000001"/>
    <x v="472"/>
    <x v="472"/>
  </r>
  <r>
    <x v="36"/>
    <s v="Sub-Legal"/>
    <x v="1"/>
    <x v="2"/>
    <n v="20286"/>
    <n v="4057.2000000000003"/>
    <x v="473"/>
    <x v="473"/>
  </r>
  <r>
    <x v="36"/>
    <s v="Sub-Legal"/>
    <x v="1"/>
    <x v="3"/>
    <n v="21057"/>
    <n v="4211.4000000000005"/>
    <x v="474"/>
    <x v="474"/>
  </r>
  <r>
    <x v="36"/>
    <s v="Sub-Legal"/>
    <x v="1"/>
    <x v="4"/>
    <n v="8504"/>
    <n v="1700.8000000000002"/>
    <x v="475"/>
    <x v="475"/>
  </r>
  <r>
    <x v="36"/>
    <s v="Sub-Legal"/>
    <x v="1"/>
    <x v="5"/>
    <n v="23217"/>
    <n v="4643.4000000000005"/>
    <x v="476"/>
    <x v="476"/>
  </r>
  <r>
    <x v="37"/>
    <s v="Sub-Legal"/>
    <x v="1"/>
    <x v="0"/>
    <n v="12887"/>
    <n v="2577.4"/>
    <x v="477"/>
    <x v="477"/>
  </r>
  <r>
    <x v="37"/>
    <s v="Sub-Legal"/>
    <x v="1"/>
    <x v="1"/>
    <n v="36636"/>
    <n v="7327.2000000000007"/>
    <x v="478"/>
    <x v="478"/>
  </r>
  <r>
    <x v="37"/>
    <s v="Sub-Legal"/>
    <x v="1"/>
    <x v="2"/>
    <n v="15219"/>
    <n v="3043.8"/>
    <x v="479"/>
    <x v="479"/>
  </r>
  <r>
    <x v="37"/>
    <s v="Sub-Legal"/>
    <x v="1"/>
    <x v="3"/>
    <n v="38153"/>
    <n v="7630.6"/>
    <x v="480"/>
    <x v="480"/>
  </r>
  <r>
    <x v="37"/>
    <s v="Sub-Legal"/>
    <x v="1"/>
    <x v="4"/>
    <n v="8490"/>
    <n v="1698"/>
    <x v="481"/>
    <x v="481"/>
  </r>
  <r>
    <x v="37"/>
    <s v="Sub-Legal"/>
    <x v="1"/>
    <x v="5"/>
    <n v="48003"/>
    <n v="9600.6"/>
    <x v="482"/>
    <x v="482"/>
  </r>
  <r>
    <x v="38"/>
    <s v="Sub-Legal"/>
    <x v="1"/>
    <x v="0"/>
    <n v="10576"/>
    <n v="2115.2000000000003"/>
    <x v="483"/>
    <x v="483"/>
  </r>
  <r>
    <x v="38"/>
    <s v="Sub-Legal"/>
    <x v="1"/>
    <x v="1"/>
    <n v="48300"/>
    <n v="9660"/>
    <x v="484"/>
    <x v="484"/>
  </r>
  <r>
    <x v="38"/>
    <s v="Sub-Legal"/>
    <x v="1"/>
    <x v="2"/>
    <n v="26134"/>
    <n v="5226.8"/>
    <x v="485"/>
    <x v="485"/>
  </r>
  <r>
    <x v="38"/>
    <s v="Sub-Legal"/>
    <x v="1"/>
    <x v="3"/>
    <n v="13126"/>
    <n v="2625.2000000000003"/>
    <x v="486"/>
    <x v="486"/>
  </r>
  <r>
    <x v="38"/>
    <s v="Sub-Legal"/>
    <x v="1"/>
    <x v="4"/>
    <n v="4962"/>
    <n v="992.40000000000009"/>
    <x v="487"/>
    <x v="487"/>
  </r>
  <r>
    <x v="38"/>
    <s v="Sub-Legal"/>
    <x v="1"/>
    <x v="5"/>
    <n v="39435"/>
    <n v="7887"/>
    <x v="488"/>
    <x v="488"/>
  </r>
  <r>
    <x v="39"/>
    <s v="Sub-Legal"/>
    <x v="1"/>
    <x v="0"/>
    <n v="6727"/>
    <n v="1345.4"/>
    <x v="489"/>
    <x v="489"/>
  </r>
  <r>
    <x v="39"/>
    <s v="Sub-Legal"/>
    <x v="1"/>
    <x v="1"/>
    <n v="51539"/>
    <n v="10307.800000000001"/>
    <x v="490"/>
    <x v="490"/>
  </r>
  <r>
    <x v="39"/>
    <s v="Sub-Legal"/>
    <x v="1"/>
    <x v="2"/>
    <n v="30611"/>
    <n v="6122.2000000000007"/>
    <x v="491"/>
    <x v="491"/>
  </r>
  <r>
    <x v="39"/>
    <s v="Sub-Legal"/>
    <x v="1"/>
    <x v="3"/>
    <n v="20186"/>
    <n v="4037.2000000000003"/>
    <x v="492"/>
    <x v="492"/>
  </r>
  <r>
    <x v="39"/>
    <s v="Sub-Legal"/>
    <x v="1"/>
    <x v="4"/>
    <n v="3001"/>
    <n v="600.20000000000005"/>
    <x v="493"/>
    <x v="493"/>
  </r>
  <r>
    <x v="39"/>
    <s v="Sub-Legal"/>
    <x v="1"/>
    <x v="5"/>
    <n v="17026"/>
    <n v="3405.2000000000003"/>
    <x v="494"/>
    <x v="494"/>
  </r>
  <r>
    <x v="40"/>
    <s v="Sub-Legal"/>
    <x v="1"/>
    <x v="0"/>
    <n v="10681"/>
    <n v="2136.2000000000003"/>
    <x v="495"/>
    <x v="495"/>
  </r>
  <r>
    <x v="40"/>
    <s v="Sub-Legal"/>
    <x v="1"/>
    <x v="1"/>
    <n v="102799"/>
    <n v="20559.800000000003"/>
    <x v="496"/>
    <x v="496"/>
  </r>
  <r>
    <x v="40"/>
    <s v="Sub-Legal"/>
    <x v="1"/>
    <x v="2"/>
    <n v="25980"/>
    <n v="5196"/>
    <x v="497"/>
    <x v="497"/>
  </r>
  <r>
    <x v="40"/>
    <s v="Sub-Legal"/>
    <x v="1"/>
    <x v="3"/>
    <n v="27308"/>
    <n v="5461.6"/>
    <x v="498"/>
    <x v="498"/>
  </r>
  <r>
    <x v="40"/>
    <s v="Sub-Legal"/>
    <x v="1"/>
    <x v="4"/>
    <n v="7691"/>
    <n v="1538.2"/>
    <x v="499"/>
    <x v="499"/>
  </r>
  <r>
    <x v="40"/>
    <s v="Sub-Legal"/>
    <x v="1"/>
    <x v="5"/>
    <n v="75041"/>
    <n v="15008.2"/>
    <x v="500"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6" firstHeaderRow="0" firstDataRow="1" firstDataCol="1"/>
  <pivotFields count="8">
    <pivotField axis="axisRow" showAll="0">
      <items count="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dataField="1" showAll="0"/>
    <pivotField dataField="1" showAll="0">
      <items count="502">
        <item x="279"/>
        <item x="289"/>
        <item x="312"/>
        <item x="290"/>
        <item x="242"/>
        <item x="277"/>
        <item x="253"/>
        <item x="273"/>
        <item x="278"/>
        <item x="247"/>
        <item x="295"/>
        <item x="244"/>
        <item x="272"/>
        <item x="266"/>
        <item x="307"/>
        <item x="302"/>
        <item x="301"/>
        <item x="285"/>
        <item x="288"/>
        <item x="106"/>
        <item x="255"/>
        <item x="249"/>
        <item x="267"/>
        <item x="341"/>
        <item x="335"/>
        <item x="284"/>
        <item x="259"/>
        <item x="363"/>
        <item x="261"/>
        <item x="243"/>
        <item x="118"/>
        <item x="300"/>
        <item x="323"/>
        <item x="112"/>
        <item x="349"/>
        <item x="86"/>
        <item x="365"/>
        <item x="260"/>
        <item x="124"/>
        <item x="308"/>
        <item x="369"/>
        <item x="294"/>
        <item x="337"/>
        <item x="291"/>
        <item x="240"/>
        <item x="331"/>
        <item x="317"/>
        <item x="136"/>
        <item x="313"/>
        <item x="283"/>
        <item x="248"/>
        <item x="343"/>
        <item x="100"/>
        <item x="306"/>
        <item x="407"/>
        <item x="80"/>
        <item x="303"/>
        <item x="202"/>
        <item x="67"/>
        <item x="336"/>
        <item x="245"/>
        <item x="347"/>
        <item x="122"/>
        <item x="381"/>
        <item x="359"/>
        <item x="329"/>
        <item x="76"/>
        <item x="280"/>
        <item x="397"/>
        <item x="196"/>
        <item x="130"/>
        <item x="223"/>
        <item x="74"/>
        <item x="314"/>
        <item x="61"/>
        <item x="142"/>
        <item x="293"/>
        <item x="94"/>
        <item x="296"/>
        <item x="403"/>
        <item x="123"/>
        <item x="194"/>
        <item x="364"/>
        <item x="271"/>
        <item x="318"/>
        <item x="342"/>
        <item x="309"/>
        <item x="340"/>
        <item x="148"/>
        <item x="357"/>
        <item x="226"/>
        <item x="92"/>
        <item x="110"/>
        <item x="286"/>
        <item x="254"/>
        <item x="63"/>
        <item x="262"/>
        <item x="401"/>
        <item x="455"/>
        <item x="353"/>
        <item x="265"/>
        <item x="408"/>
        <item x="316"/>
        <item x="251"/>
        <item x="152"/>
        <item x="146"/>
        <item x="200"/>
        <item x="170"/>
        <item x="432"/>
        <item x="154"/>
        <item x="250"/>
        <item x="116"/>
        <item x="88"/>
        <item x="391"/>
        <item x="204"/>
        <item x="158"/>
        <item x="134"/>
        <item x="238"/>
        <item x="55"/>
        <item x="493"/>
        <item x="82"/>
        <item x="111"/>
        <item x="297"/>
        <item x="406"/>
        <item x="68"/>
        <item x="99"/>
        <item x="160"/>
        <item x="66"/>
        <item x="417"/>
        <item x="282"/>
        <item x="52"/>
        <item x="256"/>
        <item x="435"/>
        <item x="387"/>
        <item x="105"/>
        <item x="51"/>
        <item x="198"/>
        <item x="319"/>
        <item x="128"/>
        <item x="324"/>
        <item x="188"/>
        <item x="330"/>
        <item x="172"/>
        <item x="287"/>
        <item x="71"/>
        <item x="361"/>
        <item x="135"/>
        <item x="346"/>
        <item x="233"/>
        <item x="385"/>
        <item x="140"/>
        <item x="344"/>
        <item x="104"/>
        <item x="164"/>
        <item x="129"/>
        <item x="117"/>
        <item x="326"/>
        <item x="98"/>
        <item x="274"/>
        <item x="339"/>
        <item x="362"/>
        <item x="411"/>
        <item x="21"/>
        <item x="418"/>
        <item x="367"/>
        <item x="338"/>
        <item x="405"/>
        <item x="351"/>
        <item x="190"/>
        <item x="299"/>
        <item x="72"/>
        <item x="197"/>
        <item x="419"/>
        <item x="176"/>
        <item x="182"/>
        <item x="93"/>
        <item x="276"/>
        <item x="3"/>
        <item x="85"/>
        <item x="78"/>
        <item x="305"/>
        <item x="409"/>
        <item x="368"/>
        <item x="48"/>
        <item x="393"/>
        <item x="56"/>
        <item x="413"/>
        <item x="332"/>
        <item x="40"/>
        <item x="371"/>
        <item x="59"/>
        <item x="235"/>
        <item x="311"/>
        <item x="239"/>
        <item x="77"/>
        <item x="141"/>
        <item x="147"/>
        <item x="137"/>
        <item x="192"/>
        <item x="320"/>
        <item x="84"/>
        <item x="487"/>
        <item x="350"/>
        <item x="447"/>
        <item x="420"/>
        <item x="178"/>
        <item x="166"/>
        <item x="402"/>
        <item x="322"/>
        <item x="203"/>
        <item x="431"/>
        <item x="64"/>
        <item x="75"/>
        <item x="184"/>
        <item x="214"/>
        <item x="394"/>
        <item x="257"/>
        <item x="453"/>
        <item x="375"/>
        <item x="268"/>
        <item x="43"/>
        <item x="44"/>
        <item x="39"/>
        <item x="463"/>
        <item x="399"/>
        <item x="236"/>
        <item x="60"/>
        <item x="35"/>
        <item x="220"/>
        <item x="461"/>
        <item x="459"/>
        <item x="161"/>
        <item x="281"/>
        <item x="252"/>
        <item x="395"/>
        <item x="465"/>
        <item x="36"/>
        <item x="441"/>
        <item x="425"/>
        <item x="348"/>
        <item x="400"/>
        <item x="230"/>
        <item x="143"/>
        <item x="191"/>
        <item x="410"/>
        <item x="352"/>
        <item x="81"/>
        <item x="17"/>
        <item x="421"/>
        <item x="489"/>
        <item x="325"/>
        <item x="390"/>
        <item x="430"/>
        <item x="404"/>
        <item x="149"/>
        <item x="125"/>
        <item x="415"/>
        <item x="2"/>
        <item x="433"/>
        <item x="334"/>
        <item x="173"/>
        <item x="70"/>
        <item x="96"/>
        <item x="258"/>
        <item x="328"/>
        <item x="83"/>
        <item x="153"/>
        <item x="444"/>
        <item x="414"/>
        <item x="437"/>
        <item x="292"/>
        <item x="356"/>
        <item x="499"/>
        <item x="434"/>
        <item x="31"/>
        <item x="89"/>
        <item x="370"/>
        <item x="47"/>
        <item x="429"/>
        <item x="298"/>
        <item x="113"/>
        <item x="79"/>
        <item x="27"/>
        <item x="386"/>
        <item x="269"/>
        <item x="345"/>
        <item x="379"/>
        <item x="389"/>
        <item x="481"/>
        <item x="475"/>
        <item x="422"/>
        <item x="90"/>
        <item x="95"/>
        <item x="195"/>
        <item x="119"/>
        <item x="464"/>
        <item x="246"/>
        <item x="175"/>
        <item x="229"/>
        <item x="456"/>
        <item x="358"/>
        <item x="179"/>
        <item x="211"/>
        <item x="388"/>
        <item x="57"/>
        <item x="234"/>
        <item x="438"/>
        <item x="237"/>
        <item x="225"/>
        <item x="469"/>
        <item x="107"/>
        <item x="139"/>
        <item x="185"/>
        <item x="263"/>
        <item x="186"/>
        <item x="275"/>
        <item x="374"/>
        <item x="157"/>
        <item x="439"/>
        <item x="467"/>
        <item x="131"/>
        <item x="189"/>
        <item x="127"/>
        <item x="155"/>
        <item x="424"/>
        <item x="114"/>
        <item x="333"/>
        <item x="24"/>
        <item x="171"/>
        <item x="392"/>
        <item x="102"/>
        <item x="483"/>
        <item x="208"/>
        <item x="133"/>
        <item x="495"/>
        <item x="436"/>
        <item x="360"/>
        <item x="151"/>
        <item x="159"/>
        <item x="62"/>
        <item x="396"/>
        <item x="23"/>
        <item x="120"/>
        <item x="29"/>
        <item x="28"/>
        <item x="32"/>
        <item x="457"/>
        <item x="398"/>
        <item x="201"/>
        <item x="327"/>
        <item x="174"/>
        <item x="54"/>
        <item x="217"/>
        <item x="25"/>
        <item x="355"/>
        <item x="310"/>
        <item x="232"/>
        <item x="19"/>
        <item x="199"/>
        <item x="380"/>
        <item x="91"/>
        <item x="4"/>
        <item x="1"/>
        <item x="101"/>
        <item x="167"/>
        <item x="163"/>
        <item x="168"/>
        <item x="5"/>
        <item x="169"/>
        <item x="477"/>
        <item x="451"/>
        <item x="384"/>
        <item x="20"/>
        <item x="177"/>
        <item x="486"/>
        <item x="108"/>
        <item x="6"/>
        <item x="126"/>
        <item x="87"/>
        <item x="50"/>
        <item x="13"/>
        <item x="162"/>
        <item x="373"/>
        <item x="9"/>
        <item x="270"/>
        <item x="180"/>
        <item x="366"/>
        <item x="440"/>
        <item x="16"/>
        <item x="264"/>
        <item x="222"/>
        <item x="471"/>
        <item x="445"/>
        <item x="446"/>
        <item x="423"/>
        <item x="378"/>
        <item x="115"/>
        <item x="138"/>
        <item x="12"/>
        <item x="181"/>
        <item x="479"/>
        <item x="183"/>
        <item x="121"/>
        <item x="452"/>
        <item x="187"/>
        <item x="443"/>
        <item x="109"/>
        <item x="450"/>
        <item x="22"/>
        <item x="45"/>
        <item x="416"/>
        <item x="65"/>
        <item x="468"/>
        <item x="97"/>
        <item x="494"/>
        <item x="205"/>
        <item x="58"/>
        <item x="33"/>
        <item x="165"/>
        <item x="26"/>
        <item x="156"/>
        <item x="458"/>
        <item x="150"/>
        <item x="427"/>
        <item x="34"/>
        <item x="8"/>
        <item x="132"/>
        <item x="321"/>
        <item x="462"/>
        <item x="145"/>
        <item x="69"/>
        <item x="315"/>
        <item x="376"/>
        <item x="15"/>
        <item x="428"/>
        <item x="412"/>
        <item x="216"/>
        <item x="193"/>
        <item x="53"/>
        <item x="492"/>
        <item x="473"/>
        <item x="354"/>
        <item x="304"/>
        <item x="103"/>
        <item x="213"/>
        <item x="474"/>
        <item x="144"/>
        <item x="37"/>
        <item x="231"/>
        <item x="383"/>
        <item x="30"/>
        <item x="49"/>
        <item x="42"/>
        <item x="38"/>
        <item x="476"/>
        <item x="219"/>
        <item x="449"/>
        <item x="377"/>
        <item x="46"/>
        <item x="73"/>
        <item x="460"/>
        <item x="497"/>
        <item x="485"/>
        <item x="454"/>
        <item x="41"/>
        <item x="498"/>
        <item x="228"/>
        <item x="442"/>
        <item x="7"/>
        <item x="241"/>
        <item x="470"/>
        <item x="210"/>
        <item x="382"/>
        <item x="491"/>
        <item x="18"/>
        <item x="372"/>
        <item x="207"/>
        <item x="11"/>
        <item x="478"/>
        <item x="480"/>
        <item x="488"/>
        <item x="14"/>
        <item x="426"/>
        <item x="466"/>
        <item x="448"/>
        <item x="482"/>
        <item x="484"/>
        <item x="490"/>
        <item x="472"/>
        <item x="224"/>
        <item x="215"/>
        <item x="206"/>
        <item x="10"/>
        <item x="221"/>
        <item x="227"/>
        <item x="212"/>
        <item x="218"/>
        <item x="500"/>
        <item x="209"/>
        <item x="496"/>
        <item x="0"/>
        <item t="default"/>
      </items>
    </pivotField>
    <pivotField dataField="1" showAll="0">
      <items count="502">
        <item x="279"/>
        <item x="289"/>
        <item x="312"/>
        <item x="290"/>
        <item x="242"/>
        <item x="277"/>
        <item x="253"/>
        <item x="273"/>
        <item x="278"/>
        <item x="106"/>
        <item x="247"/>
        <item x="295"/>
        <item x="118"/>
        <item x="244"/>
        <item x="272"/>
        <item x="112"/>
        <item x="86"/>
        <item x="266"/>
        <item x="307"/>
        <item x="124"/>
        <item x="302"/>
        <item x="301"/>
        <item x="285"/>
        <item x="288"/>
        <item x="136"/>
        <item x="255"/>
        <item x="249"/>
        <item x="267"/>
        <item x="341"/>
        <item x="335"/>
        <item x="284"/>
        <item x="100"/>
        <item x="259"/>
        <item x="363"/>
        <item x="261"/>
        <item x="243"/>
        <item x="80"/>
        <item x="407"/>
        <item x="300"/>
        <item x="323"/>
        <item x="202"/>
        <item x="349"/>
        <item x="67"/>
        <item x="122"/>
        <item x="365"/>
        <item x="260"/>
        <item x="76"/>
        <item x="308"/>
        <item x="381"/>
        <item x="369"/>
        <item x="294"/>
        <item x="337"/>
        <item x="291"/>
        <item x="240"/>
        <item x="196"/>
        <item x="397"/>
        <item x="331"/>
        <item x="130"/>
        <item x="317"/>
        <item x="74"/>
        <item x="313"/>
        <item x="61"/>
        <item x="283"/>
        <item x="142"/>
        <item x="94"/>
        <item x="248"/>
        <item x="343"/>
        <item x="123"/>
        <item x="194"/>
        <item x="306"/>
        <item x="403"/>
        <item x="148"/>
        <item x="303"/>
        <item x="92"/>
        <item x="110"/>
        <item x="63"/>
        <item x="336"/>
        <item x="245"/>
        <item x="401"/>
        <item x="347"/>
        <item x="455"/>
        <item x="359"/>
        <item x="152"/>
        <item x="146"/>
        <item x="329"/>
        <item x="408"/>
        <item x="200"/>
        <item x="170"/>
        <item x="154"/>
        <item x="116"/>
        <item x="88"/>
        <item x="204"/>
        <item x="158"/>
        <item x="280"/>
        <item x="134"/>
        <item x="432"/>
        <item x="55"/>
        <item x="391"/>
        <item x="82"/>
        <item x="111"/>
        <item x="68"/>
        <item x="99"/>
        <item x="160"/>
        <item x="66"/>
        <item x="52"/>
        <item x="223"/>
        <item x="493"/>
        <item x="406"/>
        <item x="105"/>
        <item x="51"/>
        <item x="198"/>
        <item x="417"/>
        <item x="128"/>
        <item x="314"/>
        <item x="435"/>
        <item x="387"/>
        <item x="188"/>
        <item x="293"/>
        <item x="296"/>
        <item x="172"/>
        <item x="71"/>
        <item x="135"/>
        <item x="140"/>
        <item x="104"/>
        <item x="164"/>
        <item x="129"/>
        <item x="364"/>
        <item x="271"/>
        <item x="117"/>
        <item x="318"/>
        <item x="342"/>
        <item x="309"/>
        <item x="385"/>
        <item x="340"/>
        <item x="357"/>
        <item x="98"/>
        <item x="226"/>
        <item x="21"/>
        <item x="286"/>
        <item x="254"/>
        <item x="190"/>
        <item x="72"/>
        <item x="262"/>
        <item x="197"/>
        <item x="411"/>
        <item x="176"/>
        <item x="418"/>
        <item x="182"/>
        <item x="353"/>
        <item x="93"/>
        <item x="405"/>
        <item x="3"/>
        <item x="85"/>
        <item x="78"/>
        <item x="265"/>
        <item x="48"/>
        <item x="56"/>
        <item x="40"/>
        <item x="419"/>
        <item x="316"/>
        <item x="59"/>
        <item x="251"/>
        <item x="409"/>
        <item x="393"/>
        <item x="77"/>
        <item x="413"/>
        <item x="141"/>
        <item x="147"/>
        <item x="371"/>
        <item x="137"/>
        <item x="192"/>
        <item x="84"/>
        <item x="178"/>
        <item x="166"/>
        <item x="250"/>
        <item x="487"/>
        <item x="203"/>
        <item x="64"/>
        <item x="447"/>
        <item x="75"/>
        <item x="184"/>
        <item x="420"/>
        <item x="238"/>
        <item x="402"/>
        <item x="297"/>
        <item x="431"/>
        <item x="43"/>
        <item x="282"/>
        <item x="44"/>
        <item x="39"/>
        <item x="394"/>
        <item x="256"/>
        <item x="319"/>
        <item x="453"/>
        <item x="60"/>
        <item x="35"/>
        <item x="375"/>
        <item x="463"/>
        <item x="399"/>
        <item x="324"/>
        <item x="161"/>
        <item x="36"/>
        <item x="143"/>
        <item x="461"/>
        <item x="191"/>
        <item x="330"/>
        <item x="459"/>
        <item x="81"/>
        <item x="17"/>
        <item x="395"/>
        <item x="465"/>
        <item x="287"/>
        <item x="361"/>
        <item x="441"/>
        <item x="346"/>
        <item x="425"/>
        <item x="233"/>
        <item x="400"/>
        <item x="344"/>
        <item x="149"/>
        <item x="125"/>
        <item x="2"/>
        <item x="410"/>
        <item x="421"/>
        <item x="489"/>
        <item x="390"/>
        <item x="173"/>
        <item x="70"/>
        <item x="430"/>
        <item x="404"/>
        <item x="326"/>
        <item x="96"/>
        <item x="415"/>
        <item x="433"/>
        <item x="274"/>
        <item x="83"/>
        <item x="339"/>
        <item x="362"/>
        <item x="153"/>
        <item x="367"/>
        <item x="338"/>
        <item x="31"/>
        <item x="89"/>
        <item x="351"/>
        <item x="299"/>
        <item x="47"/>
        <item x="444"/>
        <item x="414"/>
        <item x="437"/>
        <item x="276"/>
        <item x="499"/>
        <item x="434"/>
        <item x="113"/>
        <item x="79"/>
        <item x="305"/>
        <item x="27"/>
        <item x="368"/>
        <item x="332"/>
        <item x="429"/>
        <item x="90"/>
        <item x="95"/>
        <item x="235"/>
        <item x="195"/>
        <item x="119"/>
        <item x="311"/>
        <item x="386"/>
        <item x="175"/>
        <item x="239"/>
        <item x="379"/>
        <item x="389"/>
        <item x="481"/>
        <item x="475"/>
        <item x="320"/>
        <item x="422"/>
        <item x="179"/>
        <item x="464"/>
        <item x="57"/>
        <item x="350"/>
        <item x="456"/>
        <item x="107"/>
        <item x="139"/>
        <item x="185"/>
        <item x="186"/>
        <item x="388"/>
        <item x="157"/>
        <item x="322"/>
        <item x="438"/>
        <item x="131"/>
        <item x="189"/>
        <item x="469"/>
        <item x="127"/>
        <item x="155"/>
        <item x="214"/>
        <item x="114"/>
        <item x="24"/>
        <item x="171"/>
        <item x="374"/>
        <item x="439"/>
        <item x="257"/>
        <item x="467"/>
        <item x="102"/>
        <item x="133"/>
        <item x="268"/>
        <item x="424"/>
        <item x="392"/>
        <item x="151"/>
        <item x="159"/>
        <item x="62"/>
        <item x="23"/>
        <item x="120"/>
        <item x="236"/>
        <item x="29"/>
        <item x="28"/>
        <item x="32"/>
        <item x="483"/>
        <item x="220"/>
        <item x="495"/>
        <item x="436"/>
        <item x="201"/>
        <item x="396"/>
        <item x="174"/>
        <item x="281"/>
        <item x="252"/>
        <item x="54"/>
        <item x="25"/>
        <item x="348"/>
        <item x="457"/>
        <item x="398"/>
        <item x="230"/>
        <item x="352"/>
        <item x="19"/>
        <item x="199"/>
        <item x="91"/>
        <item x="325"/>
        <item x="4"/>
        <item x="1"/>
        <item x="101"/>
        <item x="167"/>
        <item x="163"/>
        <item x="168"/>
        <item x="5"/>
        <item x="169"/>
        <item x="380"/>
        <item x="20"/>
        <item x="177"/>
        <item x="334"/>
        <item x="108"/>
        <item x="6"/>
        <item x="126"/>
        <item x="258"/>
        <item x="87"/>
        <item x="477"/>
        <item x="451"/>
        <item x="328"/>
        <item x="50"/>
        <item x="384"/>
        <item x="13"/>
        <item x="162"/>
        <item x="9"/>
        <item x="180"/>
        <item x="486"/>
        <item x="292"/>
        <item x="356"/>
        <item x="16"/>
        <item x="373"/>
        <item x="370"/>
        <item x="115"/>
        <item x="440"/>
        <item x="298"/>
        <item x="138"/>
        <item x="12"/>
        <item x="471"/>
        <item x="181"/>
        <item x="445"/>
        <item x="446"/>
        <item x="183"/>
        <item x="423"/>
        <item x="269"/>
        <item x="345"/>
        <item x="121"/>
        <item x="378"/>
        <item x="187"/>
        <item x="109"/>
        <item x="479"/>
        <item x="246"/>
        <item x="229"/>
        <item x="22"/>
        <item x="45"/>
        <item x="452"/>
        <item x="65"/>
        <item x="358"/>
        <item x="443"/>
        <item x="211"/>
        <item x="97"/>
        <item x="450"/>
        <item x="205"/>
        <item x="58"/>
        <item x="33"/>
        <item x="234"/>
        <item x="165"/>
        <item x="26"/>
        <item x="237"/>
        <item x="225"/>
        <item x="156"/>
        <item x="416"/>
        <item x="150"/>
        <item x="34"/>
        <item x="8"/>
        <item x="468"/>
        <item x="263"/>
        <item x="132"/>
        <item x="275"/>
        <item x="494"/>
        <item x="145"/>
        <item x="458"/>
        <item x="69"/>
        <item x="427"/>
        <item x="333"/>
        <item x="15"/>
        <item x="462"/>
        <item x="208"/>
        <item x="376"/>
        <item x="360"/>
        <item x="193"/>
        <item x="53"/>
        <item x="428"/>
        <item x="412"/>
        <item x="103"/>
        <item x="144"/>
        <item x="327"/>
        <item x="492"/>
        <item x="473"/>
        <item x="37"/>
        <item x="217"/>
        <item x="355"/>
        <item x="474"/>
        <item x="310"/>
        <item x="30"/>
        <item x="232"/>
        <item x="49"/>
        <item x="42"/>
        <item x="38"/>
        <item x="383"/>
        <item x="46"/>
        <item x="476"/>
        <item x="73"/>
        <item x="270"/>
        <item x="449"/>
        <item x="366"/>
        <item x="377"/>
        <item x="264"/>
        <item x="222"/>
        <item x="41"/>
        <item x="460"/>
        <item x="497"/>
        <item x="485"/>
        <item x="7"/>
        <item x="454"/>
        <item x="498"/>
        <item x="442"/>
        <item x="470"/>
        <item x="18"/>
        <item x="382"/>
        <item x="491"/>
        <item x="321"/>
        <item x="372"/>
        <item x="315"/>
        <item x="11"/>
        <item x="216"/>
        <item x="354"/>
        <item x="304"/>
        <item x="213"/>
        <item x="478"/>
        <item x="14"/>
        <item x="231"/>
        <item x="480"/>
        <item x="488"/>
        <item x="219"/>
        <item x="426"/>
        <item x="466"/>
        <item x="448"/>
        <item x="482"/>
        <item x="484"/>
        <item x="228"/>
        <item x="241"/>
        <item x="490"/>
        <item x="472"/>
        <item x="210"/>
        <item x="10"/>
        <item x="207"/>
        <item x="500"/>
        <item x="224"/>
        <item x="496"/>
        <item x="215"/>
        <item x="206"/>
        <item x="221"/>
        <item x="227"/>
        <item x="212"/>
        <item x="218"/>
        <item x="209"/>
        <item x="0"/>
        <item t="default"/>
      </items>
    </pivotField>
  </pivotFields>
  <rowFields count="3">
    <field x="3"/>
    <field x="0"/>
    <field x="2"/>
  </rowFields>
  <rowItems count="223">
    <i>
      <x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1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2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3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4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5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RIM.DFO" fld="5" baseField="0" baseItem="30"/>
    <dataField name="Sum of FRIM.PSC" fld="6" baseField="0" baseItem="30"/>
    <dataField name="Sum of FRIM.RISK.MODEL" fld="7" baseField="0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tabSelected="1" topLeftCell="A491" workbookViewId="0">
      <selection activeCell="E504" sqref="E504:E576"/>
    </sheetView>
  </sheetViews>
  <sheetFormatPr defaultRowHeight="14.5" x14ac:dyDescent="0.35"/>
  <cols>
    <col min="2" max="2" width="11.1796875" customWidth="1"/>
    <col min="3" max="3" width="10.36328125" customWidth="1"/>
    <col min="4" max="4" width="17.81640625" customWidth="1"/>
    <col min="6" max="6" width="11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</row>
    <row r="2" spans="1:8" x14ac:dyDescent="0.35">
      <c r="A2">
        <v>2006</v>
      </c>
      <c r="B2" t="s">
        <v>5</v>
      </c>
      <c r="C2" t="s">
        <v>13</v>
      </c>
      <c r="D2" t="s">
        <v>9</v>
      </c>
      <c r="E2">
        <v>16</v>
      </c>
      <c r="F2">
        <f>IFERROR(IF($C2="Kept",0,IF($C2="Released",$E2*VLOOKUP($D2,'FRIM rates'!$A$4:$J$9,2,FALSE),NA())),0.01)</f>
        <v>3.2</v>
      </c>
      <c r="G2">
        <f>IFERROR(IF(AND($C2="Kept",$B2="Legal"),$E2*VLOOKUP($D2,'FRIM rates'!$A$4:$J$9,3,FALSE),IF(AND($C2="Released",$B2="Legal"),$E2*VLOOKUP($D2,'FRIM rates'!$A$4:$J$9,3,FALSE)+$E2*VLOOKUP($D2,'FRIM rates'!$A$4:$J$9,4,FALSE),IF(AND($C2="Released",$B2="Sub-Legal"),$E2*VLOOKUP($D2,'FRIM rates'!$A$4:$J$9,3,FALSE)+$E2*VLOOKUP($D2,'FRIM rates'!$A$4:$J$9,5,FALSE)))),0.01)</f>
        <v>4.2880000000000003</v>
      </c>
      <c r="H2">
        <f>IFERROR(IF(AND($C2="Kept",$B2="Legal"),$E2*VLOOKUP($D2,'FRIM rates'!$A$4:$J$9,3,FALSE),IF(AND($C2="Released",$B2="Legal"),$E2*VLOOKUP($D2,'FRIM rates'!$A$4:$J$9,3,FALSE)+$E2*VLOOKUP($D2,'FRIM rates'!$A$4:$J$9,10,FALSE),IF(AND($C2="Released",$B2="Sub-Legal"),$E2*VLOOKUP($D2,'FRIM rates'!$A$4:$J$9,3,FALSE)+$E2*VLOOKUP($D2,'FRIM rates'!$A$4:$J$9,10,FALSE)))),0.01)</f>
        <v>7.92</v>
      </c>
    </row>
    <row r="3" spans="1:8" x14ac:dyDescent="0.35">
      <c r="A3">
        <v>2008</v>
      </c>
      <c r="B3" t="s">
        <v>5</v>
      </c>
      <c r="C3" t="s">
        <v>13</v>
      </c>
      <c r="D3" t="s">
        <v>8</v>
      </c>
      <c r="E3">
        <v>86</v>
      </c>
      <c r="F3">
        <f>IFERROR(IF($C3="Kept",0,IF($C3="Released",$E3*VLOOKUP($D3,'FRIM rates'!$A$4:$J$9,2,FALSE),NA())),0.01)</f>
        <v>17.2</v>
      </c>
      <c r="G3">
        <f>IFERROR(IF(AND($C3="Kept",$B3="Legal"),$E3*VLOOKUP($D3,'FRIM rates'!$A$4:$J$9,3,FALSE),IF(AND($C3="Released",$B3="Legal"),$E3*VLOOKUP($D3,'FRIM rates'!$A$4:$J$9,3,FALSE)+$E3*VLOOKUP($D3,'FRIM rates'!$A$4:$J$9,4,FALSE),IF(AND($C3="Released",$B3="Sub-Legal"),$E3*VLOOKUP($D3,'FRIM rates'!$A$4:$J$9,3,FALSE)+$E3*VLOOKUP($D3,'FRIM rates'!$A$4:$J$9,5,FALSE)))),0.01)</f>
        <v>23.047999999999998</v>
      </c>
      <c r="H3">
        <f>IFERROR(IF(AND($C3="Kept",$B3="Legal"),$E3*VLOOKUP($D3,'FRIM rates'!$A$4:$J$9,3,FALSE),IF(AND($C3="Released",$B3="Legal"),$E3*VLOOKUP($D3,'FRIM rates'!$A$4:$J$9,3,FALSE)+$E3*VLOOKUP($D3,'FRIM rates'!$A$4:$J$9,10,FALSE),IF(AND($C3="Released",$B3="Sub-Legal"),$E3*VLOOKUP($D3,'FRIM rates'!$A$4:$J$9,3,FALSE)+$E3*VLOOKUP($D3,'FRIM rates'!$A$4:$J$9,10,FALSE)))),0.01)</f>
        <v>42.569999999999993</v>
      </c>
    </row>
    <row r="4" spans="1:8" x14ac:dyDescent="0.35">
      <c r="A4">
        <v>2012</v>
      </c>
      <c r="B4" t="s">
        <v>5</v>
      </c>
      <c r="C4" t="s">
        <v>13</v>
      </c>
      <c r="D4" t="s">
        <v>8</v>
      </c>
      <c r="E4">
        <v>275</v>
      </c>
      <c r="F4">
        <f>IFERROR(IF($C4="Kept",0,IF($C4="Released",$E4*VLOOKUP($D4,'FRIM rates'!$A$4:$J$9,2,FALSE),NA())),0.01)</f>
        <v>55</v>
      </c>
      <c r="G4">
        <f>IFERROR(IF(AND($C4="Kept",$B4="Legal"),$E4*VLOOKUP($D4,'FRIM rates'!$A$4:$J$9,3,FALSE),IF(AND($C4="Released",$B4="Legal"),$E4*VLOOKUP($D4,'FRIM rates'!$A$4:$J$9,3,FALSE)+$E4*VLOOKUP($D4,'FRIM rates'!$A$4:$J$9,4,FALSE),IF(AND($C4="Released",$B4="Sub-Legal"),$E4*VLOOKUP($D4,'FRIM rates'!$A$4:$J$9,3,FALSE)+$E4*VLOOKUP($D4,'FRIM rates'!$A$4:$J$9,5,FALSE)))),0.01)</f>
        <v>73.7</v>
      </c>
      <c r="H4">
        <f>IFERROR(IF(AND($C4="Kept",$B4="Legal"),$E4*VLOOKUP($D4,'FRIM rates'!$A$4:$J$9,3,FALSE),IF(AND($C4="Released",$B4="Legal"),$E4*VLOOKUP($D4,'FRIM rates'!$A$4:$J$9,3,FALSE)+$E4*VLOOKUP($D4,'FRIM rates'!$A$4:$J$9,10,FALSE),IF(AND($C4="Released",$B4="Sub-Legal"),$E4*VLOOKUP($D4,'FRIM rates'!$A$4:$J$9,3,FALSE)+$E4*VLOOKUP($D4,'FRIM rates'!$A$4:$J$9,10,FALSE)))),0.01)</f>
        <v>136.125</v>
      </c>
    </row>
    <row r="5" spans="1:8" x14ac:dyDescent="0.35">
      <c r="A5">
        <v>2008</v>
      </c>
      <c r="B5" t="s">
        <v>5</v>
      </c>
      <c r="C5" t="s">
        <v>13</v>
      </c>
      <c r="D5" t="s">
        <v>9</v>
      </c>
      <c r="E5">
        <v>308</v>
      </c>
      <c r="F5">
        <f>IFERROR(IF($C5="Kept",0,IF($C5="Released",$E5*VLOOKUP($D5,'FRIM rates'!$A$4:$J$9,2,FALSE),NA())),0.01)</f>
        <v>61.6</v>
      </c>
      <c r="G5">
        <f>IFERROR(IF(AND($C5="Kept",$B5="Legal"),$E5*VLOOKUP($D5,'FRIM rates'!$A$4:$J$9,3,FALSE),IF(AND($C5="Released",$B5="Legal"),$E5*VLOOKUP($D5,'FRIM rates'!$A$4:$J$9,3,FALSE)+$E5*VLOOKUP($D5,'FRIM rates'!$A$4:$J$9,4,FALSE),IF(AND($C5="Released",$B5="Sub-Legal"),$E5*VLOOKUP($D5,'FRIM rates'!$A$4:$J$9,3,FALSE)+$E5*VLOOKUP($D5,'FRIM rates'!$A$4:$J$9,5,FALSE)))),0.01)</f>
        <v>82.543999999999997</v>
      </c>
      <c r="H5">
        <f>IFERROR(IF(AND($C5="Kept",$B5="Legal"),$E5*VLOOKUP($D5,'FRIM rates'!$A$4:$J$9,3,FALSE),IF(AND($C5="Released",$B5="Legal"),$E5*VLOOKUP($D5,'FRIM rates'!$A$4:$J$9,3,FALSE)+$E5*VLOOKUP($D5,'FRIM rates'!$A$4:$J$9,10,FALSE),IF(AND($C5="Released",$B5="Sub-Legal"),$E5*VLOOKUP($D5,'FRIM rates'!$A$4:$J$9,3,FALSE)+$E5*VLOOKUP($D5,'FRIM rates'!$A$4:$J$9,10,FALSE)))),0.01)</f>
        <v>152.45999999999998</v>
      </c>
    </row>
    <row r="6" spans="1:8" x14ac:dyDescent="0.35">
      <c r="A6">
        <v>2000</v>
      </c>
      <c r="B6" t="s">
        <v>5</v>
      </c>
      <c r="C6" t="s">
        <v>13</v>
      </c>
      <c r="D6" t="s">
        <v>7</v>
      </c>
      <c r="E6">
        <v>338</v>
      </c>
      <c r="F6">
        <f>IFERROR(IF($C6="Kept",0,IF($C6="Released",$E6*VLOOKUP($D6,'FRIM rates'!$A$4:$J$9,2,FALSE),NA())),0.01)</f>
        <v>67.600000000000009</v>
      </c>
      <c r="G6">
        <f>IFERROR(IF(AND($C6="Kept",$B6="Legal"),$E6*VLOOKUP($D6,'FRIM rates'!$A$4:$J$9,3,FALSE),IF(AND($C6="Released",$B6="Legal"),$E6*VLOOKUP($D6,'FRIM rates'!$A$4:$J$9,3,FALSE)+$E6*VLOOKUP($D6,'FRIM rates'!$A$4:$J$9,4,FALSE),IF(AND($C6="Released",$B6="Sub-Legal"),$E6*VLOOKUP($D6,'FRIM rates'!$A$4:$J$9,3,FALSE)+$E6*VLOOKUP($D6,'FRIM rates'!$A$4:$J$9,5,FALSE)))),0.01)</f>
        <v>90.584000000000003</v>
      </c>
      <c r="H6">
        <f>IFERROR(IF(AND($C6="Kept",$B6="Legal"),$E6*VLOOKUP($D6,'FRIM rates'!$A$4:$J$9,3,FALSE),IF(AND($C6="Released",$B6="Legal"),$E6*VLOOKUP($D6,'FRIM rates'!$A$4:$J$9,3,FALSE)+$E6*VLOOKUP($D6,'FRIM rates'!$A$4:$J$9,10,FALSE),IF(AND($C6="Released",$B6="Sub-Legal"),$E6*VLOOKUP($D6,'FRIM rates'!$A$4:$J$9,3,FALSE)+$E6*VLOOKUP($D6,'FRIM rates'!$A$4:$J$9,10,FALSE)))),0.01)</f>
        <v>167.31</v>
      </c>
    </row>
    <row r="7" spans="1:8" x14ac:dyDescent="0.35">
      <c r="A7">
        <v>2006</v>
      </c>
      <c r="B7" t="s">
        <v>5</v>
      </c>
      <c r="C7" t="s">
        <v>13</v>
      </c>
      <c r="D7" t="s">
        <v>7</v>
      </c>
      <c r="E7">
        <v>365</v>
      </c>
      <c r="F7">
        <f>IFERROR(IF($C7="Kept",0,IF($C7="Released",$E7*VLOOKUP($D7,'FRIM rates'!$A$4:$J$9,2,FALSE),NA())),0.01)</f>
        <v>73</v>
      </c>
      <c r="G7">
        <f>IFERROR(IF(AND($C7="Kept",$B7="Legal"),$E7*VLOOKUP($D7,'FRIM rates'!$A$4:$J$9,3,FALSE),IF(AND($C7="Released",$B7="Legal"),$E7*VLOOKUP($D7,'FRIM rates'!$A$4:$J$9,3,FALSE)+$E7*VLOOKUP($D7,'FRIM rates'!$A$4:$J$9,4,FALSE),IF(AND($C7="Released",$B7="Sub-Legal"),$E7*VLOOKUP($D7,'FRIM rates'!$A$4:$J$9,3,FALSE)+$E7*VLOOKUP($D7,'FRIM rates'!$A$4:$J$9,5,FALSE)))),0.01)</f>
        <v>97.82</v>
      </c>
      <c r="H7">
        <f>IFERROR(IF(AND($C7="Kept",$B7="Legal"),$E7*VLOOKUP($D7,'FRIM rates'!$A$4:$J$9,3,FALSE),IF(AND($C7="Released",$B7="Legal"),$E7*VLOOKUP($D7,'FRIM rates'!$A$4:$J$9,3,FALSE)+$E7*VLOOKUP($D7,'FRIM rates'!$A$4:$J$9,10,FALSE),IF(AND($C7="Released",$B7="Sub-Legal"),$E7*VLOOKUP($D7,'FRIM rates'!$A$4:$J$9,3,FALSE)+$E7*VLOOKUP($D7,'FRIM rates'!$A$4:$J$9,10,FALSE)))),0.01)</f>
        <v>180.67499999999998</v>
      </c>
    </row>
    <row r="8" spans="1:8" x14ac:dyDescent="0.35">
      <c r="A8">
        <v>2002</v>
      </c>
      <c r="B8" t="s">
        <v>5</v>
      </c>
      <c r="C8" t="s">
        <v>13</v>
      </c>
      <c r="D8" t="s">
        <v>7</v>
      </c>
      <c r="E8">
        <v>368</v>
      </c>
      <c r="F8">
        <f>IFERROR(IF($C8="Kept",0,IF($C8="Released",$E8*VLOOKUP($D8,'FRIM rates'!$A$4:$J$9,2,FALSE),NA())),0.01)</f>
        <v>73.600000000000009</v>
      </c>
      <c r="G8">
        <f>IFERROR(IF(AND($C8="Kept",$B8="Legal"),$E8*VLOOKUP($D8,'FRIM rates'!$A$4:$J$9,3,FALSE),IF(AND($C8="Released",$B8="Legal"),$E8*VLOOKUP($D8,'FRIM rates'!$A$4:$J$9,3,FALSE)+$E8*VLOOKUP($D8,'FRIM rates'!$A$4:$J$9,4,FALSE),IF(AND($C8="Released",$B8="Sub-Legal"),$E8*VLOOKUP($D8,'FRIM rates'!$A$4:$J$9,3,FALSE)+$E8*VLOOKUP($D8,'FRIM rates'!$A$4:$J$9,5,FALSE)))),0.01)</f>
        <v>98.623999999999995</v>
      </c>
      <c r="H8">
        <f>IFERROR(IF(AND($C8="Kept",$B8="Legal"),$E8*VLOOKUP($D8,'FRIM rates'!$A$4:$J$9,3,FALSE),IF(AND($C8="Released",$B8="Legal"),$E8*VLOOKUP($D8,'FRIM rates'!$A$4:$J$9,3,FALSE)+$E8*VLOOKUP($D8,'FRIM rates'!$A$4:$J$9,10,FALSE),IF(AND($C8="Released",$B8="Sub-Legal"),$E8*VLOOKUP($D8,'FRIM rates'!$A$4:$J$9,3,FALSE)+$E8*VLOOKUP($D8,'FRIM rates'!$A$4:$J$9,10,FALSE)))),0.01)</f>
        <v>182.15999999999997</v>
      </c>
    </row>
    <row r="9" spans="1:8" x14ac:dyDescent="0.35">
      <c r="A9">
        <v>2005</v>
      </c>
      <c r="B9" t="s">
        <v>5</v>
      </c>
      <c r="C9" t="s">
        <v>13</v>
      </c>
      <c r="D9" t="s">
        <v>9</v>
      </c>
      <c r="E9">
        <v>379</v>
      </c>
      <c r="F9">
        <f>IFERROR(IF($C9="Kept",0,IF($C9="Released",$E9*VLOOKUP($D9,'FRIM rates'!$A$4:$J$9,2,FALSE),NA())),0.01)</f>
        <v>75.8</v>
      </c>
      <c r="G9">
        <f>IFERROR(IF(AND($C9="Kept",$B9="Legal"),$E9*VLOOKUP($D9,'FRIM rates'!$A$4:$J$9,3,FALSE),IF(AND($C9="Released",$B9="Legal"),$E9*VLOOKUP($D9,'FRIM rates'!$A$4:$J$9,3,FALSE)+$E9*VLOOKUP($D9,'FRIM rates'!$A$4:$J$9,4,FALSE),IF(AND($C9="Released",$B9="Sub-Legal"),$E9*VLOOKUP($D9,'FRIM rates'!$A$4:$J$9,3,FALSE)+$E9*VLOOKUP($D9,'FRIM rates'!$A$4:$J$9,5,FALSE)))),0.01)</f>
        <v>101.572</v>
      </c>
      <c r="H9">
        <f>IFERROR(IF(AND($C9="Kept",$B9="Legal"),$E9*VLOOKUP($D9,'FRIM rates'!$A$4:$J$9,3,FALSE),IF(AND($C9="Released",$B9="Legal"),$E9*VLOOKUP($D9,'FRIM rates'!$A$4:$J$9,3,FALSE)+$E9*VLOOKUP($D9,'FRIM rates'!$A$4:$J$9,10,FALSE),IF(AND($C9="Released",$B9="Sub-Legal"),$E9*VLOOKUP($D9,'FRIM rates'!$A$4:$J$9,3,FALSE)+$E9*VLOOKUP($D9,'FRIM rates'!$A$4:$J$9,10,FALSE)))),0.01)</f>
        <v>187.60500000000002</v>
      </c>
    </row>
    <row r="10" spans="1:8" x14ac:dyDescent="0.35">
      <c r="A10">
        <v>2006</v>
      </c>
      <c r="B10" t="s">
        <v>5</v>
      </c>
      <c r="C10" t="s">
        <v>13</v>
      </c>
      <c r="D10" t="s">
        <v>8</v>
      </c>
      <c r="E10">
        <v>406</v>
      </c>
      <c r="F10">
        <f>IFERROR(IF($C10="Kept",0,IF($C10="Released",$E10*VLOOKUP($D10,'FRIM rates'!$A$4:$J$9,2,FALSE),NA())),0.01)</f>
        <v>81.2</v>
      </c>
      <c r="G10">
        <f>IFERROR(IF(AND($C10="Kept",$B10="Legal"),$E10*VLOOKUP($D10,'FRIM rates'!$A$4:$J$9,3,FALSE),IF(AND($C10="Released",$B10="Legal"),$E10*VLOOKUP($D10,'FRIM rates'!$A$4:$J$9,3,FALSE)+$E10*VLOOKUP($D10,'FRIM rates'!$A$4:$J$9,4,FALSE),IF(AND($C10="Released",$B10="Sub-Legal"),$E10*VLOOKUP($D10,'FRIM rates'!$A$4:$J$9,3,FALSE)+$E10*VLOOKUP($D10,'FRIM rates'!$A$4:$J$9,5,FALSE)))),0.01)</f>
        <v>108.80799999999999</v>
      </c>
      <c r="H10">
        <f>IFERROR(IF(AND($C10="Kept",$B10="Legal"),$E10*VLOOKUP($D10,'FRIM rates'!$A$4:$J$9,3,FALSE),IF(AND($C10="Released",$B10="Legal"),$E10*VLOOKUP($D10,'FRIM rates'!$A$4:$J$9,3,FALSE)+$E10*VLOOKUP($D10,'FRIM rates'!$A$4:$J$9,10,FALSE),IF(AND($C10="Released",$B10="Sub-Legal"),$E10*VLOOKUP($D10,'FRIM rates'!$A$4:$J$9,3,FALSE)+$E10*VLOOKUP($D10,'FRIM rates'!$A$4:$J$9,10,FALSE)))),0.01)</f>
        <v>200.97</v>
      </c>
    </row>
    <row r="11" spans="1:8" x14ac:dyDescent="0.35">
      <c r="A11">
        <v>2001</v>
      </c>
      <c r="B11" t="s">
        <v>5</v>
      </c>
      <c r="C11" t="s">
        <v>13</v>
      </c>
      <c r="D11" t="s">
        <v>7</v>
      </c>
      <c r="E11">
        <v>508</v>
      </c>
      <c r="F11">
        <f>IFERROR(IF($C11="Kept",0,IF($C11="Released",$E11*VLOOKUP($D11,'FRIM rates'!$A$4:$J$9,2,FALSE),NA())),0.01)</f>
        <v>101.60000000000001</v>
      </c>
      <c r="G11">
        <f>IFERROR(IF(AND($C11="Kept",$B11="Legal"),$E11*VLOOKUP($D11,'FRIM rates'!$A$4:$J$9,3,FALSE),IF(AND($C11="Released",$B11="Legal"),$E11*VLOOKUP($D11,'FRIM rates'!$A$4:$J$9,3,FALSE)+$E11*VLOOKUP($D11,'FRIM rates'!$A$4:$J$9,4,FALSE),IF(AND($C11="Released",$B11="Sub-Legal"),$E11*VLOOKUP($D11,'FRIM rates'!$A$4:$J$9,3,FALSE)+$E11*VLOOKUP($D11,'FRIM rates'!$A$4:$J$9,5,FALSE)))),0.01)</f>
        <v>136.14400000000001</v>
      </c>
      <c r="H11">
        <f>IFERROR(IF(AND($C11="Kept",$B11="Legal"),$E11*VLOOKUP($D11,'FRIM rates'!$A$4:$J$9,3,FALSE),IF(AND($C11="Released",$B11="Legal"),$E11*VLOOKUP($D11,'FRIM rates'!$A$4:$J$9,3,FALSE)+$E11*VLOOKUP($D11,'FRIM rates'!$A$4:$J$9,10,FALSE),IF(AND($C11="Released",$B11="Sub-Legal"),$E11*VLOOKUP($D11,'FRIM rates'!$A$4:$J$9,3,FALSE)+$E11*VLOOKUP($D11,'FRIM rates'!$A$4:$J$9,10,FALSE)))),0.01)</f>
        <v>251.45999999999998</v>
      </c>
    </row>
    <row r="12" spans="1:8" x14ac:dyDescent="0.35">
      <c r="A12">
        <v>2009</v>
      </c>
      <c r="B12" t="s">
        <v>5</v>
      </c>
      <c r="C12" t="s">
        <v>13</v>
      </c>
      <c r="D12" t="s">
        <v>8</v>
      </c>
      <c r="E12">
        <v>545</v>
      </c>
      <c r="F12">
        <f>IFERROR(IF($C12="Kept",0,IF($C12="Released",$E12*VLOOKUP($D12,'FRIM rates'!$A$4:$J$9,2,FALSE),NA())),0.01)</f>
        <v>109</v>
      </c>
      <c r="G12">
        <f>IFERROR(IF(AND($C12="Kept",$B12="Legal"),$E12*VLOOKUP($D12,'FRIM rates'!$A$4:$J$9,3,FALSE),IF(AND($C12="Released",$B12="Legal"),$E12*VLOOKUP($D12,'FRIM rates'!$A$4:$J$9,3,FALSE)+$E12*VLOOKUP($D12,'FRIM rates'!$A$4:$J$9,4,FALSE),IF(AND($C12="Released",$B12="Sub-Legal"),$E12*VLOOKUP($D12,'FRIM rates'!$A$4:$J$9,3,FALSE)+$E12*VLOOKUP($D12,'FRIM rates'!$A$4:$J$9,5,FALSE)))),0.01)</f>
        <v>146.06</v>
      </c>
      <c r="H12">
        <f>IFERROR(IF(AND($C12="Kept",$B12="Legal"),$E12*VLOOKUP($D12,'FRIM rates'!$A$4:$J$9,3,FALSE),IF(AND($C12="Released",$B12="Legal"),$E12*VLOOKUP($D12,'FRIM rates'!$A$4:$J$9,3,FALSE)+$E12*VLOOKUP($D12,'FRIM rates'!$A$4:$J$9,10,FALSE),IF(AND($C12="Released",$B12="Sub-Legal"),$E12*VLOOKUP($D12,'FRIM rates'!$A$4:$J$9,3,FALSE)+$E12*VLOOKUP($D12,'FRIM rates'!$A$4:$J$9,10,FALSE)))),0.01)</f>
        <v>269.77499999999998</v>
      </c>
    </row>
    <row r="13" spans="1:8" x14ac:dyDescent="0.35">
      <c r="A13">
        <v>2000</v>
      </c>
      <c r="B13" t="s">
        <v>5</v>
      </c>
      <c r="C13" t="s">
        <v>13</v>
      </c>
      <c r="D13" t="s">
        <v>9</v>
      </c>
      <c r="E13">
        <v>615</v>
      </c>
      <c r="F13">
        <f>IFERROR(IF($C13="Kept",0,IF($C13="Released",$E13*VLOOKUP($D13,'FRIM rates'!$A$4:$J$9,2,FALSE),NA())),0.01)</f>
        <v>123</v>
      </c>
      <c r="G13">
        <f>IFERROR(IF(AND($C13="Kept",$B13="Legal"),$E13*VLOOKUP($D13,'FRIM rates'!$A$4:$J$9,3,FALSE),IF(AND($C13="Released",$B13="Legal"),$E13*VLOOKUP($D13,'FRIM rates'!$A$4:$J$9,3,FALSE)+$E13*VLOOKUP($D13,'FRIM rates'!$A$4:$J$9,4,FALSE),IF(AND($C13="Released",$B13="Sub-Legal"),$E13*VLOOKUP($D13,'FRIM rates'!$A$4:$J$9,3,FALSE)+$E13*VLOOKUP($D13,'FRIM rates'!$A$4:$J$9,5,FALSE)))),0.01)</f>
        <v>164.82</v>
      </c>
      <c r="H13">
        <f>IFERROR(IF(AND($C13="Kept",$B13="Legal"),$E13*VLOOKUP($D13,'FRIM rates'!$A$4:$J$9,3,FALSE),IF(AND($C13="Released",$B13="Legal"),$E13*VLOOKUP($D13,'FRIM rates'!$A$4:$J$9,3,FALSE)+$E13*VLOOKUP($D13,'FRIM rates'!$A$4:$J$9,10,FALSE),IF(AND($C13="Released",$B13="Sub-Legal"),$E13*VLOOKUP($D13,'FRIM rates'!$A$4:$J$9,3,FALSE)+$E13*VLOOKUP($D13,'FRIM rates'!$A$4:$J$9,10,FALSE)))),0.01)</f>
        <v>304.42500000000001</v>
      </c>
    </row>
    <row r="14" spans="1:8" x14ac:dyDescent="0.35">
      <c r="A14">
        <v>2005</v>
      </c>
      <c r="B14" t="s">
        <v>5</v>
      </c>
      <c r="C14" t="s">
        <v>13</v>
      </c>
      <c r="D14" t="s">
        <v>8</v>
      </c>
      <c r="E14">
        <v>619</v>
      </c>
      <c r="F14">
        <f>IFERROR(IF($C14="Kept",0,IF($C14="Released",$E14*VLOOKUP($D14,'FRIM rates'!$A$4:$J$9,2,FALSE),NA())),0.01)</f>
        <v>123.80000000000001</v>
      </c>
      <c r="G14">
        <f>IFERROR(IF(AND($C14="Kept",$B14="Legal"),$E14*VLOOKUP($D14,'FRIM rates'!$A$4:$J$9,3,FALSE),IF(AND($C14="Released",$B14="Legal"),$E14*VLOOKUP($D14,'FRIM rates'!$A$4:$J$9,3,FALSE)+$E14*VLOOKUP($D14,'FRIM rates'!$A$4:$J$9,4,FALSE),IF(AND($C14="Released",$B14="Sub-Legal"),$E14*VLOOKUP($D14,'FRIM rates'!$A$4:$J$9,3,FALSE)+$E14*VLOOKUP($D14,'FRIM rates'!$A$4:$J$9,5,FALSE)))),0.01)</f>
        <v>165.892</v>
      </c>
      <c r="H14">
        <f>IFERROR(IF(AND($C14="Kept",$B14="Legal"),$E14*VLOOKUP($D14,'FRIM rates'!$A$4:$J$9,3,FALSE),IF(AND($C14="Released",$B14="Legal"),$E14*VLOOKUP($D14,'FRIM rates'!$A$4:$J$9,3,FALSE)+$E14*VLOOKUP($D14,'FRIM rates'!$A$4:$J$9,10,FALSE),IF(AND($C14="Released",$B14="Sub-Legal"),$E14*VLOOKUP($D14,'FRIM rates'!$A$4:$J$9,3,FALSE)+$E14*VLOOKUP($D14,'FRIM rates'!$A$4:$J$9,10,FALSE)))),0.01)</f>
        <v>306.40499999999997</v>
      </c>
    </row>
    <row r="15" spans="1:8" x14ac:dyDescent="0.35">
      <c r="A15">
        <v>2004</v>
      </c>
      <c r="B15" t="s">
        <v>5</v>
      </c>
      <c r="C15" t="s">
        <v>13</v>
      </c>
      <c r="D15" t="s">
        <v>8</v>
      </c>
      <c r="E15">
        <v>693</v>
      </c>
      <c r="F15">
        <f>IFERROR(IF($C15="Kept",0,IF($C15="Released",$E15*VLOOKUP($D15,'FRIM rates'!$A$4:$J$9,2,FALSE),NA())),0.01)</f>
        <v>138.6</v>
      </c>
      <c r="G15">
        <f>IFERROR(IF(AND($C15="Kept",$B15="Legal"),$E15*VLOOKUP($D15,'FRIM rates'!$A$4:$J$9,3,FALSE),IF(AND($C15="Released",$B15="Legal"),$E15*VLOOKUP($D15,'FRIM rates'!$A$4:$J$9,3,FALSE)+$E15*VLOOKUP($D15,'FRIM rates'!$A$4:$J$9,4,FALSE),IF(AND($C15="Released",$B15="Sub-Legal"),$E15*VLOOKUP($D15,'FRIM rates'!$A$4:$J$9,3,FALSE)+$E15*VLOOKUP($D15,'FRIM rates'!$A$4:$J$9,5,FALSE)))),0.01)</f>
        <v>185.72399999999999</v>
      </c>
      <c r="H15">
        <f>IFERROR(IF(AND($C15="Kept",$B15="Legal"),$E15*VLOOKUP($D15,'FRIM rates'!$A$4:$J$9,3,FALSE),IF(AND($C15="Released",$B15="Legal"),$E15*VLOOKUP($D15,'FRIM rates'!$A$4:$J$9,3,FALSE)+$E15*VLOOKUP($D15,'FRIM rates'!$A$4:$J$9,10,FALSE),IF(AND($C15="Released",$B15="Sub-Legal"),$E15*VLOOKUP($D15,'FRIM rates'!$A$4:$J$9,3,FALSE)+$E15*VLOOKUP($D15,'FRIM rates'!$A$4:$J$9,10,FALSE)))),0.01)</f>
        <v>343.03499999999997</v>
      </c>
    </row>
    <row r="16" spans="1:8" x14ac:dyDescent="0.35">
      <c r="A16">
        <v>2011</v>
      </c>
      <c r="B16" t="s">
        <v>5</v>
      </c>
      <c r="C16" t="s">
        <v>13</v>
      </c>
      <c r="D16" t="s">
        <v>8</v>
      </c>
      <c r="E16">
        <v>715</v>
      </c>
      <c r="F16">
        <f>IFERROR(IF($C16="Kept",0,IF($C16="Released",$E16*VLOOKUP($D16,'FRIM rates'!$A$4:$J$9,2,FALSE),NA())),0.01)</f>
        <v>143</v>
      </c>
      <c r="G16">
        <f>IFERROR(IF(AND($C16="Kept",$B16="Legal"),$E16*VLOOKUP($D16,'FRIM rates'!$A$4:$J$9,3,FALSE),IF(AND($C16="Released",$B16="Legal"),$E16*VLOOKUP($D16,'FRIM rates'!$A$4:$J$9,3,FALSE)+$E16*VLOOKUP($D16,'FRIM rates'!$A$4:$J$9,4,FALSE),IF(AND($C16="Released",$B16="Sub-Legal"),$E16*VLOOKUP($D16,'FRIM rates'!$A$4:$J$9,3,FALSE)+$E16*VLOOKUP($D16,'FRIM rates'!$A$4:$J$9,5,FALSE)))),0.01)</f>
        <v>191.62</v>
      </c>
      <c r="H16">
        <f>IFERROR(IF(AND($C16="Kept",$B16="Legal"),$E16*VLOOKUP($D16,'FRIM rates'!$A$4:$J$9,3,FALSE),IF(AND($C16="Released",$B16="Legal"),$E16*VLOOKUP($D16,'FRIM rates'!$A$4:$J$9,3,FALSE)+$E16*VLOOKUP($D16,'FRIM rates'!$A$4:$J$9,10,FALSE),IF(AND($C16="Released",$B16="Sub-Legal"),$E16*VLOOKUP($D16,'FRIM rates'!$A$4:$J$9,3,FALSE)+$E16*VLOOKUP($D16,'FRIM rates'!$A$4:$J$9,10,FALSE)))),0.01)</f>
        <v>353.92499999999995</v>
      </c>
    </row>
    <row r="17" spans="1:8" x14ac:dyDescent="0.35">
      <c r="A17">
        <v>2010</v>
      </c>
      <c r="B17" t="s">
        <v>5</v>
      </c>
      <c r="C17" t="s">
        <v>13</v>
      </c>
      <c r="D17" t="s">
        <v>9</v>
      </c>
      <c r="E17">
        <v>765</v>
      </c>
      <c r="F17">
        <f>IFERROR(IF($C17="Kept",0,IF($C17="Released",$E17*VLOOKUP($D17,'FRIM rates'!$A$4:$J$9,2,FALSE),NA())),0.01)</f>
        <v>153</v>
      </c>
      <c r="G17">
        <f>IFERROR(IF(AND($C17="Kept",$B17="Legal"),$E17*VLOOKUP($D17,'FRIM rates'!$A$4:$J$9,3,FALSE),IF(AND($C17="Released",$B17="Legal"),$E17*VLOOKUP($D17,'FRIM rates'!$A$4:$J$9,3,FALSE)+$E17*VLOOKUP($D17,'FRIM rates'!$A$4:$J$9,4,FALSE),IF(AND($C17="Released",$B17="Sub-Legal"),$E17*VLOOKUP($D17,'FRIM rates'!$A$4:$J$9,3,FALSE)+$E17*VLOOKUP($D17,'FRIM rates'!$A$4:$J$9,5,FALSE)))),0.01)</f>
        <v>205.01999999999998</v>
      </c>
      <c r="H17">
        <f>IFERROR(IF(AND($C17="Kept",$B17="Legal"),$E17*VLOOKUP($D17,'FRIM rates'!$A$4:$J$9,3,FALSE),IF(AND($C17="Released",$B17="Legal"),$E17*VLOOKUP($D17,'FRIM rates'!$A$4:$J$9,3,FALSE)+$E17*VLOOKUP($D17,'FRIM rates'!$A$4:$J$9,10,FALSE),IF(AND($C17="Released",$B17="Sub-Legal"),$E17*VLOOKUP($D17,'FRIM rates'!$A$4:$J$9,3,FALSE)+$E17*VLOOKUP($D17,'FRIM rates'!$A$4:$J$9,10,FALSE)))),0.01)</f>
        <v>378.67500000000001</v>
      </c>
    </row>
    <row r="18" spans="1:8" x14ac:dyDescent="0.35">
      <c r="A18">
        <v>2010</v>
      </c>
      <c r="B18" t="s">
        <v>5</v>
      </c>
      <c r="C18" t="s">
        <v>13</v>
      </c>
      <c r="D18" t="s">
        <v>8</v>
      </c>
      <c r="E18">
        <v>772</v>
      </c>
      <c r="F18">
        <f>IFERROR(IF($C18="Kept",0,IF($C18="Released",$E18*VLOOKUP($D18,'FRIM rates'!$A$4:$J$9,2,FALSE),NA())),0.01)</f>
        <v>154.4</v>
      </c>
      <c r="G18">
        <f>IFERROR(IF(AND($C18="Kept",$B18="Legal"),$E18*VLOOKUP($D18,'FRIM rates'!$A$4:$J$9,3,FALSE),IF(AND($C18="Released",$B18="Legal"),$E18*VLOOKUP($D18,'FRIM rates'!$A$4:$J$9,3,FALSE)+$E18*VLOOKUP($D18,'FRIM rates'!$A$4:$J$9,4,FALSE),IF(AND($C18="Released",$B18="Sub-Legal"),$E18*VLOOKUP($D18,'FRIM rates'!$A$4:$J$9,3,FALSE)+$E18*VLOOKUP($D18,'FRIM rates'!$A$4:$J$9,5,FALSE)))),0.01)</f>
        <v>206.89600000000002</v>
      </c>
      <c r="H18">
        <f>IFERROR(IF(AND($C18="Kept",$B18="Legal"),$E18*VLOOKUP($D18,'FRIM rates'!$A$4:$J$9,3,FALSE),IF(AND($C18="Released",$B18="Legal"),$E18*VLOOKUP($D18,'FRIM rates'!$A$4:$J$9,3,FALSE)+$E18*VLOOKUP($D18,'FRIM rates'!$A$4:$J$9,10,FALSE),IF(AND($C18="Released",$B18="Sub-Legal"),$E18*VLOOKUP($D18,'FRIM rates'!$A$4:$J$9,3,FALSE)+$E18*VLOOKUP($D18,'FRIM rates'!$A$4:$J$9,10,FALSE)))),0.01)</f>
        <v>382.14</v>
      </c>
    </row>
    <row r="19" spans="1:8" x14ac:dyDescent="0.35">
      <c r="A19">
        <v>2007</v>
      </c>
      <c r="B19" t="s">
        <v>5</v>
      </c>
      <c r="C19" t="s">
        <v>13</v>
      </c>
      <c r="D19" t="s">
        <v>9</v>
      </c>
      <c r="E19">
        <v>780</v>
      </c>
      <c r="F19">
        <f>IFERROR(IF($C19="Kept",0,IF($C19="Released",$E19*VLOOKUP($D19,'FRIM rates'!$A$4:$J$9,2,FALSE),NA())),0.01)</f>
        <v>156</v>
      </c>
      <c r="G19">
        <f>IFERROR(IF(AND($C19="Kept",$B19="Legal"),$E19*VLOOKUP($D19,'FRIM rates'!$A$4:$J$9,3,FALSE),IF(AND($C19="Released",$B19="Legal"),$E19*VLOOKUP($D19,'FRIM rates'!$A$4:$J$9,3,FALSE)+$E19*VLOOKUP($D19,'FRIM rates'!$A$4:$J$9,4,FALSE),IF(AND($C19="Released",$B19="Sub-Legal"),$E19*VLOOKUP($D19,'FRIM rates'!$A$4:$J$9,3,FALSE)+$E19*VLOOKUP($D19,'FRIM rates'!$A$4:$J$9,5,FALSE)))),0.01)</f>
        <v>209.04</v>
      </c>
      <c r="H19">
        <f>IFERROR(IF(AND($C19="Kept",$B19="Legal"),$E19*VLOOKUP($D19,'FRIM rates'!$A$4:$J$9,3,FALSE),IF(AND($C19="Released",$B19="Legal"),$E19*VLOOKUP($D19,'FRIM rates'!$A$4:$J$9,3,FALSE)+$E19*VLOOKUP($D19,'FRIM rates'!$A$4:$J$9,10,FALSE),IF(AND($C19="Released",$B19="Sub-Legal"),$E19*VLOOKUP($D19,'FRIM rates'!$A$4:$J$9,3,FALSE)+$E19*VLOOKUP($D19,'FRIM rates'!$A$4:$J$9,10,FALSE)))),0.01)</f>
        <v>386.1</v>
      </c>
    </row>
    <row r="20" spans="1:8" x14ac:dyDescent="0.35">
      <c r="A20">
        <v>2008</v>
      </c>
      <c r="B20" t="s">
        <v>5</v>
      </c>
      <c r="C20" t="s">
        <v>13</v>
      </c>
      <c r="D20" t="s">
        <v>7</v>
      </c>
      <c r="E20">
        <v>882</v>
      </c>
      <c r="F20">
        <f>IFERROR(IF($C20="Kept",0,IF($C20="Released",$E20*VLOOKUP($D20,'FRIM rates'!$A$4:$J$9,2,FALSE),NA())),0.01)</f>
        <v>176.4</v>
      </c>
      <c r="G20">
        <f>IFERROR(IF(AND($C20="Kept",$B20="Legal"),$E20*VLOOKUP($D20,'FRIM rates'!$A$4:$J$9,3,FALSE),IF(AND($C20="Released",$B20="Legal"),$E20*VLOOKUP($D20,'FRIM rates'!$A$4:$J$9,3,FALSE)+$E20*VLOOKUP($D20,'FRIM rates'!$A$4:$J$9,4,FALSE),IF(AND($C20="Released",$B20="Sub-Legal"),$E20*VLOOKUP($D20,'FRIM rates'!$A$4:$J$9,3,FALSE)+$E20*VLOOKUP($D20,'FRIM rates'!$A$4:$J$9,5,FALSE)))),0.01)</f>
        <v>236.37599999999998</v>
      </c>
      <c r="H20">
        <f>IFERROR(IF(AND($C20="Kept",$B20="Legal"),$E20*VLOOKUP($D20,'FRIM rates'!$A$4:$J$9,3,FALSE),IF(AND($C20="Released",$B20="Legal"),$E20*VLOOKUP($D20,'FRIM rates'!$A$4:$J$9,3,FALSE)+$E20*VLOOKUP($D20,'FRIM rates'!$A$4:$J$9,10,FALSE),IF(AND($C20="Released",$B20="Sub-Legal"),$E20*VLOOKUP($D20,'FRIM rates'!$A$4:$J$9,3,FALSE)+$E20*VLOOKUP($D20,'FRIM rates'!$A$4:$J$9,10,FALSE)))),0.01)</f>
        <v>436.59</v>
      </c>
    </row>
    <row r="21" spans="1:8" x14ac:dyDescent="0.35">
      <c r="A21">
        <v>2002</v>
      </c>
      <c r="B21" t="s">
        <v>5</v>
      </c>
      <c r="C21" t="s">
        <v>13</v>
      </c>
      <c r="D21" t="s">
        <v>9</v>
      </c>
      <c r="E21">
        <v>911</v>
      </c>
      <c r="F21">
        <f>IFERROR(IF($C21="Kept",0,IF($C21="Released",$E21*VLOOKUP($D21,'FRIM rates'!$A$4:$J$9,2,FALSE),NA())),0.01)</f>
        <v>182.20000000000002</v>
      </c>
      <c r="G21">
        <f>IFERROR(IF(AND($C21="Kept",$B21="Legal"),$E21*VLOOKUP($D21,'FRIM rates'!$A$4:$J$9,3,FALSE),IF(AND($C21="Released",$B21="Legal"),$E21*VLOOKUP($D21,'FRIM rates'!$A$4:$J$9,3,FALSE)+$E21*VLOOKUP($D21,'FRIM rates'!$A$4:$J$9,4,FALSE),IF(AND($C21="Released",$B21="Sub-Legal"),$E21*VLOOKUP($D21,'FRIM rates'!$A$4:$J$9,3,FALSE)+$E21*VLOOKUP($D21,'FRIM rates'!$A$4:$J$9,5,FALSE)))),0.01)</f>
        <v>244.148</v>
      </c>
      <c r="H21">
        <f>IFERROR(IF(AND($C21="Kept",$B21="Legal"),$E21*VLOOKUP($D21,'FRIM rates'!$A$4:$J$9,3,FALSE),IF(AND($C21="Released",$B21="Legal"),$E21*VLOOKUP($D21,'FRIM rates'!$A$4:$J$9,3,FALSE)+$E21*VLOOKUP($D21,'FRIM rates'!$A$4:$J$9,10,FALSE),IF(AND($C21="Released",$B21="Sub-Legal"),$E21*VLOOKUP($D21,'FRIM rates'!$A$4:$J$9,3,FALSE)+$E21*VLOOKUP($D21,'FRIM rates'!$A$4:$J$9,10,FALSE)))),0.01)</f>
        <v>450.94499999999994</v>
      </c>
    </row>
    <row r="22" spans="1:8" x14ac:dyDescent="0.35">
      <c r="A22">
        <v>2001</v>
      </c>
      <c r="B22" t="s">
        <v>5</v>
      </c>
      <c r="C22" t="s">
        <v>13</v>
      </c>
      <c r="D22" t="s">
        <v>9</v>
      </c>
      <c r="E22">
        <v>927</v>
      </c>
      <c r="F22">
        <f>IFERROR(IF($C22="Kept",0,IF($C22="Released",$E22*VLOOKUP($D22,'FRIM rates'!$A$4:$J$9,2,FALSE),NA())),0.01)</f>
        <v>185.4</v>
      </c>
      <c r="G22">
        <f>IFERROR(IF(AND($C22="Kept",$B22="Legal"),$E22*VLOOKUP($D22,'FRIM rates'!$A$4:$J$9,3,FALSE),IF(AND($C22="Released",$B22="Legal"),$E22*VLOOKUP($D22,'FRIM rates'!$A$4:$J$9,3,FALSE)+$E22*VLOOKUP($D22,'FRIM rates'!$A$4:$J$9,4,FALSE),IF(AND($C22="Released",$B22="Sub-Legal"),$E22*VLOOKUP($D22,'FRIM rates'!$A$4:$J$9,3,FALSE)+$E22*VLOOKUP($D22,'FRIM rates'!$A$4:$J$9,5,FALSE)))),0.01)</f>
        <v>248.43599999999998</v>
      </c>
      <c r="H22">
        <f>IFERROR(IF(AND($C22="Kept",$B22="Legal"),$E22*VLOOKUP($D22,'FRIM rates'!$A$4:$J$9,3,FALSE),IF(AND($C22="Released",$B22="Legal"),$E22*VLOOKUP($D22,'FRIM rates'!$A$4:$J$9,3,FALSE)+$E22*VLOOKUP($D22,'FRIM rates'!$A$4:$J$9,10,FALSE),IF(AND($C22="Released",$B22="Sub-Legal"),$E22*VLOOKUP($D22,'FRIM rates'!$A$4:$J$9,3,FALSE)+$E22*VLOOKUP($D22,'FRIM rates'!$A$4:$J$9,10,FALSE)))),0.01)</f>
        <v>458.86500000000001</v>
      </c>
    </row>
    <row r="23" spans="1:8" x14ac:dyDescent="0.35">
      <c r="A23">
        <v>2004</v>
      </c>
      <c r="B23" t="s">
        <v>5</v>
      </c>
      <c r="C23" t="s">
        <v>13</v>
      </c>
      <c r="D23" t="s">
        <v>9</v>
      </c>
      <c r="E23">
        <v>930</v>
      </c>
      <c r="F23">
        <f>IFERROR(IF($C23="Kept",0,IF($C23="Released",$E23*VLOOKUP($D23,'FRIM rates'!$A$4:$J$9,2,FALSE),NA())),0.01)</f>
        <v>186</v>
      </c>
      <c r="G23">
        <f>IFERROR(IF(AND($C23="Kept",$B23="Legal"),$E23*VLOOKUP($D23,'FRIM rates'!$A$4:$J$9,3,FALSE),IF(AND($C23="Released",$B23="Legal"),$E23*VLOOKUP($D23,'FRIM rates'!$A$4:$J$9,3,FALSE)+$E23*VLOOKUP($D23,'FRIM rates'!$A$4:$J$9,4,FALSE),IF(AND($C23="Released",$B23="Sub-Legal"),$E23*VLOOKUP($D23,'FRIM rates'!$A$4:$J$9,3,FALSE)+$E23*VLOOKUP($D23,'FRIM rates'!$A$4:$J$9,5,FALSE)))),0.01)</f>
        <v>249.24</v>
      </c>
      <c r="H23">
        <f>IFERROR(IF(AND($C23="Kept",$B23="Legal"),$E23*VLOOKUP($D23,'FRIM rates'!$A$4:$J$9,3,FALSE),IF(AND($C23="Released",$B23="Legal"),$E23*VLOOKUP($D23,'FRIM rates'!$A$4:$J$9,3,FALSE)+$E23*VLOOKUP($D23,'FRIM rates'!$A$4:$J$9,10,FALSE),IF(AND($C23="Released",$B23="Sub-Legal"),$E23*VLOOKUP($D23,'FRIM rates'!$A$4:$J$9,3,FALSE)+$E23*VLOOKUP($D23,'FRIM rates'!$A$4:$J$9,10,FALSE)))),0.01)</f>
        <v>460.35</v>
      </c>
    </row>
    <row r="24" spans="1:8" x14ac:dyDescent="0.35">
      <c r="A24">
        <v>2017</v>
      </c>
      <c r="B24" t="s">
        <v>5</v>
      </c>
      <c r="C24" t="s">
        <v>13</v>
      </c>
      <c r="D24" t="s">
        <v>7</v>
      </c>
      <c r="E24">
        <v>957</v>
      </c>
      <c r="F24">
        <f>IFERROR(IF($C24="Kept",0,IF($C24="Released",$E24*VLOOKUP($D24,'FRIM rates'!$A$4:$J$9,2,FALSE),NA())),0.01)</f>
        <v>191.4</v>
      </c>
      <c r="G24">
        <f>IFERROR(IF(AND($C24="Kept",$B24="Legal"),$E24*VLOOKUP($D24,'FRIM rates'!$A$4:$J$9,3,FALSE),IF(AND($C24="Released",$B24="Legal"),$E24*VLOOKUP($D24,'FRIM rates'!$A$4:$J$9,3,FALSE)+$E24*VLOOKUP($D24,'FRIM rates'!$A$4:$J$9,4,FALSE),IF(AND($C24="Released",$B24="Sub-Legal"),$E24*VLOOKUP($D24,'FRIM rates'!$A$4:$J$9,3,FALSE)+$E24*VLOOKUP($D24,'FRIM rates'!$A$4:$J$9,5,FALSE)))),0.01)</f>
        <v>256.476</v>
      </c>
      <c r="H24">
        <f>IFERROR(IF(AND($C24="Kept",$B24="Legal"),$E24*VLOOKUP($D24,'FRIM rates'!$A$4:$J$9,3,FALSE),IF(AND($C24="Released",$B24="Legal"),$E24*VLOOKUP($D24,'FRIM rates'!$A$4:$J$9,3,FALSE)+$E24*VLOOKUP($D24,'FRIM rates'!$A$4:$J$9,10,FALSE),IF(AND($C24="Released",$B24="Sub-Legal"),$E24*VLOOKUP($D24,'FRIM rates'!$A$4:$J$9,3,FALSE)+$E24*VLOOKUP($D24,'FRIM rates'!$A$4:$J$9,10,FALSE)))),0.01)</f>
        <v>473.71499999999997</v>
      </c>
    </row>
    <row r="25" spans="1:8" x14ac:dyDescent="0.35">
      <c r="A25">
        <v>2016</v>
      </c>
      <c r="B25" t="s">
        <v>5</v>
      </c>
      <c r="C25" t="s">
        <v>13</v>
      </c>
      <c r="D25" t="s">
        <v>7</v>
      </c>
      <c r="E25">
        <v>964</v>
      </c>
      <c r="F25">
        <f>IFERROR(IF($C25="Kept",0,IF($C25="Released",$E25*VLOOKUP($D25,'FRIM rates'!$A$4:$J$9,2,FALSE),NA())),0.01)</f>
        <v>192.8</v>
      </c>
      <c r="G25">
        <f>IFERROR(IF(AND($C25="Kept",$B25="Legal"),$E25*VLOOKUP($D25,'FRIM rates'!$A$4:$J$9,3,FALSE),IF(AND($C25="Released",$B25="Legal"),$E25*VLOOKUP($D25,'FRIM rates'!$A$4:$J$9,3,FALSE)+$E25*VLOOKUP($D25,'FRIM rates'!$A$4:$J$9,4,FALSE),IF(AND($C25="Released",$B25="Sub-Legal"),$E25*VLOOKUP($D25,'FRIM rates'!$A$4:$J$9,3,FALSE)+$E25*VLOOKUP($D25,'FRIM rates'!$A$4:$J$9,5,FALSE)))),0.01)</f>
        <v>258.35199999999998</v>
      </c>
      <c r="H25">
        <f>IFERROR(IF(AND($C25="Kept",$B25="Legal"),$E25*VLOOKUP($D25,'FRIM rates'!$A$4:$J$9,3,FALSE),IF(AND($C25="Released",$B25="Legal"),$E25*VLOOKUP($D25,'FRIM rates'!$A$4:$J$9,3,FALSE)+$E25*VLOOKUP($D25,'FRIM rates'!$A$4:$J$9,10,FALSE),IF(AND($C25="Released",$B25="Sub-Legal"),$E25*VLOOKUP($D25,'FRIM rates'!$A$4:$J$9,3,FALSE)+$E25*VLOOKUP($D25,'FRIM rates'!$A$4:$J$9,10,FALSE)))),0.01)</f>
        <v>477.17999999999995</v>
      </c>
    </row>
    <row r="26" spans="1:8" x14ac:dyDescent="0.35">
      <c r="A26">
        <v>2007</v>
      </c>
      <c r="B26" t="s">
        <v>5</v>
      </c>
      <c r="C26" t="s">
        <v>13</v>
      </c>
      <c r="D26" t="s">
        <v>8</v>
      </c>
      <c r="E26">
        <v>1015</v>
      </c>
      <c r="F26">
        <f>IFERROR(IF($C26="Kept",0,IF($C26="Released",$E26*VLOOKUP($D26,'FRIM rates'!$A$4:$J$9,2,FALSE),NA())),0.01)</f>
        <v>203</v>
      </c>
      <c r="G26">
        <f>IFERROR(IF(AND($C26="Kept",$B26="Legal"),$E26*VLOOKUP($D26,'FRIM rates'!$A$4:$J$9,3,FALSE),IF(AND($C26="Released",$B26="Legal"),$E26*VLOOKUP($D26,'FRIM rates'!$A$4:$J$9,3,FALSE)+$E26*VLOOKUP($D26,'FRIM rates'!$A$4:$J$9,4,FALSE),IF(AND($C26="Released",$B26="Sub-Legal"),$E26*VLOOKUP($D26,'FRIM rates'!$A$4:$J$9,3,FALSE)+$E26*VLOOKUP($D26,'FRIM rates'!$A$4:$J$9,5,FALSE)))),0.01)</f>
        <v>272.02</v>
      </c>
      <c r="H26">
        <f>IFERROR(IF(AND($C26="Kept",$B26="Legal"),$E26*VLOOKUP($D26,'FRIM rates'!$A$4:$J$9,3,FALSE),IF(AND($C26="Released",$B26="Legal"),$E26*VLOOKUP($D26,'FRIM rates'!$A$4:$J$9,3,FALSE)+$E26*VLOOKUP($D26,'FRIM rates'!$A$4:$J$9,10,FALSE),IF(AND($C26="Released",$B26="Sub-Legal"),$E26*VLOOKUP($D26,'FRIM rates'!$A$4:$J$9,3,FALSE)+$E26*VLOOKUP($D26,'FRIM rates'!$A$4:$J$9,10,FALSE)))),0.01)</f>
        <v>502.42499999999995</v>
      </c>
    </row>
    <row r="27" spans="1:8" x14ac:dyDescent="0.35">
      <c r="A27">
        <v>2003</v>
      </c>
      <c r="B27" t="s">
        <v>5</v>
      </c>
      <c r="C27" t="s">
        <v>13</v>
      </c>
      <c r="D27" t="s">
        <v>7</v>
      </c>
      <c r="E27">
        <v>1034</v>
      </c>
      <c r="F27">
        <f>IFERROR(IF($C27="Kept",0,IF($C27="Released",$E27*VLOOKUP($D27,'FRIM rates'!$A$4:$J$9,2,FALSE),NA())),0.01)</f>
        <v>206.8</v>
      </c>
      <c r="G27">
        <f>IFERROR(IF(AND($C27="Kept",$B27="Legal"),$E27*VLOOKUP($D27,'FRIM rates'!$A$4:$J$9,3,FALSE),IF(AND($C27="Released",$B27="Legal"),$E27*VLOOKUP($D27,'FRIM rates'!$A$4:$J$9,3,FALSE)+$E27*VLOOKUP($D27,'FRIM rates'!$A$4:$J$9,4,FALSE),IF(AND($C27="Released",$B27="Sub-Legal"),$E27*VLOOKUP($D27,'FRIM rates'!$A$4:$J$9,3,FALSE)+$E27*VLOOKUP($D27,'FRIM rates'!$A$4:$J$9,5,FALSE)))),0.01)</f>
        <v>277.11199999999997</v>
      </c>
      <c r="H27">
        <f>IFERROR(IF(AND($C27="Kept",$B27="Legal"),$E27*VLOOKUP($D27,'FRIM rates'!$A$4:$J$9,3,FALSE),IF(AND($C27="Released",$B27="Legal"),$E27*VLOOKUP($D27,'FRIM rates'!$A$4:$J$9,3,FALSE)+$E27*VLOOKUP($D27,'FRIM rates'!$A$4:$J$9,10,FALSE),IF(AND($C27="Released",$B27="Sub-Legal"),$E27*VLOOKUP($D27,'FRIM rates'!$A$4:$J$9,3,FALSE)+$E27*VLOOKUP($D27,'FRIM rates'!$A$4:$J$9,10,FALSE)))),0.01)</f>
        <v>511.82999999999993</v>
      </c>
    </row>
    <row r="28" spans="1:8" x14ac:dyDescent="0.35">
      <c r="A28">
        <v>2020</v>
      </c>
      <c r="B28" t="s">
        <v>5</v>
      </c>
      <c r="C28" t="s">
        <v>13</v>
      </c>
      <c r="D28" t="s">
        <v>11</v>
      </c>
      <c r="E28">
        <v>1042</v>
      </c>
      <c r="F28">
        <f>IFERROR(IF($C28="Kept",0,IF($C28="Released",$E28*VLOOKUP($D28,'FRIM rates'!$A$4:$J$9,2,FALSE),NA())),0.01)</f>
        <v>208.4</v>
      </c>
      <c r="G28">
        <f>IFERROR(IF(AND($C28="Kept",$B28="Legal"),$E28*VLOOKUP($D28,'FRIM rates'!$A$4:$J$9,3,FALSE),IF(AND($C28="Released",$B28="Legal"),$E28*VLOOKUP($D28,'FRIM rates'!$A$4:$J$9,3,FALSE)+$E28*VLOOKUP($D28,'FRIM rates'!$A$4:$J$9,4,FALSE),IF(AND($C28="Released",$B28="Sub-Legal"),$E28*VLOOKUP($D28,'FRIM rates'!$A$4:$J$9,3,FALSE)+$E28*VLOOKUP($D28,'FRIM rates'!$A$4:$J$9,5,FALSE)))),0.01)</f>
        <v>279.25599999999997</v>
      </c>
      <c r="H28">
        <f>IFERROR(IF(AND($C28="Kept",$B28="Legal"),$E28*VLOOKUP($D28,'FRIM rates'!$A$4:$J$9,3,FALSE),IF(AND($C28="Released",$B28="Legal"),$E28*VLOOKUP($D28,'FRIM rates'!$A$4:$J$9,3,FALSE)+$E28*VLOOKUP($D28,'FRIM rates'!$A$4:$J$9,10,FALSE),IF(AND($C28="Released",$B28="Sub-Legal"),$E28*VLOOKUP($D28,'FRIM rates'!$A$4:$J$9,3,FALSE)+$E28*VLOOKUP($D28,'FRIM rates'!$A$4:$J$9,10,FALSE)))),0.01)</f>
        <v>515.79</v>
      </c>
    </row>
    <row r="29" spans="1:8" x14ac:dyDescent="0.35">
      <c r="A29">
        <v>2003</v>
      </c>
      <c r="B29" t="s">
        <v>5</v>
      </c>
      <c r="C29" t="s">
        <v>13</v>
      </c>
      <c r="D29" t="s">
        <v>9</v>
      </c>
      <c r="E29">
        <v>1090</v>
      </c>
      <c r="F29">
        <f>IFERROR(IF($C29="Kept",0,IF($C29="Released",$E29*VLOOKUP($D29,'FRIM rates'!$A$4:$J$9,2,FALSE),NA())),0.01)</f>
        <v>218</v>
      </c>
      <c r="G29">
        <f>IFERROR(IF(AND($C29="Kept",$B29="Legal"),$E29*VLOOKUP($D29,'FRIM rates'!$A$4:$J$9,3,FALSE),IF(AND($C29="Released",$B29="Legal"),$E29*VLOOKUP($D29,'FRIM rates'!$A$4:$J$9,3,FALSE)+$E29*VLOOKUP($D29,'FRIM rates'!$A$4:$J$9,4,FALSE),IF(AND($C29="Released",$B29="Sub-Legal"),$E29*VLOOKUP($D29,'FRIM rates'!$A$4:$J$9,3,FALSE)+$E29*VLOOKUP($D29,'FRIM rates'!$A$4:$J$9,5,FALSE)))),0.01)</f>
        <v>292.12</v>
      </c>
      <c r="H29">
        <f>IFERROR(IF(AND($C29="Kept",$B29="Legal"),$E29*VLOOKUP($D29,'FRIM rates'!$A$4:$J$9,3,FALSE),IF(AND($C29="Released",$B29="Legal"),$E29*VLOOKUP($D29,'FRIM rates'!$A$4:$J$9,3,FALSE)+$E29*VLOOKUP($D29,'FRIM rates'!$A$4:$J$9,10,FALSE),IF(AND($C29="Released",$B29="Sub-Legal"),$E29*VLOOKUP($D29,'FRIM rates'!$A$4:$J$9,3,FALSE)+$E29*VLOOKUP($D29,'FRIM rates'!$A$4:$J$9,10,FALSE)))),0.01)</f>
        <v>539.54999999999995</v>
      </c>
    </row>
    <row r="30" spans="1:8" x14ac:dyDescent="0.35">
      <c r="A30">
        <v>2000</v>
      </c>
      <c r="B30" t="s">
        <v>5</v>
      </c>
      <c r="C30" t="s">
        <v>13</v>
      </c>
      <c r="D30" t="s">
        <v>8</v>
      </c>
      <c r="E30">
        <v>1091</v>
      </c>
      <c r="F30">
        <f>IFERROR(IF($C30="Kept",0,IF($C30="Released",$E30*VLOOKUP($D30,'FRIM rates'!$A$4:$J$9,2,FALSE),NA())),0.01)</f>
        <v>218.20000000000002</v>
      </c>
      <c r="G30">
        <f>IFERROR(IF(AND($C30="Kept",$B30="Legal"),$E30*VLOOKUP($D30,'FRIM rates'!$A$4:$J$9,3,FALSE),IF(AND($C30="Released",$B30="Legal"),$E30*VLOOKUP($D30,'FRIM rates'!$A$4:$J$9,3,FALSE)+$E30*VLOOKUP($D30,'FRIM rates'!$A$4:$J$9,4,FALSE),IF(AND($C30="Released",$B30="Sub-Legal"),$E30*VLOOKUP($D30,'FRIM rates'!$A$4:$J$9,3,FALSE)+$E30*VLOOKUP($D30,'FRIM rates'!$A$4:$J$9,5,FALSE)))),0.01)</f>
        <v>292.38800000000003</v>
      </c>
      <c r="H30">
        <f>IFERROR(IF(AND($C30="Kept",$B30="Legal"),$E30*VLOOKUP($D30,'FRIM rates'!$A$4:$J$9,3,FALSE),IF(AND($C30="Released",$B30="Legal"),$E30*VLOOKUP($D30,'FRIM rates'!$A$4:$J$9,3,FALSE)+$E30*VLOOKUP($D30,'FRIM rates'!$A$4:$J$9,10,FALSE),IF(AND($C30="Released",$B30="Sub-Legal"),$E30*VLOOKUP($D30,'FRIM rates'!$A$4:$J$9,3,FALSE)+$E30*VLOOKUP($D30,'FRIM rates'!$A$4:$J$9,10,FALSE)))),0.01)</f>
        <v>540.04499999999996</v>
      </c>
    </row>
    <row r="31" spans="1:8" x14ac:dyDescent="0.35">
      <c r="A31">
        <v>2006</v>
      </c>
      <c r="B31" t="s">
        <v>14</v>
      </c>
      <c r="C31" t="s">
        <v>13</v>
      </c>
      <c r="D31" t="s">
        <v>9</v>
      </c>
      <c r="E31">
        <v>1155</v>
      </c>
      <c r="F31">
        <f>IFERROR(IF($C31="Kept",0,IF($C31="Released",$E31*VLOOKUP($D31,'FRIM rates'!$A$4:$J$9,2,FALSE),NA())),0.01)</f>
        <v>231</v>
      </c>
      <c r="G31">
        <f>IFERROR(IF(AND($C31="Kept",$B31="Legal"),$E31*VLOOKUP($D31,'FRIM rates'!$A$4:$J$9,3,FALSE),IF(AND($C31="Released",$B31="Legal"),$E31*VLOOKUP($D31,'FRIM rates'!$A$4:$J$9,3,FALSE)+$E31*VLOOKUP($D31,'FRIM rates'!$A$4:$J$9,4,FALSE),IF(AND($C31="Released",$B31="Sub-Legal"),$E31*VLOOKUP($D31,'FRIM rates'!$A$4:$J$9,3,FALSE)+$E31*VLOOKUP($D31,'FRIM rates'!$A$4:$J$9,5,FALSE)))),0.01)</f>
        <v>540.54</v>
      </c>
      <c r="H31">
        <f>IFERROR(IF(AND($C31="Kept",$B31="Legal"),$E31*VLOOKUP($D31,'FRIM rates'!$A$4:$J$9,3,FALSE),IF(AND($C31="Released",$B31="Legal"),$E31*VLOOKUP($D31,'FRIM rates'!$A$4:$J$9,3,FALSE)+$E31*VLOOKUP($D31,'FRIM rates'!$A$4:$J$9,10,FALSE),IF(AND($C31="Released",$B31="Sub-Legal"),$E31*VLOOKUP($D31,'FRIM rates'!$A$4:$J$9,3,FALSE)+$E31*VLOOKUP($D31,'FRIM rates'!$A$4:$J$9,10,FALSE)))),0.01)</f>
        <v>571.72500000000002</v>
      </c>
    </row>
    <row r="32" spans="1:8" x14ac:dyDescent="0.35">
      <c r="A32">
        <v>2010</v>
      </c>
      <c r="B32" t="s">
        <v>5</v>
      </c>
      <c r="C32" t="s">
        <v>13</v>
      </c>
      <c r="D32" t="s">
        <v>7</v>
      </c>
      <c r="E32">
        <v>1158</v>
      </c>
      <c r="F32">
        <f>IFERROR(IF($C32="Kept",0,IF($C32="Released",$E32*VLOOKUP($D32,'FRIM rates'!$A$4:$J$9,2,FALSE),NA())),0.01)</f>
        <v>231.60000000000002</v>
      </c>
      <c r="G32">
        <f>IFERROR(IF(AND($C32="Kept",$B32="Legal"),$E32*VLOOKUP($D32,'FRIM rates'!$A$4:$J$9,3,FALSE),IF(AND($C32="Released",$B32="Legal"),$E32*VLOOKUP($D32,'FRIM rates'!$A$4:$J$9,3,FALSE)+$E32*VLOOKUP($D32,'FRIM rates'!$A$4:$J$9,4,FALSE),IF(AND($C32="Released",$B32="Sub-Legal"),$E32*VLOOKUP($D32,'FRIM rates'!$A$4:$J$9,3,FALSE)+$E32*VLOOKUP($D32,'FRIM rates'!$A$4:$J$9,5,FALSE)))),0.01)</f>
        <v>310.34399999999999</v>
      </c>
      <c r="H32">
        <f>IFERROR(IF(AND($C32="Kept",$B32="Legal"),$E32*VLOOKUP($D32,'FRIM rates'!$A$4:$J$9,3,FALSE),IF(AND($C32="Released",$B32="Legal"),$E32*VLOOKUP($D32,'FRIM rates'!$A$4:$J$9,3,FALSE)+$E32*VLOOKUP($D32,'FRIM rates'!$A$4:$J$9,10,FALSE),IF(AND($C32="Released",$B32="Sub-Legal"),$E32*VLOOKUP($D32,'FRIM rates'!$A$4:$J$9,3,FALSE)+$E32*VLOOKUP($D32,'FRIM rates'!$A$4:$J$9,10,FALSE)))),0.01)</f>
        <v>573.20999999999992</v>
      </c>
    </row>
    <row r="33" spans="1:8" x14ac:dyDescent="0.35">
      <c r="A33">
        <v>2014</v>
      </c>
      <c r="B33" t="s">
        <v>5</v>
      </c>
      <c r="C33" t="s">
        <v>13</v>
      </c>
      <c r="D33" t="s">
        <v>7</v>
      </c>
      <c r="E33">
        <v>1172</v>
      </c>
      <c r="F33">
        <f>IFERROR(IF($C33="Kept",0,IF($C33="Released",$E33*VLOOKUP($D33,'FRIM rates'!$A$4:$J$9,2,FALSE),NA())),0.01)</f>
        <v>234.4</v>
      </c>
      <c r="G33">
        <f>IFERROR(IF(AND($C33="Kept",$B33="Legal"),$E33*VLOOKUP($D33,'FRIM rates'!$A$4:$J$9,3,FALSE),IF(AND($C33="Released",$B33="Legal"),$E33*VLOOKUP($D33,'FRIM rates'!$A$4:$J$9,3,FALSE)+$E33*VLOOKUP($D33,'FRIM rates'!$A$4:$J$9,4,FALSE),IF(AND($C33="Released",$B33="Sub-Legal"),$E33*VLOOKUP($D33,'FRIM rates'!$A$4:$J$9,3,FALSE)+$E33*VLOOKUP($D33,'FRIM rates'!$A$4:$J$9,5,FALSE)))),0.01)</f>
        <v>314.096</v>
      </c>
      <c r="H33">
        <f>IFERROR(IF(AND($C33="Kept",$B33="Legal"),$E33*VLOOKUP($D33,'FRIM rates'!$A$4:$J$9,3,FALSE),IF(AND($C33="Released",$B33="Legal"),$E33*VLOOKUP($D33,'FRIM rates'!$A$4:$J$9,3,FALSE)+$E33*VLOOKUP($D33,'FRIM rates'!$A$4:$J$9,10,FALSE),IF(AND($C33="Released",$B33="Sub-Legal"),$E33*VLOOKUP($D33,'FRIM rates'!$A$4:$J$9,3,FALSE)+$E33*VLOOKUP($D33,'FRIM rates'!$A$4:$J$9,10,FALSE)))),0.01)</f>
        <v>580.14</v>
      </c>
    </row>
    <row r="34" spans="1:8" x14ac:dyDescent="0.35">
      <c r="A34">
        <v>2018</v>
      </c>
      <c r="B34" t="s">
        <v>5</v>
      </c>
      <c r="C34" t="s">
        <v>13</v>
      </c>
      <c r="D34" t="s">
        <v>9</v>
      </c>
      <c r="E34">
        <v>1209</v>
      </c>
      <c r="F34">
        <f>IFERROR(IF($C34="Kept",0,IF($C34="Released",$E34*VLOOKUP($D34,'FRIM rates'!$A$4:$J$9,2,FALSE),NA())),0.01)</f>
        <v>241.8</v>
      </c>
      <c r="G34">
        <f>IFERROR(IF(AND($C34="Kept",$B34="Legal"),$E34*VLOOKUP($D34,'FRIM rates'!$A$4:$J$9,3,FALSE),IF(AND($C34="Released",$B34="Legal"),$E34*VLOOKUP($D34,'FRIM rates'!$A$4:$J$9,3,FALSE)+$E34*VLOOKUP($D34,'FRIM rates'!$A$4:$J$9,4,FALSE),IF(AND($C34="Released",$B34="Sub-Legal"),$E34*VLOOKUP($D34,'FRIM rates'!$A$4:$J$9,3,FALSE)+$E34*VLOOKUP($D34,'FRIM rates'!$A$4:$J$9,5,FALSE)))),0.01)</f>
        <v>324.01199999999994</v>
      </c>
      <c r="H34">
        <f>IFERROR(IF(AND($C34="Kept",$B34="Legal"),$E34*VLOOKUP($D34,'FRIM rates'!$A$4:$J$9,3,FALSE),IF(AND($C34="Released",$B34="Legal"),$E34*VLOOKUP($D34,'FRIM rates'!$A$4:$J$9,3,FALSE)+$E34*VLOOKUP($D34,'FRIM rates'!$A$4:$J$9,10,FALSE),IF(AND($C34="Released",$B34="Sub-Legal"),$E34*VLOOKUP($D34,'FRIM rates'!$A$4:$J$9,3,FALSE)+$E34*VLOOKUP($D34,'FRIM rates'!$A$4:$J$9,10,FALSE)))),0.01)</f>
        <v>598.45499999999993</v>
      </c>
    </row>
    <row r="35" spans="1:8" x14ac:dyDescent="0.35">
      <c r="A35">
        <v>2021</v>
      </c>
      <c r="B35" t="s">
        <v>5</v>
      </c>
      <c r="C35" t="s">
        <v>13</v>
      </c>
      <c r="D35" t="s">
        <v>7</v>
      </c>
      <c r="E35">
        <v>1300</v>
      </c>
      <c r="F35">
        <f>IFERROR(IF($C35="Kept",0,IF($C35="Released",$E35*VLOOKUP($D35,'FRIM rates'!$A$4:$J$9,2,FALSE),NA())),0.01)</f>
        <v>260</v>
      </c>
      <c r="G35">
        <f>IFERROR(IF(AND($C35="Kept",$B35="Legal"),$E35*VLOOKUP($D35,'FRIM rates'!$A$4:$J$9,3,FALSE),IF(AND($C35="Released",$B35="Legal"),$E35*VLOOKUP($D35,'FRIM rates'!$A$4:$J$9,3,FALSE)+$E35*VLOOKUP($D35,'FRIM rates'!$A$4:$J$9,4,FALSE),IF(AND($C35="Released",$B35="Sub-Legal"),$E35*VLOOKUP($D35,'FRIM rates'!$A$4:$J$9,3,FALSE)+$E35*VLOOKUP($D35,'FRIM rates'!$A$4:$J$9,5,FALSE)))),0.01)</f>
        <v>348.4</v>
      </c>
      <c r="H35">
        <f>IFERROR(IF(AND($C35="Kept",$B35="Legal"),$E35*VLOOKUP($D35,'FRIM rates'!$A$4:$J$9,3,FALSE),IF(AND($C35="Released",$B35="Legal"),$E35*VLOOKUP($D35,'FRIM rates'!$A$4:$J$9,3,FALSE)+$E35*VLOOKUP($D35,'FRIM rates'!$A$4:$J$9,10,FALSE),IF(AND($C35="Released",$B35="Sub-Legal"),$E35*VLOOKUP($D35,'FRIM rates'!$A$4:$J$9,3,FALSE)+$E35*VLOOKUP($D35,'FRIM rates'!$A$4:$J$9,10,FALSE)))),0.01)</f>
        <v>643.5</v>
      </c>
    </row>
    <row r="36" spans="1:8" x14ac:dyDescent="0.35">
      <c r="A36">
        <v>2003</v>
      </c>
      <c r="B36" t="s">
        <v>5</v>
      </c>
      <c r="C36" t="s">
        <v>13</v>
      </c>
      <c r="D36" t="s">
        <v>8</v>
      </c>
      <c r="E36">
        <v>1316</v>
      </c>
      <c r="F36">
        <f>IFERROR(IF($C36="Kept",0,IF($C36="Released",$E36*VLOOKUP($D36,'FRIM rates'!$A$4:$J$9,2,FALSE),NA())),0.01)</f>
        <v>263.2</v>
      </c>
      <c r="G36">
        <f>IFERROR(IF(AND($C36="Kept",$B36="Legal"),$E36*VLOOKUP($D36,'FRIM rates'!$A$4:$J$9,3,FALSE),IF(AND($C36="Released",$B36="Legal"),$E36*VLOOKUP($D36,'FRIM rates'!$A$4:$J$9,3,FALSE)+$E36*VLOOKUP($D36,'FRIM rates'!$A$4:$J$9,4,FALSE),IF(AND($C36="Released",$B36="Sub-Legal"),$E36*VLOOKUP($D36,'FRIM rates'!$A$4:$J$9,3,FALSE)+$E36*VLOOKUP($D36,'FRIM rates'!$A$4:$J$9,5,FALSE)))),0.01)</f>
        <v>352.68799999999999</v>
      </c>
      <c r="H36">
        <f>IFERROR(IF(AND($C36="Kept",$B36="Legal"),$E36*VLOOKUP($D36,'FRIM rates'!$A$4:$J$9,3,FALSE),IF(AND($C36="Released",$B36="Legal"),$E36*VLOOKUP($D36,'FRIM rates'!$A$4:$J$9,3,FALSE)+$E36*VLOOKUP($D36,'FRIM rates'!$A$4:$J$9,10,FALSE),IF(AND($C36="Released",$B36="Sub-Legal"),$E36*VLOOKUP($D36,'FRIM rates'!$A$4:$J$9,3,FALSE)+$E36*VLOOKUP($D36,'FRIM rates'!$A$4:$J$9,10,FALSE)))),0.01)</f>
        <v>651.41999999999996</v>
      </c>
    </row>
    <row r="37" spans="1:8" x14ac:dyDescent="0.35">
      <c r="A37">
        <v>2011</v>
      </c>
      <c r="B37" t="s">
        <v>5</v>
      </c>
      <c r="C37" t="s">
        <v>13</v>
      </c>
      <c r="D37" t="s">
        <v>9</v>
      </c>
      <c r="E37">
        <v>1356</v>
      </c>
      <c r="F37">
        <f>IFERROR(IF($C37="Kept",0,IF($C37="Released",$E37*VLOOKUP($D37,'FRIM rates'!$A$4:$J$9,2,FALSE),NA())),0.01)</f>
        <v>271.2</v>
      </c>
      <c r="G37">
        <f>IFERROR(IF(AND($C37="Kept",$B37="Legal"),$E37*VLOOKUP($D37,'FRIM rates'!$A$4:$J$9,3,FALSE),IF(AND($C37="Released",$B37="Legal"),$E37*VLOOKUP($D37,'FRIM rates'!$A$4:$J$9,3,FALSE)+$E37*VLOOKUP($D37,'FRIM rates'!$A$4:$J$9,4,FALSE),IF(AND($C37="Released",$B37="Sub-Legal"),$E37*VLOOKUP($D37,'FRIM rates'!$A$4:$J$9,3,FALSE)+$E37*VLOOKUP($D37,'FRIM rates'!$A$4:$J$9,5,FALSE)))),0.01)</f>
        <v>363.40800000000002</v>
      </c>
      <c r="H37">
        <f>IFERROR(IF(AND($C37="Kept",$B37="Legal"),$E37*VLOOKUP($D37,'FRIM rates'!$A$4:$J$9,3,FALSE),IF(AND($C37="Released",$B37="Legal"),$E37*VLOOKUP($D37,'FRIM rates'!$A$4:$J$9,3,FALSE)+$E37*VLOOKUP($D37,'FRIM rates'!$A$4:$J$9,10,FALSE),IF(AND($C37="Released",$B37="Sub-Legal"),$E37*VLOOKUP($D37,'FRIM rates'!$A$4:$J$9,3,FALSE)+$E37*VLOOKUP($D37,'FRIM rates'!$A$4:$J$9,10,FALSE)))),0.01)</f>
        <v>671.21999999999991</v>
      </c>
    </row>
    <row r="38" spans="1:8" x14ac:dyDescent="0.35">
      <c r="A38">
        <v>2002</v>
      </c>
      <c r="B38" t="s">
        <v>14</v>
      </c>
      <c r="C38" t="s">
        <v>13</v>
      </c>
      <c r="D38" t="s">
        <v>7</v>
      </c>
      <c r="E38">
        <v>1368</v>
      </c>
      <c r="F38">
        <f>IFERROR(IF($C38="Kept",0,IF($C38="Released",$E38*VLOOKUP($D38,'FRIM rates'!$A$4:$J$9,2,FALSE),NA())),0.01)</f>
        <v>273.60000000000002</v>
      </c>
      <c r="G38">
        <f>IFERROR(IF(AND($C38="Kept",$B38="Legal"),$E38*VLOOKUP($D38,'FRIM rates'!$A$4:$J$9,3,FALSE),IF(AND($C38="Released",$B38="Legal"),$E38*VLOOKUP($D38,'FRIM rates'!$A$4:$J$9,3,FALSE)+$E38*VLOOKUP($D38,'FRIM rates'!$A$4:$J$9,4,FALSE),IF(AND($C38="Released",$B38="Sub-Legal"),$E38*VLOOKUP($D38,'FRIM rates'!$A$4:$J$9,3,FALSE)+$E38*VLOOKUP($D38,'FRIM rates'!$A$4:$J$9,5,FALSE)))),0.01)</f>
        <v>640.22400000000005</v>
      </c>
      <c r="H38">
        <f>IFERROR(IF(AND($C38="Kept",$B38="Legal"),$E38*VLOOKUP($D38,'FRIM rates'!$A$4:$J$9,3,FALSE),IF(AND($C38="Released",$B38="Legal"),$E38*VLOOKUP($D38,'FRIM rates'!$A$4:$J$9,3,FALSE)+$E38*VLOOKUP($D38,'FRIM rates'!$A$4:$J$9,10,FALSE),IF(AND($C38="Released",$B38="Sub-Legal"),$E38*VLOOKUP($D38,'FRIM rates'!$A$4:$J$9,3,FALSE)+$E38*VLOOKUP($D38,'FRIM rates'!$A$4:$J$9,10,FALSE)))),0.01)</f>
        <v>677.16</v>
      </c>
    </row>
    <row r="39" spans="1:8" x14ac:dyDescent="0.35">
      <c r="A39">
        <v>2021</v>
      </c>
      <c r="B39" t="s">
        <v>5</v>
      </c>
      <c r="C39" t="s">
        <v>13</v>
      </c>
      <c r="D39" t="s">
        <v>11</v>
      </c>
      <c r="E39">
        <v>1397</v>
      </c>
      <c r="F39">
        <f>IFERROR(IF($C39="Kept",0,IF($C39="Released",$E39*VLOOKUP($D39,'FRIM rates'!$A$4:$J$9,2,FALSE),NA())),0.01)</f>
        <v>279.40000000000003</v>
      </c>
      <c r="G39">
        <f>IFERROR(IF(AND($C39="Kept",$B39="Legal"),$E39*VLOOKUP($D39,'FRIM rates'!$A$4:$J$9,3,FALSE),IF(AND($C39="Released",$B39="Legal"),$E39*VLOOKUP($D39,'FRIM rates'!$A$4:$J$9,3,FALSE)+$E39*VLOOKUP($D39,'FRIM rates'!$A$4:$J$9,4,FALSE),IF(AND($C39="Released",$B39="Sub-Legal"),$E39*VLOOKUP($D39,'FRIM rates'!$A$4:$J$9,3,FALSE)+$E39*VLOOKUP($D39,'FRIM rates'!$A$4:$J$9,5,FALSE)))),0.01)</f>
        <v>374.39599999999996</v>
      </c>
      <c r="H39">
        <f>IFERROR(IF(AND($C39="Kept",$B39="Legal"),$E39*VLOOKUP($D39,'FRIM rates'!$A$4:$J$9,3,FALSE),IF(AND($C39="Released",$B39="Legal"),$E39*VLOOKUP($D39,'FRIM rates'!$A$4:$J$9,3,FALSE)+$E39*VLOOKUP($D39,'FRIM rates'!$A$4:$J$9,10,FALSE),IF(AND($C39="Released",$B39="Sub-Legal"),$E39*VLOOKUP($D39,'FRIM rates'!$A$4:$J$9,3,FALSE)+$E39*VLOOKUP($D39,'FRIM rates'!$A$4:$J$9,10,FALSE)))),0.01)</f>
        <v>691.51499999999999</v>
      </c>
    </row>
    <row r="40" spans="1:8" x14ac:dyDescent="0.35">
      <c r="A40">
        <v>2009</v>
      </c>
      <c r="B40" t="s">
        <v>5</v>
      </c>
      <c r="C40" t="s">
        <v>13</v>
      </c>
      <c r="D40" t="s">
        <v>7</v>
      </c>
      <c r="E40">
        <v>1432</v>
      </c>
      <c r="F40">
        <f>IFERROR(IF($C40="Kept",0,IF($C40="Released",$E40*VLOOKUP($D40,'FRIM rates'!$A$4:$J$9,2,FALSE),NA())),0.01)</f>
        <v>286.40000000000003</v>
      </c>
      <c r="G40">
        <f>IFERROR(IF(AND($C40="Kept",$B40="Legal"),$E40*VLOOKUP($D40,'FRIM rates'!$A$4:$J$9,3,FALSE),IF(AND($C40="Released",$B40="Legal"),$E40*VLOOKUP($D40,'FRIM rates'!$A$4:$J$9,3,FALSE)+$E40*VLOOKUP($D40,'FRIM rates'!$A$4:$J$9,4,FALSE),IF(AND($C40="Released",$B40="Sub-Legal"),$E40*VLOOKUP($D40,'FRIM rates'!$A$4:$J$9,3,FALSE)+$E40*VLOOKUP($D40,'FRIM rates'!$A$4:$J$9,5,FALSE)))),0.01)</f>
        <v>383.77599999999995</v>
      </c>
      <c r="H40">
        <f>IFERROR(IF(AND($C40="Kept",$B40="Legal"),$E40*VLOOKUP($D40,'FRIM rates'!$A$4:$J$9,3,FALSE),IF(AND($C40="Released",$B40="Legal"),$E40*VLOOKUP($D40,'FRIM rates'!$A$4:$J$9,3,FALSE)+$E40*VLOOKUP($D40,'FRIM rates'!$A$4:$J$9,10,FALSE),IF(AND($C40="Released",$B40="Sub-Legal"),$E40*VLOOKUP($D40,'FRIM rates'!$A$4:$J$9,3,FALSE)+$E40*VLOOKUP($D40,'FRIM rates'!$A$4:$J$9,10,FALSE)))),0.01)</f>
        <v>708.83999999999992</v>
      </c>
    </row>
    <row r="41" spans="1:8" x14ac:dyDescent="0.35">
      <c r="A41">
        <v>2016</v>
      </c>
      <c r="B41" t="s">
        <v>5</v>
      </c>
      <c r="C41" t="s">
        <v>13</v>
      </c>
      <c r="D41" t="s">
        <v>9</v>
      </c>
      <c r="E41">
        <v>1466</v>
      </c>
      <c r="F41">
        <f>IFERROR(IF($C41="Kept",0,IF($C41="Released",$E41*VLOOKUP($D41,'FRIM rates'!$A$4:$J$9,2,FALSE),NA())),0.01)</f>
        <v>293.2</v>
      </c>
      <c r="G41">
        <f>IFERROR(IF(AND($C41="Kept",$B41="Legal"),$E41*VLOOKUP($D41,'FRIM rates'!$A$4:$J$9,3,FALSE),IF(AND($C41="Released",$B41="Legal"),$E41*VLOOKUP($D41,'FRIM rates'!$A$4:$J$9,3,FALSE)+$E41*VLOOKUP($D41,'FRIM rates'!$A$4:$J$9,4,FALSE),IF(AND($C41="Released",$B41="Sub-Legal"),$E41*VLOOKUP($D41,'FRIM rates'!$A$4:$J$9,3,FALSE)+$E41*VLOOKUP($D41,'FRIM rates'!$A$4:$J$9,5,FALSE)))),0.01)</f>
        <v>392.88799999999998</v>
      </c>
      <c r="H41">
        <f>IFERROR(IF(AND($C41="Kept",$B41="Legal"),$E41*VLOOKUP($D41,'FRIM rates'!$A$4:$J$9,3,FALSE),IF(AND($C41="Released",$B41="Legal"),$E41*VLOOKUP($D41,'FRIM rates'!$A$4:$J$9,3,FALSE)+$E41*VLOOKUP($D41,'FRIM rates'!$A$4:$J$9,10,FALSE),IF(AND($C41="Released",$B41="Sub-Legal"),$E41*VLOOKUP($D41,'FRIM rates'!$A$4:$J$9,3,FALSE)+$E41*VLOOKUP($D41,'FRIM rates'!$A$4:$J$9,10,FALSE)))),0.01)</f>
        <v>725.67000000000007</v>
      </c>
    </row>
    <row r="42" spans="1:8" x14ac:dyDescent="0.35">
      <c r="A42">
        <v>2008</v>
      </c>
      <c r="B42" t="s">
        <v>5</v>
      </c>
      <c r="C42" t="s">
        <v>13</v>
      </c>
      <c r="D42" t="s">
        <v>10</v>
      </c>
      <c r="E42">
        <v>1473</v>
      </c>
      <c r="F42">
        <f>IFERROR(IF($C42="Kept",0,IF($C42="Released",$E42*VLOOKUP($D42,'FRIM rates'!$A$4:$J$9,2,FALSE),NA())),0.01)</f>
        <v>294.60000000000002</v>
      </c>
      <c r="G42">
        <f>IFERROR(IF(AND($C42="Kept",$B42="Legal"),$E42*VLOOKUP($D42,'FRIM rates'!$A$4:$J$9,3,FALSE),IF(AND($C42="Released",$B42="Legal"),$E42*VLOOKUP($D42,'FRIM rates'!$A$4:$J$9,3,FALSE)+$E42*VLOOKUP($D42,'FRIM rates'!$A$4:$J$9,4,FALSE),IF(AND($C42="Released",$B42="Sub-Legal"),$E42*VLOOKUP($D42,'FRIM rates'!$A$4:$J$9,3,FALSE)+$E42*VLOOKUP($D42,'FRIM rates'!$A$4:$J$9,5,FALSE)))),0.01)</f>
        <v>394.76400000000001</v>
      </c>
      <c r="H42">
        <f>IFERROR(IF(AND($C42="Kept",$B42="Legal"),$E42*VLOOKUP($D42,'FRIM rates'!$A$4:$J$9,3,FALSE),IF(AND($C42="Released",$B42="Legal"),$E42*VLOOKUP($D42,'FRIM rates'!$A$4:$J$9,3,FALSE)+$E42*VLOOKUP($D42,'FRIM rates'!$A$4:$J$9,10,FALSE),IF(AND($C42="Released",$B42="Sub-Legal"),$E42*VLOOKUP($D42,'FRIM rates'!$A$4:$J$9,3,FALSE)+$E42*VLOOKUP($D42,'FRIM rates'!$A$4:$J$9,10,FALSE)))),0.01)</f>
        <v>729.13499999999999</v>
      </c>
    </row>
    <row r="43" spans="1:8" x14ac:dyDescent="0.35">
      <c r="A43">
        <v>2012</v>
      </c>
      <c r="B43" t="s">
        <v>5</v>
      </c>
      <c r="C43" t="s">
        <v>13</v>
      </c>
      <c r="D43" t="s">
        <v>7</v>
      </c>
      <c r="E43">
        <v>1473</v>
      </c>
      <c r="F43">
        <f>IFERROR(IF($C43="Kept",0,IF($C43="Released",$E43*VLOOKUP($D43,'FRIM rates'!$A$4:$J$9,2,FALSE),NA())),0.01)</f>
        <v>294.60000000000002</v>
      </c>
      <c r="G43">
        <f>IFERROR(IF(AND($C43="Kept",$B43="Legal"),$E43*VLOOKUP($D43,'FRIM rates'!$A$4:$J$9,3,FALSE),IF(AND($C43="Released",$B43="Legal"),$E43*VLOOKUP($D43,'FRIM rates'!$A$4:$J$9,3,FALSE)+$E43*VLOOKUP($D43,'FRIM rates'!$A$4:$J$9,4,FALSE),IF(AND($C43="Released",$B43="Sub-Legal"),$E43*VLOOKUP($D43,'FRIM rates'!$A$4:$J$9,3,FALSE)+$E43*VLOOKUP($D43,'FRIM rates'!$A$4:$J$9,5,FALSE)))),0.01)</f>
        <v>394.76400000000001</v>
      </c>
      <c r="H43">
        <f>IFERROR(IF(AND($C43="Kept",$B43="Legal"),$E43*VLOOKUP($D43,'FRIM rates'!$A$4:$J$9,3,FALSE),IF(AND($C43="Released",$B43="Legal"),$E43*VLOOKUP($D43,'FRIM rates'!$A$4:$J$9,3,FALSE)+$E43*VLOOKUP($D43,'FRIM rates'!$A$4:$J$9,10,FALSE),IF(AND($C43="Released",$B43="Sub-Legal"),$E43*VLOOKUP($D43,'FRIM rates'!$A$4:$J$9,3,FALSE)+$E43*VLOOKUP($D43,'FRIM rates'!$A$4:$J$9,10,FALSE)))),0.01)</f>
        <v>729.13499999999999</v>
      </c>
    </row>
    <row r="44" spans="1:8" x14ac:dyDescent="0.35">
      <c r="A44">
        <v>1999</v>
      </c>
      <c r="B44" t="s">
        <v>5</v>
      </c>
      <c r="C44" t="s">
        <v>13</v>
      </c>
      <c r="D44" t="s">
        <v>10</v>
      </c>
      <c r="E44">
        <v>1479</v>
      </c>
      <c r="F44">
        <f>IFERROR(IF($C44="Kept",0,IF($C44="Released",$E44*VLOOKUP($D44,'FRIM rates'!$A$4:$J$9,2,FALSE),NA())),0.01)</f>
        <v>295.8</v>
      </c>
      <c r="G44">
        <f>IFERROR(IF(AND($C44="Kept",$B44="Legal"),$E44*VLOOKUP($D44,'FRIM rates'!$A$4:$J$9,3,FALSE),IF(AND($C44="Released",$B44="Legal"),$E44*VLOOKUP($D44,'FRIM rates'!$A$4:$J$9,3,FALSE)+$E44*VLOOKUP($D44,'FRIM rates'!$A$4:$J$9,4,FALSE),IF(AND($C44="Released",$B44="Sub-Legal"),$E44*VLOOKUP($D44,'FRIM rates'!$A$4:$J$9,3,FALSE)+$E44*VLOOKUP($D44,'FRIM rates'!$A$4:$J$9,5,FALSE)))),0.01)</f>
        <v>396.37199999999996</v>
      </c>
      <c r="H44">
        <f>IFERROR(IF(AND($C44="Kept",$B44="Legal"),$E44*VLOOKUP($D44,'FRIM rates'!$A$4:$J$9,3,FALSE),IF(AND($C44="Released",$B44="Legal"),$E44*VLOOKUP($D44,'FRIM rates'!$A$4:$J$9,3,FALSE)+$E44*VLOOKUP($D44,'FRIM rates'!$A$4:$J$9,10,FALSE),IF(AND($C44="Released",$B44="Sub-Legal"),$E44*VLOOKUP($D44,'FRIM rates'!$A$4:$J$9,3,FALSE)+$E44*VLOOKUP($D44,'FRIM rates'!$A$4:$J$9,10,FALSE)))),0.01)</f>
        <v>732.10500000000002</v>
      </c>
    </row>
    <row r="45" spans="1:8" x14ac:dyDescent="0.35">
      <c r="A45">
        <v>2004</v>
      </c>
      <c r="B45" t="s">
        <v>14</v>
      </c>
      <c r="C45" t="s">
        <v>13</v>
      </c>
      <c r="D45" t="s">
        <v>11</v>
      </c>
      <c r="E45">
        <v>1570</v>
      </c>
      <c r="F45">
        <f>IFERROR(IF($C45="Kept",0,IF($C45="Released",$E45*VLOOKUP($D45,'FRIM rates'!$A$4:$J$9,2,FALSE),NA())),0.01)</f>
        <v>314</v>
      </c>
      <c r="G45">
        <f>IFERROR(IF(AND($C45="Kept",$B45="Legal"),$E45*VLOOKUP($D45,'FRIM rates'!$A$4:$J$9,3,FALSE),IF(AND($C45="Released",$B45="Legal"),$E45*VLOOKUP($D45,'FRIM rates'!$A$4:$J$9,3,FALSE)+$E45*VLOOKUP($D45,'FRIM rates'!$A$4:$J$9,4,FALSE),IF(AND($C45="Released",$B45="Sub-Legal"),$E45*VLOOKUP($D45,'FRIM rates'!$A$4:$J$9,3,FALSE)+$E45*VLOOKUP($D45,'FRIM rates'!$A$4:$J$9,5,FALSE)))),0.01)</f>
        <v>734.76</v>
      </c>
      <c r="H45">
        <f>IFERROR(IF(AND($C45="Kept",$B45="Legal"),$E45*VLOOKUP($D45,'FRIM rates'!$A$4:$J$9,3,FALSE),IF(AND($C45="Released",$B45="Legal"),$E45*VLOOKUP($D45,'FRIM rates'!$A$4:$J$9,3,FALSE)+$E45*VLOOKUP($D45,'FRIM rates'!$A$4:$J$9,10,FALSE),IF(AND($C45="Released",$B45="Sub-Legal"),$E45*VLOOKUP($D45,'FRIM rates'!$A$4:$J$9,3,FALSE)+$E45*VLOOKUP($D45,'FRIM rates'!$A$4:$J$9,10,FALSE)))),0.01)</f>
        <v>777.15</v>
      </c>
    </row>
    <row r="46" spans="1:8" x14ac:dyDescent="0.35">
      <c r="A46">
        <v>2015</v>
      </c>
      <c r="B46" t="s">
        <v>5</v>
      </c>
      <c r="C46" t="s">
        <v>13</v>
      </c>
      <c r="D46" t="s">
        <v>9</v>
      </c>
      <c r="E46">
        <v>1595</v>
      </c>
      <c r="F46">
        <f>IFERROR(IF($C46="Kept",0,IF($C46="Released",$E46*VLOOKUP($D46,'FRIM rates'!$A$4:$J$9,2,FALSE),NA())),0.01)</f>
        <v>319</v>
      </c>
      <c r="G46">
        <f>IFERROR(IF(AND($C46="Kept",$B46="Legal"),$E46*VLOOKUP($D46,'FRIM rates'!$A$4:$J$9,3,FALSE),IF(AND($C46="Released",$B46="Legal"),$E46*VLOOKUP($D46,'FRIM rates'!$A$4:$J$9,3,FALSE)+$E46*VLOOKUP($D46,'FRIM rates'!$A$4:$J$9,4,FALSE),IF(AND($C46="Released",$B46="Sub-Legal"),$E46*VLOOKUP($D46,'FRIM rates'!$A$4:$J$9,3,FALSE)+$E46*VLOOKUP($D46,'FRIM rates'!$A$4:$J$9,5,FALSE)))),0.01)</f>
        <v>427.46</v>
      </c>
      <c r="H46">
        <f>IFERROR(IF(AND($C46="Kept",$B46="Legal"),$E46*VLOOKUP($D46,'FRIM rates'!$A$4:$J$9,3,FALSE),IF(AND($C46="Released",$B46="Legal"),$E46*VLOOKUP($D46,'FRIM rates'!$A$4:$J$9,3,FALSE)+$E46*VLOOKUP($D46,'FRIM rates'!$A$4:$J$9,10,FALSE),IF(AND($C46="Released",$B46="Sub-Legal"),$E46*VLOOKUP($D46,'FRIM rates'!$A$4:$J$9,3,FALSE)+$E46*VLOOKUP($D46,'FRIM rates'!$A$4:$J$9,10,FALSE)))),0.01)</f>
        <v>789.52499999999998</v>
      </c>
    </row>
    <row r="47" spans="1:8" x14ac:dyDescent="0.35">
      <c r="A47">
        <v>2013</v>
      </c>
      <c r="B47" t="s">
        <v>5</v>
      </c>
      <c r="C47" t="s">
        <v>13</v>
      </c>
      <c r="D47" t="s">
        <v>7</v>
      </c>
      <c r="E47">
        <v>1653</v>
      </c>
      <c r="F47">
        <f>IFERROR(IF($C47="Kept",0,IF($C47="Released",$E47*VLOOKUP($D47,'FRIM rates'!$A$4:$J$9,2,FALSE),NA())),0.01)</f>
        <v>330.6</v>
      </c>
      <c r="G47">
        <f>IFERROR(IF(AND($C47="Kept",$B47="Legal"),$E47*VLOOKUP($D47,'FRIM rates'!$A$4:$J$9,3,FALSE),IF(AND($C47="Released",$B47="Legal"),$E47*VLOOKUP($D47,'FRIM rates'!$A$4:$J$9,3,FALSE)+$E47*VLOOKUP($D47,'FRIM rates'!$A$4:$J$9,4,FALSE),IF(AND($C47="Released",$B47="Sub-Legal"),$E47*VLOOKUP($D47,'FRIM rates'!$A$4:$J$9,3,FALSE)+$E47*VLOOKUP($D47,'FRIM rates'!$A$4:$J$9,5,FALSE)))),0.01)</f>
        <v>443.00399999999996</v>
      </c>
      <c r="H47">
        <f>IFERROR(IF(AND($C47="Kept",$B47="Legal"),$E47*VLOOKUP($D47,'FRIM rates'!$A$4:$J$9,3,FALSE),IF(AND($C47="Released",$B47="Legal"),$E47*VLOOKUP($D47,'FRIM rates'!$A$4:$J$9,3,FALSE)+$E47*VLOOKUP($D47,'FRIM rates'!$A$4:$J$9,10,FALSE),IF(AND($C47="Released",$B47="Sub-Legal"),$E47*VLOOKUP($D47,'FRIM rates'!$A$4:$J$9,3,FALSE)+$E47*VLOOKUP($D47,'FRIM rates'!$A$4:$J$9,10,FALSE)))),0.01)</f>
        <v>818.2349999999999</v>
      </c>
    </row>
    <row r="48" spans="1:8" x14ac:dyDescent="0.35">
      <c r="A48">
        <v>2005</v>
      </c>
      <c r="B48" t="s">
        <v>5</v>
      </c>
      <c r="C48" t="s">
        <v>6</v>
      </c>
      <c r="D48" t="s">
        <v>9</v>
      </c>
      <c r="E48">
        <v>1671</v>
      </c>
      <c r="F48">
        <f>IFERROR(IF($C48="Kept",0,IF($C48="Released",$E48*VLOOKUP($D48,'FRIM rates'!$A$4:$J$9,2,FALSE),NA())),0.01)</f>
        <v>0</v>
      </c>
      <c r="G48">
        <f>IFERROR(IF(AND($C48="Kept",$B48="Legal"),$E48*VLOOKUP($D48,'FRIM rates'!$A$4:$J$9,3,FALSE),IF(AND($C48="Released",$B48="Legal"),$E48*VLOOKUP($D48,'FRIM rates'!$A$4:$J$9,3,FALSE)+$E48*VLOOKUP($D48,'FRIM rates'!$A$4:$J$9,4,FALSE),IF(AND($C48="Released",$B48="Sub-Legal"),$E48*VLOOKUP($D48,'FRIM rates'!$A$4:$J$9,3,FALSE)+$E48*VLOOKUP($D48,'FRIM rates'!$A$4:$J$9,5,FALSE)))),0.01)</f>
        <v>242.29499999999999</v>
      </c>
      <c r="H48">
        <f>IFERROR(IF(AND($C48="Kept",$B48="Legal"),$E48*VLOOKUP($D48,'FRIM rates'!$A$4:$J$9,3,FALSE),IF(AND($C48="Released",$B48="Legal"),$E48*VLOOKUP($D48,'FRIM rates'!$A$4:$J$9,3,FALSE)+$E48*VLOOKUP($D48,'FRIM rates'!$A$4:$J$9,10,FALSE),IF(AND($C48="Released",$B48="Sub-Legal"),$E48*VLOOKUP($D48,'FRIM rates'!$A$4:$J$9,3,FALSE)+$E48*VLOOKUP($D48,'FRIM rates'!$A$4:$J$9,10,FALSE)))),0.01)</f>
        <v>242.29499999999999</v>
      </c>
    </row>
    <row r="49" spans="1:8" x14ac:dyDescent="0.35">
      <c r="A49">
        <v>2012</v>
      </c>
      <c r="B49" t="s">
        <v>5</v>
      </c>
      <c r="C49" t="s">
        <v>13</v>
      </c>
      <c r="D49" t="s">
        <v>9</v>
      </c>
      <c r="E49">
        <v>1724</v>
      </c>
      <c r="F49">
        <f>IFERROR(IF($C49="Kept",0,IF($C49="Released",$E49*VLOOKUP($D49,'FRIM rates'!$A$4:$J$9,2,FALSE),NA())),0.01)</f>
        <v>344.8</v>
      </c>
      <c r="G49">
        <f>IFERROR(IF(AND($C49="Kept",$B49="Legal"),$E49*VLOOKUP($D49,'FRIM rates'!$A$4:$J$9,3,FALSE),IF(AND($C49="Released",$B49="Legal"),$E49*VLOOKUP($D49,'FRIM rates'!$A$4:$J$9,3,FALSE)+$E49*VLOOKUP($D49,'FRIM rates'!$A$4:$J$9,4,FALSE),IF(AND($C49="Released",$B49="Sub-Legal"),$E49*VLOOKUP($D49,'FRIM rates'!$A$4:$J$9,3,FALSE)+$E49*VLOOKUP($D49,'FRIM rates'!$A$4:$J$9,5,FALSE)))),0.01)</f>
        <v>462.03199999999998</v>
      </c>
      <c r="H49">
        <f>IFERROR(IF(AND($C49="Kept",$B49="Legal"),$E49*VLOOKUP($D49,'FRIM rates'!$A$4:$J$9,3,FALSE),IF(AND($C49="Released",$B49="Legal"),$E49*VLOOKUP($D49,'FRIM rates'!$A$4:$J$9,3,FALSE)+$E49*VLOOKUP($D49,'FRIM rates'!$A$4:$J$9,10,FALSE),IF(AND($C49="Released",$B49="Sub-Legal"),$E49*VLOOKUP($D49,'FRIM rates'!$A$4:$J$9,3,FALSE)+$E49*VLOOKUP($D49,'FRIM rates'!$A$4:$J$9,10,FALSE)))),0.01)</f>
        <v>853.38</v>
      </c>
    </row>
    <row r="50" spans="1:8" x14ac:dyDescent="0.35">
      <c r="A50">
        <v>2007</v>
      </c>
      <c r="B50" t="s">
        <v>5</v>
      </c>
      <c r="C50" t="s">
        <v>13</v>
      </c>
      <c r="D50" t="s">
        <v>7</v>
      </c>
      <c r="E50">
        <v>1773</v>
      </c>
      <c r="F50">
        <f>IFERROR(IF($C50="Kept",0,IF($C50="Released",$E50*VLOOKUP($D50,'FRIM rates'!$A$4:$J$9,2,FALSE),NA())),0.01)</f>
        <v>354.6</v>
      </c>
      <c r="G50">
        <f>IFERROR(IF(AND($C50="Kept",$B50="Legal"),$E50*VLOOKUP($D50,'FRIM rates'!$A$4:$J$9,3,FALSE),IF(AND($C50="Released",$B50="Legal"),$E50*VLOOKUP($D50,'FRIM rates'!$A$4:$J$9,3,FALSE)+$E50*VLOOKUP($D50,'FRIM rates'!$A$4:$J$9,4,FALSE),IF(AND($C50="Released",$B50="Sub-Legal"),$E50*VLOOKUP($D50,'FRIM rates'!$A$4:$J$9,3,FALSE)+$E50*VLOOKUP($D50,'FRIM rates'!$A$4:$J$9,5,FALSE)))),0.01)</f>
        <v>475.16399999999999</v>
      </c>
      <c r="H50">
        <f>IFERROR(IF(AND($C50="Kept",$B50="Legal"),$E50*VLOOKUP($D50,'FRIM rates'!$A$4:$J$9,3,FALSE),IF(AND($C50="Released",$B50="Legal"),$E50*VLOOKUP($D50,'FRIM rates'!$A$4:$J$9,3,FALSE)+$E50*VLOOKUP($D50,'FRIM rates'!$A$4:$J$9,10,FALSE),IF(AND($C50="Released",$B50="Sub-Legal"),$E50*VLOOKUP($D50,'FRIM rates'!$A$4:$J$9,3,FALSE)+$E50*VLOOKUP($D50,'FRIM rates'!$A$4:$J$9,10,FALSE)))),0.01)</f>
        <v>877.63499999999999</v>
      </c>
    </row>
    <row r="51" spans="1:8" x14ac:dyDescent="0.35">
      <c r="A51">
        <v>2001</v>
      </c>
      <c r="B51" t="s">
        <v>5</v>
      </c>
      <c r="C51" t="s">
        <v>13</v>
      </c>
      <c r="D51" t="s">
        <v>8</v>
      </c>
      <c r="E51">
        <v>1833</v>
      </c>
      <c r="F51">
        <f>IFERROR(IF($C51="Kept",0,IF($C51="Released",$E51*VLOOKUP($D51,'FRIM rates'!$A$4:$J$9,2,FALSE),NA())),0.01)</f>
        <v>366.6</v>
      </c>
      <c r="G51">
        <f>IFERROR(IF(AND($C51="Kept",$B51="Legal"),$E51*VLOOKUP($D51,'FRIM rates'!$A$4:$J$9,3,FALSE),IF(AND($C51="Released",$B51="Legal"),$E51*VLOOKUP($D51,'FRIM rates'!$A$4:$J$9,3,FALSE)+$E51*VLOOKUP($D51,'FRIM rates'!$A$4:$J$9,4,FALSE),IF(AND($C51="Released",$B51="Sub-Legal"),$E51*VLOOKUP($D51,'FRIM rates'!$A$4:$J$9,3,FALSE)+$E51*VLOOKUP($D51,'FRIM rates'!$A$4:$J$9,5,FALSE)))),0.01)</f>
        <v>491.24399999999997</v>
      </c>
      <c r="H51">
        <f>IFERROR(IF(AND($C51="Kept",$B51="Legal"),$E51*VLOOKUP($D51,'FRIM rates'!$A$4:$J$9,3,FALSE),IF(AND($C51="Released",$B51="Legal"),$E51*VLOOKUP($D51,'FRIM rates'!$A$4:$J$9,3,FALSE)+$E51*VLOOKUP($D51,'FRIM rates'!$A$4:$J$9,10,FALSE),IF(AND($C51="Released",$B51="Sub-Legal"),$E51*VLOOKUP($D51,'FRIM rates'!$A$4:$J$9,3,FALSE)+$E51*VLOOKUP($D51,'FRIM rates'!$A$4:$J$9,10,FALSE)))),0.01)</f>
        <v>907.33499999999992</v>
      </c>
    </row>
    <row r="52" spans="1:8" x14ac:dyDescent="0.35">
      <c r="A52">
        <v>2017</v>
      </c>
      <c r="B52" t="s">
        <v>5</v>
      </c>
      <c r="C52" t="s">
        <v>13</v>
      </c>
      <c r="D52" t="s">
        <v>9</v>
      </c>
      <c r="E52">
        <v>1842</v>
      </c>
      <c r="F52">
        <f>IFERROR(IF($C52="Kept",0,IF($C52="Released",$E52*VLOOKUP($D52,'FRIM rates'!$A$4:$J$9,2,FALSE),NA())),0.01)</f>
        <v>368.40000000000003</v>
      </c>
      <c r="G52">
        <f>IFERROR(IF(AND($C52="Kept",$B52="Legal"),$E52*VLOOKUP($D52,'FRIM rates'!$A$4:$J$9,3,FALSE),IF(AND($C52="Released",$B52="Legal"),$E52*VLOOKUP($D52,'FRIM rates'!$A$4:$J$9,3,FALSE)+$E52*VLOOKUP($D52,'FRIM rates'!$A$4:$J$9,4,FALSE),IF(AND($C52="Released",$B52="Sub-Legal"),$E52*VLOOKUP($D52,'FRIM rates'!$A$4:$J$9,3,FALSE)+$E52*VLOOKUP($D52,'FRIM rates'!$A$4:$J$9,5,FALSE)))),0.01)</f>
        <v>493.65599999999995</v>
      </c>
      <c r="H52">
        <f>IFERROR(IF(AND($C52="Kept",$B52="Legal"),$E52*VLOOKUP($D52,'FRIM rates'!$A$4:$J$9,3,FALSE),IF(AND($C52="Released",$B52="Legal"),$E52*VLOOKUP($D52,'FRIM rates'!$A$4:$J$9,3,FALSE)+$E52*VLOOKUP($D52,'FRIM rates'!$A$4:$J$9,10,FALSE),IF(AND($C52="Released",$B52="Sub-Legal"),$E52*VLOOKUP($D52,'FRIM rates'!$A$4:$J$9,3,FALSE)+$E52*VLOOKUP($D52,'FRIM rates'!$A$4:$J$9,10,FALSE)))),0.01)</f>
        <v>911.79</v>
      </c>
    </row>
    <row r="53" spans="1:8" x14ac:dyDescent="0.35">
      <c r="A53">
        <v>2011</v>
      </c>
      <c r="B53" t="s">
        <v>5</v>
      </c>
      <c r="C53" t="s">
        <v>13</v>
      </c>
      <c r="D53" t="s">
        <v>7</v>
      </c>
      <c r="E53">
        <v>1952</v>
      </c>
      <c r="F53">
        <f>IFERROR(IF($C53="Kept",0,IF($C53="Released",$E53*VLOOKUP($D53,'FRIM rates'!$A$4:$J$9,2,FALSE),NA())),0.01)</f>
        <v>390.40000000000003</v>
      </c>
      <c r="G53">
        <f>IFERROR(IF(AND($C53="Kept",$B53="Legal"),$E53*VLOOKUP($D53,'FRIM rates'!$A$4:$J$9,3,FALSE),IF(AND($C53="Released",$B53="Legal"),$E53*VLOOKUP($D53,'FRIM rates'!$A$4:$J$9,3,FALSE)+$E53*VLOOKUP($D53,'FRIM rates'!$A$4:$J$9,4,FALSE),IF(AND($C53="Released",$B53="Sub-Legal"),$E53*VLOOKUP($D53,'FRIM rates'!$A$4:$J$9,3,FALSE)+$E53*VLOOKUP($D53,'FRIM rates'!$A$4:$J$9,5,FALSE)))),0.01)</f>
        <v>523.13599999999997</v>
      </c>
      <c r="H53">
        <f>IFERROR(IF(AND($C53="Kept",$B53="Legal"),$E53*VLOOKUP($D53,'FRIM rates'!$A$4:$J$9,3,FALSE),IF(AND($C53="Released",$B53="Legal"),$E53*VLOOKUP($D53,'FRIM rates'!$A$4:$J$9,3,FALSE)+$E53*VLOOKUP($D53,'FRIM rates'!$A$4:$J$9,10,FALSE),IF(AND($C53="Released",$B53="Sub-Legal"),$E53*VLOOKUP($D53,'FRIM rates'!$A$4:$J$9,3,FALSE)+$E53*VLOOKUP($D53,'FRIM rates'!$A$4:$J$9,10,FALSE)))),0.01)</f>
        <v>966.2399999999999</v>
      </c>
    </row>
    <row r="54" spans="1:8" x14ac:dyDescent="0.35">
      <c r="A54">
        <v>2005</v>
      </c>
      <c r="B54" t="s">
        <v>14</v>
      </c>
      <c r="C54" t="s">
        <v>13</v>
      </c>
      <c r="D54" t="s">
        <v>11</v>
      </c>
      <c r="E54">
        <v>1956</v>
      </c>
      <c r="F54">
        <f>IFERROR(IF($C54="Kept",0,IF($C54="Released",$E54*VLOOKUP($D54,'FRIM rates'!$A$4:$J$9,2,FALSE),NA())),0.01)</f>
        <v>391.20000000000005</v>
      </c>
      <c r="G54">
        <f>IFERROR(IF(AND($C54="Kept",$B54="Legal"),$E54*VLOOKUP($D54,'FRIM rates'!$A$4:$J$9,3,FALSE),IF(AND($C54="Released",$B54="Legal"),$E54*VLOOKUP($D54,'FRIM rates'!$A$4:$J$9,3,FALSE)+$E54*VLOOKUP($D54,'FRIM rates'!$A$4:$J$9,4,FALSE),IF(AND($C54="Released",$B54="Sub-Legal"),$E54*VLOOKUP($D54,'FRIM rates'!$A$4:$J$9,3,FALSE)+$E54*VLOOKUP($D54,'FRIM rates'!$A$4:$J$9,5,FALSE)))),0.01)</f>
        <v>915.40800000000002</v>
      </c>
      <c r="H54">
        <f>IFERROR(IF(AND($C54="Kept",$B54="Legal"),$E54*VLOOKUP($D54,'FRIM rates'!$A$4:$J$9,3,FALSE),IF(AND($C54="Released",$B54="Legal"),$E54*VLOOKUP($D54,'FRIM rates'!$A$4:$J$9,3,FALSE)+$E54*VLOOKUP($D54,'FRIM rates'!$A$4:$J$9,10,FALSE),IF(AND($C54="Released",$B54="Sub-Legal"),$E54*VLOOKUP($D54,'FRIM rates'!$A$4:$J$9,3,FALSE)+$E54*VLOOKUP($D54,'FRIM rates'!$A$4:$J$9,10,FALSE)))),0.01)</f>
        <v>968.21999999999991</v>
      </c>
    </row>
    <row r="55" spans="1:8" x14ac:dyDescent="0.35">
      <c r="A55">
        <v>2007</v>
      </c>
      <c r="B55" t="s">
        <v>5</v>
      </c>
      <c r="C55" t="s">
        <v>6</v>
      </c>
      <c r="D55" t="s">
        <v>9</v>
      </c>
      <c r="E55">
        <v>2030</v>
      </c>
      <c r="F55">
        <f>IFERROR(IF($C55="Kept",0,IF($C55="Released",$E55*VLOOKUP($D55,'FRIM rates'!$A$4:$J$9,2,FALSE),NA())),0.01)</f>
        <v>0</v>
      </c>
      <c r="G55">
        <f>IFERROR(IF(AND($C55="Kept",$B55="Legal"),$E55*VLOOKUP($D55,'FRIM rates'!$A$4:$J$9,3,FALSE),IF(AND($C55="Released",$B55="Legal"),$E55*VLOOKUP($D55,'FRIM rates'!$A$4:$J$9,3,FALSE)+$E55*VLOOKUP($D55,'FRIM rates'!$A$4:$J$9,4,FALSE),IF(AND($C55="Released",$B55="Sub-Legal"),$E55*VLOOKUP($D55,'FRIM rates'!$A$4:$J$9,3,FALSE)+$E55*VLOOKUP($D55,'FRIM rates'!$A$4:$J$9,5,FALSE)))),0.01)</f>
        <v>294.34999999999997</v>
      </c>
      <c r="H55">
        <f>IFERROR(IF(AND($C55="Kept",$B55="Legal"),$E55*VLOOKUP($D55,'FRIM rates'!$A$4:$J$9,3,FALSE),IF(AND($C55="Released",$B55="Legal"),$E55*VLOOKUP($D55,'FRIM rates'!$A$4:$J$9,3,FALSE)+$E55*VLOOKUP($D55,'FRIM rates'!$A$4:$J$9,10,FALSE),IF(AND($C55="Released",$B55="Sub-Legal"),$E55*VLOOKUP($D55,'FRIM rates'!$A$4:$J$9,3,FALSE)+$E55*VLOOKUP($D55,'FRIM rates'!$A$4:$J$9,10,FALSE)))),0.01)</f>
        <v>294.34999999999997</v>
      </c>
    </row>
    <row r="56" spans="1:8" x14ac:dyDescent="0.35">
      <c r="A56">
        <v>2010</v>
      </c>
      <c r="B56" t="s">
        <v>5</v>
      </c>
      <c r="C56" t="s">
        <v>13</v>
      </c>
      <c r="D56" t="s">
        <v>10</v>
      </c>
      <c r="E56">
        <v>2088</v>
      </c>
      <c r="F56">
        <f>IFERROR(IF($C56="Kept",0,IF($C56="Released",$E56*VLOOKUP($D56,'FRIM rates'!$A$4:$J$9,2,FALSE),NA())),0.01)</f>
        <v>417.6</v>
      </c>
      <c r="G56">
        <f>IFERROR(IF(AND($C56="Kept",$B56="Legal"),$E56*VLOOKUP($D56,'FRIM rates'!$A$4:$J$9,3,FALSE),IF(AND($C56="Released",$B56="Legal"),$E56*VLOOKUP($D56,'FRIM rates'!$A$4:$J$9,3,FALSE)+$E56*VLOOKUP($D56,'FRIM rates'!$A$4:$J$9,4,FALSE),IF(AND($C56="Released",$B56="Sub-Legal"),$E56*VLOOKUP($D56,'FRIM rates'!$A$4:$J$9,3,FALSE)+$E56*VLOOKUP($D56,'FRIM rates'!$A$4:$J$9,5,FALSE)))),0.01)</f>
        <v>559.58400000000006</v>
      </c>
      <c r="H56">
        <f>IFERROR(IF(AND($C56="Kept",$B56="Legal"),$E56*VLOOKUP($D56,'FRIM rates'!$A$4:$J$9,3,FALSE),IF(AND($C56="Released",$B56="Legal"),$E56*VLOOKUP($D56,'FRIM rates'!$A$4:$J$9,3,FALSE)+$E56*VLOOKUP($D56,'FRIM rates'!$A$4:$J$9,10,FALSE),IF(AND($C56="Released",$B56="Sub-Legal"),$E56*VLOOKUP($D56,'FRIM rates'!$A$4:$J$9,3,FALSE)+$E56*VLOOKUP($D56,'FRIM rates'!$A$4:$J$9,10,FALSE)))),0.01)</f>
        <v>1033.56</v>
      </c>
    </row>
    <row r="57" spans="1:8" x14ac:dyDescent="0.35">
      <c r="A57">
        <v>2006</v>
      </c>
      <c r="B57" t="s">
        <v>5</v>
      </c>
      <c r="C57" t="s">
        <v>6</v>
      </c>
      <c r="D57" t="s">
        <v>9</v>
      </c>
      <c r="E57">
        <v>2218</v>
      </c>
      <c r="F57">
        <f>IFERROR(IF($C57="Kept",0,IF($C57="Released",$E57*VLOOKUP($D57,'FRIM rates'!$A$4:$J$9,2,FALSE),NA())),0.01)</f>
        <v>0</v>
      </c>
      <c r="G57">
        <f>IFERROR(IF(AND($C57="Kept",$B57="Legal"),$E57*VLOOKUP($D57,'FRIM rates'!$A$4:$J$9,3,FALSE),IF(AND($C57="Released",$B57="Legal"),$E57*VLOOKUP($D57,'FRIM rates'!$A$4:$J$9,3,FALSE)+$E57*VLOOKUP($D57,'FRIM rates'!$A$4:$J$9,4,FALSE),IF(AND($C57="Released",$B57="Sub-Legal"),$E57*VLOOKUP($D57,'FRIM rates'!$A$4:$J$9,3,FALSE)+$E57*VLOOKUP($D57,'FRIM rates'!$A$4:$J$9,5,FALSE)))),0.01)</f>
        <v>321.60999999999996</v>
      </c>
      <c r="H57">
        <f>IFERROR(IF(AND($C57="Kept",$B57="Legal"),$E57*VLOOKUP($D57,'FRIM rates'!$A$4:$J$9,3,FALSE),IF(AND($C57="Released",$B57="Legal"),$E57*VLOOKUP($D57,'FRIM rates'!$A$4:$J$9,3,FALSE)+$E57*VLOOKUP($D57,'FRIM rates'!$A$4:$J$9,10,FALSE),IF(AND($C57="Released",$B57="Sub-Legal"),$E57*VLOOKUP($D57,'FRIM rates'!$A$4:$J$9,3,FALSE)+$E57*VLOOKUP($D57,'FRIM rates'!$A$4:$J$9,10,FALSE)))),0.01)</f>
        <v>321.60999999999996</v>
      </c>
    </row>
    <row r="58" spans="1:8" x14ac:dyDescent="0.35">
      <c r="A58">
        <v>2016</v>
      </c>
      <c r="B58" t="s">
        <v>5</v>
      </c>
      <c r="C58" t="s">
        <v>13</v>
      </c>
      <c r="D58" t="s">
        <v>8</v>
      </c>
      <c r="E58">
        <v>2248</v>
      </c>
      <c r="F58">
        <f>IFERROR(IF($C58="Kept",0,IF($C58="Released",$E58*VLOOKUP($D58,'FRIM rates'!$A$4:$J$9,2,FALSE),NA())),0.01)</f>
        <v>449.6</v>
      </c>
      <c r="G58">
        <f>IFERROR(IF(AND($C58="Kept",$B58="Legal"),$E58*VLOOKUP($D58,'FRIM rates'!$A$4:$J$9,3,FALSE),IF(AND($C58="Released",$B58="Legal"),$E58*VLOOKUP($D58,'FRIM rates'!$A$4:$J$9,3,FALSE)+$E58*VLOOKUP($D58,'FRIM rates'!$A$4:$J$9,4,FALSE),IF(AND($C58="Released",$B58="Sub-Legal"),$E58*VLOOKUP($D58,'FRIM rates'!$A$4:$J$9,3,FALSE)+$E58*VLOOKUP($D58,'FRIM rates'!$A$4:$J$9,5,FALSE)))),0.01)</f>
        <v>602.46399999999994</v>
      </c>
      <c r="H58">
        <f>IFERROR(IF(AND($C58="Kept",$B58="Legal"),$E58*VLOOKUP($D58,'FRIM rates'!$A$4:$J$9,3,FALSE),IF(AND($C58="Released",$B58="Legal"),$E58*VLOOKUP($D58,'FRIM rates'!$A$4:$J$9,3,FALSE)+$E58*VLOOKUP($D58,'FRIM rates'!$A$4:$J$9,10,FALSE),IF(AND($C58="Released",$B58="Sub-Legal"),$E58*VLOOKUP($D58,'FRIM rates'!$A$4:$J$9,3,FALSE)+$E58*VLOOKUP($D58,'FRIM rates'!$A$4:$J$9,10,FALSE)))),0.01)</f>
        <v>1112.76</v>
      </c>
    </row>
    <row r="59" spans="1:8" x14ac:dyDescent="0.35">
      <c r="A59">
        <v>2000</v>
      </c>
      <c r="B59" t="s">
        <v>5</v>
      </c>
      <c r="C59" t="s">
        <v>13</v>
      </c>
      <c r="D59" t="s">
        <v>10</v>
      </c>
      <c r="E59">
        <v>2255</v>
      </c>
      <c r="F59">
        <f>IFERROR(IF($C59="Kept",0,IF($C59="Released",$E59*VLOOKUP($D59,'FRIM rates'!$A$4:$J$9,2,FALSE),NA())),0.01)</f>
        <v>451</v>
      </c>
      <c r="G59">
        <f>IFERROR(IF(AND($C59="Kept",$B59="Legal"),$E59*VLOOKUP($D59,'FRIM rates'!$A$4:$J$9,3,FALSE),IF(AND($C59="Released",$B59="Legal"),$E59*VLOOKUP($D59,'FRIM rates'!$A$4:$J$9,3,FALSE)+$E59*VLOOKUP($D59,'FRIM rates'!$A$4:$J$9,4,FALSE),IF(AND($C59="Released",$B59="Sub-Legal"),$E59*VLOOKUP($D59,'FRIM rates'!$A$4:$J$9,3,FALSE)+$E59*VLOOKUP($D59,'FRIM rates'!$A$4:$J$9,5,FALSE)))),0.01)</f>
        <v>604.33999999999992</v>
      </c>
      <c r="H59">
        <f>IFERROR(IF(AND($C59="Kept",$B59="Legal"),$E59*VLOOKUP($D59,'FRIM rates'!$A$4:$J$9,3,FALSE),IF(AND($C59="Released",$B59="Legal"),$E59*VLOOKUP($D59,'FRIM rates'!$A$4:$J$9,3,FALSE)+$E59*VLOOKUP($D59,'FRIM rates'!$A$4:$J$9,10,FALSE),IF(AND($C59="Released",$B59="Sub-Legal"),$E59*VLOOKUP($D59,'FRIM rates'!$A$4:$J$9,3,FALSE)+$E59*VLOOKUP($D59,'FRIM rates'!$A$4:$J$9,10,FALSE)))),0.01)</f>
        <v>1116.2249999999999</v>
      </c>
    </row>
    <row r="60" spans="1:8" x14ac:dyDescent="0.35">
      <c r="A60">
        <v>2005</v>
      </c>
      <c r="B60" t="s">
        <v>14</v>
      </c>
      <c r="C60" t="s">
        <v>13</v>
      </c>
      <c r="D60" t="s">
        <v>9</v>
      </c>
      <c r="E60">
        <v>2320</v>
      </c>
      <c r="F60">
        <f>IFERROR(IF($C60="Kept",0,IF($C60="Released",$E60*VLOOKUP($D60,'FRIM rates'!$A$4:$J$9,2,FALSE),NA())),0.01)</f>
        <v>464</v>
      </c>
      <c r="G60">
        <f>IFERROR(IF(AND($C60="Kept",$B60="Legal"),$E60*VLOOKUP($D60,'FRIM rates'!$A$4:$J$9,3,FALSE),IF(AND($C60="Released",$B60="Legal"),$E60*VLOOKUP($D60,'FRIM rates'!$A$4:$J$9,3,FALSE)+$E60*VLOOKUP($D60,'FRIM rates'!$A$4:$J$9,4,FALSE),IF(AND($C60="Released",$B60="Sub-Legal"),$E60*VLOOKUP($D60,'FRIM rates'!$A$4:$J$9,3,FALSE)+$E60*VLOOKUP($D60,'FRIM rates'!$A$4:$J$9,5,FALSE)))),0.01)</f>
        <v>1085.76</v>
      </c>
      <c r="H60">
        <f>IFERROR(IF(AND($C60="Kept",$B60="Legal"),$E60*VLOOKUP($D60,'FRIM rates'!$A$4:$J$9,3,FALSE),IF(AND($C60="Released",$B60="Legal"),$E60*VLOOKUP($D60,'FRIM rates'!$A$4:$J$9,3,FALSE)+$E60*VLOOKUP($D60,'FRIM rates'!$A$4:$J$9,10,FALSE),IF(AND($C60="Released",$B60="Sub-Legal"),$E60*VLOOKUP($D60,'FRIM rates'!$A$4:$J$9,3,FALSE)+$E60*VLOOKUP($D60,'FRIM rates'!$A$4:$J$9,10,FALSE)))),0.01)</f>
        <v>1148.4000000000001</v>
      </c>
    </row>
    <row r="61" spans="1:8" x14ac:dyDescent="0.35">
      <c r="A61">
        <v>2002</v>
      </c>
      <c r="B61" t="s">
        <v>5</v>
      </c>
      <c r="C61" t="s">
        <v>6</v>
      </c>
      <c r="D61" t="s">
        <v>7</v>
      </c>
      <c r="E61">
        <v>2331</v>
      </c>
      <c r="F61">
        <f>IFERROR(IF($C61="Kept",0,IF($C61="Released",$E61*VLOOKUP($D61,'FRIM rates'!$A$4:$J$9,2,FALSE),NA())),0.01)</f>
        <v>0</v>
      </c>
      <c r="G61">
        <f>IFERROR(IF(AND($C61="Kept",$B61="Legal"),$E61*VLOOKUP($D61,'FRIM rates'!$A$4:$J$9,3,FALSE),IF(AND($C61="Released",$B61="Legal"),$E61*VLOOKUP($D61,'FRIM rates'!$A$4:$J$9,3,FALSE)+$E61*VLOOKUP($D61,'FRIM rates'!$A$4:$J$9,4,FALSE),IF(AND($C61="Released",$B61="Sub-Legal"),$E61*VLOOKUP($D61,'FRIM rates'!$A$4:$J$9,3,FALSE)+$E61*VLOOKUP($D61,'FRIM rates'!$A$4:$J$9,5,FALSE)))),0.01)</f>
        <v>337.995</v>
      </c>
      <c r="H61">
        <f>IFERROR(IF(AND($C61="Kept",$B61="Legal"),$E61*VLOOKUP($D61,'FRIM rates'!$A$4:$J$9,3,FALSE),IF(AND($C61="Released",$B61="Legal"),$E61*VLOOKUP($D61,'FRIM rates'!$A$4:$J$9,3,FALSE)+$E61*VLOOKUP($D61,'FRIM rates'!$A$4:$J$9,10,FALSE),IF(AND($C61="Released",$B61="Sub-Legal"),$E61*VLOOKUP($D61,'FRIM rates'!$A$4:$J$9,3,FALSE)+$E61*VLOOKUP($D61,'FRIM rates'!$A$4:$J$9,10,FALSE)))),0.01)</f>
        <v>337.995</v>
      </c>
    </row>
    <row r="62" spans="1:8" x14ac:dyDescent="0.35">
      <c r="A62">
        <v>2018</v>
      </c>
      <c r="B62" t="s">
        <v>5</v>
      </c>
      <c r="C62" t="s">
        <v>13</v>
      </c>
      <c r="D62" t="s">
        <v>7</v>
      </c>
      <c r="E62">
        <v>2338</v>
      </c>
      <c r="F62">
        <f>IFERROR(IF($C62="Kept",0,IF($C62="Released",$E62*VLOOKUP($D62,'FRIM rates'!$A$4:$J$9,2,FALSE),NA())),0.01)</f>
        <v>467.6</v>
      </c>
      <c r="G62">
        <f>IFERROR(IF(AND($C62="Kept",$B62="Legal"),$E62*VLOOKUP($D62,'FRIM rates'!$A$4:$J$9,3,FALSE),IF(AND($C62="Released",$B62="Legal"),$E62*VLOOKUP($D62,'FRIM rates'!$A$4:$J$9,3,FALSE)+$E62*VLOOKUP($D62,'FRIM rates'!$A$4:$J$9,4,FALSE),IF(AND($C62="Released",$B62="Sub-Legal"),$E62*VLOOKUP($D62,'FRIM rates'!$A$4:$J$9,3,FALSE)+$E62*VLOOKUP($D62,'FRIM rates'!$A$4:$J$9,5,FALSE)))),0.01)</f>
        <v>626.58400000000006</v>
      </c>
      <c r="H62">
        <f>IFERROR(IF(AND($C62="Kept",$B62="Legal"),$E62*VLOOKUP($D62,'FRIM rates'!$A$4:$J$9,3,FALSE),IF(AND($C62="Released",$B62="Legal"),$E62*VLOOKUP($D62,'FRIM rates'!$A$4:$J$9,3,FALSE)+$E62*VLOOKUP($D62,'FRIM rates'!$A$4:$J$9,10,FALSE),IF(AND($C62="Released",$B62="Sub-Legal"),$E62*VLOOKUP($D62,'FRIM rates'!$A$4:$J$9,3,FALSE)+$E62*VLOOKUP($D62,'FRIM rates'!$A$4:$J$9,10,FALSE)))),0.01)</f>
        <v>1157.31</v>
      </c>
    </row>
    <row r="63" spans="1:8" x14ac:dyDescent="0.35">
      <c r="A63">
        <v>2014</v>
      </c>
      <c r="B63" t="s">
        <v>14</v>
      </c>
      <c r="C63" t="s">
        <v>13</v>
      </c>
      <c r="D63" t="s">
        <v>9</v>
      </c>
      <c r="E63">
        <v>2348</v>
      </c>
      <c r="F63">
        <f>IFERROR(IF($C63="Kept",0,IF($C63="Released",$E63*VLOOKUP($D63,'FRIM rates'!$A$4:$J$9,2,FALSE),NA())),0.01)</f>
        <v>469.6</v>
      </c>
      <c r="G63">
        <f>IFERROR(IF(AND($C63="Kept",$B63="Legal"),$E63*VLOOKUP($D63,'FRIM rates'!$A$4:$J$9,3,FALSE),IF(AND($C63="Released",$B63="Legal"),$E63*VLOOKUP($D63,'FRIM rates'!$A$4:$J$9,3,FALSE)+$E63*VLOOKUP($D63,'FRIM rates'!$A$4:$J$9,4,FALSE),IF(AND($C63="Released",$B63="Sub-Legal"),$E63*VLOOKUP($D63,'FRIM rates'!$A$4:$J$9,3,FALSE)+$E63*VLOOKUP($D63,'FRIM rates'!$A$4:$J$9,5,FALSE)))),0.01)</f>
        <v>1098.864</v>
      </c>
      <c r="H63">
        <f>IFERROR(IF(AND($C63="Kept",$B63="Legal"),$E63*VLOOKUP($D63,'FRIM rates'!$A$4:$J$9,3,FALSE),IF(AND($C63="Released",$B63="Legal"),$E63*VLOOKUP($D63,'FRIM rates'!$A$4:$J$9,3,FALSE)+$E63*VLOOKUP($D63,'FRIM rates'!$A$4:$J$9,10,FALSE),IF(AND($C63="Released",$B63="Sub-Legal"),$E63*VLOOKUP($D63,'FRIM rates'!$A$4:$J$9,3,FALSE)+$E63*VLOOKUP($D63,'FRIM rates'!$A$4:$J$9,10,FALSE)))),0.01)</f>
        <v>1162.26</v>
      </c>
    </row>
    <row r="64" spans="1:8" x14ac:dyDescent="0.35">
      <c r="A64">
        <v>2020</v>
      </c>
      <c r="B64" t="s">
        <v>5</v>
      </c>
      <c r="C64" t="s">
        <v>13</v>
      </c>
      <c r="D64" t="s">
        <v>7</v>
      </c>
      <c r="E64">
        <v>2404</v>
      </c>
      <c r="F64">
        <f>IFERROR(IF($C64="Kept",0,IF($C64="Released",$E64*VLOOKUP($D64,'FRIM rates'!$A$4:$J$9,2,FALSE),NA())),0.01)</f>
        <v>480.8</v>
      </c>
      <c r="G64">
        <f>IFERROR(IF(AND($C64="Kept",$B64="Legal"),$E64*VLOOKUP($D64,'FRIM rates'!$A$4:$J$9,3,FALSE),IF(AND($C64="Released",$B64="Legal"),$E64*VLOOKUP($D64,'FRIM rates'!$A$4:$J$9,3,FALSE)+$E64*VLOOKUP($D64,'FRIM rates'!$A$4:$J$9,4,FALSE),IF(AND($C64="Released",$B64="Sub-Legal"),$E64*VLOOKUP($D64,'FRIM rates'!$A$4:$J$9,3,FALSE)+$E64*VLOOKUP($D64,'FRIM rates'!$A$4:$J$9,5,FALSE)))),0.01)</f>
        <v>644.27199999999993</v>
      </c>
      <c r="H64">
        <f>IFERROR(IF(AND($C64="Kept",$B64="Legal"),$E64*VLOOKUP($D64,'FRIM rates'!$A$4:$J$9,3,FALSE),IF(AND($C64="Released",$B64="Legal"),$E64*VLOOKUP($D64,'FRIM rates'!$A$4:$J$9,3,FALSE)+$E64*VLOOKUP($D64,'FRIM rates'!$A$4:$J$9,10,FALSE),IF(AND($C64="Released",$B64="Sub-Legal"),$E64*VLOOKUP($D64,'FRIM rates'!$A$4:$J$9,3,FALSE)+$E64*VLOOKUP($D64,'FRIM rates'!$A$4:$J$9,10,FALSE)))),0.01)</f>
        <v>1189.98</v>
      </c>
    </row>
    <row r="65" spans="1:8" x14ac:dyDescent="0.35">
      <c r="A65">
        <v>2015</v>
      </c>
      <c r="B65" t="s">
        <v>5</v>
      </c>
      <c r="C65" t="s">
        <v>13</v>
      </c>
      <c r="D65" t="s">
        <v>7</v>
      </c>
      <c r="E65">
        <v>2447</v>
      </c>
      <c r="F65">
        <f>IFERROR(IF($C65="Kept",0,IF($C65="Released",$E65*VLOOKUP($D65,'FRIM rates'!$A$4:$J$9,2,FALSE),NA())),0.01)</f>
        <v>489.40000000000003</v>
      </c>
      <c r="G65">
        <f>IFERROR(IF(AND($C65="Kept",$B65="Legal"),$E65*VLOOKUP($D65,'FRIM rates'!$A$4:$J$9,3,FALSE),IF(AND($C65="Released",$B65="Legal"),$E65*VLOOKUP($D65,'FRIM rates'!$A$4:$J$9,3,FALSE)+$E65*VLOOKUP($D65,'FRIM rates'!$A$4:$J$9,4,FALSE),IF(AND($C65="Released",$B65="Sub-Legal"),$E65*VLOOKUP($D65,'FRIM rates'!$A$4:$J$9,3,FALSE)+$E65*VLOOKUP($D65,'FRIM rates'!$A$4:$J$9,5,FALSE)))),0.01)</f>
        <v>655.79600000000005</v>
      </c>
      <c r="H65">
        <f>IFERROR(IF(AND($C65="Kept",$B65="Legal"),$E65*VLOOKUP($D65,'FRIM rates'!$A$4:$J$9,3,FALSE),IF(AND($C65="Released",$B65="Legal"),$E65*VLOOKUP($D65,'FRIM rates'!$A$4:$J$9,3,FALSE)+$E65*VLOOKUP($D65,'FRIM rates'!$A$4:$J$9,10,FALSE),IF(AND($C65="Released",$B65="Sub-Legal"),$E65*VLOOKUP($D65,'FRIM rates'!$A$4:$J$9,3,FALSE)+$E65*VLOOKUP($D65,'FRIM rates'!$A$4:$J$9,10,FALSE)))),0.01)</f>
        <v>1211.2649999999999</v>
      </c>
    </row>
    <row r="66" spans="1:8" x14ac:dyDescent="0.35">
      <c r="A66">
        <v>2006</v>
      </c>
      <c r="B66" t="s">
        <v>14</v>
      </c>
      <c r="C66" t="s">
        <v>13</v>
      </c>
      <c r="D66" t="s">
        <v>10</v>
      </c>
      <c r="E66">
        <v>2453</v>
      </c>
      <c r="F66">
        <f>IFERROR(IF($C66="Kept",0,IF($C66="Released",$E66*VLOOKUP($D66,'FRIM rates'!$A$4:$J$9,2,FALSE),NA())),0.01)</f>
        <v>490.6</v>
      </c>
      <c r="G66">
        <f>IFERROR(IF(AND($C66="Kept",$B66="Legal"),$E66*VLOOKUP($D66,'FRIM rates'!$A$4:$J$9,3,FALSE),IF(AND($C66="Released",$B66="Legal"),$E66*VLOOKUP($D66,'FRIM rates'!$A$4:$J$9,3,FALSE)+$E66*VLOOKUP($D66,'FRIM rates'!$A$4:$J$9,4,FALSE),IF(AND($C66="Released",$B66="Sub-Legal"),$E66*VLOOKUP($D66,'FRIM rates'!$A$4:$J$9,3,FALSE)+$E66*VLOOKUP($D66,'FRIM rates'!$A$4:$J$9,5,FALSE)))),0.01)</f>
        <v>1148.0040000000001</v>
      </c>
      <c r="H66">
        <f>IFERROR(IF(AND($C66="Kept",$B66="Legal"),$E66*VLOOKUP($D66,'FRIM rates'!$A$4:$J$9,3,FALSE),IF(AND($C66="Released",$B66="Legal"),$E66*VLOOKUP($D66,'FRIM rates'!$A$4:$J$9,3,FALSE)+$E66*VLOOKUP($D66,'FRIM rates'!$A$4:$J$9,10,FALSE),IF(AND($C66="Released",$B66="Sub-Legal"),$E66*VLOOKUP($D66,'FRIM rates'!$A$4:$J$9,3,FALSE)+$E66*VLOOKUP($D66,'FRIM rates'!$A$4:$J$9,10,FALSE)))),0.01)</f>
        <v>1214.2349999999999</v>
      </c>
    </row>
    <row r="67" spans="1:8" x14ac:dyDescent="0.35">
      <c r="A67">
        <v>2008</v>
      </c>
      <c r="B67" t="s">
        <v>5</v>
      </c>
      <c r="C67" t="s">
        <v>6</v>
      </c>
      <c r="D67" t="s">
        <v>9</v>
      </c>
      <c r="E67">
        <v>2494</v>
      </c>
      <c r="F67">
        <f>IFERROR(IF($C67="Kept",0,IF($C67="Released",$E67*VLOOKUP($D67,'FRIM rates'!$A$4:$J$9,2,FALSE),NA())),0.01)</f>
        <v>0</v>
      </c>
      <c r="G67">
        <f>IFERROR(IF(AND($C67="Kept",$B67="Legal"),$E67*VLOOKUP($D67,'FRIM rates'!$A$4:$J$9,3,FALSE),IF(AND($C67="Released",$B67="Legal"),$E67*VLOOKUP($D67,'FRIM rates'!$A$4:$J$9,3,FALSE)+$E67*VLOOKUP($D67,'FRIM rates'!$A$4:$J$9,4,FALSE),IF(AND($C67="Released",$B67="Sub-Legal"),$E67*VLOOKUP($D67,'FRIM rates'!$A$4:$J$9,3,FALSE)+$E67*VLOOKUP($D67,'FRIM rates'!$A$4:$J$9,5,FALSE)))),0.01)</f>
        <v>361.63</v>
      </c>
      <c r="H67">
        <f>IFERROR(IF(AND($C67="Kept",$B67="Legal"),$E67*VLOOKUP($D67,'FRIM rates'!$A$4:$J$9,3,FALSE),IF(AND($C67="Released",$B67="Legal"),$E67*VLOOKUP($D67,'FRIM rates'!$A$4:$J$9,3,FALSE)+$E67*VLOOKUP($D67,'FRIM rates'!$A$4:$J$9,10,FALSE),IF(AND($C67="Released",$B67="Sub-Legal"),$E67*VLOOKUP($D67,'FRIM rates'!$A$4:$J$9,3,FALSE)+$E67*VLOOKUP($D67,'FRIM rates'!$A$4:$J$9,10,FALSE)))),0.01)</f>
        <v>361.63</v>
      </c>
    </row>
    <row r="68" spans="1:8" x14ac:dyDescent="0.35">
      <c r="A68">
        <v>2006</v>
      </c>
      <c r="B68" t="s">
        <v>5</v>
      </c>
      <c r="C68" t="s">
        <v>13</v>
      </c>
      <c r="D68" t="s">
        <v>10</v>
      </c>
      <c r="E68">
        <v>2737</v>
      </c>
      <c r="F68">
        <f>IFERROR(IF($C68="Kept",0,IF($C68="Released",$E68*VLOOKUP($D68,'FRIM rates'!$A$4:$J$9,2,FALSE),NA())),0.01)</f>
        <v>547.4</v>
      </c>
      <c r="G68">
        <f>IFERROR(IF(AND($C68="Kept",$B68="Legal"),$E68*VLOOKUP($D68,'FRIM rates'!$A$4:$J$9,3,FALSE),IF(AND($C68="Released",$B68="Legal"),$E68*VLOOKUP($D68,'FRIM rates'!$A$4:$J$9,3,FALSE)+$E68*VLOOKUP($D68,'FRIM rates'!$A$4:$J$9,4,FALSE),IF(AND($C68="Released",$B68="Sub-Legal"),$E68*VLOOKUP($D68,'FRIM rates'!$A$4:$J$9,3,FALSE)+$E68*VLOOKUP($D68,'FRIM rates'!$A$4:$J$9,5,FALSE)))),0.01)</f>
        <v>733.51599999999996</v>
      </c>
      <c r="H68">
        <f>IFERROR(IF(AND($C68="Kept",$B68="Legal"),$E68*VLOOKUP($D68,'FRIM rates'!$A$4:$J$9,3,FALSE),IF(AND($C68="Released",$B68="Legal"),$E68*VLOOKUP($D68,'FRIM rates'!$A$4:$J$9,3,FALSE)+$E68*VLOOKUP($D68,'FRIM rates'!$A$4:$J$9,10,FALSE),IF(AND($C68="Released",$B68="Sub-Legal"),$E68*VLOOKUP($D68,'FRIM rates'!$A$4:$J$9,3,FALSE)+$E68*VLOOKUP($D68,'FRIM rates'!$A$4:$J$9,10,FALSE)))),0.01)</f>
        <v>1354.8149999999998</v>
      </c>
    </row>
    <row r="69" spans="1:8" x14ac:dyDescent="0.35">
      <c r="A69">
        <v>2010</v>
      </c>
      <c r="B69" t="s">
        <v>14</v>
      </c>
      <c r="C69" t="s">
        <v>13</v>
      </c>
      <c r="D69" t="s">
        <v>10</v>
      </c>
      <c r="E69">
        <v>2777</v>
      </c>
      <c r="F69">
        <f>IFERROR(IF($C69="Kept",0,IF($C69="Released",$E69*VLOOKUP($D69,'FRIM rates'!$A$4:$J$9,2,FALSE),NA())),0.01)</f>
        <v>555.4</v>
      </c>
      <c r="G69">
        <f>IFERROR(IF(AND($C69="Kept",$B69="Legal"),$E69*VLOOKUP($D69,'FRIM rates'!$A$4:$J$9,3,FALSE),IF(AND($C69="Released",$B69="Legal"),$E69*VLOOKUP($D69,'FRIM rates'!$A$4:$J$9,3,FALSE)+$E69*VLOOKUP($D69,'FRIM rates'!$A$4:$J$9,4,FALSE),IF(AND($C69="Released",$B69="Sub-Legal"),$E69*VLOOKUP($D69,'FRIM rates'!$A$4:$J$9,3,FALSE)+$E69*VLOOKUP($D69,'FRIM rates'!$A$4:$J$9,5,FALSE)))),0.01)</f>
        <v>1299.636</v>
      </c>
      <c r="H69">
        <f>IFERROR(IF(AND($C69="Kept",$B69="Legal"),$E69*VLOOKUP($D69,'FRIM rates'!$A$4:$J$9,3,FALSE),IF(AND($C69="Released",$B69="Legal"),$E69*VLOOKUP($D69,'FRIM rates'!$A$4:$J$9,3,FALSE)+$E69*VLOOKUP($D69,'FRIM rates'!$A$4:$J$9,10,FALSE),IF(AND($C69="Released",$B69="Sub-Legal"),$E69*VLOOKUP($D69,'FRIM rates'!$A$4:$J$9,3,FALSE)+$E69*VLOOKUP($D69,'FRIM rates'!$A$4:$J$9,10,FALSE)))),0.01)</f>
        <v>1374.6149999999998</v>
      </c>
    </row>
    <row r="70" spans="1:8" x14ac:dyDescent="0.35">
      <c r="A70">
        <v>2003</v>
      </c>
      <c r="B70" t="s">
        <v>14</v>
      </c>
      <c r="C70" t="s">
        <v>13</v>
      </c>
      <c r="D70" t="s">
        <v>11</v>
      </c>
      <c r="E70">
        <v>2840</v>
      </c>
      <c r="F70">
        <f>IFERROR(IF($C70="Kept",0,IF($C70="Released",$E70*VLOOKUP($D70,'FRIM rates'!$A$4:$J$9,2,FALSE),NA())),0.01)</f>
        <v>568</v>
      </c>
      <c r="G70">
        <f>IFERROR(IF(AND($C70="Kept",$B70="Legal"),$E70*VLOOKUP($D70,'FRIM rates'!$A$4:$J$9,3,FALSE),IF(AND($C70="Released",$B70="Legal"),$E70*VLOOKUP($D70,'FRIM rates'!$A$4:$J$9,3,FALSE)+$E70*VLOOKUP($D70,'FRIM rates'!$A$4:$J$9,4,FALSE),IF(AND($C70="Released",$B70="Sub-Legal"),$E70*VLOOKUP($D70,'FRIM rates'!$A$4:$J$9,3,FALSE)+$E70*VLOOKUP($D70,'FRIM rates'!$A$4:$J$9,5,FALSE)))),0.01)</f>
        <v>1329.12</v>
      </c>
      <c r="H70">
        <f>IFERROR(IF(AND($C70="Kept",$B70="Legal"),$E70*VLOOKUP($D70,'FRIM rates'!$A$4:$J$9,3,FALSE),IF(AND($C70="Released",$B70="Legal"),$E70*VLOOKUP($D70,'FRIM rates'!$A$4:$J$9,3,FALSE)+$E70*VLOOKUP($D70,'FRIM rates'!$A$4:$J$9,10,FALSE),IF(AND($C70="Released",$B70="Sub-Legal"),$E70*VLOOKUP($D70,'FRIM rates'!$A$4:$J$9,3,FALSE)+$E70*VLOOKUP($D70,'FRIM rates'!$A$4:$J$9,10,FALSE)))),0.01)</f>
        <v>1405.7999999999997</v>
      </c>
    </row>
    <row r="71" spans="1:8" x14ac:dyDescent="0.35">
      <c r="A71">
        <v>1994</v>
      </c>
      <c r="B71" t="s">
        <v>5</v>
      </c>
      <c r="C71" t="s">
        <v>13</v>
      </c>
      <c r="D71" t="s">
        <v>10</v>
      </c>
      <c r="E71">
        <v>2998</v>
      </c>
      <c r="F71">
        <f>IFERROR(IF($C71="Kept",0,IF($C71="Released",$E71*VLOOKUP($D71,'FRIM rates'!$A$4:$J$9,2,FALSE),NA())),0.01)</f>
        <v>599.6</v>
      </c>
      <c r="G71">
        <f>IFERROR(IF(AND($C71="Kept",$B71="Legal"),$E71*VLOOKUP($D71,'FRIM rates'!$A$4:$J$9,3,FALSE),IF(AND($C71="Released",$B71="Legal"),$E71*VLOOKUP($D71,'FRIM rates'!$A$4:$J$9,3,FALSE)+$E71*VLOOKUP($D71,'FRIM rates'!$A$4:$J$9,4,FALSE),IF(AND($C71="Released",$B71="Sub-Legal"),$E71*VLOOKUP($D71,'FRIM rates'!$A$4:$J$9,3,FALSE)+$E71*VLOOKUP($D71,'FRIM rates'!$A$4:$J$9,5,FALSE)))),0.01)</f>
        <v>803.46399999999994</v>
      </c>
      <c r="H71">
        <f>IFERROR(IF(AND($C71="Kept",$B71="Legal"),$E71*VLOOKUP($D71,'FRIM rates'!$A$4:$J$9,3,FALSE),IF(AND($C71="Released",$B71="Legal"),$E71*VLOOKUP($D71,'FRIM rates'!$A$4:$J$9,3,FALSE)+$E71*VLOOKUP($D71,'FRIM rates'!$A$4:$J$9,10,FALSE),IF(AND($C71="Released",$B71="Sub-Legal"),$E71*VLOOKUP($D71,'FRIM rates'!$A$4:$J$9,3,FALSE)+$E71*VLOOKUP($D71,'FRIM rates'!$A$4:$J$9,10,FALSE)))),0.01)</f>
        <v>1484.01</v>
      </c>
    </row>
    <row r="72" spans="1:8" x14ac:dyDescent="0.35">
      <c r="A72">
        <v>2020</v>
      </c>
      <c r="B72" t="s">
        <v>14</v>
      </c>
      <c r="C72" t="s">
        <v>13</v>
      </c>
      <c r="D72" t="s">
        <v>11</v>
      </c>
      <c r="E72">
        <v>3001</v>
      </c>
      <c r="F72">
        <f>IFERROR(IF($C72="Kept",0,IF($C72="Released",$E72*VLOOKUP($D72,'FRIM rates'!$A$4:$J$9,2,FALSE),NA())),0.01)</f>
        <v>600.20000000000005</v>
      </c>
      <c r="G72">
        <f>IFERROR(IF(AND($C72="Kept",$B72="Legal"),$E72*VLOOKUP($D72,'FRIM rates'!$A$4:$J$9,3,FALSE),IF(AND($C72="Released",$B72="Legal"),$E72*VLOOKUP($D72,'FRIM rates'!$A$4:$J$9,3,FALSE)+$E72*VLOOKUP($D72,'FRIM rates'!$A$4:$J$9,4,FALSE),IF(AND($C72="Released",$B72="Sub-Legal"),$E72*VLOOKUP($D72,'FRIM rates'!$A$4:$J$9,3,FALSE)+$E72*VLOOKUP($D72,'FRIM rates'!$A$4:$J$9,5,FALSE)))),0.01)</f>
        <v>1404.4679999999998</v>
      </c>
      <c r="H72">
        <f>IFERROR(IF(AND($C72="Kept",$B72="Legal"),$E72*VLOOKUP($D72,'FRIM rates'!$A$4:$J$9,3,FALSE),IF(AND($C72="Released",$B72="Legal"),$E72*VLOOKUP($D72,'FRIM rates'!$A$4:$J$9,3,FALSE)+$E72*VLOOKUP($D72,'FRIM rates'!$A$4:$J$9,10,FALSE),IF(AND($C72="Released",$B72="Sub-Legal"),$E72*VLOOKUP($D72,'FRIM rates'!$A$4:$J$9,3,FALSE)+$E72*VLOOKUP($D72,'FRIM rates'!$A$4:$J$9,10,FALSE)))),0.01)</f>
        <v>1485.4949999999999</v>
      </c>
    </row>
    <row r="73" spans="1:8" x14ac:dyDescent="0.35">
      <c r="A73">
        <v>2006</v>
      </c>
      <c r="B73" t="s">
        <v>14</v>
      </c>
      <c r="C73" t="s">
        <v>13</v>
      </c>
      <c r="D73" t="s">
        <v>8</v>
      </c>
      <c r="E73">
        <v>3043</v>
      </c>
      <c r="F73">
        <f>IFERROR(IF($C73="Kept",0,IF($C73="Released",$E73*VLOOKUP($D73,'FRIM rates'!$A$4:$J$9,2,FALSE),NA())),0.01)</f>
        <v>608.6</v>
      </c>
      <c r="G73">
        <f>IFERROR(IF(AND($C73="Kept",$B73="Legal"),$E73*VLOOKUP($D73,'FRIM rates'!$A$4:$J$9,3,FALSE),IF(AND($C73="Released",$B73="Legal"),$E73*VLOOKUP($D73,'FRIM rates'!$A$4:$J$9,3,FALSE)+$E73*VLOOKUP($D73,'FRIM rates'!$A$4:$J$9,4,FALSE),IF(AND($C73="Released",$B73="Sub-Legal"),$E73*VLOOKUP($D73,'FRIM rates'!$A$4:$J$9,3,FALSE)+$E73*VLOOKUP($D73,'FRIM rates'!$A$4:$J$9,5,FALSE)))),0.01)</f>
        <v>1424.124</v>
      </c>
      <c r="H73">
        <f>IFERROR(IF(AND($C73="Kept",$B73="Legal"),$E73*VLOOKUP($D73,'FRIM rates'!$A$4:$J$9,3,FALSE),IF(AND($C73="Released",$B73="Legal"),$E73*VLOOKUP($D73,'FRIM rates'!$A$4:$J$9,3,FALSE)+$E73*VLOOKUP($D73,'FRIM rates'!$A$4:$J$9,10,FALSE),IF(AND($C73="Released",$B73="Sub-Legal"),$E73*VLOOKUP($D73,'FRIM rates'!$A$4:$J$9,3,FALSE)+$E73*VLOOKUP($D73,'FRIM rates'!$A$4:$J$9,10,FALSE)))),0.01)</f>
        <v>1506.2849999999999</v>
      </c>
    </row>
    <row r="74" spans="1:8" x14ac:dyDescent="0.35">
      <c r="A74">
        <v>2010</v>
      </c>
      <c r="B74" t="s">
        <v>5</v>
      </c>
      <c r="C74" t="s">
        <v>6</v>
      </c>
      <c r="D74" t="s">
        <v>9</v>
      </c>
      <c r="E74">
        <v>3094</v>
      </c>
      <c r="F74">
        <f>IFERROR(IF($C74="Kept",0,IF($C74="Released",$E74*VLOOKUP($D74,'FRIM rates'!$A$4:$J$9,2,FALSE),NA())),0.01)</f>
        <v>0</v>
      </c>
      <c r="G74">
        <f>IFERROR(IF(AND($C74="Kept",$B74="Legal"),$E74*VLOOKUP($D74,'FRIM rates'!$A$4:$J$9,3,FALSE),IF(AND($C74="Released",$B74="Legal"),$E74*VLOOKUP($D74,'FRIM rates'!$A$4:$J$9,3,FALSE)+$E74*VLOOKUP($D74,'FRIM rates'!$A$4:$J$9,4,FALSE),IF(AND($C74="Released",$B74="Sub-Legal"),$E74*VLOOKUP($D74,'FRIM rates'!$A$4:$J$9,3,FALSE)+$E74*VLOOKUP($D74,'FRIM rates'!$A$4:$J$9,5,FALSE)))),0.01)</f>
        <v>448.63</v>
      </c>
      <c r="H74">
        <f>IFERROR(IF(AND($C74="Kept",$B74="Legal"),$E74*VLOOKUP($D74,'FRIM rates'!$A$4:$J$9,3,FALSE),IF(AND($C74="Released",$B74="Legal"),$E74*VLOOKUP($D74,'FRIM rates'!$A$4:$J$9,3,FALSE)+$E74*VLOOKUP($D74,'FRIM rates'!$A$4:$J$9,10,FALSE),IF(AND($C74="Released",$B74="Sub-Legal"),$E74*VLOOKUP($D74,'FRIM rates'!$A$4:$J$9,3,FALSE)+$E74*VLOOKUP($D74,'FRIM rates'!$A$4:$J$9,10,FALSE)))),0.01)</f>
        <v>448.63</v>
      </c>
    </row>
    <row r="75" spans="1:8" x14ac:dyDescent="0.35">
      <c r="A75">
        <v>2008</v>
      </c>
      <c r="B75" t="s">
        <v>14</v>
      </c>
      <c r="C75" t="s">
        <v>13</v>
      </c>
      <c r="D75" t="s">
        <v>7</v>
      </c>
      <c r="E75">
        <v>3155</v>
      </c>
      <c r="F75">
        <f>IFERROR(IF($C75="Kept",0,IF($C75="Released",$E75*VLOOKUP($D75,'FRIM rates'!$A$4:$J$9,2,FALSE),NA())),0.01)</f>
        <v>631</v>
      </c>
      <c r="G75">
        <f>IFERROR(IF(AND($C75="Kept",$B75="Legal"),$E75*VLOOKUP($D75,'FRIM rates'!$A$4:$J$9,3,FALSE),IF(AND($C75="Released",$B75="Legal"),$E75*VLOOKUP($D75,'FRIM rates'!$A$4:$J$9,3,FALSE)+$E75*VLOOKUP($D75,'FRIM rates'!$A$4:$J$9,4,FALSE),IF(AND($C75="Released",$B75="Sub-Legal"),$E75*VLOOKUP($D75,'FRIM rates'!$A$4:$J$9,3,FALSE)+$E75*VLOOKUP($D75,'FRIM rates'!$A$4:$J$9,5,FALSE)))),0.01)</f>
        <v>1476.54</v>
      </c>
      <c r="H75">
        <f>IFERROR(IF(AND($C75="Kept",$B75="Legal"),$E75*VLOOKUP($D75,'FRIM rates'!$A$4:$J$9,3,FALSE),IF(AND($C75="Released",$B75="Legal"),$E75*VLOOKUP($D75,'FRIM rates'!$A$4:$J$9,3,FALSE)+$E75*VLOOKUP($D75,'FRIM rates'!$A$4:$J$9,10,FALSE),IF(AND($C75="Released",$B75="Sub-Legal"),$E75*VLOOKUP($D75,'FRIM rates'!$A$4:$J$9,3,FALSE)+$E75*VLOOKUP($D75,'FRIM rates'!$A$4:$J$9,10,FALSE)))),0.01)</f>
        <v>1561.7249999999999</v>
      </c>
    </row>
    <row r="76" spans="1:8" x14ac:dyDescent="0.35">
      <c r="A76">
        <v>2012</v>
      </c>
      <c r="B76" t="s">
        <v>5</v>
      </c>
      <c r="C76" t="s">
        <v>13</v>
      </c>
      <c r="D76" t="s">
        <v>10</v>
      </c>
      <c r="E76">
        <v>3160</v>
      </c>
      <c r="F76">
        <f>IFERROR(IF($C76="Kept",0,IF($C76="Released",$E76*VLOOKUP($D76,'FRIM rates'!$A$4:$J$9,2,FALSE),NA())),0.01)</f>
        <v>632</v>
      </c>
      <c r="G76">
        <f>IFERROR(IF(AND($C76="Kept",$B76="Legal"),$E76*VLOOKUP($D76,'FRIM rates'!$A$4:$J$9,3,FALSE),IF(AND($C76="Released",$B76="Legal"),$E76*VLOOKUP($D76,'FRIM rates'!$A$4:$J$9,3,FALSE)+$E76*VLOOKUP($D76,'FRIM rates'!$A$4:$J$9,4,FALSE),IF(AND($C76="Released",$B76="Sub-Legal"),$E76*VLOOKUP($D76,'FRIM rates'!$A$4:$J$9,3,FALSE)+$E76*VLOOKUP($D76,'FRIM rates'!$A$4:$J$9,5,FALSE)))),0.01)</f>
        <v>846.88</v>
      </c>
      <c r="H76">
        <f>IFERROR(IF(AND($C76="Kept",$B76="Legal"),$E76*VLOOKUP($D76,'FRIM rates'!$A$4:$J$9,3,FALSE),IF(AND($C76="Released",$B76="Legal"),$E76*VLOOKUP($D76,'FRIM rates'!$A$4:$J$9,3,FALSE)+$E76*VLOOKUP($D76,'FRIM rates'!$A$4:$J$9,10,FALSE),IF(AND($C76="Released",$B76="Sub-Legal"),$E76*VLOOKUP($D76,'FRIM rates'!$A$4:$J$9,3,FALSE)+$E76*VLOOKUP($D76,'FRIM rates'!$A$4:$J$9,10,FALSE)))),0.01)</f>
        <v>1564.2</v>
      </c>
    </row>
    <row r="77" spans="1:8" x14ac:dyDescent="0.35">
      <c r="A77">
        <v>2011</v>
      </c>
      <c r="B77" t="s">
        <v>14</v>
      </c>
      <c r="C77" t="s">
        <v>13</v>
      </c>
      <c r="D77" t="s">
        <v>7</v>
      </c>
      <c r="E77">
        <v>3217</v>
      </c>
      <c r="F77">
        <f>IFERROR(IF($C77="Kept",0,IF($C77="Released",$E77*VLOOKUP($D77,'FRIM rates'!$A$4:$J$9,2,FALSE),NA())),0.01)</f>
        <v>643.40000000000009</v>
      </c>
      <c r="G77">
        <f>IFERROR(IF(AND($C77="Kept",$B77="Legal"),$E77*VLOOKUP($D77,'FRIM rates'!$A$4:$J$9,3,FALSE),IF(AND($C77="Released",$B77="Legal"),$E77*VLOOKUP($D77,'FRIM rates'!$A$4:$J$9,3,FALSE)+$E77*VLOOKUP($D77,'FRIM rates'!$A$4:$J$9,4,FALSE),IF(AND($C77="Released",$B77="Sub-Legal"),$E77*VLOOKUP($D77,'FRIM rates'!$A$4:$J$9,3,FALSE)+$E77*VLOOKUP($D77,'FRIM rates'!$A$4:$J$9,5,FALSE)))),0.01)</f>
        <v>1505.556</v>
      </c>
      <c r="H77">
        <f>IFERROR(IF(AND($C77="Kept",$B77="Legal"),$E77*VLOOKUP($D77,'FRIM rates'!$A$4:$J$9,3,FALSE),IF(AND($C77="Released",$B77="Legal"),$E77*VLOOKUP($D77,'FRIM rates'!$A$4:$J$9,3,FALSE)+$E77*VLOOKUP($D77,'FRIM rates'!$A$4:$J$9,10,FALSE),IF(AND($C77="Released",$B77="Sub-Legal"),$E77*VLOOKUP($D77,'FRIM rates'!$A$4:$J$9,3,FALSE)+$E77*VLOOKUP($D77,'FRIM rates'!$A$4:$J$9,10,FALSE)))),0.01)</f>
        <v>1592.4149999999997</v>
      </c>
    </row>
    <row r="78" spans="1:8" x14ac:dyDescent="0.35">
      <c r="A78">
        <v>2003</v>
      </c>
      <c r="B78" t="s">
        <v>14</v>
      </c>
      <c r="C78" t="s">
        <v>13</v>
      </c>
      <c r="D78" t="s">
        <v>7</v>
      </c>
      <c r="E78">
        <v>3219</v>
      </c>
      <c r="F78">
        <f>IFERROR(IF($C78="Kept",0,IF($C78="Released",$E78*VLOOKUP($D78,'FRIM rates'!$A$4:$J$9,2,FALSE),NA())),0.01)</f>
        <v>643.80000000000007</v>
      </c>
      <c r="G78">
        <f>IFERROR(IF(AND($C78="Kept",$B78="Legal"),$E78*VLOOKUP($D78,'FRIM rates'!$A$4:$J$9,3,FALSE),IF(AND($C78="Released",$B78="Legal"),$E78*VLOOKUP($D78,'FRIM rates'!$A$4:$J$9,3,FALSE)+$E78*VLOOKUP($D78,'FRIM rates'!$A$4:$J$9,4,FALSE),IF(AND($C78="Released",$B78="Sub-Legal"),$E78*VLOOKUP($D78,'FRIM rates'!$A$4:$J$9,3,FALSE)+$E78*VLOOKUP($D78,'FRIM rates'!$A$4:$J$9,5,FALSE)))),0.01)</f>
        <v>1506.4920000000002</v>
      </c>
      <c r="H78">
        <f>IFERROR(IF(AND($C78="Kept",$B78="Legal"),$E78*VLOOKUP($D78,'FRIM rates'!$A$4:$J$9,3,FALSE),IF(AND($C78="Released",$B78="Legal"),$E78*VLOOKUP($D78,'FRIM rates'!$A$4:$J$9,3,FALSE)+$E78*VLOOKUP($D78,'FRIM rates'!$A$4:$J$9,10,FALSE),IF(AND($C78="Released",$B78="Sub-Legal"),$E78*VLOOKUP($D78,'FRIM rates'!$A$4:$J$9,3,FALSE)+$E78*VLOOKUP($D78,'FRIM rates'!$A$4:$J$9,10,FALSE)))),0.01)</f>
        <v>1593.4049999999997</v>
      </c>
    </row>
    <row r="79" spans="1:8" x14ac:dyDescent="0.35">
      <c r="A79">
        <v>2008</v>
      </c>
      <c r="B79" t="s">
        <v>5</v>
      </c>
      <c r="C79" t="s">
        <v>13</v>
      </c>
      <c r="D79" t="s">
        <v>12</v>
      </c>
      <c r="E79">
        <v>3368</v>
      </c>
      <c r="F79">
        <f>IFERROR(IF($C79="Kept",0,IF($C79="Released",$E79*VLOOKUP($D79,'FRIM rates'!$A$4:$J$9,2,FALSE),NA())),0.01)</f>
        <v>673.6</v>
      </c>
      <c r="G79">
        <f>IFERROR(IF(AND($C79="Kept",$B79="Legal"),$E79*VLOOKUP($D79,'FRIM rates'!$A$4:$J$9,3,FALSE),IF(AND($C79="Released",$B79="Legal"),$E79*VLOOKUP($D79,'FRIM rates'!$A$4:$J$9,3,FALSE)+$E79*VLOOKUP($D79,'FRIM rates'!$A$4:$J$9,4,FALSE),IF(AND($C79="Released",$B79="Sub-Legal"),$E79*VLOOKUP($D79,'FRIM rates'!$A$4:$J$9,3,FALSE)+$E79*VLOOKUP($D79,'FRIM rates'!$A$4:$J$9,5,FALSE)))),0.01)</f>
        <v>902.62400000000002</v>
      </c>
      <c r="H79">
        <f>IFERROR(IF(AND($C79="Kept",$B79="Legal"),$E79*VLOOKUP($D79,'FRIM rates'!$A$4:$J$9,3,FALSE),IF(AND($C79="Released",$B79="Legal"),$E79*VLOOKUP($D79,'FRIM rates'!$A$4:$J$9,3,FALSE)+$E79*VLOOKUP($D79,'FRIM rates'!$A$4:$J$9,10,FALSE),IF(AND($C79="Released",$B79="Sub-Legal"),$E79*VLOOKUP($D79,'FRIM rates'!$A$4:$J$9,3,FALSE)+$E79*VLOOKUP($D79,'FRIM rates'!$A$4:$J$9,10,FALSE)))),0.01)</f>
        <v>1667.1599999999999</v>
      </c>
    </row>
    <row r="80" spans="1:8" x14ac:dyDescent="0.35">
      <c r="A80">
        <v>2009</v>
      </c>
      <c r="B80" t="s">
        <v>5</v>
      </c>
      <c r="C80" t="s">
        <v>13</v>
      </c>
      <c r="D80" t="s">
        <v>9</v>
      </c>
      <c r="E80">
        <v>3393</v>
      </c>
      <c r="F80">
        <f>IFERROR(IF($C80="Kept",0,IF($C80="Released",$E80*VLOOKUP($D80,'FRIM rates'!$A$4:$J$9,2,FALSE),NA())),0.01)</f>
        <v>678.6</v>
      </c>
      <c r="G80">
        <f>IFERROR(IF(AND($C80="Kept",$B80="Legal"),$E80*VLOOKUP($D80,'FRIM rates'!$A$4:$J$9,3,FALSE),IF(AND($C80="Released",$B80="Legal"),$E80*VLOOKUP($D80,'FRIM rates'!$A$4:$J$9,3,FALSE)+$E80*VLOOKUP($D80,'FRIM rates'!$A$4:$J$9,4,FALSE),IF(AND($C80="Released",$B80="Sub-Legal"),$E80*VLOOKUP($D80,'FRIM rates'!$A$4:$J$9,3,FALSE)+$E80*VLOOKUP($D80,'FRIM rates'!$A$4:$J$9,5,FALSE)))),0.01)</f>
        <v>909.32399999999996</v>
      </c>
      <c r="H80">
        <f>IFERROR(IF(AND($C80="Kept",$B80="Legal"),$E80*VLOOKUP($D80,'FRIM rates'!$A$4:$J$9,3,FALSE),IF(AND($C80="Released",$B80="Legal"),$E80*VLOOKUP($D80,'FRIM rates'!$A$4:$J$9,3,FALSE)+$E80*VLOOKUP($D80,'FRIM rates'!$A$4:$J$9,10,FALSE),IF(AND($C80="Released",$B80="Sub-Legal"),$E80*VLOOKUP($D80,'FRIM rates'!$A$4:$J$9,3,FALSE)+$E80*VLOOKUP($D80,'FRIM rates'!$A$4:$J$9,10,FALSE)))),0.01)</f>
        <v>1679.5349999999999</v>
      </c>
    </row>
    <row r="81" spans="1:8" x14ac:dyDescent="0.35">
      <c r="A81">
        <v>2004</v>
      </c>
      <c r="B81" t="s">
        <v>5</v>
      </c>
      <c r="C81" t="s">
        <v>6</v>
      </c>
      <c r="D81" t="s">
        <v>9</v>
      </c>
      <c r="E81">
        <v>3527</v>
      </c>
      <c r="F81">
        <f>IFERROR(IF($C81="Kept",0,IF($C81="Released",$E81*VLOOKUP($D81,'FRIM rates'!$A$4:$J$9,2,FALSE),NA())),0.01)</f>
        <v>0</v>
      </c>
      <c r="G81">
        <f>IFERROR(IF(AND($C81="Kept",$B81="Legal"),$E81*VLOOKUP($D81,'FRIM rates'!$A$4:$J$9,3,FALSE),IF(AND($C81="Released",$B81="Legal"),$E81*VLOOKUP($D81,'FRIM rates'!$A$4:$J$9,3,FALSE)+$E81*VLOOKUP($D81,'FRIM rates'!$A$4:$J$9,4,FALSE),IF(AND($C81="Released",$B81="Sub-Legal"),$E81*VLOOKUP($D81,'FRIM rates'!$A$4:$J$9,3,FALSE)+$E81*VLOOKUP($D81,'FRIM rates'!$A$4:$J$9,5,FALSE)))),0.01)</f>
        <v>511.41499999999996</v>
      </c>
      <c r="H81">
        <f>IFERROR(IF(AND($C81="Kept",$B81="Legal"),$E81*VLOOKUP($D81,'FRIM rates'!$A$4:$J$9,3,FALSE),IF(AND($C81="Released",$B81="Legal"),$E81*VLOOKUP($D81,'FRIM rates'!$A$4:$J$9,3,FALSE)+$E81*VLOOKUP($D81,'FRIM rates'!$A$4:$J$9,10,FALSE),IF(AND($C81="Released",$B81="Sub-Legal"),$E81*VLOOKUP($D81,'FRIM rates'!$A$4:$J$9,3,FALSE)+$E81*VLOOKUP($D81,'FRIM rates'!$A$4:$J$9,10,FALSE)))),0.01)</f>
        <v>511.41499999999996</v>
      </c>
    </row>
    <row r="82" spans="1:8" x14ac:dyDescent="0.35">
      <c r="A82">
        <v>2020</v>
      </c>
      <c r="B82" t="s">
        <v>5</v>
      </c>
      <c r="C82" t="s">
        <v>13</v>
      </c>
      <c r="D82" t="s">
        <v>12</v>
      </c>
      <c r="E82">
        <v>3589</v>
      </c>
      <c r="F82">
        <f>IFERROR(IF($C82="Kept",0,IF($C82="Released",$E82*VLOOKUP($D82,'FRIM rates'!$A$4:$J$9,2,FALSE),NA())),0.01)</f>
        <v>717.80000000000007</v>
      </c>
      <c r="G82">
        <f>IFERROR(IF(AND($C82="Kept",$B82="Legal"),$E82*VLOOKUP($D82,'FRIM rates'!$A$4:$J$9,3,FALSE),IF(AND($C82="Released",$B82="Legal"),$E82*VLOOKUP($D82,'FRIM rates'!$A$4:$J$9,3,FALSE)+$E82*VLOOKUP($D82,'FRIM rates'!$A$4:$J$9,4,FALSE),IF(AND($C82="Released",$B82="Sub-Legal"),$E82*VLOOKUP($D82,'FRIM rates'!$A$4:$J$9,3,FALSE)+$E82*VLOOKUP($D82,'FRIM rates'!$A$4:$J$9,5,FALSE)))),0.01)</f>
        <v>961.85199999999998</v>
      </c>
      <c r="H82">
        <f>IFERROR(IF(AND($C82="Kept",$B82="Legal"),$E82*VLOOKUP($D82,'FRIM rates'!$A$4:$J$9,3,FALSE),IF(AND($C82="Released",$B82="Legal"),$E82*VLOOKUP($D82,'FRIM rates'!$A$4:$J$9,3,FALSE)+$E82*VLOOKUP($D82,'FRIM rates'!$A$4:$J$9,10,FALSE),IF(AND($C82="Released",$B82="Sub-Legal"),$E82*VLOOKUP($D82,'FRIM rates'!$A$4:$J$9,3,FALSE)+$E82*VLOOKUP($D82,'FRIM rates'!$A$4:$J$9,10,FALSE)))),0.01)</f>
        <v>1776.5549999999998</v>
      </c>
    </row>
    <row r="83" spans="1:8" x14ac:dyDescent="0.35">
      <c r="A83">
        <v>2005</v>
      </c>
      <c r="B83" t="s">
        <v>5</v>
      </c>
      <c r="C83" t="s">
        <v>13</v>
      </c>
      <c r="D83" t="s">
        <v>7</v>
      </c>
      <c r="E83">
        <v>3606</v>
      </c>
      <c r="F83">
        <f>IFERROR(IF($C83="Kept",0,IF($C83="Released",$E83*VLOOKUP($D83,'FRIM rates'!$A$4:$J$9,2,FALSE),NA())),0.01)</f>
        <v>721.2</v>
      </c>
      <c r="G83">
        <f>IFERROR(IF(AND($C83="Kept",$B83="Legal"),$E83*VLOOKUP($D83,'FRIM rates'!$A$4:$J$9,3,FALSE),IF(AND($C83="Released",$B83="Legal"),$E83*VLOOKUP($D83,'FRIM rates'!$A$4:$J$9,3,FALSE)+$E83*VLOOKUP($D83,'FRIM rates'!$A$4:$J$9,4,FALSE),IF(AND($C83="Released",$B83="Sub-Legal"),$E83*VLOOKUP($D83,'FRIM rates'!$A$4:$J$9,3,FALSE)+$E83*VLOOKUP($D83,'FRIM rates'!$A$4:$J$9,5,FALSE)))),0.01)</f>
        <v>966.40800000000002</v>
      </c>
      <c r="H83">
        <f>IFERROR(IF(AND($C83="Kept",$B83="Legal"),$E83*VLOOKUP($D83,'FRIM rates'!$A$4:$J$9,3,FALSE),IF(AND($C83="Released",$B83="Legal"),$E83*VLOOKUP($D83,'FRIM rates'!$A$4:$J$9,3,FALSE)+$E83*VLOOKUP($D83,'FRIM rates'!$A$4:$J$9,10,FALSE),IF(AND($C83="Released",$B83="Sub-Legal"),$E83*VLOOKUP($D83,'FRIM rates'!$A$4:$J$9,3,FALSE)+$E83*VLOOKUP($D83,'FRIM rates'!$A$4:$J$9,10,FALSE)))),0.01)</f>
        <v>1784.9699999999998</v>
      </c>
    </row>
    <row r="84" spans="1:8" x14ac:dyDescent="0.35">
      <c r="A84">
        <v>2013</v>
      </c>
      <c r="B84" t="s">
        <v>5</v>
      </c>
      <c r="C84" t="s">
        <v>13</v>
      </c>
      <c r="D84" t="s">
        <v>8</v>
      </c>
      <c r="E84">
        <v>3625</v>
      </c>
      <c r="F84">
        <f>IFERROR(IF($C84="Kept",0,IF($C84="Released",$E84*VLOOKUP($D84,'FRIM rates'!$A$4:$J$9,2,FALSE),NA())),0.01)</f>
        <v>725</v>
      </c>
      <c r="G84">
        <f>IFERROR(IF(AND($C84="Kept",$B84="Legal"),$E84*VLOOKUP($D84,'FRIM rates'!$A$4:$J$9,3,FALSE),IF(AND($C84="Released",$B84="Legal"),$E84*VLOOKUP($D84,'FRIM rates'!$A$4:$J$9,3,FALSE)+$E84*VLOOKUP($D84,'FRIM rates'!$A$4:$J$9,4,FALSE),IF(AND($C84="Released",$B84="Sub-Legal"),$E84*VLOOKUP($D84,'FRIM rates'!$A$4:$J$9,3,FALSE)+$E84*VLOOKUP($D84,'FRIM rates'!$A$4:$J$9,5,FALSE)))),0.01)</f>
        <v>971.5</v>
      </c>
      <c r="H84">
        <f>IFERROR(IF(AND($C84="Kept",$B84="Legal"),$E84*VLOOKUP($D84,'FRIM rates'!$A$4:$J$9,3,FALSE),IF(AND($C84="Released",$B84="Legal"),$E84*VLOOKUP($D84,'FRIM rates'!$A$4:$J$9,3,FALSE)+$E84*VLOOKUP($D84,'FRIM rates'!$A$4:$J$9,10,FALSE),IF(AND($C84="Released",$B84="Sub-Legal"),$E84*VLOOKUP($D84,'FRIM rates'!$A$4:$J$9,3,FALSE)+$E84*VLOOKUP($D84,'FRIM rates'!$A$4:$J$9,10,FALSE)))),0.01)</f>
        <v>1794.375</v>
      </c>
    </row>
    <row r="85" spans="1:8" x14ac:dyDescent="0.35">
      <c r="A85">
        <v>2017</v>
      </c>
      <c r="B85" t="s">
        <v>5</v>
      </c>
      <c r="C85" t="s">
        <v>13</v>
      </c>
      <c r="D85" t="s">
        <v>8</v>
      </c>
      <c r="E85">
        <v>3639</v>
      </c>
      <c r="F85">
        <f>IFERROR(IF($C85="Kept",0,IF($C85="Released",$E85*VLOOKUP($D85,'FRIM rates'!$A$4:$J$9,2,FALSE),NA())),0.01)</f>
        <v>727.80000000000007</v>
      </c>
      <c r="G85">
        <f>IFERROR(IF(AND($C85="Kept",$B85="Legal"),$E85*VLOOKUP($D85,'FRIM rates'!$A$4:$J$9,3,FALSE),IF(AND($C85="Released",$B85="Legal"),$E85*VLOOKUP($D85,'FRIM rates'!$A$4:$J$9,3,FALSE)+$E85*VLOOKUP($D85,'FRIM rates'!$A$4:$J$9,4,FALSE),IF(AND($C85="Released",$B85="Sub-Legal"),$E85*VLOOKUP($D85,'FRIM rates'!$A$4:$J$9,3,FALSE)+$E85*VLOOKUP($D85,'FRIM rates'!$A$4:$J$9,5,FALSE)))),0.01)</f>
        <v>975.25199999999995</v>
      </c>
      <c r="H85">
        <f>IFERROR(IF(AND($C85="Kept",$B85="Legal"),$E85*VLOOKUP($D85,'FRIM rates'!$A$4:$J$9,3,FALSE),IF(AND($C85="Released",$B85="Legal"),$E85*VLOOKUP($D85,'FRIM rates'!$A$4:$J$9,3,FALSE)+$E85*VLOOKUP($D85,'FRIM rates'!$A$4:$J$9,10,FALSE),IF(AND($C85="Released",$B85="Sub-Legal"),$E85*VLOOKUP($D85,'FRIM rates'!$A$4:$J$9,3,FALSE)+$E85*VLOOKUP($D85,'FRIM rates'!$A$4:$J$9,10,FALSE)))),0.01)</f>
        <v>1801.3049999999998</v>
      </c>
    </row>
    <row r="86" spans="1:8" x14ac:dyDescent="0.35">
      <c r="A86">
        <v>2011</v>
      </c>
      <c r="B86" t="s">
        <v>5</v>
      </c>
      <c r="C86" t="s">
        <v>13</v>
      </c>
      <c r="D86" t="s">
        <v>10</v>
      </c>
      <c r="E86">
        <v>3652</v>
      </c>
      <c r="F86">
        <f>IFERROR(IF($C86="Kept",0,IF($C86="Released",$E86*VLOOKUP($D86,'FRIM rates'!$A$4:$J$9,2,FALSE),NA())),0.01)</f>
        <v>730.40000000000009</v>
      </c>
      <c r="G86">
        <f>IFERROR(IF(AND($C86="Kept",$B86="Legal"),$E86*VLOOKUP($D86,'FRIM rates'!$A$4:$J$9,3,FALSE),IF(AND($C86="Released",$B86="Legal"),$E86*VLOOKUP($D86,'FRIM rates'!$A$4:$J$9,3,FALSE)+$E86*VLOOKUP($D86,'FRIM rates'!$A$4:$J$9,4,FALSE),IF(AND($C86="Released",$B86="Sub-Legal"),$E86*VLOOKUP($D86,'FRIM rates'!$A$4:$J$9,3,FALSE)+$E86*VLOOKUP($D86,'FRIM rates'!$A$4:$J$9,5,FALSE)))),0.01)</f>
        <v>978.73599999999988</v>
      </c>
      <c r="H86">
        <f>IFERROR(IF(AND($C86="Kept",$B86="Legal"),$E86*VLOOKUP($D86,'FRIM rates'!$A$4:$J$9,3,FALSE),IF(AND($C86="Released",$B86="Legal"),$E86*VLOOKUP($D86,'FRIM rates'!$A$4:$J$9,3,FALSE)+$E86*VLOOKUP($D86,'FRIM rates'!$A$4:$J$9,10,FALSE),IF(AND($C86="Released",$B86="Sub-Legal"),$E86*VLOOKUP($D86,'FRIM rates'!$A$4:$J$9,3,FALSE)+$E86*VLOOKUP($D86,'FRIM rates'!$A$4:$J$9,10,FALSE)))),0.01)</f>
        <v>1807.7399999999998</v>
      </c>
    </row>
    <row r="87" spans="1:8" x14ac:dyDescent="0.35">
      <c r="A87">
        <v>2002</v>
      </c>
      <c r="B87" t="s">
        <v>14</v>
      </c>
      <c r="C87" t="s">
        <v>13</v>
      </c>
      <c r="D87" t="s">
        <v>11</v>
      </c>
      <c r="E87">
        <v>3690</v>
      </c>
      <c r="F87">
        <f>IFERROR(IF($C87="Kept",0,IF($C87="Released",$E87*VLOOKUP($D87,'FRIM rates'!$A$4:$J$9,2,FALSE),NA())),0.01)</f>
        <v>738</v>
      </c>
      <c r="G87">
        <f>IFERROR(IF(AND($C87="Kept",$B87="Legal"),$E87*VLOOKUP($D87,'FRIM rates'!$A$4:$J$9,3,FALSE),IF(AND($C87="Released",$B87="Legal"),$E87*VLOOKUP($D87,'FRIM rates'!$A$4:$J$9,3,FALSE)+$E87*VLOOKUP($D87,'FRIM rates'!$A$4:$J$9,4,FALSE),IF(AND($C87="Released",$B87="Sub-Legal"),$E87*VLOOKUP($D87,'FRIM rates'!$A$4:$J$9,3,FALSE)+$E87*VLOOKUP($D87,'FRIM rates'!$A$4:$J$9,5,FALSE)))),0.01)</f>
        <v>1726.92</v>
      </c>
      <c r="H87">
        <f>IFERROR(IF(AND($C87="Kept",$B87="Legal"),$E87*VLOOKUP($D87,'FRIM rates'!$A$4:$J$9,3,FALSE),IF(AND($C87="Released",$B87="Legal"),$E87*VLOOKUP($D87,'FRIM rates'!$A$4:$J$9,3,FALSE)+$E87*VLOOKUP($D87,'FRIM rates'!$A$4:$J$9,10,FALSE),IF(AND($C87="Released",$B87="Sub-Legal"),$E87*VLOOKUP($D87,'FRIM rates'!$A$4:$J$9,3,FALSE)+$E87*VLOOKUP($D87,'FRIM rates'!$A$4:$J$9,10,FALSE)))),0.01)</f>
        <v>1826.55</v>
      </c>
    </row>
    <row r="88" spans="1:8" x14ac:dyDescent="0.35">
      <c r="A88">
        <v>2016</v>
      </c>
      <c r="B88" t="s">
        <v>5</v>
      </c>
      <c r="C88" t="s">
        <v>13</v>
      </c>
      <c r="D88" t="s">
        <v>12</v>
      </c>
      <c r="E88">
        <v>3700</v>
      </c>
      <c r="F88">
        <f>IFERROR(IF($C88="Kept",0,IF($C88="Released",$E88*VLOOKUP($D88,'FRIM rates'!$A$4:$J$9,2,FALSE),NA())),0.01)</f>
        <v>740</v>
      </c>
      <c r="G88">
        <f>IFERROR(IF(AND($C88="Kept",$B88="Legal"),$E88*VLOOKUP($D88,'FRIM rates'!$A$4:$J$9,3,FALSE),IF(AND($C88="Released",$B88="Legal"),$E88*VLOOKUP($D88,'FRIM rates'!$A$4:$J$9,3,FALSE)+$E88*VLOOKUP($D88,'FRIM rates'!$A$4:$J$9,4,FALSE),IF(AND($C88="Released",$B88="Sub-Legal"),$E88*VLOOKUP($D88,'FRIM rates'!$A$4:$J$9,3,FALSE)+$E88*VLOOKUP($D88,'FRIM rates'!$A$4:$J$9,5,FALSE)))),0.01)</f>
        <v>991.59999999999991</v>
      </c>
      <c r="H88">
        <f>IFERROR(IF(AND($C88="Kept",$B88="Legal"),$E88*VLOOKUP($D88,'FRIM rates'!$A$4:$J$9,3,FALSE),IF(AND($C88="Released",$B88="Legal"),$E88*VLOOKUP($D88,'FRIM rates'!$A$4:$J$9,3,FALSE)+$E88*VLOOKUP($D88,'FRIM rates'!$A$4:$J$9,10,FALSE),IF(AND($C88="Released",$B88="Sub-Legal"),$E88*VLOOKUP($D88,'FRIM rates'!$A$4:$J$9,3,FALSE)+$E88*VLOOKUP($D88,'FRIM rates'!$A$4:$J$9,10,FALSE)))),0.01)</f>
        <v>1831.5</v>
      </c>
    </row>
    <row r="89" spans="1:8" x14ac:dyDescent="0.35">
      <c r="A89">
        <v>2019</v>
      </c>
      <c r="B89" t="s">
        <v>5</v>
      </c>
      <c r="C89" t="s">
        <v>13</v>
      </c>
      <c r="D89" t="s">
        <v>11</v>
      </c>
      <c r="E89">
        <v>3728</v>
      </c>
      <c r="F89">
        <f>IFERROR(IF($C89="Kept",0,IF($C89="Released",$E89*VLOOKUP($D89,'FRIM rates'!$A$4:$J$9,2,FALSE),NA())),0.01)</f>
        <v>745.6</v>
      </c>
      <c r="G89">
        <f>IFERROR(IF(AND($C89="Kept",$B89="Legal"),$E89*VLOOKUP($D89,'FRIM rates'!$A$4:$J$9,3,FALSE),IF(AND($C89="Released",$B89="Legal"),$E89*VLOOKUP($D89,'FRIM rates'!$A$4:$J$9,3,FALSE)+$E89*VLOOKUP($D89,'FRIM rates'!$A$4:$J$9,4,FALSE),IF(AND($C89="Released",$B89="Sub-Legal"),$E89*VLOOKUP($D89,'FRIM rates'!$A$4:$J$9,3,FALSE)+$E89*VLOOKUP($D89,'FRIM rates'!$A$4:$J$9,5,FALSE)))),0.01)</f>
        <v>999.10399999999993</v>
      </c>
      <c r="H89">
        <f>IFERROR(IF(AND($C89="Kept",$B89="Legal"),$E89*VLOOKUP($D89,'FRIM rates'!$A$4:$J$9,3,FALSE),IF(AND($C89="Released",$B89="Legal"),$E89*VLOOKUP($D89,'FRIM rates'!$A$4:$J$9,3,FALSE)+$E89*VLOOKUP($D89,'FRIM rates'!$A$4:$J$9,10,FALSE),IF(AND($C89="Released",$B89="Sub-Legal"),$E89*VLOOKUP($D89,'FRIM rates'!$A$4:$J$9,3,FALSE)+$E89*VLOOKUP($D89,'FRIM rates'!$A$4:$J$9,10,FALSE)))),0.01)</f>
        <v>1845.36</v>
      </c>
    </row>
    <row r="90" spans="1:8" x14ac:dyDescent="0.35">
      <c r="A90">
        <v>2001</v>
      </c>
      <c r="B90" t="s">
        <v>5</v>
      </c>
      <c r="C90" t="s">
        <v>6</v>
      </c>
      <c r="D90" t="s">
        <v>7</v>
      </c>
      <c r="E90">
        <v>3763</v>
      </c>
      <c r="F90">
        <f>IFERROR(IF($C90="Kept",0,IF($C90="Released",$E90*VLOOKUP($D90,'FRIM rates'!$A$4:$J$9,2,FALSE),NA())),0.01)</f>
        <v>0</v>
      </c>
      <c r="G90">
        <f>IFERROR(IF(AND($C90="Kept",$B90="Legal"),$E90*VLOOKUP($D90,'FRIM rates'!$A$4:$J$9,3,FALSE),IF(AND($C90="Released",$B90="Legal"),$E90*VLOOKUP($D90,'FRIM rates'!$A$4:$J$9,3,FALSE)+$E90*VLOOKUP($D90,'FRIM rates'!$A$4:$J$9,4,FALSE),IF(AND($C90="Released",$B90="Sub-Legal"),$E90*VLOOKUP($D90,'FRIM rates'!$A$4:$J$9,3,FALSE)+$E90*VLOOKUP($D90,'FRIM rates'!$A$4:$J$9,5,FALSE)))),0.01)</f>
        <v>545.63499999999999</v>
      </c>
      <c r="H90">
        <f>IFERROR(IF(AND($C90="Kept",$B90="Legal"),$E90*VLOOKUP($D90,'FRIM rates'!$A$4:$J$9,3,FALSE),IF(AND($C90="Released",$B90="Legal"),$E90*VLOOKUP($D90,'FRIM rates'!$A$4:$J$9,3,FALSE)+$E90*VLOOKUP($D90,'FRIM rates'!$A$4:$J$9,10,FALSE),IF(AND($C90="Released",$B90="Sub-Legal"),$E90*VLOOKUP($D90,'FRIM rates'!$A$4:$J$9,3,FALSE)+$E90*VLOOKUP($D90,'FRIM rates'!$A$4:$J$9,10,FALSE)))),0.01)</f>
        <v>545.63499999999999</v>
      </c>
    </row>
    <row r="91" spans="1:8" x14ac:dyDescent="0.35">
      <c r="A91">
        <v>1995</v>
      </c>
      <c r="B91" t="s">
        <v>5</v>
      </c>
      <c r="C91" t="s">
        <v>13</v>
      </c>
      <c r="D91" t="s">
        <v>10</v>
      </c>
      <c r="E91">
        <v>3800</v>
      </c>
      <c r="F91">
        <f>IFERROR(IF($C91="Kept",0,IF($C91="Released",$E91*VLOOKUP($D91,'FRIM rates'!$A$4:$J$9,2,FALSE),NA())),0.01)</f>
        <v>760</v>
      </c>
      <c r="G91">
        <f>IFERROR(IF(AND($C91="Kept",$B91="Legal"),$E91*VLOOKUP($D91,'FRIM rates'!$A$4:$J$9,3,FALSE),IF(AND($C91="Released",$B91="Legal"),$E91*VLOOKUP($D91,'FRIM rates'!$A$4:$J$9,3,FALSE)+$E91*VLOOKUP($D91,'FRIM rates'!$A$4:$J$9,4,FALSE),IF(AND($C91="Released",$B91="Sub-Legal"),$E91*VLOOKUP($D91,'FRIM rates'!$A$4:$J$9,3,FALSE)+$E91*VLOOKUP($D91,'FRIM rates'!$A$4:$J$9,5,FALSE)))),0.01)</f>
        <v>1018.4</v>
      </c>
      <c r="H91">
        <f>IFERROR(IF(AND($C91="Kept",$B91="Legal"),$E91*VLOOKUP($D91,'FRIM rates'!$A$4:$J$9,3,FALSE),IF(AND($C91="Released",$B91="Legal"),$E91*VLOOKUP($D91,'FRIM rates'!$A$4:$J$9,3,FALSE)+$E91*VLOOKUP($D91,'FRIM rates'!$A$4:$J$9,10,FALSE),IF(AND($C91="Released",$B91="Sub-Legal"),$E91*VLOOKUP($D91,'FRIM rates'!$A$4:$J$9,3,FALSE)+$E91*VLOOKUP($D91,'FRIM rates'!$A$4:$J$9,10,FALSE)))),0.01)</f>
        <v>1881</v>
      </c>
    </row>
    <row r="92" spans="1:8" x14ac:dyDescent="0.35">
      <c r="A92">
        <v>2007</v>
      </c>
      <c r="B92" t="s">
        <v>5</v>
      </c>
      <c r="C92" t="s">
        <v>13</v>
      </c>
      <c r="D92" t="s">
        <v>11</v>
      </c>
      <c r="E92">
        <v>3926</v>
      </c>
      <c r="F92">
        <f>IFERROR(IF($C92="Kept",0,IF($C92="Released",$E92*VLOOKUP($D92,'FRIM rates'!$A$4:$J$9,2,FALSE),NA())),0.01)</f>
        <v>785.2</v>
      </c>
      <c r="G92">
        <f>IFERROR(IF(AND($C92="Kept",$B92="Legal"),$E92*VLOOKUP($D92,'FRIM rates'!$A$4:$J$9,3,FALSE),IF(AND($C92="Released",$B92="Legal"),$E92*VLOOKUP($D92,'FRIM rates'!$A$4:$J$9,3,FALSE)+$E92*VLOOKUP($D92,'FRIM rates'!$A$4:$J$9,4,FALSE),IF(AND($C92="Released",$B92="Sub-Legal"),$E92*VLOOKUP($D92,'FRIM rates'!$A$4:$J$9,3,FALSE)+$E92*VLOOKUP($D92,'FRIM rates'!$A$4:$J$9,5,FALSE)))),0.01)</f>
        <v>1052.1679999999999</v>
      </c>
      <c r="H92">
        <f>IFERROR(IF(AND($C92="Kept",$B92="Legal"),$E92*VLOOKUP($D92,'FRIM rates'!$A$4:$J$9,3,FALSE),IF(AND($C92="Released",$B92="Legal"),$E92*VLOOKUP($D92,'FRIM rates'!$A$4:$J$9,3,FALSE)+$E92*VLOOKUP($D92,'FRIM rates'!$A$4:$J$9,10,FALSE),IF(AND($C92="Released",$B92="Sub-Legal"),$E92*VLOOKUP($D92,'FRIM rates'!$A$4:$J$9,3,FALSE)+$E92*VLOOKUP($D92,'FRIM rates'!$A$4:$J$9,10,FALSE)))),0.01)</f>
        <v>1943.37</v>
      </c>
    </row>
    <row r="93" spans="1:8" x14ac:dyDescent="0.35">
      <c r="A93">
        <v>2002</v>
      </c>
      <c r="B93" t="s">
        <v>5</v>
      </c>
      <c r="C93" t="s">
        <v>13</v>
      </c>
      <c r="D93" t="s">
        <v>8</v>
      </c>
      <c r="E93">
        <v>3950</v>
      </c>
      <c r="F93">
        <f>IFERROR(IF($C93="Kept",0,IF($C93="Released",$E93*VLOOKUP($D93,'FRIM rates'!$A$4:$J$9,2,FALSE),NA())),0.01)</f>
        <v>790</v>
      </c>
      <c r="G93">
        <f>IFERROR(IF(AND($C93="Kept",$B93="Legal"),$E93*VLOOKUP($D93,'FRIM rates'!$A$4:$J$9,3,FALSE),IF(AND($C93="Released",$B93="Legal"),$E93*VLOOKUP($D93,'FRIM rates'!$A$4:$J$9,3,FALSE)+$E93*VLOOKUP($D93,'FRIM rates'!$A$4:$J$9,4,FALSE),IF(AND($C93="Released",$B93="Sub-Legal"),$E93*VLOOKUP($D93,'FRIM rates'!$A$4:$J$9,3,FALSE)+$E93*VLOOKUP($D93,'FRIM rates'!$A$4:$J$9,5,FALSE)))),0.01)</f>
        <v>1058.5999999999999</v>
      </c>
      <c r="H93">
        <f>IFERROR(IF(AND($C93="Kept",$B93="Legal"),$E93*VLOOKUP($D93,'FRIM rates'!$A$4:$J$9,3,FALSE),IF(AND($C93="Released",$B93="Legal"),$E93*VLOOKUP($D93,'FRIM rates'!$A$4:$J$9,3,FALSE)+$E93*VLOOKUP($D93,'FRIM rates'!$A$4:$J$9,10,FALSE),IF(AND($C93="Released",$B93="Sub-Legal"),$E93*VLOOKUP($D93,'FRIM rates'!$A$4:$J$9,3,FALSE)+$E93*VLOOKUP($D93,'FRIM rates'!$A$4:$J$9,10,FALSE)))),0.01)</f>
        <v>1955.25</v>
      </c>
    </row>
    <row r="94" spans="1:8" x14ac:dyDescent="0.35">
      <c r="A94">
        <v>2003</v>
      </c>
      <c r="B94" t="s">
        <v>5</v>
      </c>
      <c r="C94" t="s">
        <v>13</v>
      </c>
      <c r="D94" t="s">
        <v>10</v>
      </c>
      <c r="E94">
        <v>4028</v>
      </c>
      <c r="F94">
        <f>IFERROR(IF($C94="Kept",0,IF($C94="Released",$E94*VLOOKUP($D94,'FRIM rates'!$A$4:$J$9,2,FALSE),NA())),0.01)</f>
        <v>805.6</v>
      </c>
      <c r="G94">
        <f>IFERROR(IF(AND($C94="Kept",$B94="Legal"),$E94*VLOOKUP($D94,'FRIM rates'!$A$4:$J$9,3,FALSE),IF(AND($C94="Released",$B94="Legal"),$E94*VLOOKUP($D94,'FRIM rates'!$A$4:$J$9,3,FALSE)+$E94*VLOOKUP($D94,'FRIM rates'!$A$4:$J$9,4,FALSE),IF(AND($C94="Released",$B94="Sub-Legal"),$E94*VLOOKUP($D94,'FRIM rates'!$A$4:$J$9,3,FALSE)+$E94*VLOOKUP($D94,'FRIM rates'!$A$4:$J$9,5,FALSE)))),0.01)</f>
        <v>1079.5039999999999</v>
      </c>
      <c r="H94">
        <f>IFERROR(IF(AND($C94="Kept",$B94="Legal"),$E94*VLOOKUP($D94,'FRIM rates'!$A$4:$J$9,3,FALSE),IF(AND($C94="Released",$B94="Legal"),$E94*VLOOKUP($D94,'FRIM rates'!$A$4:$J$9,3,FALSE)+$E94*VLOOKUP($D94,'FRIM rates'!$A$4:$J$9,10,FALSE),IF(AND($C94="Released",$B94="Sub-Legal"),$E94*VLOOKUP($D94,'FRIM rates'!$A$4:$J$9,3,FALSE)+$E94*VLOOKUP($D94,'FRIM rates'!$A$4:$J$9,10,FALSE)))),0.01)</f>
        <v>1993.86</v>
      </c>
    </row>
    <row r="95" spans="1:8" x14ac:dyDescent="0.35">
      <c r="A95">
        <v>2007</v>
      </c>
      <c r="B95" t="s">
        <v>14</v>
      </c>
      <c r="C95" t="s">
        <v>13</v>
      </c>
      <c r="D95" t="s">
        <v>7</v>
      </c>
      <c r="E95">
        <v>4040</v>
      </c>
      <c r="F95">
        <f>IFERROR(IF($C95="Kept",0,IF($C95="Released",$E95*VLOOKUP($D95,'FRIM rates'!$A$4:$J$9,2,FALSE),NA())),0.01)</f>
        <v>808</v>
      </c>
      <c r="G95">
        <f>IFERROR(IF(AND($C95="Kept",$B95="Legal"),$E95*VLOOKUP($D95,'FRIM rates'!$A$4:$J$9,3,FALSE),IF(AND($C95="Released",$B95="Legal"),$E95*VLOOKUP($D95,'FRIM rates'!$A$4:$J$9,3,FALSE)+$E95*VLOOKUP($D95,'FRIM rates'!$A$4:$J$9,4,FALSE),IF(AND($C95="Released",$B95="Sub-Legal"),$E95*VLOOKUP($D95,'FRIM rates'!$A$4:$J$9,3,FALSE)+$E95*VLOOKUP($D95,'FRIM rates'!$A$4:$J$9,5,FALSE)))),0.01)</f>
        <v>1890.72</v>
      </c>
      <c r="H95">
        <f>IFERROR(IF(AND($C95="Kept",$B95="Legal"),$E95*VLOOKUP($D95,'FRIM rates'!$A$4:$J$9,3,FALSE),IF(AND($C95="Released",$B95="Legal"),$E95*VLOOKUP($D95,'FRIM rates'!$A$4:$J$9,3,FALSE)+$E95*VLOOKUP($D95,'FRIM rates'!$A$4:$J$9,10,FALSE),IF(AND($C95="Released",$B95="Sub-Legal"),$E95*VLOOKUP($D95,'FRIM rates'!$A$4:$J$9,3,FALSE)+$E95*VLOOKUP($D95,'FRIM rates'!$A$4:$J$9,10,FALSE)))),0.01)</f>
        <v>1999.8</v>
      </c>
    </row>
    <row r="96" spans="1:8" x14ac:dyDescent="0.35">
      <c r="A96">
        <v>2021</v>
      </c>
      <c r="B96" t="s">
        <v>5</v>
      </c>
      <c r="C96" t="s">
        <v>6</v>
      </c>
      <c r="D96" t="s">
        <v>9</v>
      </c>
      <c r="E96">
        <v>4079</v>
      </c>
      <c r="F96">
        <f>IFERROR(IF($C96="Kept",0,IF($C96="Released",$E96*VLOOKUP($D96,'FRIM rates'!$A$4:$J$9,2,FALSE),NA())),0.01)</f>
        <v>0</v>
      </c>
      <c r="G96">
        <f>IFERROR(IF(AND($C96="Kept",$B96="Legal"),$E96*VLOOKUP($D96,'FRIM rates'!$A$4:$J$9,3,FALSE),IF(AND($C96="Released",$B96="Legal"),$E96*VLOOKUP($D96,'FRIM rates'!$A$4:$J$9,3,FALSE)+$E96*VLOOKUP($D96,'FRIM rates'!$A$4:$J$9,4,FALSE),IF(AND($C96="Released",$B96="Sub-Legal"),$E96*VLOOKUP($D96,'FRIM rates'!$A$4:$J$9,3,FALSE)+$E96*VLOOKUP($D96,'FRIM rates'!$A$4:$J$9,5,FALSE)))),0.01)</f>
        <v>591.45499999999993</v>
      </c>
      <c r="H96">
        <f>IFERROR(IF(AND($C96="Kept",$B96="Legal"),$E96*VLOOKUP($D96,'FRIM rates'!$A$4:$J$9,3,FALSE),IF(AND($C96="Released",$B96="Legal"),$E96*VLOOKUP($D96,'FRIM rates'!$A$4:$J$9,3,FALSE)+$E96*VLOOKUP($D96,'FRIM rates'!$A$4:$J$9,10,FALSE),IF(AND($C96="Released",$B96="Sub-Legal"),$E96*VLOOKUP($D96,'FRIM rates'!$A$4:$J$9,3,FALSE)+$E96*VLOOKUP($D96,'FRIM rates'!$A$4:$J$9,10,FALSE)))),0.01)</f>
        <v>591.45499999999993</v>
      </c>
    </row>
    <row r="97" spans="1:8" x14ac:dyDescent="0.35">
      <c r="A97">
        <v>2008</v>
      </c>
      <c r="B97" t="s">
        <v>14</v>
      </c>
      <c r="C97" t="s">
        <v>13</v>
      </c>
      <c r="D97" t="s">
        <v>8</v>
      </c>
      <c r="E97">
        <v>4089</v>
      </c>
      <c r="F97">
        <f>IFERROR(IF($C97="Kept",0,IF($C97="Released",$E97*VLOOKUP($D97,'FRIM rates'!$A$4:$J$9,2,FALSE),NA())),0.01)</f>
        <v>817.80000000000007</v>
      </c>
      <c r="G97">
        <f>IFERROR(IF(AND($C97="Kept",$B97="Legal"),$E97*VLOOKUP($D97,'FRIM rates'!$A$4:$J$9,3,FALSE),IF(AND($C97="Released",$B97="Legal"),$E97*VLOOKUP($D97,'FRIM rates'!$A$4:$J$9,3,FALSE)+$E97*VLOOKUP($D97,'FRIM rates'!$A$4:$J$9,4,FALSE),IF(AND($C97="Released",$B97="Sub-Legal"),$E97*VLOOKUP($D97,'FRIM rates'!$A$4:$J$9,3,FALSE)+$E97*VLOOKUP($D97,'FRIM rates'!$A$4:$J$9,5,FALSE)))),0.01)</f>
        <v>1913.652</v>
      </c>
      <c r="H97">
        <f>IFERROR(IF(AND($C97="Kept",$B97="Legal"),$E97*VLOOKUP($D97,'FRIM rates'!$A$4:$J$9,3,FALSE),IF(AND($C97="Released",$B97="Legal"),$E97*VLOOKUP($D97,'FRIM rates'!$A$4:$J$9,3,FALSE)+$E97*VLOOKUP($D97,'FRIM rates'!$A$4:$J$9,10,FALSE),IF(AND($C97="Released",$B97="Sub-Legal"),$E97*VLOOKUP($D97,'FRIM rates'!$A$4:$J$9,3,FALSE)+$E97*VLOOKUP($D97,'FRIM rates'!$A$4:$J$9,10,FALSE)))),0.01)</f>
        <v>2024.0549999999998</v>
      </c>
    </row>
    <row r="98" spans="1:8" x14ac:dyDescent="0.35">
      <c r="A98">
        <v>2019</v>
      </c>
      <c r="B98" t="s">
        <v>5</v>
      </c>
      <c r="C98" t="s">
        <v>13</v>
      </c>
      <c r="D98" t="s">
        <v>7</v>
      </c>
      <c r="E98">
        <v>4104</v>
      </c>
      <c r="F98">
        <f>IFERROR(IF($C98="Kept",0,IF($C98="Released",$E98*VLOOKUP($D98,'FRIM rates'!$A$4:$J$9,2,FALSE),NA())),0.01)</f>
        <v>820.80000000000007</v>
      </c>
      <c r="G98">
        <f>IFERROR(IF(AND($C98="Kept",$B98="Legal"),$E98*VLOOKUP($D98,'FRIM rates'!$A$4:$J$9,3,FALSE),IF(AND($C98="Released",$B98="Legal"),$E98*VLOOKUP($D98,'FRIM rates'!$A$4:$J$9,3,FALSE)+$E98*VLOOKUP($D98,'FRIM rates'!$A$4:$J$9,4,FALSE),IF(AND($C98="Released",$B98="Sub-Legal"),$E98*VLOOKUP($D98,'FRIM rates'!$A$4:$J$9,3,FALSE)+$E98*VLOOKUP($D98,'FRIM rates'!$A$4:$J$9,5,FALSE)))),0.01)</f>
        <v>1099.8719999999998</v>
      </c>
      <c r="H98">
        <f>IFERROR(IF(AND($C98="Kept",$B98="Legal"),$E98*VLOOKUP($D98,'FRIM rates'!$A$4:$J$9,3,FALSE),IF(AND($C98="Released",$B98="Legal"),$E98*VLOOKUP($D98,'FRIM rates'!$A$4:$J$9,3,FALSE)+$E98*VLOOKUP($D98,'FRIM rates'!$A$4:$J$9,10,FALSE),IF(AND($C98="Released",$B98="Sub-Legal"),$E98*VLOOKUP($D98,'FRIM rates'!$A$4:$J$9,3,FALSE)+$E98*VLOOKUP($D98,'FRIM rates'!$A$4:$J$9,10,FALSE)))),0.01)</f>
        <v>2031.4799999999998</v>
      </c>
    </row>
    <row r="99" spans="1:8" x14ac:dyDescent="0.35">
      <c r="A99">
        <v>1998</v>
      </c>
      <c r="B99" t="s">
        <v>5</v>
      </c>
      <c r="C99" t="s">
        <v>6</v>
      </c>
      <c r="D99" t="s">
        <v>9</v>
      </c>
      <c r="E99">
        <v>4144</v>
      </c>
      <c r="F99">
        <f>IFERROR(IF($C99="Kept",0,IF($C99="Released",$E99*VLOOKUP($D99,'FRIM rates'!$A$4:$J$9,2,FALSE),NA())),0.01)</f>
        <v>0</v>
      </c>
      <c r="G99">
        <f>IFERROR(IF(AND($C99="Kept",$B99="Legal"),$E99*VLOOKUP($D99,'FRIM rates'!$A$4:$J$9,3,FALSE),IF(AND($C99="Released",$B99="Legal"),$E99*VLOOKUP($D99,'FRIM rates'!$A$4:$J$9,3,FALSE)+$E99*VLOOKUP($D99,'FRIM rates'!$A$4:$J$9,4,FALSE),IF(AND($C99="Released",$B99="Sub-Legal"),$E99*VLOOKUP($D99,'FRIM rates'!$A$4:$J$9,3,FALSE)+$E99*VLOOKUP($D99,'FRIM rates'!$A$4:$J$9,5,FALSE)))),0.01)</f>
        <v>600.88</v>
      </c>
      <c r="H99">
        <f>IFERROR(IF(AND($C99="Kept",$B99="Legal"),$E99*VLOOKUP($D99,'FRIM rates'!$A$4:$J$9,3,FALSE),IF(AND($C99="Released",$B99="Legal"),$E99*VLOOKUP($D99,'FRIM rates'!$A$4:$J$9,3,FALSE)+$E99*VLOOKUP($D99,'FRIM rates'!$A$4:$J$9,10,FALSE),IF(AND($C99="Released",$B99="Sub-Legal"),$E99*VLOOKUP($D99,'FRIM rates'!$A$4:$J$9,3,FALSE)+$E99*VLOOKUP($D99,'FRIM rates'!$A$4:$J$9,10,FALSE)))),0.01)</f>
        <v>600.88</v>
      </c>
    </row>
    <row r="100" spans="1:8" x14ac:dyDescent="0.35">
      <c r="A100">
        <v>2006</v>
      </c>
      <c r="B100" t="s">
        <v>14</v>
      </c>
      <c r="C100" t="s">
        <v>13</v>
      </c>
      <c r="D100" t="s">
        <v>7</v>
      </c>
      <c r="E100">
        <v>4161</v>
      </c>
      <c r="F100">
        <f>IFERROR(IF($C100="Kept",0,IF($C100="Released",$E100*VLOOKUP($D100,'FRIM rates'!$A$4:$J$9,2,FALSE),NA())),0.01)</f>
        <v>832.2</v>
      </c>
      <c r="G100">
        <f>IFERROR(IF(AND($C100="Kept",$B100="Legal"),$E100*VLOOKUP($D100,'FRIM rates'!$A$4:$J$9,3,FALSE),IF(AND($C100="Released",$B100="Legal"),$E100*VLOOKUP($D100,'FRIM rates'!$A$4:$J$9,3,FALSE)+$E100*VLOOKUP($D100,'FRIM rates'!$A$4:$J$9,4,FALSE),IF(AND($C100="Released",$B100="Sub-Legal"),$E100*VLOOKUP($D100,'FRIM rates'!$A$4:$J$9,3,FALSE)+$E100*VLOOKUP($D100,'FRIM rates'!$A$4:$J$9,5,FALSE)))),0.01)</f>
        <v>1947.348</v>
      </c>
      <c r="H100">
        <f>IFERROR(IF(AND($C100="Kept",$B100="Legal"),$E100*VLOOKUP($D100,'FRIM rates'!$A$4:$J$9,3,FALSE),IF(AND($C100="Released",$B100="Legal"),$E100*VLOOKUP($D100,'FRIM rates'!$A$4:$J$9,3,FALSE)+$E100*VLOOKUP($D100,'FRIM rates'!$A$4:$J$9,10,FALSE),IF(AND($C100="Released",$B100="Sub-Legal"),$E100*VLOOKUP($D100,'FRIM rates'!$A$4:$J$9,3,FALSE)+$E100*VLOOKUP($D100,'FRIM rates'!$A$4:$J$9,10,FALSE)))),0.01)</f>
        <v>2059.6949999999997</v>
      </c>
    </row>
    <row r="101" spans="1:8" x14ac:dyDescent="0.35">
      <c r="A101">
        <v>2004</v>
      </c>
      <c r="B101" t="s">
        <v>5</v>
      </c>
      <c r="C101" t="s">
        <v>13</v>
      </c>
      <c r="D101" t="s">
        <v>7</v>
      </c>
      <c r="E101">
        <v>4251</v>
      </c>
      <c r="F101">
        <f>IFERROR(IF($C101="Kept",0,IF($C101="Released",$E101*VLOOKUP($D101,'FRIM rates'!$A$4:$J$9,2,FALSE),NA())),0.01)</f>
        <v>850.2</v>
      </c>
      <c r="G101">
        <f>IFERROR(IF(AND($C101="Kept",$B101="Legal"),$E101*VLOOKUP($D101,'FRIM rates'!$A$4:$J$9,3,FALSE),IF(AND($C101="Released",$B101="Legal"),$E101*VLOOKUP($D101,'FRIM rates'!$A$4:$J$9,3,FALSE)+$E101*VLOOKUP($D101,'FRIM rates'!$A$4:$J$9,4,FALSE),IF(AND($C101="Released",$B101="Sub-Legal"),$E101*VLOOKUP($D101,'FRIM rates'!$A$4:$J$9,3,FALSE)+$E101*VLOOKUP($D101,'FRIM rates'!$A$4:$J$9,5,FALSE)))),0.01)</f>
        <v>1139.268</v>
      </c>
      <c r="H101">
        <f>IFERROR(IF(AND($C101="Kept",$B101="Legal"),$E101*VLOOKUP($D101,'FRIM rates'!$A$4:$J$9,3,FALSE),IF(AND($C101="Released",$B101="Legal"),$E101*VLOOKUP($D101,'FRIM rates'!$A$4:$J$9,3,FALSE)+$E101*VLOOKUP($D101,'FRIM rates'!$A$4:$J$9,10,FALSE),IF(AND($C101="Released",$B101="Sub-Legal"),$E101*VLOOKUP($D101,'FRIM rates'!$A$4:$J$9,3,FALSE)+$E101*VLOOKUP($D101,'FRIM rates'!$A$4:$J$9,10,FALSE)))),0.01)</f>
        <v>2104.2449999999999</v>
      </c>
    </row>
    <row r="102" spans="1:8" x14ac:dyDescent="0.35">
      <c r="A102">
        <v>2008</v>
      </c>
      <c r="B102" t="s">
        <v>14</v>
      </c>
      <c r="C102" t="s">
        <v>13</v>
      </c>
      <c r="D102" t="s">
        <v>9</v>
      </c>
      <c r="E102">
        <v>4299</v>
      </c>
      <c r="F102">
        <f>IFERROR(IF($C102="Kept",0,IF($C102="Released",$E102*VLOOKUP($D102,'FRIM rates'!$A$4:$J$9,2,FALSE),NA())),0.01)</f>
        <v>859.80000000000007</v>
      </c>
      <c r="G102">
        <f>IFERROR(IF(AND($C102="Kept",$B102="Legal"),$E102*VLOOKUP($D102,'FRIM rates'!$A$4:$J$9,3,FALSE),IF(AND($C102="Released",$B102="Legal"),$E102*VLOOKUP($D102,'FRIM rates'!$A$4:$J$9,3,FALSE)+$E102*VLOOKUP($D102,'FRIM rates'!$A$4:$J$9,4,FALSE),IF(AND($C102="Released",$B102="Sub-Legal"),$E102*VLOOKUP($D102,'FRIM rates'!$A$4:$J$9,3,FALSE)+$E102*VLOOKUP($D102,'FRIM rates'!$A$4:$J$9,5,FALSE)))),0.01)</f>
        <v>2011.9319999999998</v>
      </c>
      <c r="H102">
        <f>IFERROR(IF(AND($C102="Kept",$B102="Legal"),$E102*VLOOKUP($D102,'FRIM rates'!$A$4:$J$9,3,FALSE),IF(AND($C102="Released",$B102="Legal"),$E102*VLOOKUP($D102,'FRIM rates'!$A$4:$J$9,3,FALSE)+$E102*VLOOKUP($D102,'FRIM rates'!$A$4:$J$9,10,FALSE),IF(AND($C102="Released",$B102="Sub-Legal"),$E102*VLOOKUP($D102,'FRIM rates'!$A$4:$J$9,3,FALSE)+$E102*VLOOKUP($D102,'FRIM rates'!$A$4:$J$9,10,FALSE)))),0.01)</f>
        <v>2128.0049999999997</v>
      </c>
    </row>
    <row r="103" spans="1:8" x14ac:dyDescent="0.35">
      <c r="A103">
        <v>2012</v>
      </c>
      <c r="B103" t="s">
        <v>5</v>
      </c>
      <c r="C103" t="s">
        <v>13</v>
      </c>
      <c r="D103" t="s">
        <v>12</v>
      </c>
      <c r="E103">
        <v>4332</v>
      </c>
      <c r="F103">
        <f>IFERROR(IF($C103="Kept",0,IF($C103="Released",$E103*VLOOKUP($D103,'FRIM rates'!$A$4:$J$9,2,FALSE),NA())),0.01)</f>
        <v>866.40000000000009</v>
      </c>
      <c r="G103">
        <f>IFERROR(IF(AND($C103="Kept",$B103="Legal"),$E103*VLOOKUP($D103,'FRIM rates'!$A$4:$J$9,3,FALSE),IF(AND($C103="Released",$B103="Legal"),$E103*VLOOKUP($D103,'FRIM rates'!$A$4:$J$9,3,FALSE)+$E103*VLOOKUP($D103,'FRIM rates'!$A$4:$J$9,4,FALSE),IF(AND($C103="Released",$B103="Sub-Legal"),$E103*VLOOKUP($D103,'FRIM rates'!$A$4:$J$9,3,FALSE)+$E103*VLOOKUP($D103,'FRIM rates'!$A$4:$J$9,5,FALSE)))),0.01)</f>
        <v>1160.9760000000001</v>
      </c>
      <c r="H103">
        <f>IFERROR(IF(AND($C103="Kept",$B103="Legal"),$E103*VLOOKUP($D103,'FRIM rates'!$A$4:$J$9,3,FALSE),IF(AND($C103="Released",$B103="Legal"),$E103*VLOOKUP($D103,'FRIM rates'!$A$4:$J$9,3,FALSE)+$E103*VLOOKUP($D103,'FRIM rates'!$A$4:$J$9,10,FALSE),IF(AND($C103="Released",$B103="Sub-Legal"),$E103*VLOOKUP($D103,'FRIM rates'!$A$4:$J$9,3,FALSE)+$E103*VLOOKUP($D103,'FRIM rates'!$A$4:$J$9,10,FALSE)))),0.01)</f>
        <v>2144.3399999999997</v>
      </c>
    </row>
    <row r="104" spans="1:8" x14ac:dyDescent="0.35">
      <c r="A104">
        <v>2008</v>
      </c>
      <c r="B104" t="s">
        <v>5</v>
      </c>
      <c r="C104" t="s">
        <v>6</v>
      </c>
      <c r="D104" t="s">
        <v>7</v>
      </c>
      <c r="E104">
        <v>4353</v>
      </c>
      <c r="F104">
        <f>IFERROR(IF($C104="Kept",0,IF($C104="Released",$E104*VLOOKUP($D104,'FRIM rates'!$A$4:$J$9,2,FALSE),NA())),0.01)</f>
        <v>0</v>
      </c>
      <c r="G104">
        <f>IFERROR(IF(AND($C104="Kept",$B104="Legal"),$E104*VLOOKUP($D104,'FRIM rates'!$A$4:$J$9,3,FALSE),IF(AND($C104="Released",$B104="Legal"),$E104*VLOOKUP($D104,'FRIM rates'!$A$4:$J$9,3,FALSE)+$E104*VLOOKUP($D104,'FRIM rates'!$A$4:$J$9,4,FALSE),IF(AND($C104="Released",$B104="Sub-Legal"),$E104*VLOOKUP($D104,'FRIM rates'!$A$4:$J$9,3,FALSE)+$E104*VLOOKUP($D104,'FRIM rates'!$A$4:$J$9,5,FALSE)))),0.01)</f>
        <v>631.18499999999995</v>
      </c>
      <c r="H104">
        <f>IFERROR(IF(AND($C104="Kept",$B104="Legal"),$E104*VLOOKUP($D104,'FRIM rates'!$A$4:$J$9,3,FALSE),IF(AND($C104="Released",$B104="Legal"),$E104*VLOOKUP($D104,'FRIM rates'!$A$4:$J$9,3,FALSE)+$E104*VLOOKUP($D104,'FRIM rates'!$A$4:$J$9,10,FALSE),IF(AND($C104="Released",$B104="Sub-Legal"),$E104*VLOOKUP($D104,'FRIM rates'!$A$4:$J$9,3,FALSE)+$E104*VLOOKUP($D104,'FRIM rates'!$A$4:$J$9,10,FALSE)))),0.01)</f>
        <v>631.18499999999995</v>
      </c>
    </row>
    <row r="105" spans="1:8" x14ac:dyDescent="0.35">
      <c r="A105">
        <v>2001</v>
      </c>
      <c r="B105" t="s">
        <v>5</v>
      </c>
      <c r="C105" t="s">
        <v>13</v>
      </c>
      <c r="D105" t="s">
        <v>11</v>
      </c>
      <c r="E105">
        <v>4362</v>
      </c>
      <c r="F105">
        <f>IFERROR(IF($C105="Kept",0,IF($C105="Released",$E105*VLOOKUP($D105,'FRIM rates'!$A$4:$J$9,2,FALSE),NA())),0.01)</f>
        <v>872.40000000000009</v>
      </c>
      <c r="G105">
        <f>IFERROR(IF(AND($C105="Kept",$B105="Legal"),$E105*VLOOKUP($D105,'FRIM rates'!$A$4:$J$9,3,FALSE),IF(AND($C105="Released",$B105="Legal"),$E105*VLOOKUP($D105,'FRIM rates'!$A$4:$J$9,3,FALSE)+$E105*VLOOKUP($D105,'FRIM rates'!$A$4:$J$9,4,FALSE),IF(AND($C105="Released",$B105="Sub-Legal"),$E105*VLOOKUP($D105,'FRIM rates'!$A$4:$J$9,3,FALSE)+$E105*VLOOKUP($D105,'FRIM rates'!$A$4:$J$9,5,FALSE)))),0.01)</f>
        <v>1169.0160000000001</v>
      </c>
      <c r="H105">
        <f>IFERROR(IF(AND($C105="Kept",$B105="Legal"),$E105*VLOOKUP($D105,'FRIM rates'!$A$4:$J$9,3,FALSE),IF(AND($C105="Released",$B105="Legal"),$E105*VLOOKUP($D105,'FRIM rates'!$A$4:$J$9,3,FALSE)+$E105*VLOOKUP($D105,'FRIM rates'!$A$4:$J$9,10,FALSE),IF(AND($C105="Released",$B105="Sub-Legal"),$E105*VLOOKUP($D105,'FRIM rates'!$A$4:$J$9,3,FALSE)+$E105*VLOOKUP($D105,'FRIM rates'!$A$4:$J$9,10,FALSE)))),0.01)</f>
        <v>2159.1899999999996</v>
      </c>
    </row>
    <row r="106" spans="1:8" x14ac:dyDescent="0.35">
      <c r="A106">
        <v>2006</v>
      </c>
      <c r="B106" t="s">
        <v>14</v>
      </c>
      <c r="C106" t="s">
        <v>13</v>
      </c>
      <c r="D106" t="s">
        <v>11</v>
      </c>
      <c r="E106">
        <v>4487</v>
      </c>
      <c r="F106">
        <f>IFERROR(IF($C106="Kept",0,IF($C106="Released",$E106*VLOOKUP($D106,'FRIM rates'!$A$4:$J$9,2,FALSE),NA())),0.01)</f>
        <v>897.40000000000009</v>
      </c>
      <c r="G106">
        <f>IFERROR(IF(AND($C106="Kept",$B106="Legal"),$E106*VLOOKUP($D106,'FRIM rates'!$A$4:$J$9,3,FALSE),IF(AND($C106="Released",$B106="Legal"),$E106*VLOOKUP($D106,'FRIM rates'!$A$4:$J$9,3,FALSE)+$E106*VLOOKUP($D106,'FRIM rates'!$A$4:$J$9,4,FALSE),IF(AND($C106="Released",$B106="Sub-Legal"),$E106*VLOOKUP($D106,'FRIM rates'!$A$4:$J$9,3,FALSE)+$E106*VLOOKUP($D106,'FRIM rates'!$A$4:$J$9,5,FALSE)))),0.01)</f>
        <v>2099.9160000000002</v>
      </c>
      <c r="H106">
        <f>IFERROR(IF(AND($C106="Kept",$B106="Legal"),$E106*VLOOKUP($D106,'FRIM rates'!$A$4:$J$9,3,FALSE),IF(AND($C106="Released",$B106="Legal"),$E106*VLOOKUP($D106,'FRIM rates'!$A$4:$J$9,3,FALSE)+$E106*VLOOKUP($D106,'FRIM rates'!$A$4:$J$9,10,FALSE),IF(AND($C106="Released",$B106="Sub-Legal"),$E106*VLOOKUP($D106,'FRIM rates'!$A$4:$J$9,3,FALSE)+$E106*VLOOKUP($D106,'FRIM rates'!$A$4:$J$9,10,FALSE)))),0.01)</f>
        <v>2221.0649999999996</v>
      </c>
    </row>
    <row r="107" spans="1:8" x14ac:dyDescent="0.35">
      <c r="A107">
        <v>2004</v>
      </c>
      <c r="B107" t="s">
        <v>14</v>
      </c>
      <c r="C107" t="s">
        <v>13</v>
      </c>
      <c r="D107" t="s">
        <v>7</v>
      </c>
      <c r="E107">
        <v>4509</v>
      </c>
      <c r="F107">
        <f>IFERROR(IF($C107="Kept",0,IF($C107="Released",$E107*VLOOKUP($D107,'FRIM rates'!$A$4:$J$9,2,FALSE),NA())),0.01)</f>
        <v>901.80000000000007</v>
      </c>
      <c r="G107">
        <f>IFERROR(IF(AND($C107="Kept",$B107="Legal"),$E107*VLOOKUP($D107,'FRIM rates'!$A$4:$J$9,3,FALSE),IF(AND($C107="Released",$B107="Legal"),$E107*VLOOKUP($D107,'FRIM rates'!$A$4:$J$9,3,FALSE)+$E107*VLOOKUP($D107,'FRIM rates'!$A$4:$J$9,4,FALSE),IF(AND($C107="Released",$B107="Sub-Legal"),$E107*VLOOKUP($D107,'FRIM rates'!$A$4:$J$9,3,FALSE)+$E107*VLOOKUP($D107,'FRIM rates'!$A$4:$J$9,5,FALSE)))),0.01)</f>
        <v>2110.212</v>
      </c>
      <c r="H107">
        <f>IFERROR(IF(AND($C107="Kept",$B107="Legal"),$E107*VLOOKUP($D107,'FRIM rates'!$A$4:$J$9,3,FALSE),IF(AND($C107="Released",$B107="Legal"),$E107*VLOOKUP($D107,'FRIM rates'!$A$4:$J$9,3,FALSE)+$E107*VLOOKUP($D107,'FRIM rates'!$A$4:$J$9,10,FALSE),IF(AND($C107="Released",$B107="Sub-Legal"),$E107*VLOOKUP($D107,'FRIM rates'!$A$4:$J$9,3,FALSE)+$E107*VLOOKUP($D107,'FRIM rates'!$A$4:$J$9,10,FALSE)))),0.01)</f>
        <v>2231.9549999999999</v>
      </c>
    </row>
    <row r="108" spans="1:8" x14ac:dyDescent="0.35">
      <c r="A108">
        <v>2007</v>
      </c>
      <c r="B108" t="s">
        <v>14</v>
      </c>
      <c r="C108" t="s">
        <v>13</v>
      </c>
      <c r="D108" t="s">
        <v>9</v>
      </c>
      <c r="E108">
        <v>4537</v>
      </c>
      <c r="F108">
        <f>IFERROR(IF($C108="Kept",0,IF($C108="Released",$E108*VLOOKUP($D108,'FRIM rates'!$A$4:$J$9,2,FALSE),NA())),0.01)</f>
        <v>907.40000000000009</v>
      </c>
      <c r="G108">
        <f>IFERROR(IF(AND($C108="Kept",$B108="Legal"),$E108*VLOOKUP($D108,'FRIM rates'!$A$4:$J$9,3,FALSE),IF(AND($C108="Released",$B108="Legal"),$E108*VLOOKUP($D108,'FRIM rates'!$A$4:$J$9,3,FALSE)+$E108*VLOOKUP($D108,'FRIM rates'!$A$4:$J$9,4,FALSE),IF(AND($C108="Released",$B108="Sub-Legal"),$E108*VLOOKUP($D108,'FRIM rates'!$A$4:$J$9,3,FALSE)+$E108*VLOOKUP($D108,'FRIM rates'!$A$4:$J$9,5,FALSE)))),0.01)</f>
        <v>2123.3159999999998</v>
      </c>
      <c r="H108">
        <f>IFERROR(IF(AND($C108="Kept",$B108="Legal"),$E108*VLOOKUP($D108,'FRIM rates'!$A$4:$J$9,3,FALSE),IF(AND($C108="Released",$B108="Legal"),$E108*VLOOKUP($D108,'FRIM rates'!$A$4:$J$9,3,FALSE)+$E108*VLOOKUP($D108,'FRIM rates'!$A$4:$J$9,10,FALSE),IF(AND($C108="Released",$B108="Sub-Legal"),$E108*VLOOKUP($D108,'FRIM rates'!$A$4:$J$9,3,FALSE)+$E108*VLOOKUP($D108,'FRIM rates'!$A$4:$J$9,10,FALSE)))),0.01)</f>
        <v>2245.8149999999996</v>
      </c>
    </row>
    <row r="109" spans="1:8" x14ac:dyDescent="0.35">
      <c r="A109">
        <v>2000</v>
      </c>
      <c r="B109" t="s">
        <v>5</v>
      </c>
      <c r="C109" t="s">
        <v>6</v>
      </c>
      <c r="D109" t="s">
        <v>9</v>
      </c>
      <c r="E109">
        <v>4556</v>
      </c>
      <c r="F109">
        <f>IFERROR(IF($C109="Kept",0,IF($C109="Released",$E109*VLOOKUP($D109,'FRIM rates'!$A$4:$J$9,2,FALSE),NA())),0.01)</f>
        <v>0</v>
      </c>
      <c r="G109">
        <f>IFERROR(IF(AND($C109="Kept",$B109="Legal"),$E109*VLOOKUP($D109,'FRIM rates'!$A$4:$J$9,3,FALSE),IF(AND($C109="Released",$B109="Legal"),$E109*VLOOKUP($D109,'FRIM rates'!$A$4:$J$9,3,FALSE)+$E109*VLOOKUP($D109,'FRIM rates'!$A$4:$J$9,4,FALSE),IF(AND($C109="Released",$B109="Sub-Legal"),$E109*VLOOKUP($D109,'FRIM rates'!$A$4:$J$9,3,FALSE)+$E109*VLOOKUP($D109,'FRIM rates'!$A$4:$J$9,5,FALSE)))),0.01)</f>
        <v>660.62</v>
      </c>
      <c r="H109">
        <f>IFERROR(IF(AND($C109="Kept",$B109="Legal"),$E109*VLOOKUP($D109,'FRIM rates'!$A$4:$J$9,3,FALSE),IF(AND($C109="Released",$B109="Legal"),$E109*VLOOKUP($D109,'FRIM rates'!$A$4:$J$9,3,FALSE)+$E109*VLOOKUP($D109,'FRIM rates'!$A$4:$J$9,10,FALSE),IF(AND($C109="Released",$B109="Sub-Legal"),$E109*VLOOKUP($D109,'FRIM rates'!$A$4:$J$9,3,FALSE)+$E109*VLOOKUP($D109,'FRIM rates'!$A$4:$J$9,10,FALSE)))),0.01)</f>
        <v>660.62</v>
      </c>
    </row>
    <row r="110" spans="1:8" x14ac:dyDescent="0.35">
      <c r="A110">
        <v>2000</v>
      </c>
      <c r="B110" t="s">
        <v>14</v>
      </c>
      <c r="C110" t="s">
        <v>13</v>
      </c>
      <c r="D110" t="s">
        <v>7</v>
      </c>
      <c r="E110">
        <v>4567</v>
      </c>
      <c r="F110">
        <f>IFERROR(IF($C110="Kept",0,IF($C110="Released",$E110*VLOOKUP($D110,'FRIM rates'!$A$4:$J$9,2,FALSE),NA())),0.01)</f>
        <v>913.40000000000009</v>
      </c>
      <c r="G110">
        <f>IFERROR(IF(AND($C110="Kept",$B110="Legal"),$E110*VLOOKUP($D110,'FRIM rates'!$A$4:$J$9,3,FALSE),IF(AND($C110="Released",$B110="Legal"),$E110*VLOOKUP($D110,'FRIM rates'!$A$4:$J$9,3,FALSE)+$E110*VLOOKUP($D110,'FRIM rates'!$A$4:$J$9,4,FALSE),IF(AND($C110="Released",$B110="Sub-Legal"),$E110*VLOOKUP($D110,'FRIM rates'!$A$4:$J$9,3,FALSE)+$E110*VLOOKUP($D110,'FRIM rates'!$A$4:$J$9,5,FALSE)))),0.01)</f>
        <v>2137.3559999999998</v>
      </c>
      <c r="H110">
        <f>IFERROR(IF(AND($C110="Kept",$B110="Legal"),$E110*VLOOKUP($D110,'FRIM rates'!$A$4:$J$9,3,FALSE),IF(AND($C110="Released",$B110="Legal"),$E110*VLOOKUP($D110,'FRIM rates'!$A$4:$J$9,3,FALSE)+$E110*VLOOKUP($D110,'FRIM rates'!$A$4:$J$9,10,FALSE),IF(AND($C110="Released",$B110="Sub-Legal"),$E110*VLOOKUP($D110,'FRIM rates'!$A$4:$J$9,3,FALSE)+$E110*VLOOKUP($D110,'FRIM rates'!$A$4:$J$9,10,FALSE)))),0.01)</f>
        <v>2260.665</v>
      </c>
    </row>
    <row r="111" spans="1:8" x14ac:dyDescent="0.35">
      <c r="A111">
        <v>2001</v>
      </c>
      <c r="B111" t="s">
        <v>5</v>
      </c>
      <c r="C111" t="s">
        <v>13</v>
      </c>
      <c r="D111" t="s">
        <v>10</v>
      </c>
      <c r="E111">
        <v>4885</v>
      </c>
      <c r="F111">
        <f>IFERROR(IF($C111="Kept",0,IF($C111="Released",$E111*VLOOKUP($D111,'FRIM rates'!$A$4:$J$9,2,FALSE),NA())),0.01)</f>
        <v>977</v>
      </c>
      <c r="G111">
        <f>IFERROR(IF(AND($C111="Kept",$B111="Legal"),$E111*VLOOKUP($D111,'FRIM rates'!$A$4:$J$9,3,FALSE),IF(AND($C111="Released",$B111="Legal"),$E111*VLOOKUP($D111,'FRIM rates'!$A$4:$J$9,3,FALSE)+$E111*VLOOKUP($D111,'FRIM rates'!$A$4:$J$9,4,FALSE),IF(AND($C111="Released",$B111="Sub-Legal"),$E111*VLOOKUP($D111,'FRIM rates'!$A$4:$J$9,3,FALSE)+$E111*VLOOKUP($D111,'FRIM rates'!$A$4:$J$9,5,FALSE)))),0.01)</f>
        <v>1309.1799999999998</v>
      </c>
      <c r="H111">
        <f>IFERROR(IF(AND($C111="Kept",$B111="Legal"),$E111*VLOOKUP($D111,'FRIM rates'!$A$4:$J$9,3,FALSE),IF(AND($C111="Released",$B111="Legal"),$E111*VLOOKUP($D111,'FRIM rates'!$A$4:$J$9,3,FALSE)+$E111*VLOOKUP($D111,'FRIM rates'!$A$4:$J$9,10,FALSE),IF(AND($C111="Released",$B111="Sub-Legal"),$E111*VLOOKUP($D111,'FRIM rates'!$A$4:$J$9,3,FALSE)+$E111*VLOOKUP($D111,'FRIM rates'!$A$4:$J$9,10,FALSE)))),0.01)</f>
        <v>2418.0749999999998</v>
      </c>
    </row>
    <row r="112" spans="1:8" x14ac:dyDescent="0.35">
      <c r="A112">
        <v>2019</v>
      </c>
      <c r="B112" t="s">
        <v>14</v>
      </c>
      <c r="C112" t="s">
        <v>13</v>
      </c>
      <c r="D112" t="s">
        <v>11</v>
      </c>
      <c r="E112">
        <v>4962</v>
      </c>
      <c r="F112">
        <f>IFERROR(IF($C112="Kept",0,IF($C112="Released",$E112*VLOOKUP($D112,'FRIM rates'!$A$4:$J$9,2,FALSE),NA())),0.01)</f>
        <v>992.40000000000009</v>
      </c>
      <c r="G112">
        <f>IFERROR(IF(AND($C112="Kept",$B112="Legal"),$E112*VLOOKUP($D112,'FRIM rates'!$A$4:$J$9,3,FALSE),IF(AND($C112="Released",$B112="Legal"),$E112*VLOOKUP($D112,'FRIM rates'!$A$4:$J$9,3,FALSE)+$E112*VLOOKUP($D112,'FRIM rates'!$A$4:$J$9,4,FALSE),IF(AND($C112="Released",$B112="Sub-Legal"),$E112*VLOOKUP($D112,'FRIM rates'!$A$4:$J$9,3,FALSE)+$E112*VLOOKUP($D112,'FRIM rates'!$A$4:$J$9,5,FALSE)))),0.01)</f>
        <v>2322.2159999999999</v>
      </c>
      <c r="H112">
        <f>IFERROR(IF(AND($C112="Kept",$B112="Legal"),$E112*VLOOKUP($D112,'FRIM rates'!$A$4:$J$9,3,FALSE),IF(AND($C112="Released",$B112="Legal"),$E112*VLOOKUP($D112,'FRIM rates'!$A$4:$J$9,3,FALSE)+$E112*VLOOKUP($D112,'FRIM rates'!$A$4:$J$9,10,FALSE),IF(AND($C112="Released",$B112="Sub-Legal"),$E112*VLOOKUP($D112,'FRIM rates'!$A$4:$J$9,3,FALSE)+$E112*VLOOKUP($D112,'FRIM rates'!$A$4:$J$9,10,FALSE)))),0.01)</f>
        <v>2456.1899999999996</v>
      </c>
    </row>
    <row r="113" spans="1:8" x14ac:dyDescent="0.35">
      <c r="A113">
        <v>2013</v>
      </c>
      <c r="B113" t="s">
        <v>14</v>
      </c>
      <c r="C113" t="s">
        <v>13</v>
      </c>
      <c r="D113" t="s">
        <v>7</v>
      </c>
      <c r="E113">
        <v>5058</v>
      </c>
      <c r="F113">
        <f>IFERROR(IF($C113="Kept",0,IF($C113="Released",$E113*VLOOKUP($D113,'FRIM rates'!$A$4:$J$9,2,FALSE),NA())),0.01)</f>
        <v>1011.6</v>
      </c>
      <c r="G113">
        <f>IFERROR(IF(AND($C113="Kept",$B113="Legal"),$E113*VLOOKUP($D113,'FRIM rates'!$A$4:$J$9,3,FALSE),IF(AND($C113="Released",$B113="Legal"),$E113*VLOOKUP($D113,'FRIM rates'!$A$4:$J$9,3,FALSE)+$E113*VLOOKUP($D113,'FRIM rates'!$A$4:$J$9,4,FALSE),IF(AND($C113="Released",$B113="Sub-Legal"),$E113*VLOOKUP($D113,'FRIM rates'!$A$4:$J$9,3,FALSE)+$E113*VLOOKUP($D113,'FRIM rates'!$A$4:$J$9,5,FALSE)))),0.01)</f>
        <v>2367.1440000000002</v>
      </c>
      <c r="H113">
        <f>IFERROR(IF(AND($C113="Kept",$B113="Legal"),$E113*VLOOKUP($D113,'FRIM rates'!$A$4:$J$9,3,FALSE),IF(AND($C113="Released",$B113="Legal"),$E113*VLOOKUP($D113,'FRIM rates'!$A$4:$J$9,3,FALSE)+$E113*VLOOKUP($D113,'FRIM rates'!$A$4:$J$9,10,FALSE),IF(AND($C113="Released",$B113="Sub-Legal"),$E113*VLOOKUP($D113,'FRIM rates'!$A$4:$J$9,3,FALSE)+$E113*VLOOKUP($D113,'FRIM rates'!$A$4:$J$9,10,FALSE)))),0.01)</f>
        <v>2503.71</v>
      </c>
    </row>
    <row r="114" spans="1:8" x14ac:dyDescent="0.35">
      <c r="A114">
        <v>2008</v>
      </c>
      <c r="B114" t="s">
        <v>14</v>
      </c>
      <c r="C114" t="s">
        <v>13</v>
      </c>
      <c r="D114" t="s">
        <v>10</v>
      </c>
      <c r="E114">
        <v>5103</v>
      </c>
      <c r="F114">
        <f>IFERROR(IF($C114="Kept",0,IF($C114="Released",$E114*VLOOKUP($D114,'FRIM rates'!$A$4:$J$9,2,FALSE),NA())),0.01)</f>
        <v>1020.6</v>
      </c>
      <c r="G114">
        <f>IFERROR(IF(AND($C114="Kept",$B114="Legal"),$E114*VLOOKUP($D114,'FRIM rates'!$A$4:$J$9,3,FALSE),IF(AND($C114="Released",$B114="Legal"),$E114*VLOOKUP($D114,'FRIM rates'!$A$4:$J$9,3,FALSE)+$E114*VLOOKUP($D114,'FRIM rates'!$A$4:$J$9,4,FALSE),IF(AND($C114="Released",$B114="Sub-Legal"),$E114*VLOOKUP($D114,'FRIM rates'!$A$4:$J$9,3,FALSE)+$E114*VLOOKUP($D114,'FRIM rates'!$A$4:$J$9,5,FALSE)))),0.01)</f>
        <v>2388.2039999999997</v>
      </c>
      <c r="H114">
        <f>IFERROR(IF(AND($C114="Kept",$B114="Legal"),$E114*VLOOKUP($D114,'FRIM rates'!$A$4:$J$9,3,FALSE),IF(AND($C114="Released",$B114="Legal"),$E114*VLOOKUP($D114,'FRIM rates'!$A$4:$J$9,3,FALSE)+$E114*VLOOKUP($D114,'FRIM rates'!$A$4:$J$9,10,FALSE),IF(AND($C114="Released",$B114="Sub-Legal"),$E114*VLOOKUP($D114,'FRIM rates'!$A$4:$J$9,3,FALSE)+$E114*VLOOKUP($D114,'FRIM rates'!$A$4:$J$9,10,FALSE)))),0.01)</f>
        <v>2525.9849999999997</v>
      </c>
    </row>
    <row r="115" spans="1:8" x14ac:dyDescent="0.35">
      <c r="A115">
        <v>1999</v>
      </c>
      <c r="B115" t="s">
        <v>5</v>
      </c>
      <c r="C115" t="s">
        <v>13</v>
      </c>
      <c r="D115" t="s">
        <v>8</v>
      </c>
      <c r="E115">
        <v>5145</v>
      </c>
      <c r="F115">
        <f>IFERROR(IF($C115="Kept",0,IF($C115="Released",$E115*VLOOKUP($D115,'FRIM rates'!$A$4:$J$9,2,FALSE),NA())),0.01)</f>
        <v>1029</v>
      </c>
      <c r="G115">
        <f>IFERROR(IF(AND($C115="Kept",$B115="Legal"),$E115*VLOOKUP($D115,'FRIM rates'!$A$4:$J$9,3,FALSE),IF(AND($C115="Released",$B115="Legal"),$E115*VLOOKUP($D115,'FRIM rates'!$A$4:$J$9,3,FALSE)+$E115*VLOOKUP($D115,'FRIM rates'!$A$4:$J$9,4,FALSE),IF(AND($C115="Released",$B115="Sub-Legal"),$E115*VLOOKUP($D115,'FRIM rates'!$A$4:$J$9,3,FALSE)+$E115*VLOOKUP($D115,'FRIM rates'!$A$4:$J$9,5,FALSE)))),0.01)</f>
        <v>1378.8600000000001</v>
      </c>
      <c r="H115">
        <f>IFERROR(IF(AND($C115="Kept",$B115="Legal"),$E115*VLOOKUP($D115,'FRIM rates'!$A$4:$J$9,3,FALSE),IF(AND($C115="Released",$B115="Legal"),$E115*VLOOKUP($D115,'FRIM rates'!$A$4:$J$9,3,FALSE)+$E115*VLOOKUP($D115,'FRIM rates'!$A$4:$J$9,10,FALSE),IF(AND($C115="Released",$B115="Sub-Legal"),$E115*VLOOKUP($D115,'FRIM rates'!$A$4:$J$9,3,FALSE)+$E115*VLOOKUP($D115,'FRIM rates'!$A$4:$J$9,10,FALSE)))),0.01)</f>
        <v>2546.7749999999996</v>
      </c>
    </row>
    <row r="116" spans="1:8" x14ac:dyDescent="0.35">
      <c r="A116">
        <v>2007</v>
      </c>
      <c r="B116" t="s">
        <v>5</v>
      </c>
      <c r="C116" t="s">
        <v>13</v>
      </c>
      <c r="D116" t="s">
        <v>10</v>
      </c>
      <c r="E116">
        <v>5145</v>
      </c>
      <c r="F116">
        <f>IFERROR(IF($C116="Kept",0,IF($C116="Released",$E116*VLOOKUP($D116,'FRIM rates'!$A$4:$J$9,2,FALSE),NA())),0.01)</f>
        <v>1029</v>
      </c>
      <c r="G116">
        <f>IFERROR(IF(AND($C116="Kept",$B116="Legal"),$E116*VLOOKUP($D116,'FRIM rates'!$A$4:$J$9,3,FALSE),IF(AND($C116="Released",$B116="Legal"),$E116*VLOOKUP($D116,'FRIM rates'!$A$4:$J$9,3,FALSE)+$E116*VLOOKUP($D116,'FRIM rates'!$A$4:$J$9,4,FALSE),IF(AND($C116="Released",$B116="Sub-Legal"),$E116*VLOOKUP($D116,'FRIM rates'!$A$4:$J$9,3,FALSE)+$E116*VLOOKUP($D116,'FRIM rates'!$A$4:$J$9,5,FALSE)))),0.01)</f>
        <v>1378.8600000000001</v>
      </c>
      <c r="H116">
        <f>IFERROR(IF(AND($C116="Kept",$B116="Legal"),$E116*VLOOKUP($D116,'FRIM rates'!$A$4:$J$9,3,FALSE),IF(AND($C116="Released",$B116="Legal"),$E116*VLOOKUP($D116,'FRIM rates'!$A$4:$J$9,3,FALSE)+$E116*VLOOKUP($D116,'FRIM rates'!$A$4:$J$9,10,FALSE),IF(AND($C116="Released",$B116="Sub-Legal"),$E116*VLOOKUP($D116,'FRIM rates'!$A$4:$J$9,3,FALSE)+$E116*VLOOKUP($D116,'FRIM rates'!$A$4:$J$9,10,FALSE)))),0.01)</f>
        <v>2546.7749999999996</v>
      </c>
    </row>
    <row r="117" spans="1:8" x14ac:dyDescent="0.35">
      <c r="A117">
        <v>2005</v>
      </c>
      <c r="B117" t="s">
        <v>14</v>
      </c>
      <c r="C117" t="s">
        <v>13</v>
      </c>
      <c r="D117" t="s">
        <v>10</v>
      </c>
      <c r="E117">
        <v>5184</v>
      </c>
      <c r="F117">
        <f>IFERROR(IF($C117="Kept",0,IF($C117="Released",$E117*VLOOKUP($D117,'FRIM rates'!$A$4:$J$9,2,FALSE),NA())),0.01)</f>
        <v>1036.8</v>
      </c>
      <c r="G117">
        <f>IFERROR(IF(AND($C117="Kept",$B117="Legal"),$E117*VLOOKUP($D117,'FRIM rates'!$A$4:$J$9,3,FALSE),IF(AND($C117="Released",$B117="Legal"),$E117*VLOOKUP($D117,'FRIM rates'!$A$4:$J$9,3,FALSE)+$E117*VLOOKUP($D117,'FRIM rates'!$A$4:$J$9,4,FALSE),IF(AND($C117="Released",$B117="Sub-Legal"),$E117*VLOOKUP($D117,'FRIM rates'!$A$4:$J$9,3,FALSE)+$E117*VLOOKUP($D117,'FRIM rates'!$A$4:$J$9,5,FALSE)))),0.01)</f>
        <v>2426.1120000000001</v>
      </c>
      <c r="H117">
        <f>IFERROR(IF(AND($C117="Kept",$B117="Legal"),$E117*VLOOKUP($D117,'FRIM rates'!$A$4:$J$9,3,FALSE),IF(AND($C117="Released",$B117="Legal"),$E117*VLOOKUP($D117,'FRIM rates'!$A$4:$J$9,3,FALSE)+$E117*VLOOKUP($D117,'FRIM rates'!$A$4:$J$9,10,FALSE),IF(AND($C117="Released",$B117="Sub-Legal"),$E117*VLOOKUP($D117,'FRIM rates'!$A$4:$J$9,3,FALSE)+$E117*VLOOKUP($D117,'FRIM rates'!$A$4:$J$9,10,FALSE)))),0.01)</f>
        <v>2566.08</v>
      </c>
    </row>
    <row r="118" spans="1:8" x14ac:dyDescent="0.35">
      <c r="A118">
        <v>2020</v>
      </c>
      <c r="B118" t="s">
        <v>5</v>
      </c>
      <c r="C118" t="s">
        <v>6</v>
      </c>
      <c r="D118" t="s">
        <v>9</v>
      </c>
      <c r="E118">
        <v>5291</v>
      </c>
      <c r="F118">
        <f>IFERROR(IF($C118="Kept",0,IF($C118="Released",$E118*VLOOKUP($D118,'FRIM rates'!$A$4:$J$9,2,FALSE),NA())),0.01)</f>
        <v>0</v>
      </c>
      <c r="G118">
        <f>IFERROR(IF(AND($C118="Kept",$B118="Legal"),$E118*VLOOKUP($D118,'FRIM rates'!$A$4:$J$9,3,FALSE),IF(AND($C118="Released",$B118="Legal"),$E118*VLOOKUP($D118,'FRIM rates'!$A$4:$J$9,3,FALSE)+$E118*VLOOKUP($D118,'FRIM rates'!$A$4:$J$9,4,FALSE),IF(AND($C118="Released",$B118="Sub-Legal"),$E118*VLOOKUP($D118,'FRIM rates'!$A$4:$J$9,3,FALSE)+$E118*VLOOKUP($D118,'FRIM rates'!$A$4:$J$9,5,FALSE)))),0.01)</f>
        <v>767.19499999999994</v>
      </c>
      <c r="H118">
        <f>IFERROR(IF(AND($C118="Kept",$B118="Legal"),$E118*VLOOKUP($D118,'FRIM rates'!$A$4:$J$9,3,FALSE),IF(AND($C118="Released",$B118="Legal"),$E118*VLOOKUP($D118,'FRIM rates'!$A$4:$J$9,3,FALSE)+$E118*VLOOKUP($D118,'FRIM rates'!$A$4:$J$9,10,FALSE),IF(AND($C118="Released",$B118="Sub-Legal"),$E118*VLOOKUP($D118,'FRIM rates'!$A$4:$J$9,3,FALSE)+$E118*VLOOKUP($D118,'FRIM rates'!$A$4:$J$9,10,FALSE)))),0.01)</f>
        <v>767.19499999999994</v>
      </c>
    </row>
    <row r="119" spans="1:8" x14ac:dyDescent="0.35">
      <c r="A119">
        <v>2009</v>
      </c>
      <c r="B119" t="s">
        <v>5</v>
      </c>
      <c r="C119" t="s">
        <v>13</v>
      </c>
      <c r="D119" t="s">
        <v>10</v>
      </c>
      <c r="E119">
        <v>5303</v>
      </c>
      <c r="F119">
        <f>IFERROR(IF($C119="Kept",0,IF($C119="Released",$E119*VLOOKUP($D119,'FRIM rates'!$A$4:$J$9,2,FALSE),NA())),0.01)</f>
        <v>1060.6000000000001</v>
      </c>
      <c r="G119">
        <f>IFERROR(IF(AND($C119="Kept",$B119="Legal"),$E119*VLOOKUP($D119,'FRIM rates'!$A$4:$J$9,3,FALSE),IF(AND($C119="Released",$B119="Legal"),$E119*VLOOKUP($D119,'FRIM rates'!$A$4:$J$9,3,FALSE)+$E119*VLOOKUP($D119,'FRIM rates'!$A$4:$J$9,4,FALSE),IF(AND($C119="Released",$B119="Sub-Legal"),$E119*VLOOKUP($D119,'FRIM rates'!$A$4:$J$9,3,FALSE)+$E119*VLOOKUP($D119,'FRIM rates'!$A$4:$J$9,5,FALSE)))),0.01)</f>
        <v>1421.204</v>
      </c>
      <c r="H119">
        <f>IFERROR(IF(AND($C119="Kept",$B119="Legal"),$E119*VLOOKUP($D119,'FRIM rates'!$A$4:$J$9,3,FALSE),IF(AND($C119="Released",$B119="Legal"),$E119*VLOOKUP($D119,'FRIM rates'!$A$4:$J$9,3,FALSE)+$E119*VLOOKUP($D119,'FRIM rates'!$A$4:$J$9,10,FALSE),IF(AND($C119="Released",$B119="Sub-Legal"),$E119*VLOOKUP($D119,'FRIM rates'!$A$4:$J$9,3,FALSE)+$E119*VLOOKUP($D119,'FRIM rates'!$A$4:$J$9,10,FALSE)))),0.01)</f>
        <v>2624.9849999999997</v>
      </c>
    </row>
    <row r="120" spans="1:8" x14ac:dyDescent="0.35">
      <c r="A120">
        <v>2010</v>
      </c>
      <c r="B120" t="s">
        <v>14</v>
      </c>
      <c r="C120" t="s">
        <v>13</v>
      </c>
      <c r="D120" t="s">
        <v>9</v>
      </c>
      <c r="E120">
        <v>5334</v>
      </c>
      <c r="F120">
        <f>IFERROR(IF($C120="Kept",0,IF($C120="Released",$E120*VLOOKUP($D120,'FRIM rates'!$A$4:$J$9,2,FALSE),NA())),0.01)</f>
        <v>1066.8</v>
      </c>
      <c r="G120">
        <f>IFERROR(IF(AND($C120="Kept",$B120="Legal"),$E120*VLOOKUP($D120,'FRIM rates'!$A$4:$J$9,3,FALSE),IF(AND($C120="Released",$B120="Legal"),$E120*VLOOKUP($D120,'FRIM rates'!$A$4:$J$9,3,FALSE)+$E120*VLOOKUP($D120,'FRIM rates'!$A$4:$J$9,4,FALSE),IF(AND($C120="Released",$B120="Sub-Legal"),$E120*VLOOKUP($D120,'FRIM rates'!$A$4:$J$9,3,FALSE)+$E120*VLOOKUP($D120,'FRIM rates'!$A$4:$J$9,5,FALSE)))),0.01)</f>
        <v>2496.3119999999999</v>
      </c>
      <c r="H120">
        <f>IFERROR(IF(AND($C120="Kept",$B120="Legal"),$E120*VLOOKUP($D120,'FRIM rates'!$A$4:$J$9,3,FALSE),IF(AND($C120="Released",$B120="Legal"),$E120*VLOOKUP($D120,'FRIM rates'!$A$4:$J$9,3,FALSE)+$E120*VLOOKUP($D120,'FRIM rates'!$A$4:$J$9,10,FALSE),IF(AND($C120="Released",$B120="Sub-Legal"),$E120*VLOOKUP($D120,'FRIM rates'!$A$4:$J$9,3,FALSE)+$E120*VLOOKUP($D120,'FRIM rates'!$A$4:$J$9,10,FALSE)))),0.01)</f>
        <v>2640.33</v>
      </c>
    </row>
    <row r="121" spans="1:8" x14ac:dyDescent="0.35">
      <c r="A121">
        <v>2009</v>
      </c>
      <c r="B121" t="s">
        <v>5</v>
      </c>
      <c r="C121" t="s">
        <v>6</v>
      </c>
      <c r="D121" t="s">
        <v>9</v>
      </c>
      <c r="E121">
        <v>5468</v>
      </c>
      <c r="F121">
        <f>IFERROR(IF($C121="Kept",0,IF($C121="Released",$E121*VLOOKUP($D121,'FRIM rates'!$A$4:$J$9,2,FALSE),NA())),0.01)</f>
        <v>0</v>
      </c>
      <c r="G121">
        <f>IFERROR(IF(AND($C121="Kept",$B121="Legal"),$E121*VLOOKUP($D121,'FRIM rates'!$A$4:$J$9,3,FALSE),IF(AND($C121="Released",$B121="Legal"),$E121*VLOOKUP($D121,'FRIM rates'!$A$4:$J$9,3,FALSE)+$E121*VLOOKUP($D121,'FRIM rates'!$A$4:$J$9,4,FALSE),IF(AND($C121="Released",$B121="Sub-Legal"),$E121*VLOOKUP($D121,'FRIM rates'!$A$4:$J$9,3,FALSE)+$E121*VLOOKUP($D121,'FRIM rates'!$A$4:$J$9,5,FALSE)))),0.01)</f>
        <v>792.8599999999999</v>
      </c>
      <c r="H121">
        <f>IFERROR(IF(AND($C121="Kept",$B121="Legal"),$E121*VLOOKUP($D121,'FRIM rates'!$A$4:$J$9,3,FALSE),IF(AND($C121="Released",$B121="Legal"),$E121*VLOOKUP($D121,'FRIM rates'!$A$4:$J$9,3,FALSE)+$E121*VLOOKUP($D121,'FRIM rates'!$A$4:$J$9,10,FALSE),IF(AND($C121="Released",$B121="Sub-Legal"),$E121*VLOOKUP($D121,'FRIM rates'!$A$4:$J$9,3,FALSE)+$E121*VLOOKUP($D121,'FRIM rates'!$A$4:$J$9,10,FALSE)))),0.01)</f>
        <v>792.8599999999999</v>
      </c>
    </row>
    <row r="122" spans="1:8" x14ac:dyDescent="0.35">
      <c r="A122">
        <v>2006</v>
      </c>
      <c r="B122" t="s">
        <v>5</v>
      </c>
      <c r="C122" t="s">
        <v>13</v>
      </c>
      <c r="D122" t="s">
        <v>12</v>
      </c>
      <c r="E122">
        <v>5512</v>
      </c>
      <c r="F122">
        <f>IFERROR(IF($C122="Kept",0,IF($C122="Released",$E122*VLOOKUP($D122,'FRIM rates'!$A$4:$J$9,2,FALSE),NA())),0.01)</f>
        <v>1102.4000000000001</v>
      </c>
      <c r="G122">
        <f>IFERROR(IF(AND($C122="Kept",$B122="Legal"),$E122*VLOOKUP($D122,'FRIM rates'!$A$4:$J$9,3,FALSE),IF(AND($C122="Released",$B122="Legal"),$E122*VLOOKUP($D122,'FRIM rates'!$A$4:$J$9,3,FALSE)+$E122*VLOOKUP($D122,'FRIM rates'!$A$4:$J$9,4,FALSE),IF(AND($C122="Released",$B122="Sub-Legal"),$E122*VLOOKUP($D122,'FRIM rates'!$A$4:$J$9,3,FALSE)+$E122*VLOOKUP($D122,'FRIM rates'!$A$4:$J$9,5,FALSE)))),0.01)</f>
        <v>1477.2159999999999</v>
      </c>
      <c r="H122">
        <f>IFERROR(IF(AND($C122="Kept",$B122="Legal"),$E122*VLOOKUP($D122,'FRIM rates'!$A$4:$J$9,3,FALSE),IF(AND($C122="Released",$B122="Legal"),$E122*VLOOKUP($D122,'FRIM rates'!$A$4:$J$9,3,FALSE)+$E122*VLOOKUP($D122,'FRIM rates'!$A$4:$J$9,10,FALSE),IF(AND($C122="Released",$B122="Sub-Legal"),$E122*VLOOKUP($D122,'FRIM rates'!$A$4:$J$9,3,FALSE)+$E122*VLOOKUP($D122,'FRIM rates'!$A$4:$J$9,10,FALSE)))),0.01)</f>
        <v>2728.4399999999996</v>
      </c>
    </row>
    <row r="123" spans="1:8" x14ac:dyDescent="0.35">
      <c r="A123">
        <v>2004</v>
      </c>
      <c r="B123" t="s">
        <v>14</v>
      </c>
      <c r="C123" t="s">
        <v>13</v>
      </c>
      <c r="D123" t="s">
        <v>8</v>
      </c>
      <c r="E123">
        <v>5572</v>
      </c>
      <c r="F123">
        <f>IFERROR(IF($C123="Kept",0,IF($C123="Released",$E123*VLOOKUP($D123,'FRIM rates'!$A$4:$J$9,2,FALSE),NA())),0.01)</f>
        <v>1114.4000000000001</v>
      </c>
      <c r="G123">
        <f>IFERROR(IF(AND($C123="Kept",$B123="Legal"),$E123*VLOOKUP($D123,'FRIM rates'!$A$4:$J$9,3,FALSE),IF(AND($C123="Released",$B123="Legal"),$E123*VLOOKUP($D123,'FRIM rates'!$A$4:$J$9,3,FALSE)+$E123*VLOOKUP($D123,'FRIM rates'!$A$4:$J$9,4,FALSE),IF(AND($C123="Released",$B123="Sub-Legal"),$E123*VLOOKUP($D123,'FRIM rates'!$A$4:$J$9,3,FALSE)+$E123*VLOOKUP($D123,'FRIM rates'!$A$4:$J$9,5,FALSE)))),0.01)</f>
        <v>2607.6959999999999</v>
      </c>
      <c r="H123">
        <f>IFERROR(IF(AND($C123="Kept",$B123="Legal"),$E123*VLOOKUP($D123,'FRIM rates'!$A$4:$J$9,3,FALSE),IF(AND($C123="Released",$B123="Legal"),$E123*VLOOKUP($D123,'FRIM rates'!$A$4:$J$9,3,FALSE)+$E123*VLOOKUP($D123,'FRIM rates'!$A$4:$J$9,10,FALSE),IF(AND($C123="Released",$B123="Sub-Legal"),$E123*VLOOKUP($D123,'FRIM rates'!$A$4:$J$9,3,FALSE)+$E123*VLOOKUP($D123,'FRIM rates'!$A$4:$J$9,10,FALSE)))),0.01)</f>
        <v>2758.14</v>
      </c>
    </row>
    <row r="124" spans="1:8" x14ac:dyDescent="0.35">
      <c r="A124">
        <v>2002</v>
      </c>
      <c r="B124" t="s">
        <v>5</v>
      </c>
      <c r="C124" t="s">
        <v>13</v>
      </c>
      <c r="D124" t="s">
        <v>10</v>
      </c>
      <c r="E124">
        <v>5595</v>
      </c>
      <c r="F124">
        <f>IFERROR(IF($C124="Kept",0,IF($C124="Released",$E124*VLOOKUP($D124,'FRIM rates'!$A$4:$J$9,2,FALSE),NA())),0.01)</f>
        <v>1119</v>
      </c>
      <c r="G124">
        <f>IFERROR(IF(AND($C124="Kept",$B124="Legal"),$E124*VLOOKUP($D124,'FRIM rates'!$A$4:$J$9,3,FALSE),IF(AND($C124="Released",$B124="Legal"),$E124*VLOOKUP($D124,'FRIM rates'!$A$4:$J$9,3,FALSE)+$E124*VLOOKUP($D124,'FRIM rates'!$A$4:$J$9,4,FALSE),IF(AND($C124="Released",$B124="Sub-Legal"),$E124*VLOOKUP($D124,'FRIM rates'!$A$4:$J$9,3,FALSE)+$E124*VLOOKUP($D124,'FRIM rates'!$A$4:$J$9,5,FALSE)))),0.01)</f>
        <v>1499.46</v>
      </c>
      <c r="H124">
        <f>IFERROR(IF(AND($C124="Kept",$B124="Legal"),$E124*VLOOKUP($D124,'FRIM rates'!$A$4:$J$9,3,FALSE),IF(AND($C124="Released",$B124="Legal"),$E124*VLOOKUP($D124,'FRIM rates'!$A$4:$J$9,3,FALSE)+$E124*VLOOKUP($D124,'FRIM rates'!$A$4:$J$9,10,FALSE),IF(AND($C124="Released",$B124="Sub-Legal"),$E124*VLOOKUP($D124,'FRIM rates'!$A$4:$J$9,3,FALSE)+$E124*VLOOKUP($D124,'FRIM rates'!$A$4:$J$9,10,FALSE)))),0.01)</f>
        <v>2769.5249999999996</v>
      </c>
    </row>
    <row r="125" spans="1:8" x14ac:dyDescent="0.35">
      <c r="A125">
        <v>2013</v>
      </c>
      <c r="B125" t="s">
        <v>5</v>
      </c>
      <c r="C125" t="s">
        <v>13</v>
      </c>
      <c r="D125" t="s">
        <v>9</v>
      </c>
      <c r="E125">
        <v>5716</v>
      </c>
      <c r="F125">
        <f>IFERROR(IF($C125="Kept",0,IF($C125="Released",$E125*VLOOKUP($D125,'FRIM rates'!$A$4:$J$9,2,FALSE),NA())),0.01)</f>
        <v>1143.2</v>
      </c>
      <c r="G125">
        <f>IFERROR(IF(AND($C125="Kept",$B125="Legal"),$E125*VLOOKUP($D125,'FRIM rates'!$A$4:$J$9,3,FALSE),IF(AND($C125="Released",$B125="Legal"),$E125*VLOOKUP($D125,'FRIM rates'!$A$4:$J$9,3,FALSE)+$E125*VLOOKUP($D125,'FRIM rates'!$A$4:$J$9,4,FALSE),IF(AND($C125="Released",$B125="Sub-Legal"),$E125*VLOOKUP($D125,'FRIM rates'!$A$4:$J$9,3,FALSE)+$E125*VLOOKUP($D125,'FRIM rates'!$A$4:$J$9,5,FALSE)))),0.01)</f>
        <v>1531.8879999999999</v>
      </c>
      <c r="H125">
        <f>IFERROR(IF(AND($C125="Kept",$B125="Legal"),$E125*VLOOKUP($D125,'FRIM rates'!$A$4:$J$9,3,FALSE),IF(AND($C125="Released",$B125="Legal"),$E125*VLOOKUP($D125,'FRIM rates'!$A$4:$J$9,3,FALSE)+$E125*VLOOKUP($D125,'FRIM rates'!$A$4:$J$9,10,FALSE),IF(AND($C125="Released",$B125="Sub-Legal"),$E125*VLOOKUP($D125,'FRIM rates'!$A$4:$J$9,3,FALSE)+$E125*VLOOKUP($D125,'FRIM rates'!$A$4:$J$9,10,FALSE)))),0.01)</f>
        <v>2829.42</v>
      </c>
    </row>
    <row r="126" spans="1:8" x14ac:dyDescent="0.35">
      <c r="A126">
        <v>2000</v>
      </c>
      <c r="B126" t="s">
        <v>5</v>
      </c>
      <c r="C126" t="s">
        <v>6</v>
      </c>
      <c r="D126" t="s">
        <v>7</v>
      </c>
      <c r="E126">
        <v>5718</v>
      </c>
      <c r="F126">
        <f>IFERROR(IF($C126="Kept",0,IF($C126="Released",$E126*VLOOKUP($D126,'FRIM rates'!$A$4:$J$9,2,FALSE),NA())),0.01)</f>
        <v>0</v>
      </c>
      <c r="G126">
        <f>IFERROR(IF(AND($C126="Kept",$B126="Legal"),$E126*VLOOKUP($D126,'FRIM rates'!$A$4:$J$9,3,FALSE),IF(AND($C126="Released",$B126="Legal"),$E126*VLOOKUP($D126,'FRIM rates'!$A$4:$J$9,3,FALSE)+$E126*VLOOKUP($D126,'FRIM rates'!$A$4:$J$9,4,FALSE),IF(AND($C126="Released",$B126="Sub-Legal"),$E126*VLOOKUP($D126,'FRIM rates'!$A$4:$J$9,3,FALSE)+$E126*VLOOKUP($D126,'FRIM rates'!$A$4:$J$9,5,FALSE)))),0.01)</f>
        <v>829.1099999999999</v>
      </c>
      <c r="H126">
        <f>IFERROR(IF(AND($C126="Kept",$B126="Legal"),$E126*VLOOKUP($D126,'FRIM rates'!$A$4:$J$9,3,FALSE),IF(AND($C126="Released",$B126="Legal"),$E126*VLOOKUP($D126,'FRIM rates'!$A$4:$J$9,3,FALSE)+$E126*VLOOKUP($D126,'FRIM rates'!$A$4:$J$9,10,FALSE),IF(AND($C126="Released",$B126="Sub-Legal"),$E126*VLOOKUP($D126,'FRIM rates'!$A$4:$J$9,3,FALSE)+$E126*VLOOKUP($D126,'FRIM rates'!$A$4:$J$9,10,FALSE)))),0.01)</f>
        <v>829.1099999999999</v>
      </c>
    </row>
    <row r="127" spans="1:8" x14ac:dyDescent="0.35">
      <c r="A127">
        <v>2014</v>
      </c>
      <c r="B127" t="s">
        <v>14</v>
      </c>
      <c r="C127" t="s">
        <v>13</v>
      </c>
      <c r="D127" t="s">
        <v>7</v>
      </c>
      <c r="E127">
        <v>5732</v>
      </c>
      <c r="F127">
        <f>IFERROR(IF($C127="Kept",0,IF($C127="Released",$E127*VLOOKUP($D127,'FRIM rates'!$A$4:$J$9,2,FALSE),NA())),0.01)</f>
        <v>1146.4000000000001</v>
      </c>
      <c r="G127">
        <f>IFERROR(IF(AND($C127="Kept",$B127="Legal"),$E127*VLOOKUP($D127,'FRIM rates'!$A$4:$J$9,3,FALSE),IF(AND($C127="Released",$B127="Legal"),$E127*VLOOKUP($D127,'FRIM rates'!$A$4:$J$9,3,FALSE)+$E127*VLOOKUP($D127,'FRIM rates'!$A$4:$J$9,4,FALSE),IF(AND($C127="Released",$B127="Sub-Legal"),$E127*VLOOKUP($D127,'FRIM rates'!$A$4:$J$9,3,FALSE)+$E127*VLOOKUP($D127,'FRIM rates'!$A$4:$J$9,5,FALSE)))),0.01)</f>
        <v>2682.576</v>
      </c>
      <c r="H127">
        <f>IFERROR(IF(AND($C127="Kept",$B127="Legal"),$E127*VLOOKUP($D127,'FRIM rates'!$A$4:$J$9,3,FALSE),IF(AND($C127="Released",$B127="Legal"),$E127*VLOOKUP($D127,'FRIM rates'!$A$4:$J$9,3,FALSE)+$E127*VLOOKUP($D127,'FRIM rates'!$A$4:$J$9,10,FALSE),IF(AND($C127="Released",$B127="Sub-Legal"),$E127*VLOOKUP($D127,'FRIM rates'!$A$4:$J$9,3,FALSE)+$E127*VLOOKUP($D127,'FRIM rates'!$A$4:$J$9,10,FALSE)))),0.01)</f>
        <v>2837.3399999999997</v>
      </c>
    </row>
    <row r="128" spans="1:8" x14ac:dyDescent="0.35">
      <c r="A128">
        <v>2001</v>
      </c>
      <c r="B128" t="s">
        <v>14</v>
      </c>
      <c r="C128" t="s">
        <v>13</v>
      </c>
      <c r="D128" t="s">
        <v>7</v>
      </c>
      <c r="E128">
        <v>5786</v>
      </c>
      <c r="F128">
        <f>IFERROR(IF($C128="Kept",0,IF($C128="Released",$E128*VLOOKUP($D128,'FRIM rates'!$A$4:$J$9,2,FALSE),NA())),0.01)</f>
        <v>1157.2</v>
      </c>
      <c r="G128">
        <f>IFERROR(IF(AND($C128="Kept",$B128="Legal"),$E128*VLOOKUP($D128,'FRIM rates'!$A$4:$J$9,3,FALSE),IF(AND($C128="Released",$B128="Legal"),$E128*VLOOKUP($D128,'FRIM rates'!$A$4:$J$9,3,FALSE)+$E128*VLOOKUP($D128,'FRIM rates'!$A$4:$J$9,4,FALSE),IF(AND($C128="Released",$B128="Sub-Legal"),$E128*VLOOKUP($D128,'FRIM rates'!$A$4:$J$9,3,FALSE)+$E128*VLOOKUP($D128,'FRIM rates'!$A$4:$J$9,5,FALSE)))),0.01)</f>
        <v>2707.848</v>
      </c>
      <c r="H128">
        <f>IFERROR(IF(AND($C128="Kept",$B128="Legal"),$E128*VLOOKUP($D128,'FRIM rates'!$A$4:$J$9,3,FALSE),IF(AND($C128="Released",$B128="Legal"),$E128*VLOOKUP($D128,'FRIM rates'!$A$4:$J$9,3,FALSE)+$E128*VLOOKUP($D128,'FRIM rates'!$A$4:$J$9,10,FALSE),IF(AND($C128="Released",$B128="Sub-Legal"),$E128*VLOOKUP($D128,'FRIM rates'!$A$4:$J$9,3,FALSE)+$E128*VLOOKUP($D128,'FRIM rates'!$A$4:$J$9,10,FALSE)))),0.01)</f>
        <v>2864.0699999999997</v>
      </c>
    </row>
    <row r="129" spans="1:8" x14ac:dyDescent="0.35">
      <c r="A129">
        <v>2015</v>
      </c>
      <c r="B129" t="s">
        <v>14</v>
      </c>
      <c r="C129" t="s">
        <v>13</v>
      </c>
      <c r="D129" t="s">
        <v>11</v>
      </c>
      <c r="E129">
        <v>5887</v>
      </c>
      <c r="F129">
        <f>IFERROR(IF($C129="Kept",0,IF($C129="Released",$E129*VLOOKUP($D129,'FRIM rates'!$A$4:$J$9,2,FALSE),NA())),0.01)</f>
        <v>1177.4000000000001</v>
      </c>
      <c r="G129">
        <f>IFERROR(IF(AND($C129="Kept",$B129="Legal"),$E129*VLOOKUP($D129,'FRIM rates'!$A$4:$J$9,3,FALSE),IF(AND($C129="Released",$B129="Legal"),$E129*VLOOKUP($D129,'FRIM rates'!$A$4:$J$9,3,FALSE)+$E129*VLOOKUP($D129,'FRIM rates'!$A$4:$J$9,4,FALSE),IF(AND($C129="Released",$B129="Sub-Legal"),$E129*VLOOKUP($D129,'FRIM rates'!$A$4:$J$9,3,FALSE)+$E129*VLOOKUP($D129,'FRIM rates'!$A$4:$J$9,5,FALSE)))),0.01)</f>
        <v>2755.116</v>
      </c>
      <c r="H129">
        <f>IFERROR(IF(AND($C129="Kept",$B129="Legal"),$E129*VLOOKUP($D129,'FRIM rates'!$A$4:$J$9,3,FALSE),IF(AND($C129="Released",$B129="Legal"),$E129*VLOOKUP($D129,'FRIM rates'!$A$4:$J$9,3,FALSE)+$E129*VLOOKUP($D129,'FRIM rates'!$A$4:$J$9,10,FALSE),IF(AND($C129="Released",$B129="Sub-Legal"),$E129*VLOOKUP($D129,'FRIM rates'!$A$4:$J$9,3,FALSE)+$E129*VLOOKUP($D129,'FRIM rates'!$A$4:$J$9,10,FALSE)))),0.01)</f>
        <v>2914.0649999999996</v>
      </c>
    </row>
    <row r="130" spans="1:8" x14ac:dyDescent="0.35">
      <c r="A130">
        <v>2005</v>
      </c>
      <c r="B130" t="s">
        <v>14</v>
      </c>
      <c r="C130" t="s">
        <v>13</v>
      </c>
      <c r="D130" t="s">
        <v>7</v>
      </c>
      <c r="E130">
        <v>5916</v>
      </c>
      <c r="F130">
        <f>IFERROR(IF($C130="Kept",0,IF($C130="Released",$E130*VLOOKUP($D130,'FRIM rates'!$A$4:$J$9,2,FALSE),NA())),0.01)</f>
        <v>1183.2</v>
      </c>
      <c r="G130">
        <f>IFERROR(IF(AND($C130="Kept",$B130="Legal"),$E130*VLOOKUP($D130,'FRIM rates'!$A$4:$J$9,3,FALSE),IF(AND($C130="Released",$B130="Legal"),$E130*VLOOKUP($D130,'FRIM rates'!$A$4:$J$9,3,FALSE)+$E130*VLOOKUP($D130,'FRIM rates'!$A$4:$J$9,4,FALSE),IF(AND($C130="Released",$B130="Sub-Legal"),$E130*VLOOKUP($D130,'FRIM rates'!$A$4:$J$9,3,FALSE)+$E130*VLOOKUP($D130,'FRIM rates'!$A$4:$J$9,5,FALSE)))),0.01)</f>
        <v>2768.6880000000001</v>
      </c>
      <c r="H130">
        <f>IFERROR(IF(AND($C130="Kept",$B130="Legal"),$E130*VLOOKUP($D130,'FRIM rates'!$A$4:$J$9,3,FALSE),IF(AND($C130="Released",$B130="Legal"),$E130*VLOOKUP($D130,'FRIM rates'!$A$4:$J$9,3,FALSE)+$E130*VLOOKUP($D130,'FRIM rates'!$A$4:$J$9,10,FALSE),IF(AND($C130="Released",$B130="Sub-Legal"),$E130*VLOOKUP($D130,'FRIM rates'!$A$4:$J$9,3,FALSE)+$E130*VLOOKUP($D130,'FRIM rates'!$A$4:$J$9,10,FALSE)))),0.01)</f>
        <v>2928.42</v>
      </c>
    </row>
    <row r="131" spans="1:8" x14ac:dyDescent="0.35">
      <c r="A131">
        <v>2014</v>
      </c>
      <c r="B131" t="s">
        <v>5</v>
      </c>
      <c r="C131" t="s">
        <v>13</v>
      </c>
      <c r="D131" t="s">
        <v>8</v>
      </c>
      <c r="E131">
        <v>5925</v>
      </c>
      <c r="F131">
        <f>IFERROR(IF($C131="Kept",0,IF($C131="Released",$E131*VLOOKUP($D131,'FRIM rates'!$A$4:$J$9,2,FALSE),NA())),0.01)</f>
        <v>1185</v>
      </c>
      <c r="G131">
        <f>IFERROR(IF(AND($C131="Kept",$B131="Legal"),$E131*VLOOKUP($D131,'FRIM rates'!$A$4:$J$9,3,FALSE),IF(AND($C131="Released",$B131="Legal"),$E131*VLOOKUP($D131,'FRIM rates'!$A$4:$J$9,3,FALSE)+$E131*VLOOKUP($D131,'FRIM rates'!$A$4:$J$9,4,FALSE),IF(AND($C131="Released",$B131="Sub-Legal"),$E131*VLOOKUP($D131,'FRIM rates'!$A$4:$J$9,3,FALSE)+$E131*VLOOKUP($D131,'FRIM rates'!$A$4:$J$9,5,FALSE)))),0.01)</f>
        <v>1587.8999999999999</v>
      </c>
      <c r="H131">
        <f>IFERROR(IF(AND($C131="Kept",$B131="Legal"),$E131*VLOOKUP($D131,'FRIM rates'!$A$4:$J$9,3,FALSE),IF(AND($C131="Released",$B131="Legal"),$E131*VLOOKUP($D131,'FRIM rates'!$A$4:$J$9,3,FALSE)+$E131*VLOOKUP($D131,'FRIM rates'!$A$4:$J$9,10,FALSE),IF(AND($C131="Released",$B131="Sub-Legal"),$E131*VLOOKUP($D131,'FRIM rates'!$A$4:$J$9,3,FALSE)+$E131*VLOOKUP($D131,'FRIM rates'!$A$4:$J$9,10,FALSE)))),0.01)</f>
        <v>2932.875</v>
      </c>
    </row>
    <row r="132" spans="1:8" x14ac:dyDescent="0.35">
      <c r="A132">
        <v>1996</v>
      </c>
      <c r="B132" t="s">
        <v>5</v>
      </c>
      <c r="C132" t="s">
        <v>6</v>
      </c>
      <c r="D132" t="s">
        <v>12</v>
      </c>
      <c r="E132">
        <v>5939</v>
      </c>
      <c r="F132">
        <f>IFERROR(IF($C132="Kept",0,IF($C132="Released",$E132*VLOOKUP($D132,'FRIM rates'!$A$4:$J$9,2,FALSE),NA())),0.01)</f>
        <v>0</v>
      </c>
      <c r="G132">
        <f>IFERROR(IF(AND($C132="Kept",$B132="Legal"),$E132*VLOOKUP($D132,'FRIM rates'!$A$4:$J$9,3,FALSE),IF(AND($C132="Released",$B132="Legal"),$E132*VLOOKUP($D132,'FRIM rates'!$A$4:$J$9,3,FALSE)+$E132*VLOOKUP($D132,'FRIM rates'!$A$4:$J$9,4,FALSE),IF(AND($C132="Released",$B132="Sub-Legal"),$E132*VLOOKUP($D132,'FRIM rates'!$A$4:$J$9,3,FALSE)+$E132*VLOOKUP($D132,'FRIM rates'!$A$4:$J$9,5,FALSE)))),0.01)</f>
        <v>861.15499999999997</v>
      </c>
      <c r="H132">
        <f>IFERROR(IF(AND($C132="Kept",$B132="Legal"),$E132*VLOOKUP($D132,'FRIM rates'!$A$4:$J$9,3,FALSE),IF(AND($C132="Released",$B132="Legal"),$E132*VLOOKUP($D132,'FRIM rates'!$A$4:$J$9,3,FALSE)+$E132*VLOOKUP($D132,'FRIM rates'!$A$4:$J$9,10,FALSE),IF(AND($C132="Released",$B132="Sub-Legal"),$E132*VLOOKUP($D132,'FRIM rates'!$A$4:$J$9,3,FALSE)+$E132*VLOOKUP($D132,'FRIM rates'!$A$4:$J$9,10,FALSE)))),0.01)</f>
        <v>861.15499999999997</v>
      </c>
    </row>
    <row r="133" spans="1:8" x14ac:dyDescent="0.35">
      <c r="A133">
        <v>2011</v>
      </c>
      <c r="B133" t="s">
        <v>5</v>
      </c>
      <c r="C133" t="s">
        <v>6</v>
      </c>
      <c r="D133" t="s">
        <v>9</v>
      </c>
      <c r="E133">
        <v>6113</v>
      </c>
      <c r="F133">
        <f>IFERROR(IF($C133="Kept",0,IF($C133="Released",$E133*VLOOKUP($D133,'FRIM rates'!$A$4:$J$9,2,FALSE),NA())),0.01)</f>
        <v>0</v>
      </c>
      <c r="G133">
        <f>IFERROR(IF(AND($C133="Kept",$B133="Legal"),$E133*VLOOKUP($D133,'FRIM rates'!$A$4:$J$9,3,FALSE),IF(AND($C133="Released",$B133="Legal"),$E133*VLOOKUP($D133,'FRIM rates'!$A$4:$J$9,3,FALSE)+$E133*VLOOKUP($D133,'FRIM rates'!$A$4:$J$9,4,FALSE),IF(AND($C133="Released",$B133="Sub-Legal"),$E133*VLOOKUP($D133,'FRIM rates'!$A$4:$J$9,3,FALSE)+$E133*VLOOKUP($D133,'FRIM rates'!$A$4:$J$9,5,FALSE)))),0.01)</f>
        <v>886.38499999999999</v>
      </c>
      <c r="H133">
        <f>IFERROR(IF(AND($C133="Kept",$B133="Legal"),$E133*VLOOKUP($D133,'FRIM rates'!$A$4:$J$9,3,FALSE),IF(AND($C133="Released",$B133="Legal"),$E133*VLOOKUP($D133,'FRIM rates'!$A$4:$J$9,3,FALSE)+$E133*VLOOKUP($D133,'FRIM rates'!$A$4:$J$9,10,FALSE),IF(AND($C133="Released",$B133="Sub-Legal"),$E133*VLOOKUP($D133,'FRIM rates'!$A$4:$J$9,3,FALSE)+$E133*VLOOKUP($D133,'FRIM rates'!$A$4:$J$9,10,FALSE)))),0.01)</f>
        <v>886.38499999999999</v>
      </c>
    </row>
    <row r="134" spans="1:8" x14ac:dyDescent="0.35">
      <c r="A134">
        <v>2015</v>
      </c>
      <c r="B134" t="s">
        <v>14</v>
      </c>
      <c r="C134" t="s">
        <v>13</v>
      </c>
      <c r="D134" t="s">
        <v>9</v>
      </c>
      <c r="E134">
        <v>6186</v>
      </c>
      <c r="F134">
        <f>IFERROR(IF($C134="Kept",0,IF($C134="Released",$E134*VLOOKUP($D134,'FRIM rates'!$A$4:$J$9,2,FALSE),NA())),0.01)</f>
        <v>1237.2</v>
      </c>
      <c r="G134">
        <f>IFERROR(IF(AND($C134="Kept",$B134="Legal"),$E134*VLOOKUP($D134,'FRIM rates'!$A$4:$J$9,3,FALSE),IF(AND($C134="Released",$B134="Legal"),$E134*VLOOKUP($D134,'FRIM rates'!$A$4:$J$9,3,FALSE)+$E134*VLOOKUP($D134,'FRIM rates'!$A$4:$J$9,4,FALSE),IF(AND($C134="Released",$B134="Sub-Legal"),$E134*VLOOKUP($D134,'FRIM rates'!$A$4:$J$9,3,FALSE)+$E134*VLOOKUP($D134,'FRIM rates'!$A$4:$J$9,5,FALSE)))),0.01)</f>
        <v>2895.0479999999998</v>
      </c>
      <c r="H134">
        <f>IFERROR(IF(AND($C134="Kept",$B134="Legal"),$E134*VLOOKUP($D134,'FRIM rates'!$A$4:$J$9,3,FALSE),IF(AND($C134="Released",$B134="Legal"),$E134*VLOOKUP($D134,'FRIM rates'!$A$4:$J$9,3,FALSE)+$E134*VLOOKUP($D134,'FRIM rates'!$A$4:$J$9,10,FALSE),IF(AND($C134="Released",$B134="Sub-Legal"),$E134*VLOOKUP($D134,'FRIM rates'!$A$4:$J$9,3,FALSE)+$E134*VLOOKUP($D134,'FRIM rates'!$A$4:$J$9,10,FALSE)))),0.01)</f>
        <v>3062.0699999999997</v>
      </c>
    </row>
    <row r="135" spans="1:8" x14ac:dyDescent="0.35">
      <c r="A135">
        <v>2015</v>
      </c>
      <c r="B135" t="s">
        <v>5</v>
      </c>
      <c r="C135" t="s">
        <v>13</v>
      </c>
      <c r="D135" t="s">
        <v>8</v>
      </c>
      <c r="E135">
        <v>6227</v>
      </c>
      <c r="F135">
        <f>IFERROR(IF($C135="Kept",0,IF($C135="Released",$E135*VLOOKUP($D135,'FRIM rates'!$A$4:$J$9,2,FALSE),NA())),0.01)</f>
        <v>1245.4000000000001</v>
      </c>
      <c r="G135">
        <f>IFERROR(IF(AND($C135="Kept",$B135="Legal"),$E135*VLOOKUP($D135,'FRIM rates'!$A$4:$J$9,3,FALSE),IF(AND($C135="Released",$B135="Legal"),$E135*VLOOKUP($D135,'FRIM rates'!$A$4:$J$9,3,FALSE)+$E135*VLOOKUP($D135,'FRIM rates'!$A$4:$J$9,4,FALSE),IF(AND($C135="Released",$B135="Sub-Legal"),$E135*VLOOKUP($D135,'FRIM rates'!$A$4:$J$9,3,FALSE)+$E135*VLOOKUP($D135,'FRIM rates'!$A$4:$J$9,5,FALSE)))),0.01)</f>
        <v>1668.8359999999998</v>
      </c>
      <c r="H135">
        <f>IFERROR(IF(AND($C135="Kept",$B135="Legal"),$E135*VLOOKUP($D135,'FRIM rates'!$A$4:$J$9,3,FALSE),IF(AND($C135="Released",$B135="Legal"),$E135*VLOOKUP($D135,'FRIM rates'!$A$4:$J$9,3,FALSE)+$E135*VLOOKUP($D135,'FRIM rates'!$A$4:$J$9,10,FALSE),IF(AND($C135="Released",$B135="Sub-Legal"),$E135*VLOOKUP($D135,'FRIM rates'!$A$4:$J$9,3,FALSE)+$E135*VLOOKUP($D135,'FRIM rates'!$A$4:$J$9,10,FALSE)))),0.01)</f>
        <v>3082.3649999999998</v>
      </c>
    </row>
    <row r="136" spans="1:8" x14ac:dyDescent="0.35">
      <c r="A136">
        <v>2003</v>
      </c>
      <c r="B136" t="s">
        <v>5</v>
      </c>
      <c r="C136" t="s">
        <v>6</v>
      </c>
      <c r="D136" t="s">
        <v>9</v>
      </c>
      <c r="E136">
        <v>6232</v>
      </c>
      <c r="F136">
        <f>IFERROR(IF($C136="Kept",0,IF($C136="Released",$E136*VLOOKUP($D136,'FRIM rates'!$A$4:$J$9,2,FALSE),NA())),0.01)</f>
        <v>0</v>
      </c>
      <c r="G136">
        <f>IFERROR(IF(AND($C136="Kept",$B136="Legal"),$E136*VLOOKUP($D136,'FRIM rates'!$A$4:$J$9,3,FALSE),IF(AND($C136="Released",$B136="Legal"),$E136*VLOOKUP($D136,'FRIM rates'!$A$4:$J$9,3,FALSE)+$E136*VLOOKUP($D136,'FRIM rates'!$A$4:$J$9,4,FALSE),IF(AND($C136="Released",$B136="Sub-Legal"),$E136*VLOOKUP($D136,'FRIM rates'!$A$4:$J$9,3,FALSE)+$E136*VLOOKUP($D136,'FRIM rates'!$A$4:$J$9,5,FALSE)))),0.01)</f>
        <v>903.64</v>
      </c>
      <c r="H136">
        <f>IFERROR(IF(AND($C136="Kept",$B136="Legal"),$E136*VLOOKUP($D136,'FRIM rates'!$A$4:$J$9,3,FALSE),IF(AND($C136="Released",$B136="Legal"),$E136*VLOOKUP($D136,'FRIM rates'!$A$4:$J$9,3,FALSE)+$E136*VLOOKUP($D136,'FRIM rates'!$A$4:$J$9,10,FALSE),IF(AND($C136="Released",$B136="Sub-Legal"),$E136*VLOOKUP($D136,'FRIM rates'!$A$4:$J$9,3,FALSE)+$E136*VLOOKUP($D136,'FRIM rates'!$A$4:$J$9,10,FALSE)))),0.01)</f>
        <v>903.64</v>
      </c>
    </row>
    <row r="137" spans="1:8" x14ac:dyDescent="0.35">
      <c r="A137">
        <v>2015</v>
      </c>
      <c r="B137" t="s">
        <v>14</v>
      </c>
      <c r="C137" t="s">
        <v>13</v>
      </c>
      <c r="D137" t="s">
        <v>7</v>
      </c>
      <c r="E137">
        <v>6252</v>
      </c>
      <c r="F137">
        <f>IFERROR(IF($C137="Kept",0,IF($C137="Released",$E137*VLOOKUP($D137,'FRIM rates'!$A$4:$J$9,2,FALSE),NA())),0.01)</f>
        <v>1250.4000000000001</v>
      </c>
      <c r="G137">
        <f>IFERROR(IF(AND($C137="Kept",$B137="Legal"),$E137*VLOOKUP($D137,'FRIM rates'!$A$4:$J$9,3,FALSE),IF(AND($C137="Released",$B137="Legal"),$E137*VLOOKUP($D137,'FRIM rates'!$A$4:$J$9,3,FALSE)+$E137*VLOOKUP($D137,'FRIM rates'!$A$4:$J$9,4,FALSE),IF(AND($C137="Released",$B137="Sub-Legal"),$E137*VLOOKUP($D137,'FRIM rates'!$A$4:$J$9,3,FALSE)+$E137*VLOOKUP($D137,'FRIM rates'!$A$4:$J$9,5,FALSE)))),0.01)</f>
        <v>2925.9359999999997</v>
      </c>
      <c r="H137">
        <f>IFERROR(IF(AND($C137="Kept",$B137="Legal"),$E137*VLOOKUP($D137,'FRIM rates'!$A$4:$J$9,3,FALSE),IF(AND($C137="Released",$B137="Legal"),$E137*VLOOKUP($D137,'FRIM rates'!$A$4:$J$9,3,FALSE)+$E137*VLOOKUP($D137,'FRIM rates'!$A$4:$J$9,10,FALSE),IF(AND($C137="Released",$B137="Sub-Legal"),$E137*VLOOKUP($D137,'FRIM rates'!$A$4:$J$9,3,FALSE)+$E137*VLOOKUP($D137,'FRIM rates'!$A$4:$J$9,10,FALSE)))),0.01)</f>
        <v>3094.74</v>
      </c>
    </row>
    <row r="138" spans="1:8" x14ac:dyDescent="0.35">
      <c r="A138">
        <v>2004</v>
      </c>
      <c r="B138" t="s">
        <v>14</v>
      </c>
      <c r="C138" t="s">
        <v>13</v>
      </c>
      <c r="D138" t="s">
        <v>9</v>
      </c>
      <c r="E138">
        <v>6331</v>
      </c>
      <c r="F138">
        <f>IFERROR(IF($C138="Kept",0,IF($C138="Released",$E138*VLOOKUP($D138,'FRIM rates'!$A$4:$J$9,2,FALSE),NA())),0.01)</f>
        <v>1266.2</v>
      </c>
      <c r="G138">
        <f>IFERROR(IF(AND($C138="Kept",$B138="Legal"),$E138*VLOOKUP($D138,'FRIM rates'!$A$4:$J$9,3,FALSE),IF(AND($C138="Released",$B138="Legal"),$E138*VLOOKUP($D138,'FRIM rates'!$A$4:$J$9,3,FALSE)+$E138*VLOOKUP($D138,'FRIM rates'!$A$4:$J$9,4,FALSE),IF(AND($C138="Released",$B138="Sub-Legal"),$E138*VLOOKUP($D138,'FRIM rates'!$A$4:$J$9,3,FALSE)+$E138*VLOOKUP($D138,'FRIM rates'!$A$4:$J$9,5,FALSE)))),0.01)</f>
        <v>2962.9079999999999</v>
      </c>
      <c r="H138">
        <f>IFERROR(IF(AND($C138="Kept",$B138="Legal"),$E138*VLOOKUP($D138,'FRIM rates'!$A$4:$J$9,3,FALSE),IF(AND($C138="Released",$B138="Legal"),$E138*VLOOKUP($D138,'FRIM rates'!$A$4:$J$9,3,FALSE)+$E138*VLOOKUP($D138,'FRIM rates'!$A$4:$J$9,10,FALSE),IF(AND($C138="Released",$B138="Sub-Legal"),$E138*VLOOKUP($D138,'FRIM rates'!$A$4:$J$9,3,FALSE)+$E138*VLOOKUP($D138,'FRIM rates'!$A$4:$J$9,10,FALSE)))),0.01)</f>
        <v>3133.8449999999998</v>
      </c>
    </row>
    <row r="139" spans="1:8" x14ac:dyDescent="0.35">
      <c r="A139">
        <v>2016</v>
      </c>
      <c r="B139" t="s">
        <v>14</v>
      </c>
      <c r="C139" t="s">
        <v>13</v>
      </c>
      <c r="D139" t="s">
        <v>7</v>
      </c>
      <c r="E139">
        <v>6336</v>
      </c>
      <c r="F139">
        <f>IFERROR(IF($C139="Kept",0,IF($C139="Released",$E139*VLOOKUP($D139,'FRIM rates'!$A$4:$J$9,2,FALSE),NA())),0.01)</f>
        <v>1267.2</v>
      </c>
      <c r="G139">
        <f>IFERROR(IF(AND($C139="Kept",$B139="Legal"),$E139*VLOOKUP($D139,'FRIM rates'!$A$4:$J$9,3,FALSE),IF(AND($C139="Released",$B139="Legal"),$E139*VLOOKUP($D139,'FRIM rates'!$A$4:$J$9,3,FALSE)+$E139*VLOOKUP($D139,'FRIM rates'!$A$4:$J$9,4,FALSE),IF(AND($C139="Released",$B139="Sub-Legal"),$E139*VLOOKUP($D139,'FRIM rates'!$A$4:$J$9,3,FALSE)+$E139*VLOOKUP($D139,'FRIM rates'!$A$4:$J$9,5,FALSE)))),0.01)</f>
        <v>2965.248</v>
      </c>
      <c r="H139">
        <f>IFERROR(IF(AND($C139="Kept",$B139="Legal"),$E139*VLOOKUP($D139,'FRIM rates'!$A$4:$J$9,3,FALSE),IF(AND($C139="Released",$B139="Legal"),$E139*VLOOKUP($D139,'FRIM rates'!$A$4:$J$9,3,FALSE)+$E139*VLOOKUP($D139,'FRIM rates'!$A$4:$J$9,10,FALSE),IF(AND($C139="Released",$B139="Sub-Legal"),$E139*VLOOKUP($D139,'FRIM rates'!$A$4:$J$9,3,FALSE)+$E139*VLOOKUP($D139,'FRIM rates'!$A$4:$J$9,10,FALSE)))),0.01)</f>
        <v>3136.3199999999997</v>
      </c>
    </row>
    <row r="140" spans="1:8" x14ac:dyDescent="0.35">
      <c r="A140">
        <v>2007</v>
      </c>
      <c r="B140" t="s">
        <v>5</v>
      </c>
      <c r="C140" t="s">
        <v>13</v>
      </c>
      <c r="D140" t="s">
        <v>12</v>
      </c>
      <c r="E140">
        <v>6353</v>
      </c>
      <c r="F140">
        <f>IFERROR(IF($C140="Kept",0,IF($C140="Released",$E140*VLOOKUP($D140,'FRIM rates'!$A$4:$J$9,2,FALSE),NA())),0.01)</f>
        <v>1270.6000000000001</v>
      </c>
      <c r="G140">
        <f>IFERROR(IF(AND($C140="Kept",$B140="Legal"),$E140*VLOOKUP($D140,'FRIM rates'!$A$4:$J$9,3,FALSE),IF(AND($C140="Released",$B140="Legal"),$E140*VLOOKUP($D140,'FRIM rates'!$A$4:$J$9,3,FALSE)+$E140*VLOOKUP($D140,'FRIM rates'!$A$4:$J$9,4,FALSE),IF(AND($C140="Released",$B140="Sub-Legal"),$E140*VLOOKUP($D140,'FRIM rates'!$A$4:$J$9,3,FALSE)+$E140*VLOOKUP($D140,'FRIM rates'!$A$4:$J$9,5,FALSE)))),0.01)</f>
        <v>1702.6039999999998</v>
      </c>
      <c r="H140">
        <f>IFERROR(IF(AND($C140="Kept",$B140="Legal"),$E140*VLOOKUP($D140,'FRIM rates'!$A$4:$J$9,3,FALSE),IF(AND($C140="Released",$B140="Legal"),$E140*VLOOKUP($D140,'FRIM rates'!$A$4:$J$9,3,FALSE)+$E140*VLOOKUP($D140,'FRIM rates'!$A$4:$J$9,10,FALSE),IF(AND($C140="Released",$B140="Sub-Legal"),$E140*VLOOKUP($D140,'FRIM rates'!$A$4:$J$9,3,FALSE)+$E140*VLOOKUP($D140,'FRIM rates'!$A$4:$J$9,10,FALSE)))),0.01)</f>
        <v>3144.7349999999997</v>
      </c>
    </row>
    <row r="141" spans="1:8" x14ac:dyDescent="0.35">
      <c r="A141">
        <v>2008</v>
      </c>
      <c r="B141" t="s">
        <v>5</v>
      </c>
      <c r="C141" t="s">
        <v>6</v>
      </c>
      <c r="D141" t="s">
        <v>8</v>
      </c>
      <c r="E141">
        <v>6397</v>
      </c>
      <c r="F141">
        <f>IFERROR(IF($C141="Kept",0,IF($C141="Released",$E141*VLOOKUP($D141,'FRIM rates'!$A$4:$J$9,2,FALSE),NA())),0.01)</f>
        <v>0</v>
      </c>
      <c r="G141">
        <f>IFERROR(IF(AND($C141="Kept",$B141="Legal"),$E141*VLOOKUP($D141,'FRIM rates'!$A$4:$J$9,3,FALSE),IF(AND($C141="Released",$B141="Legal"),$E141*VLOOKUP($D141,'FRIM rates'!$A$4:$J$9,3,FALSE)+$E141*VLOOKUP($D141,'FRIM rates'!$A$4:$J$9,4,FALSE),IF(AND($C141="Released",$B141="Sub-Legal"),$E141*VLOOKUP($D141,'FRIM rates'!$A$4:$J$9,3,FALSE)+$E141*VLOOKUP($D141,'FRIM rates'!$A$4:$J$9,5,FALSE)))),0.01)</f>
        <v>927.56499999999994</v>
      </c>
      <c r="H141">
        <f>IFERROR(IF(AND($C141="Kept",$B141="Legal"),$E141*VLOOKUP($D141,'FRIM rates'!$A$4:$J$9,3,FALSE),IF(AND($C141="Released",$B141="Legal"),$E141*VLOOKUP($D141,'FRIM rates'!$A$4:$J$9,3,FALSE)+$E141*VLOOKUP($D141,'FRIM rates'!$A$4:$J$9,10,FALSE),IF(AND($C141="Released",$B141="Sub-Legal"),$E141*VLOOKUP($D141,'FRIM rates'!$A$4:$J$9,3,FALSE)+$E141*VLOOKUP($D141,'FRIM rates'!$A$4:$J$9,10,FALSE)))),0.01)</f>
        <v>927.56499999999994</v>
      </c>
    </row>
    <row r="142" spans="1:8" x14ac:dyDescent="0.35">
      <c r="A142">
        <v>2020</v>
      </c>
      <c r="B142" t="s">
        <v>5</v>
      </c>
      <c r="C142" t="s">
        <v>13</v>
      </c>
      <c r="D142" t="s">
        <v>9</v>
      </c>
      <c r="E142">
        <v>6403</v>
      </c>
      <c r="F142">
        <f>IFERROR(IF($C142="Kept",0,IF($C142="Released",$E142*VLOOKUP($D142,'FRIM rates'!$A$4:$J$9,2,FALSE),NA())),0.01)</f>
        <v>1280.6000000000001</v>
      </c>
      <c r="G142">
        <f>IFERROR(IF(AND($C142="Kept",$B142="Legal"),$E142*VLOOKUP($D142,'FRIM rates'!$A$4:$J$9,3,FALSE),IF(AND($C142="Released",$B142="Legal"),$E142*VLOOKUP($D142,'FRIM rates'!$A$4:$J$9,3,FALSE)+$E142*VLOOKUP($D142,'FRIM rates'!$A$4:$J$9,4,FALSE),IF(AND($C142="Released",$B142="Sub-Legal"),$E142*VLOOKUP($D142,'FRIM rates'!$A$4:$J$9,3,FALSE)+$E142*VLOOKUP($D142,'FRIM rates'!$A$4:$J$9,5,FALSE)))),0.01)</f>
        <v>1716.0039999999999</v>
      </c>
      <c r="H142">
        <f>IFERROR(IF(AND($C142="Kept",$B142="Legal"),$E142*VLOOKUP($D142,'FRIM rates'!$A$4:$J$9,3,FALSE),IF(AND($C142="Released",$B142="Legal"),$E142*VLOOKUP($D142,'FRIM rates'!$A$4:$J$9,3,FALSE)+$E142*VLOOKUP($D142,'FRIM rates'!$A$4:$J$9,10,FALSE),IF(AND($C142="Released",$B142="Sub-Legal"),$E142*VLOOKUP($D142,'FRIM rates'!$A$4:$J$9,3,FALSE)+$E142*VLOOKUP($D142,'FRIM rates'!$A$4:$J$9,10,FALSE)))),0.01)</f>
        <v>3169.4849999999997</v>
      </c>
    </row>
    <row r="143" spans="1:8" x14ac:dyDescent="0.35">
      <c r="A143">
        <v>2012</v>
      </c>
      <c r="B143" t="s">
        <v>14</v>
      </c>
      <c r="C143" t="s">
        <v>13</v>
      </c>
      <c r="D143" t="s">
        <v>7</v>
      </c>
      <c r="E143">
        <v>6410</v>
      </c>
      <c r="F143">
        <f>IFERROR(IF($C143="Kept",0,IF($C143="Released",$E143*VLOOKUP($D143,'FRIM rates'!$A$4:$J$9,2,FALSE),NA())),0.01)</f>
        <v>1282</v>
      </c>
      <c r="G143">
        <f>IFERROR(IF(AND($C143="Kept",$B143="Legal"),$E143*VLOOKUP($D143,'FRIM rates'!$A$4:$J$9,3,FALSE),IF(AND($C143="Released",$B143="Legal"),$E143*VLOOKUP($D143,'FRIM rates'!$A$4:$J$9,3,FALSE)+$E143*VLOOKUP($D143,'FRIM rates'!$A$4:$J$9,4,FALSE),IF(AND($C143="Released",$B143="Sub-Legal"),$E143*VLOOKUP($D143,'FRIM rates'!$A$4:$J$9,3,FALSE)+$E143*VLOOKUP($D143,'FRIM rates'!$A$4:$J$9,5,FALSE)))),0.01)</f>
        <v>2999.8799999999997</v>
      </c>
      <c r="H143">
        <f>IFERROR(IF(AND($C143="Kept",$B143="Legal"),$E143*VLOOKUP($D143,'FRIM rates'!$A$4:$J$9,3,FALSE),IF(AND($C143="Released",$B143="Legal"),$E143*VLOOKUP($D143,'FRIM rates'!$A$4:$J$9,3,FALSE)+$E143*VLOOKUP($D143,'FRIM rates'!$A$4:$J$9,10,FALSE),IF(AND($C143="Released",$B143="Sub-Legal"),$E143*VLOOKUP($D143,'FRIM rates'!$A$4:$J$9,3,FALSE)+$E143*VLOOKUP($D143,'FRIM rates'!$A$4:$J$9,10,FALSE)))),0.01)</f>
        <v>3172.95</v>
      </c>
    </row>
    <row r="144" spans="1:8" x14ac:dyDescent="0.35">
      <c r="A144">
        <v>2017</v>
      </c>
      <c r="B144" t="s">
        <v>5</v>
      </c>
      <c r="C144" t="s">
        <v>13</v>
      </c>
      <c r="D144" t="s">
        <v>12</v>
      </c>
      <c r="E144">
        <v>6417</v>
      </c>
      <c r="F144">
        <f>IFERROR(IF($C144="Kept",0,IF($C144="Released",$E144*VLOOKUP($D144,'FRIM rates'!$A$4:$J$9,2,FALSE),NA())),0.01)</f>
        <v>1283.4000000000001</v>
      </c>
      <c r="G144">
        <f>IFERROR(IF(AND($C144="Kept",$B144="Legal"),$E144*VLOOKUP($D144,'FRIM rates'!$A$4:$J$9,3,FALSE),IF(AND($C144="Released",$B144="Legal"),$E144*VLOOKUP($D144,'FRIM rates'!$A$4:$J$9,3,FALSE)+$E144*VLOOKUP($D144,'FRIM rates'!$A$4:$J$9,4,FALSE),IF(AND($C144="Released",$B144="Sub-Legal"),$E144*VLOOKUP($D144,'FRIM rates'!$A$4:$J$9,3,FALSE)+$E144*VLOOKUP($D144,'FRIM rates'!$A$4:$J$9,5,FALSE)))),0.01)</f>
        <v>1719.7559999999999</v>
      </c>
      <c r="H144">
        <f>IFERROR(IF(AND($C144="Kept",$B144="Legal"),$E144*VLOOKUP($D144,'FRIM rates'!$A$4:$J$9,3,FALSE),IF(AND($C144="Released",$B144="Legal"),$E144*VLOOKUP($D144,'FRIM rates'!$A$4:$J$9,3,FALSE)+$E144*VLOOKUP($D144,'FRIM rates'!$A$4:$J$9,10,FALSE),IF(AND($C144="Released",$B144="Sub-Legal"),$E144*VLOOKUP($D144,'FRIM rates'!$A$4:$J$9,3,FALSE)+$E144*VLOOKUP($D144,'FRIM rates'!$A$4:$J$9,10,FALSE)))),0.01)</f>
        <v>3176.415</v>
      </c>
    </row>
    <row r="145" spans="1:8" x14ac:dyDescent="0.35">
      <c r="A145">
        <v>2009</v>
      </c>
      <c r="B145" t="s">
        <v>14</v>
      </c>
      <c r="C145" t="s">
        <v>13</v>
      </c>
      <c r="D145" t="s">
        <v>9</v>
      </c>
      <c r="E145">
        <v>6429</v>
      </c>
      <c r="F145">
        <f>IFERROR(IF($C145="Kept",0,IF($C145="Released",$E145*VLOOKUP($D145,'FRIM rates'!$A$4:$J$9,2,FALSE),NA())),0.01)</f>
        <v>1285.8000000000002</v>
      </c>
      <c r="G145">
        <f>IFERROR(IF(AND($C145="Kept",$B145="Legal"),$E145*VLOOKUP($D145,'FRIM rates'!$A$4:$J$9,3,FALSE),IF(AND($C145="Released",$B145="Legal"),$E145*VLOOKUP($D145,'FRIM rates'!$A$4:$J$9,3,FALSE)+$E145*VLOOKUP($D145,'FRIM rates'!$A$4:$J$9,4,FALSE),IF(AND($C145="Released",$B145="Sub-Legal"),$E145*VLOOKUP($D145,'FRIM rates'!$A$4:$J$9,3,FALSE)+$E145*VLOOKUP($D145,'FRIM rates'!$A$4:$J$9,5,FALSE)))),0.01)</f>
        <v>3008.7719999999999</v>
      </c>
      <c r="H145">
        <f>IFERROR(IF(AND($C145="Kept",$B145="Legal"),$E145*VLOOKUP($D145,'FRIM rates'!$A$4:$J$9,3,FALSE),IF(AND($C145="Released",$B145="Legal"),$E145*VLOOKUP($D145,'FRIM rates'!$A$4:$J$9,3,FALSE)+$E145*VLOOKUP($D145,'FRIM rates'!$A$4:$J$9,10,FALSE),IF(AND($C145="Released",$B145="Sub-Legal"),$E145*VLOOKUP($D145,'FRIM rates'!$A$4:$J$9,3,FALSE)+$E145*VLOOKUP($D145,'FRIM rates'!$A$4:$J$9,10,FALSE)))),0.01)</f>
        <v>3182.3549999999996</v>
      </c>
    </row>
    <row r="146" spans="1:8" x14ac:dyDescent="0.35">
      <c r="A146">
        <v>1997</v>
      </c>
      <c r="B146" t="s">
        <v>5</v>
      </c>
      <c r="C146" t="s">
        <v>13</v>
      </c>
      <c r="D146" t="s">
        <v>10</v>
      </c>
      <c r="E146">
        <v>6433</v>
      </c>
      <c r="F146">
        <f>IFERROR(IF($C146="Kept",0,IF($C146="Released",$E146*VLOOKUP($D146,'FRIM rates'!$A$4:$J$9,2,FALSE),NA())),0.01)</f>
        <v>1286.6000000000001</v>
      </c>
      <c r="G146">
        <f>IFERROR(IF(AND($C146="Kept",$B146="Legal"),$E146*VLOOKUP($D146,'FRIM rates'!$A$4:$J$9,3,FALSE),IF(AND($C146="Released",$B146="Legal"),$E146*VLOOKUP($D146,'FRIM rates'!$A$4:$J$9,3,FALSE)+$E146*VLOOKUP($D146,'FRIM rates'!$A$4:$J$9,4,FALSE),IF(AND($C146="Released",$B146="Sub-Legal"),$E146*VLOOKUP($D146,'FRIM rates'!$A$4:$J$9,3,FALSE)+$E146*VLOOKUP($D146,'FRIM rates'!$A$4:$J$9,5,FALSE)))),0.01)</f>
        <v>1724.0439999999999</v>
      </c>
      <c r="H146">
        <f>IFERROR(IF(AND($C146="Kept",$B146="Legal"),$E146*VLOOKUP($D146,'FRIM rates'!$A$4:$J$9,3,FALSE),IF(AND($C146="Released",$B146="Legal"),$E146*VLOOKUP($D146,'FRIM rates'!$A$4:$J$9,3,FALSE)+$E146*VLOOKUP($D146,'FRIM rates'!$A$4:$J$9,10,FALSE),IF(AND($C146="Released",$B146="Sub-Legal"),$E146*VLOOKUP($D146,'FRIM rates'!$A$4:$J$9,3,FALSE)+$E146*VLOOKUP($D146,'FRIM rates'!$A$4:$J$9,10,FALSE)))),0.01)</f>
        <v>3184.3349999999996</v>
      </c>
    </row>
    <row r="147" spans="1:8" x14ac:dyDescent="0.35">
      <c r="A147">
        <v>2005</v>
      </c>
      <c r="B147" t="s">
        <v>14</v>
      </c>
      <c r="C147" t="s">
        <v>13</v>
      </c>
      <c r="D147" t="s">
        <v>8</v>
      </c>
      <c r="E147">
        <v>6471</v>
      </c>
      <c r="F147">
        <f>IFERROR(IF($C147="Kept",0,IF($C147="Released",$E147*VLOOKUP($D147,'FRIM rates'!$A$4:$J$9,2,FALSE),NA())),0.01)</f>
        <v>1294.2</v>
      </c>
      <c r="G147">
        <f>IFERROR(IF(AND($C147="Kept",$B147="Legal"),$E147*VLOOKUP($D147,'FRIM rates'!$A$4:$J$9,3,FALSE),IF(AND($C147="Released",$B147="Legal"),$E147*VLOOKUP($D147,'FRIM rates'!$A$4:$J$9,3,FALSE)+$E147*VLOOKUP($D147,'FRIM rates'!$A$4:$J$9,4,FALSE),IF(AND($C147="Released",$B147="Sub-Legal"),$E147*VLOOKUP($D147,'FRIM rates'!$A$4:$J$9,3,FALSE)+$E147*VLOOKUP($D147,'FRIM rates'!$A$4:$J$9,5,FALSE)))),0.01)</f>
        <v>3028.4280000000003</v>
      </c>
      <c r="H147">
        <f>IFERROR(IF(AND($C147="Kept",$B147="Legal"),$E147*VLOOKUP($D147,'FRIM rates'!$A$4:$J$9,3,FALSE),IF(AND($C147="Released",$B147="Legal"),$E147*VLOOKUP($D147,'FRIM rates'!$A$4:$J$9,3,FALSE)+$E147*VLOOKUP($D147,'FRIM rates'!$A$4:$J$9,10,FALSE),IF(AND($C147="Released",$B147="Sub-Legal"),$E147*VLOOKUP($D147,'FRIM rates'!$A$4:$J$9,3,FALSE)+$E147*VLOOKUP($D147,'FRIM rates'!$A$4:$J$9,10,FALSE)))),0.01)</f>
        <v>3203.145</v>
      </c>
    </row>
    <row r="148" spans="1:8" x14ac:dyDescent="0.35">
      <c r="A148">
        <v>2017</v>
      </c>
      <c r="B148" t="s">
        <v>5</v>
      </c>
      <c r="C148" t="s">
        <v>13</v>
      </c>
      <c r="D148" t="s">
        <v>10</v>
      </c>
      <c r="E148">
        <v>6478</v>
      </c>
      <c r="F148">
        <f>IFERROR(IF($C148="Kept",0,IF($C148="Released",$E148*VLOOKUP($D148,'FRIM rates'!$A$4:$J$9,2,FALSE),NA())),0.01)</f>
        <v>1295.6000000000001</v>
      </c>
      <c r="G148">
        <f>IFERROR(IF(AND($C148="Kept",$B148="Legal"),$E148*VLOOKUP($D148,'FRIM rates'!$A$4:$J$9,3,FALSE),IF(AND($C148="Released",$B148="Legal"),$E148*VLOOKUP($D148,'FRIM rates'!$A$4:$J$9,3,FALSE)+$E148*VLOOKUP($D148,'FRIM rates'!$A$4:$J$9,4,FALSE),IF(AND($C148="Released",$B148="Sub-Legal"),$E148*VLOOKUP($D148,'FRIM rates'!$A$4:$J$9,3,FALSE)+$E148*VLOOKUP($D148,'FRIM rates'!$A$4:$J$9,5,FALSE)))),0.01)</f>
        <v>1736.1039999999998</v>
      </c>
      <c r="H148">
        <f>IFERROR(IF(AND($C148="Kept",$B148="Legal"),$E148*VLOOKUP($D148,'FRIM rates'!$A$4:$J$9,3,FALSE),IF(AND($C148="Released",$B148="Legal"),$E148*VLOOKUP($D148,'FRIM rates'!$A$4:$J$9,3,FALSE)+$E148*VLOOKUP($D148,'FRIM rates'!$A$4:$J$9,10,FALSE),IF(AND($C148="Released",$B148="Sub-Legal"),$E148*VLOOKUP($D148,'FRIM rates'!$A$4:$J$9,3,FALSE)+$E148*VLOOKUP($D148,'FRIM rates'!$A$4:$J$9,10,FALSE)))),0.01)</f>
        <v>3206.6099999999997</v>
      </c>
    </row>
    <row r="149" spans="1:8" x14ac:dyDescent="0.35">
      <c r="A149">
        <v>2006</v>
      </c>
      <c r="B149" t="s">
        <v>14</v>
      </c>
      <c r="C149" t="s">
        <v>13</v>
      </c>
      <c r="D149" t="s">
        <v>12</v>
      </c>
      <c r="E149">
        <v>6574</v>
      </c>
      <c r="F149">
        <f>IFERROR(IF($C149="Kept",0,IF($C149="Released",$E149*VLOOKUP($D149,'FRIM rates'!$A$4:$J$9,2,FALSE),NA())),0.01)</f>
        <v>1314.8000000000002</v>
      </c>
      <c r="G149">
        <f>IFERROR(IF(AND($C149="Kept",$B149="Legal"),$E149*VLOOKUP($D149,'FRIM rates'!$A$4:$J$9,3,FALSE),IF(AND($C149="Released",$B149="Legal"),$E149*VLOOKUP($D149,'FRIM rates'!$A$4:$J$9,3,FALSE)+$E149*VLOOKUP($D149,'FRIM rates'!$A$4:$J$9,4,FALSE),IF(AND($C149="Released",$B149="Sub-Legal"),$E149*VLOOKUP($D149,'FRIM rates'!$A$4:$J$9,3,FALSE)+$E149*VLOOKUP($D149,'FRIM rates'!$A$4:$J$9,5,FALSE)))),0.01)</f>
        <v>3076.6320000000001</v>
      </c>
      <c r="H149">
        <f>IFERROR(IF(AND($C149="Kept",$B149="Legal"),$E149*VLOOKUP($D149,'FRIM rates'!$A$4:$J$9,3,FALSE),IF(AND($C149="Released",$B149="Legal"),$E149*VLOOKUP($D149,'FRIM rates'!$A$4:$J$9,3,FALSE)+$E149*VLOOKUP($D149,'FRIM rates'!$A$4:$J$9,10,FALSE),IF(AND($C149="Released",$B149="Sub-Legal"),$E149*VLOOKUP($D149,'FRIM rates'!$A$4:$J$9,3,FALSE)+$E149*VLOOKUP($D149,'FRIM rates'!$A$4:$J$9,10,FALSE)))),0.01)</f>
        <v>3254.1299999999997</v>
      </c>
    </row>
    <row r="150" spans="1:8" x14ac:dyDescent="0.35">
      <c r="A150">
        <v>2020</v>
      </c>
      <c r="B150" t="s">
        <v>5</v>
      </c>
      <c r="C150" t="s">
        <v>6</v>
      </c>
      <c r="D150" t="s">
        <v>7</v>
      </c>
      <c r="E150">
        <v>6592</v>
      </c>
      <c r="F150">
        <f>IFERROR(IF($C150="Kept",0,IF($C150="Released",$E150*VLOOKUP($D150,'FRIM rates'!$A$4:$J$9,2,FALSE),NA())),0.01)</f>
        <v>0</v>
      </c>
      <c r="G150">
        <f>IFERROR(IF(AND($C150="Kept",$B150="Legal"),$E150*VLOOKUP($D150,'FRIM rates'!$A$4:$J$9,3,FALSE),IF(AND($C150="Released",$B150="Legal"),$E150*VLOOKUP($D150,'FRIM rates'!$A$4:$J$9,3,FALSE)+$E150*VLOOKUP($D150,'FRIM rates'!$A$4:$J$9,4,FALSE),IF(AND($C150="Released",$B150="Sub-Legal"),$E150*VLOOKUP($D150,'FRIM rates'!$A$4:$J$9,3,FALSE)+$E150*VLOOKUP($D150,'FRIM rates'!$A$4:$J$9,5,FALSE)))),0.01)</f>
        <v>955.83999999999992</v>
      </c>
      <c r="H150">
        <f>IFERROR(IF(AND($C150="Kept",$B150="Legal"),$E150*VLOOKUP($D150,'FRIM rates'!$A$4:$J$9,3,FALSE),IF(AND($C150="Released",$B150="Legal"),$E150*VLOOKUP($D150,'FRIM rates'!$A$4:$J$9,3,FALSE)+$E150*VLOOKUP($D150,'FRIM rates'!$A$4:$J$9,10,FALSE),IF(AND($C150="Released",$B150="Sub-Legal"),$E150*VLOOKUP($D150,'FRIM rates'!$A$4:$J$9,3,FALSE)+$E150*VLOOKUP($D150,'FRIM rates'!$A$4:$J$9,10,FALSE)))),0.01)</f>
        <v>955.83999999999992</v>
      </c>
    </row>
    <row r="151" spans="1:8" x14ac:dyDescent="0.35">
      <c r="A151">
        <v>2008</v>
      </c>
      <c r="B151" t="s">
        <v>14</v>
      </c>
      <c r="C151" t="s">
        <v>13</v>
      </c>
      <c r="D151" t="s">
        <v>11</v>
      </c>
      <c r="E151">
        <v>6719</v>
      </c>
      <c r="F151">
        <f>IFERROR(IF($C151="Kept",0,IF($C151="Released",$E151*VLOOKUP($D151,'FRIM rates'!$A$4:$J$9,2,FALSE),NA())),0.01)</f>
        <v>1343.8000000000002</v>
      </c>
      <c r="G151">
        <f>IFERROR(IF(AND($C151="Kept",$B151="Legal"),$E151*VLOOKUP($D151,'FRIM rates'!$A$4:$J$9,3,FALSE),IF(AND($C151="Released",$B151="Legal"),$E151*VLOOKUP($D151,'FRIM rates'!$A$4:$J$9,3,FALSE)+$E151*VLOOKUP($D151,'FRIM rates'!$A$4:$J$9,4,FALSE),IF(AND($C151="Released",$B151="Sub-Legal"),$E151*VLOOKUP($D151,'FRIM rates'!$A$4:$J$9,3,FALSE)+$E151*VLOOKUP($D151,'FRIM rates'!$A$4:$J$9,5,FALSE)))),0.01)</f>
        <v>3144.4920000000002</v>
      </c>
      <c r="H151">
        <f>IFERROR(IF(AND($C151="Kept",$B151="Legal"),$E151*VLOOKUP($D151,'FRIM rates'!$A$4:$J$9,3,FALSE),IF(AND($C151="Released",$B151="Legal"),$E151*VLOOKUP($D151,'FRIM rates'!$A$4:$J$9,3,FALSE)+$E151*VLOOKUP($D151,'FRIM rates'!$A$4:$J$9,10,FALSE),IF(AND($C151="Released",$B151="Sub-Legal"),$E151*VLOOKUP($D151,'FRIM rates'!$A$4:$J$9,3,FALSE)+$E151*VLOOKUP($D151,'FRIM rates'!$A$4:$J$9,10,FALSE)))),0.01)</f>
        <v>3325.9049999999997</v>
      </c>
    </row>
    <row r="152" spans="1:8" x14ac:dyDescent="0.35">
      <c r="A152">
        <v>2020</v>
      </c>
      <c r="B152" t="s">
        <v>14</v>
      </c>
      <c r="C152" t="s">
        <v>13</v>
      </c>
      <c r="D152" t="s">
        <v>7</v>
      </c>
      <c r="E152">
        <v>6727</v>
      </c>
      <c r="F152">
        <f>IFERROR(IF($C152="Kept",0,IF($C152="Released",$E152*VLOOKUP($D152,'FRIM rates'!$A$4:$J$9,2,FALSE),NA())),0.01)</f>
        <v>1345.4</v>
      </c>
      <c r="G152">
        <f>IFERROR(IF(AND($C152="Kept",$B152="Legal"),$E152*VLOOKUP($D152,'FRIM rates'!$A$4:$J$9,3,FALSE),IF(AND($C152="Released",$B152="Legal"),$E152*VLOOKUP($D152,'FRIM rates'!$A$4:$J$9,3,FALSE)+$E152*VLOOKUP($D152,'FRIM rates'!$A$4:$J$9,4,FALSE),IF(AND($C152="Released",$B152="Sub-Legal"),$E152*VLOOKUP($D152,'FRIM rates'!$A$4:$J$9,3,FALSE)+$E152*VLOOKUP($D152,'FRIM rates'!$A$4:$J$9,5,FALSE)))),0.01)</f>
        <v>3148.2359999999999</v>
      </c>
      <c r="H152">
        <f>IFERROR(IF(AND($C152="Kept",$B152="Legal"),$E152*VLOOKUP($D152,'FRIM rates'!$A$4:$J$9,3,FALSE),IF(AND($C152="Released",$B152="Legal"),$E152*VLOOKUP($D152,'FRIM rates'!$A$4:$J$9,3,FALSE)+$E152*VLOOKUP($D152,'FRIM rates'!$A$4:$J$9,10,FALSE),IF(AND($C152="Released",$B152="Sub-Legal"),$E152*VLOOKUP($D152,'FRIM rates'!$A$4:$J$9,3,FALSE)+$E152*VLOOKUP($D152,'FRIM rates'!$A$4:$J$9,10,FALSE)))),0.01)</f>
        <v>3329.8649999999998</v>
      </c>
    </row>
    <row r="153" spans="1:8" x14ac:dyDescent="0.35">
      <c r="A153">
        <v>2003</v>
      </c>
      <c r="B153" t="s">
        <v>14</v>
      </c>
      <c r="C153" t="s">
        <v>13</v>
      </c>
      <c r="D153" t="s">
        <v>10</v>
      </c>
      <c r="E153">
        <v>6742</v>
      </c>
      <c r="F153">
        <f>IFERROR(IF($C153="Kept",0,IF($C153="Released",$E153*VLOOKUP($D153,'FRIM rates'!$A$4:$J$9,2,FALSE),NA())),0.01)</f>
        <v>1348.4</v>
      </c>
      <c r="G153">
        <f>IFERROR(IF(AND($C153="Kept",$B153="Legal"),$E153*VLOOKUP($D153,'FRIM rates'!$A$4:$J$9,3,FALSE),IF(AND($C153="Released",$B153="Legal"),$E153*VLOOKUP($D153,'FRIM rates'!$A$4:$J$9,3,FALSE)+$E153*VLOOKUP($D153,'FRIM rates'!$A$4:$J$9,4,FALSE),IF(AND($C153="Released",$B153="Sub-Legal"),$E153*VLOOKUP($D153,'FRIM rates'!$A$4:$J$9,3,FALSE)+$E153*VLOOKUP($D153,'FRIM rates'!$A$4:$J$9,5,FALSE)))),0.01)</f>
        <v>3155.2560000000003</v>
      </c>
      <c r="H153">
        <f>IFERROR(IF(AND($C153="Kept",$B153="Legal"),$E153*VLOOKUP($D153,'FRIM rates'!$A$4:$J$9,3,FALSE),IF(AND($C153="Released",$B153="Legal"),$E153*VLOOKUP($D153,'FRIM rates'!$A$4:$J$9,3,FALSE)+$E153*VLOOKUP($D153,'FRIM rates'!$A$4:$J$9,10,FALSE),IF(AND($C153="Released",$B153="Sub-Legal"),$E153*VLOOKUP($D153,'FRIM rates'!$A$4:$J$9,3,FALSE)+$E153*VLOOKUP($D153,'FRIM rates'!$A$4:$J$9,10,FALSE)))),0.01)</f>
        <v>3337.29</v>
      </c>
    </row>
    <row r="154" spans="1:8" x14ac:dyDescent="0.35">
      <c r="A154">
        <v>2010</v>
      </c>
      <c r="B154" t="s">
        <v>14</v>
      </c>
      <c r="C154" t="s">
        <v>13</v>
      </c>
      <c r="D154" t="s">
        <v>8</v>
      </c>
      <c r="E154">
        <v>6806</v>
      </c>
      <c r="F154">
        <f>IFERROR(IF($C154="Kept",0,IF($C154="Released",$E154*VLOOKUP($D154,'FRIM rates'!$A$4:$J$9,2,FALSE),NA())),0.01)</f>
        <v>1361.2</v>
      </c>
      <c r="G154">
        <f>IFERROR(IF(AND($C154="Kept",$B154="Legal"),$E154*VLOOKUP($D154,'FRIM rates'!$A$4:$J$9,3,FALSE),IF(AND($C154="Released",$B154="Legal"),$E154*VLOOKUP($D154,'FRIM rates'!$A$4:$J$9,3,FALSE)+$E154*VLOOKUP($D154,'FRIM rates'!$A$4:$J$9,4,FALSE),IF(AND($C154="Released",$B154="Sub-Legal"),$E154*VLOOKUP($D154,'FRIM rates'!$A$4:$J$9,3,FALSE)+$E154*VLOOKUP($D154,'FRIM rates'!$A$4:$J$9,5,FALSE)))),0.01)</f>
        <v>3185.2080000000001</v>
      </c>
      <c r="H154">
        <f>IFERROR(IF(AND($C154="Kept",$B154="Legal"),$E154*VLOOKUP($D154,'FRIM rates'!$A$4:$J$9,3,FALSE),IF(AND($C154="Released",$B154="Legal"),$E154*VLOOKUP($D154,'FRIM rates'!$A$4:$J$9,3,FALSE)+$E154*VLOOKUP($D154,'FRIM rates'!$A$4:$J$9,10,FALSE),IF(AND($C154="Released",$B154="Sub-Legal"),$E154*VLOOKUP($D154,'FRIM rates'!$A$4:$J$9,3,FALSE)+$E154*VLOOKUP($D154,'FRIM rates'!$A$4:$J$9,10,FALSE)))),0.01)</f>
        <v>3368.97</v>
      </c>
    </row>
    <row r="155" spans="1:8" x14ac:dyDescent="0.35">
      <c r="A155">
        <v>2005</v>
      </c>
      <c r="B155" t="s">
        <v>14</v>
      </c>
      <c r="C155" t="s">
        <v>13</v>
      </c>
      <c r="D155" t="s">
        <v>12</v>
      </c>
      <c r="E155">
        <v>6807</v>
      </c>
      <c r="F155">
        <f>IFERROR(IF($C155="Kept",0,IF($C155="Released",$E155*VLOOKUP($D155,'FRIM rates'!$A$4:$J$9,2,FALSE),NA())),0.01)</f>
        <v>1361.4</v>
      </c>
      <c r="G155">
        <f>IFERROR(IF(AND($C155="Kept",$B155="Legal"),$E155*VLOOKUP($D155,'FRIM rates'!$A$4:$J$9,3,FALSE),IF(AND($C155="Released",$B155="Legal"),$E155*VLOOKUP($D155,'FRIM rates'!$A$4:$J$9,3,FALSE)+$E155*VLOOKUP($D155,'FRIM rates'!$A$4:$J$9,4,FALSE),IF(AND($C155="Released",$B155="Sub-Legal"),$E155*VLOOKUP($D155,'FRIM rates'!$A$4:$J$9,3,FALSE)+$E155*VLOOKUP($D155,'FRIM rates'!$A$4:$J$9,5,FALSE)))),0.01)</f>
        <v>3185.6759999999999</v>
      </c>
      <c r="H155">
        <f>IFERROR(IF(AND($C155="Kept",$B155="Legal"),$E155*VLOOKUP($D155,'FRIM rates'!$A$4:$J$9,3,FALSE),IF(AND($C155="Released",$B155="Legal"),$E155*VLOOKUP($D155,'FRIM rates'!$A$4:$J$9,3,FALSE)+$E155*VLOOKUP($D155,'FRIM rates'!$A$4:$J$9,10,FALSE),IF(AND($C155="Released",$B155="Sub-Legal"),$E155*VLOOKUP($D155,'FRIM rates'!$A$4:$J$9,3,FALSE)+$E155*VLOOKUP($D155,'FRIM rates'!$A$4:$J$9,10,FALSE)))),0.01)</f>
        <v>3369.4649999999997</v>
      </c>
    </row>
    <row r="156" spans="1:8" x14ac:dyDescent="0.35">
      <c r="A156">
        <v>2014</v>
      </c>
      <c r="B156" t="s">
        <v>5</v>
      </c>
      <c r="C156" t="s">
        <v>13</v>
      </c>
      <c r="D156" t="s">
        <v>10</v>
      </c>
      <c r="E156">
        <v>6835</v>
      </c>
      <c r="F156">
        <f>IFERROR(IF($C156="Kept",0,IF($C156="Released",$E156*VLOOKUP($D156,'FRIM rates'!$A$4:$J$9,2,FALSE),NA())),0.01)</f>
        <v>1367</v>
      </c>
      <c r="G156">
        <f>IFERROR(IF(AND($C156="Kept",$B156="Legal"),$E156*VLOOKUP($D156,'FRIM rates'!$A$4:$J$9,3,FALSE),IF(AND($C156="Released",$B156="Legal"),$E156*VLOOKUP($D156,'FRIM rates'!$A$4:$J$9,3,FALSE)+$E156*VLOOKUP($D156,'FRIM rates'!$A$4:$J$9,4,FALSE),IF(AND($C156="Released",$B156="Sub-Legal"),$E156*VLOOKUP($D156,'FRIM rates'!$A$4:$J$9,3,FALSE)+$E156*VLOOKUP($D156,'FRIM rates'!$A$4:$J$9,5,FALSE)))),0.01)</f>
        <v>1831.78</v>
      </c>
      <c r="H156">
        <f>IFERROR(IF(AND($C156="Kept",$B156="Legal"),$E156*VLOOKUP($D156,'FRIM rates'!$A$4:$J$9,3,FALSE),IF(AND($C156="Released",$B156="Legal"),$E156*VLOOKUP($D156,'FRIM rates'!$A$4:$J$9,3,FALSE)+$E156*VLOOKUP($D156,'FRIM rates'!$A$4:$J$9,10,FALSE),IF(AND($C156="Released",$B156="Sub-Legal"),$E156*VLOOKUP($D156,'FRIM rates'!$A$4:$J$9,3,FALSE)+$E156*VLOOKUP($D156,'FRIM rates'!$A$4:$J$9,10,FALSE)))),0.01)</f>
        <v>3383.3249999999998</v>
      </c>
    </row>
    <row r="157" spans="1:8" x14ac:dyDescent="0.35">
      <c r="A157">
        <v>2012</v>
      </c>
      <c r="B157" t="s">
        <v>5</v>
      </c>
      <c r="C157" t="s">
        <v>6</v>
      </c>
      <c r="D157" t="s">
        <v>9</v>
      </c>
      <c r="E157">
        <v>6864</v>
      </c>
      <c r="F157">
        <f>IFERROR(IF($C157="Kept",0,IF($C157="Released",$E157*VLOOKUP($D157,'FRIM rates'!$A$4:$J$9,2,FALSE),NA())),0.01)</f>
        <v>0</v>
      </c>
      <c r="G157">
        <f>IFERROR(IF(AND($C157="Kept",$B157="Legal"),$E157*VLOOKUP($D157,'FRIM rates'!$A$4:$J$9,3,FALSE),IF(AND($C157="Released",$B157="Legal"),$E157*VLOOKUP($D157,'FRIM rates'!$A$4:$J$9,3,FALSE)+$E157*VLOOKUP($D157,'FRIM rates'!$A$4:$J$9,4,FALSE),IF(AND($C157="Released",$B157="Sub-Legal"),$E157*VLOOKUP($D157,'FRIM rates'!$A$4:$J$9,3,FALSE)+$E157*VLOOKUP($D157,'FRIM rates'!$A$4:$J$9,5,FALSE)))),0.01)</f>
        <v>995.28</v>
      </c>
      <c r="H157">
        <f>IFERROR(IF(AND($C157="Kept",$B157="Legal"),$E157*VLOOKUP($D157,'FRIM rates'!$A$4:$J$9,3,FALSE),IF(AND($C157="Released",$B157="Legal"),$E157*VLOOKUP($D157,'FRIM rates'!$A$4:$J$9,3,FALSE)+$E157*VLOOKUP($D157,'FRIM rates'!$A$4:$J$9,10,FALSE),IF(AND($C157="Released",$B157="Sub-Legal"),$E157*VLOOKUP($D157,'FRIM rates'!$A$4:$J$9,3,FALSE)+$E157*VLOOKUP($D157,'FRIM rates'!$A$4:$J$9,10,FALSE)))),0.01)</f>
        <v>995.28</v>
      </c>
    </row>
    <row r="158" spans="1:8" x14ac:dyDescent="0.35">
      <c r="A158">
        <v>2007</v>
      </c>
      <c r="B158" t="s">
        <v>14</v>
      </c>
      <c r="C158" t="s">
        <v>13</v>
      </c>
      <c r="D158" t="s">
        <v>11</v>
      </c>
      <c r="E158">
        <v>6917</v>
      </c>
      <c r="F158">
        <f>IFERROR(IF($C158="Kept",0,IF($C158="Released",$E158*VLOOKUP($D158,'FRIM rates'!$A$4:$J$9,2,FALSE),NA())),0.01)</f>
        <v>1383.4</v>
      </c>
      <c r="G158">
        <f>IFERROR(IF(AND($C158="Kept",$B158="Legal"),$E158*VLOOKUP($D158,'FRIM rates'!$A$4:$J$9,3,FALSE),IF(AND($C158="Released",$B158="Legal"),$E158*VLOOKUP($D158,'FRIM rates'!$A$4:$J$9,3,FALSE)+$E158*VLOOKUP($D158,'FRIM rates'!$A$4:$J$9,4,FALSE),IF(AND($C158="Released",$B158="Sub-Legal"),$E158*VLOOKUP($D158,'FRIM rates'!$A$4:$J$9,3,FALSE)+$E158*VLOOKUP($D158,'FRIM rates'!$A$4:$J$9,5,FALSE)))),0.01)</f>
        <v>3237.1559999999999</v>
      </c>
      <c r="H158">
        <f>IFERROR(IF(AND($C158="Kept",$B158="Legal"),$E158*VLOOKUP($D158,'FRIM rates'!$A$4:$J$9,3,FALSE),IF(AND($C158="Released",$B158="Legal"),$E158*VLOOKUP($D158,'FRIM rates'!$A$4:$J$9,3,FALSE)+$E158*VLOOKUP($D158,'FRIM rates'!$A$4:$J$9,10,FALSE),IF(AND($C158="Released",$B158="Sub-Legal"),$E158*VLOOKUP($D158,'FRIM rates'!$A$4:$J$9,3,FALSE)+$E158*VLOOKUP($D158,'FRIM rates'!$A$4:$J$9,10,FALSE)))),0.01)</f>
        <v>3423.915</v>
      </c>
    </row>
    <row r="159" spans="1:8" x14ac:dyDescent="0.35">
      <c r="A159">
        <v>2010</v>
      </c>
      <c r="B159" t="s">
        <v>14</v>
      </c>
      <c r="C159" t="s">
        <v>13</v>
      </c>
      <c r="D159" t="s">
        <v>11</v>
      </c>
      <c r="E159">
        <v>6955</v>
      </c>
      <c r="F159">
        <f>IFERROR(IF($C159="Kept",0,IF($C159="Released",$E159*VLOOKUP($D159,'FRIM rates'!$A$4:$J$9,2,FALSE),NA())),0.01)</f>
        <v>1391</v>
      </c>
      <c r="G159">
        <f>IFERROR(IF(AND($C159="Kept",$B159="Legal"),$E159*VLOOKUP($D159,'FRIM rates'!$A$4:$J$9,3,FALSE),IF(AND($C159="Released",$B159="Legal"),$E159*VLOOKUP($D159,'FRIM rates'!$A$4:$J$9,3,FALSE)+$E159*VLOOKUP($D159,'FRIM rates'!$A$4:$J$9,4,FALSE),IF(AND($C159="Released",$B159="Sub-Legal"),$E159*VLOOKUP($D159,'FRIM rates'!$A$4:$J$9,3,FALSE)+$E159*VLOOKUP($D159,'FRIM rates'!$A$4:$J$9,5,FALSE)))),0.01)</f>
        <v>3254.94</v>
      </c>
      <c r="H159">
        <f>IFERROR(IF(AND($C159="Kept",$B159="Legal"),$E159*VLOOKUP($D159,'FRIM rates'!$A$4:$J$9,3,FALSE),IF(AND($C159="Released",$B159="Legal"),$E159*VLOOKUP($D159,'FRIM rates'!$A$4:$J$9,3,FALSE)+$E159*VLOOKUP($D159,'FRIM rates'!$A$4:$J$9,10,FALSE),IF(AND($C159="Released",$B159="Sub-Legal"),$E159*VLOOKUP($D159,'FRIM rates'!$A$4:$J$9,3,FALSE)+$E159*VLOOKUP($D159,'FRIM rates'!$A$4:$J$9,10,FALSE)))),0.01)</f>
        <v>3442.7249999999999</v>
      </c>
    </row>
    <row r="160" spans="1:8" x14ac:dyDescent="0.35">
      <c r="A160">
        <v>2005</v>
      </c>
      <c r="B160" t="s">
        <v>5</v>
      </c>
      <c r="C160" t="s">
        <v>13</v>
      </c>
      <c r="D160" t="s">
        <v>10</v>
      </c>
      <c r="E160">
        <v>6988</v>
      </c>
      <c r="F160">
        <f>IFERROR(IF($C160="Kept",0,IF($C160="Released",$E160*VLOOKUP($D160,'FRIM rates'!$A$4:$J$9,2,FALSE),NA())),0.01)</f>
        <v>1397.6000000000001</v>
      </c>
      <c r="G160">
        <f>IFERROR(IF(AND($C160="Kept",$B160="Legal"),$E160*VLOOKUP($D160,'FRIM rates'!$A$4:$J$9,3,FALSE),IF(AND($C160="Released",$B160="Legal"),$E160*VLOOKUP($D160,'FRIM rates'!$A$4:$J$9,3,FALSE)+$E160*VLOOKUP($D160,'FRIM rates'!$A$4:$J$9,4,FALSE),IF(AND($C160="Released",$B160="Sub-Legal"),$E160*VLOOKUP($D160,'FRIM rates'!$A$4:$J$9,3,FALSE)+$E160*VLOOKUP($D160,'FRIM rates'!$A$4:$J$9,5,FALSE)))),0.01)</f>
        <v>1872.7839999999999</v>
      </c>
      <c r="H160">
        <f>IFERROR(IF(AND($C160="Kept",$B160="Legal"),$E160*VLOOKUP($D160,'FRIM rates'!$A$4:$J$9,3,FALSE),IF(AND($C160="Released",$B160="Legal"),$E160*VLOOKUP($D160,'FRIM rates'!$A$4:$J$9,3,FALSE)+$E160*VLOOKUP($D160,'FRIM rates'!$A$4:$J$9,10,FALSE),IF(AND($C160="Released",$B160="Sub-Legal"),$E160*VLOOKUP($D160,'FRIM rates'!$A$4:$J$9,3,FALSE)+$E160*VLOOKUP($D160,'FRIM rates'!$A$4:$J$9,10,FALSE)))),0.01)</f>
        <v>3459.0599999999995</v>
      </c>
    </row>
    <row r="161" spans="1:8" x14ac:dyDescent="0.35">
      <c r="A161">
        <v>2016</v>
      </c>
      <c r="B161" t="s">
        <v>5</v>
      </c>
      <c r="C161" t="s">
        <v>13</v>
      </c>
      <c r="D161" t="s">
        <v>11</v>
      </c>
      <c r="E161">
        <v>7017</v>
      </c>
      <c r="F161">
        <f>IFERROR(IF($C161="Kept",0,IF($C161="Released",$E161*VLOOKUP($D161,'FRIM rates'!$A$4:$J$9,2,FALSE),NA())),0.01)</f>
        <v>1403.4</v>
      </c>
      <c r="G161">
        <f>IFERROR(IF(AND($C161="Kept",$B161="Legal"),$E161*VLOOKUP($D161,'FRIM rates'!$A$4:$J$9,3,FALSE),IF(AND($C161="Released",$B161="Legal"),$E161*VLOOKUP($D161,'FRIM rates'!$A$4:$J$9,3,FALSE)+$E161*VLOOKUP($D161,'FRIM rates'!$A$4:$J$9,4,FALSE),IF(AND($C161="Released",$B161="Sub-Legal"),$E161*VLOOKUP($D161,'FRIM rates'!$A$4:$J$9,3,FALSE)+$E161*VLOOKUP($D161,'FRIM rates'!$A$4:$J$9,5,FALSE)))),0.01)</f>
        <v>1880.556</v>
      </c>
      <c r="H161">
        <f>IFERROR(IF(AND($C161="Kept",$B161="Legal"),$E161*VLOOKUP($D161,'FRIM rates'!$A$4:$J$9,3,FALSE),IF(AND($C161="Released",$B161="Legal"),$E161*VLOOKUP($D161,'FRIM rates'!$A$4:$J$9,3,FALSE)+$E161*VLOOKUP($D161,'FRIM rates'!$A$4:$J$9,10,FALSE),IF(AND($C161="Released",$B161="Sub-Legal"),$E161*VLOOKUP($D161,'FRIM rates'!$A$4:$J$9,3,FALSE)+$E161*VLOOKUP($D161,'FRIM rates'!$A$4:$J$9,10,FALSE)))),0.01)</f>
        <v>3473.415</v>
      </c>
    </row>
    <row r="162" spans="1:8" x14ac:dyDescent="0.35">
      <c r="A162">
        <v>2020</v>
      </c>
      <c r="B162" t="s">
        <v>5</v>
      </c>
      <c r="C162" t="s">
        <v>13</v>
      </c>
      <c r="D162" t="s">
        <v>10</v>
      </c>
      <c r="E162">
        <v>7021</v>
      </c>
      <c r="F162">
        <f>IFERROR(IF($C162="Kept",0,IF($C162="Released",$E162*VLOOKUP($D162,'FRIM rates'!$A$4:$J$9,2,FALSE),NA())),0.01)</f>
        <v>1404.2</v>
      </c>
      <c r="G162">
        <f>IFERROR(IF(AND($C162="Kept",$B162="Legal"),$E162*VLOOKUP($D162,'FRIM rates'!$A$4:$J$9,3,FALSE),IF(AND($C162="Released",$B162="Legal"),$E162*VLOOKUP($D162,'FRIM rates'!$A$4:$J$9,3,FALSE)+$E162*VLOOKUP($D162,'FRIM rates'!$A$4:$J$9,4,FALSE),IF(AND($C162="Released",$B162="Sub-Legal"),$E162*VLOOKUP($D162,'FRIM rates'!$A$4:$J$9,3,FALSE)+$E162*VLOOKUP($D162,'FRIM rates'!$A$4:$J$9,5,FALSE)))),0.01)</f>
        <v>1881.6279999999999</v>
      </c>
      <c r="H162">
        <f>IFERROR(IF(AND($C162="Kept",$B162="Legal"),$E162*VLOOKUP($D162,'FRIM rates'!$A$4:$J$9,3,FALSE),IF(AND($C162="Released",$B162="Legal"),$E162*VLOOKUP($D162,'FRIM rates'!$A$4:$J$9,3,FALSE)+$E162*VLOOKUP($D162,'FRIM rates'!$A$4:$J$9,10,FALSE),IF(AND($C162="Released",$B162="Sub-Legal"),$E162*VLOOKUP($D162,'FRIM rates'!$A$4:$J$9,3,FALSE)+$E162*VLOOKUP($D162,'FRIM rates'!$A$4:$J$9,10,FALSE)))),0.01)</f>
        <v>3475.395</v>
      </c>
    </row>
    <row r="163" spans="1:8" x14ac:dyDescent="0.35">
      <c r="A163">
        <v>2021</v>
      </c>
      <c r="B163" t="s">
        <v>5</v>
      </c>
      <c r="C163" t="s">
        <v>13</v>
      </c>
      <c r="D163" t="s">
        <v>9</v>
      </c>
      <c r="E163">
        <v>7185</v>
      </c>
      <c r="F163">
        <f>IFERROR(IF($C163="Kept",0,IF($C163="Released",$E163*VLOOKUP($D163,'FRIM rates'!$A$4:$J$9,2,FALSE),NA())),0.01)</f>
        <v>1437</v>
      </c>
      <c r="G163">
        <f>IFERROR(IF(AND($C163="Kept",$B163="Legal"),$E163*VLOOKUP($D163,'FRIM rates'!$A$4:$J$9,3,FALSE),IF(AND($C163="Released",$B163="Legal"),$E163*VLOOKUP($D163,'FRIM rates'!$A$4:$J$9,3,FALSE)+$E163*VLOOKUP($D163,'FRIM rates'!$A$4:$J$9,4,FALSE),IF(AND($C163="Released",$B163="Sub-Legal"),$E163*VLOOKUP($D163,'FRIM rates'!$A$4:$J$9,3,FALSE)+$E163*VLOOKUP($D163,'FRIM rates'!$A$4:$J$9,5,FALSE)))),0.01)</f>
        <v>1925.58</v>
      </c>
      <c r="H163">
        <f>IFERROR(IF(AND($C163="Kept",$B163="Legal"),$E163*VLOOKUP($D163,'FRIM rates'!$A$4:$J$9,3,FALSE),IF(AND($C163="Released",$B163="Legal"),$E163*VLOOKUP($D163,'FRIM rates'!$A$4:$J$9,3,FALSE)+$E163*VLOOKUP($D163,'FRIM rates'!$A$4:$J$9,10,FALSE),IF(AND($C163="Released",$B163="Sub-Legal"),$E163*VLOOKUP($D163,'FRIM rates'!$A$4:$J$9,3,FALSE)+$E163*VLOOKUP($D163,'FRIM rates'!$A$4:$J$9,10,FALSE)))),0.01)</f>
        <v>3556.5749999999998</v>
      </c>
    </row>
    <row r="164" spans="1:8" x14ac:dyDescent="0.35">
      <c r="A164">
        <v>2003</v>
      </c>
      <c r="B164" t="s">
        <v>5</v>
      </c>
      <c r="C164" t="s">
        <v>6</v>
      </c>
      <c r="D164" t="s">
        <v>7</v>
      </c>
      <c r="E164">
        <v>7213</v>
      </c>
      <c r="F164">
        <f>IFERROR(IF($C164="Kept",0,IF($C164="Released",$E164*VLOOKUP($D164,'FRIM rates'!$A$4:$J$9,2,FALSE),NA())),0.01)</f>
        <v>0</v>
      </c>
      <c r="G164">
        <f>IFERROR(IF(AND($C164="Kept",$B164="Legal"),$E164*VLOOKUP($D164,'FRIM rates'!$A$4:$J$9,3,FALSE),IF(AND($C164="Released",$B164="Legal"),$E164*VLOOKUP($D164,'FRIM rates'!$A$4:$J$9,3,FALSE)+$E164*VLOOKUP($D164,'FRIM rates'!$A$4:$J$9,4,FALSE),IF(AND($C164="Released",$B164="Sub-Legal"),$E164*VLOOKUP($D164,'FRIM rates'!$A$4:$J$9,3,FALSE)+$E164*VLOOKUP($D164,'FRIM rates'!$A$4:$J$9,5,FALSE)))),0.01)</f>
        <v>1045.885</v>
      </c>
      <c r="H164">
        <f>IFERROR(IF(AND($C164="Kept",$B164="Legal"),$E164*VLOOKUP($D164,'FRIM rates'!$A$4:$J$9,3,FALSE),IF(AND($C164="Released",$B164="Legal"),$E164*VLOOKUP($D164,'FRIM rates'!$A$4:$J$9,3,FALSE)+$E164*VLOOKUP($D164,'FRIM rates'!$A$4:$J$9,10,FALSE),IF(AND($C164="Released",$B164="Sub-Legal"),$E164*VLOOKUP($D164,'FRIM rates'!$A$4:$J$9,3,FALSE)+$E164*VLOOKUP($D164,'FRIM rates'!$A$4:$J$9,10,FALSE)))),0.01)</f>
        <v>1045.885</v>
      </c>
    </row>
    <row r="165" spans="1:8" x14ac:dyDescent="0.35">
      <c r="A165">
        <v>2016</v>
      </c>
      <c r="B165" t="s">
        <v>5</v>
      </c>
      <c r="C165" t="s">
        <v>13</v>
      </c>
      <c r="D165" t="s">
        <v>10</v>
      </c>
      <c r="E165">
        <v>7231</v>
      </c>
      <c r="F165">
        <f>IFERROR(IF($C165="Kept",0,IF($C165="Released",$E165*VLOOKUP($D165,'FRIM rates'!$A$4:$J$9,2,FALSE),NA())),0.01)</f>
        <v>1446.2</v>
      </c>
      <c r="G165">
        <f>IFERROR(IF(AND($C165="Kept",$B165="Legal"),$E165*VLOOKUP($D165,'FRIM rates'!$A$4:$J$9,3,FALSE),IF(AND($C165="Released",$B165="Legal"),$E165*VLOOKUP($D165,'FRIM rates'!$A$4:$J$9,3,FALSE)+$E165*VLOOKUP($D165,'FRIM rates'!$A$4:$J$9,4,FALSE),IF(AND($C165="Released",$B165="Sub-Legal"),$E165*VLOOKUP($D165,'FRIM rates'!$A$4:$J$9,3,FALSE)+$E165*VLOOKUP($D165,'FRIM rates'!$A$4:$J$9,5,FALSE)))),0.01)</f>
        <v>1937.9079999999999</v>
      </c>
      <c r="H165">
        <f>IFERROR(IF(AND($C165="Kept",$B165="Legal"),$E165*VLOOKUP($D165,'FRIM rates'!$A$4:$J$9,3,FALSE),IF(AND($C165="Released",$B165="Legal"),$E165*VLOOKUP($D165,'FRIM rates'!$A$4:$J$9,3,FALSE)+$E165*VLOOKUP($D165,'FRIM rates'!$A$4:$J$9,10,FALSE),IF(AND($C165="Released",$B165="Sub-Legal"),$E165*VLOOKUP($D165,'FRIM rates'!$A$4:$J$9,3,FALSE)+$E165*VLOOKUP($D165,'FRIM rates'!$A$4:$J$9,10,FALSE)))),0.01)</f>
        <v>3579.3449999999998</v>
      </c>
    </row>
    <row r="166" spans="1:8" x14ac:dyDescent="0.35">
      <c r="A166">
        <v>2006</v>
      </c>
      <c r="B166" t="s">
        <v>5</v>
      </c>
      <c r="C166" t="s">
        <v>6</v>
      </c>
      <c r="D166" t="s">
        <v>7</v>
      </c>
      <c r="E166">
        <v>7237</v>
      </c>
      <c r="F166">
        <f>IFERROR(IF($C166="Kept",0,IF($C166="Released",$E166*VLOOKUP($D166,'FRIM rates'!$A$4:$J$9,2,FALSE),NA())),0.01)</f>
        <v>0</v>
      </c>
      <c r="G166">
        <f>IFERROR(IF(AND($C166="Kept",$B166="Legal"),$E166*VLOOKUP($D166,'FRIM rates'!$A$4:$J$9,3,FALSE),IF(AND($C166="Released",$B166="Legal"),$E166*VLOOKUP($D166,'FRIM rates'!$A$4:$J$9,3,FALSE)+$E166*VLOOKUP($D166,'FRIM rates'!$A$4:$J$9,4,FALSE),IF(AND($C166="Released",$B166="Sub-Legal"),$E166*VLOOKUP($D166,'FRIM rates'!$A$4:$J$9,3,FALSE)+$E166*VLOOKUP($D166,'FRIM rates'!$A$4:$J$9,5,FALSE)))),0.01)</f>
        <v>1049.365</v>
      </c>
      <c r="H166">
        <f>IFERROR(IF(AND($C166="Kept",$B166="Legal"),$E166*VLOOKUP($D166,'FRIM rates'!$A$4:$J$9,3,FALSE),IF(AND($C166="Released",$B166="Legal"),$E166*VLOOKUP($D166,'FRIM rates'!$A$4:$J$9,3,FALSE)+$E166*VLOOKUP($D166,'FRIM rates'!$A$4:$J$9,10,FALSE),IF(AND($C166="Released",$B166="Sub-Legal"),$E166*VLOOKUP($D166,'FRIM rates'!$A$4:$J$9,3,FALSE)+$E166*VLOOKUP($D166,'FRIM rates'!$A$4:$J$9,10,FALSE)))),0.01)</f>
        <v>1049.365</v>
      </c>
    </row>
    <row r="167" spans="1:8" x14ac:dyDescent="0.35">
      <c r="A167">
        <v>2018</v>
      </c>
      <c r="B167" t="s">
        <v>5</v>
      </c>
      <c r="C167" t="s">
        <v>13</v>
      </c>
      <c r="D167" t="s">
        <v>11</v>
      </c>
      <c r="E167">
        <v>7370</v>
      </c>
      <c r="F167">
        <f>IFERROR(IF($C167="Kept",0,IF($C167="Released",$E167*VLOOKUP($D167,'FRIM rates'!$A$4:$J$9,2,FALSE),NA())),0.01)</f>
        <v>1474</v>
      </c>
      <c r="G167">
        <f>IFERROR(IF(AND($C167="Kept",$B167="Legal"),$E167*VLOOKUP($D167,'FRIM rates'!$A$4:$J$9,3,FALSE),IF(AND($C167="Released",$B167="Legal"),$E167*VLOOKUP($D167,'FRIM rates'!$A$4:$J$9,3,FALSE)+$E167*VLOOKUP($D167,'FRIM rates'!$A$4:$J$9,4,FALSE),IF(AND($C167="Released",$B167="Sub-Legal"),$E167*VLOOKUP($D167,'FRIM rates'!$A$4:$J$9,3,FALSE)+$E167*VLOOKUP($D167,'FRIM rates'!$A$4:$J$9,5,FALSE)))),0.01)</f>
        <v>1975.1599999999999</v>
      </c>
      <c r="H167">
        <f>IFERROR(IF(AND($C167="Kept",$B167="Legal"),$E167*VLOOKUP($D167,'FRIM rates'!$A$4:$J$9,3,FALSE),IF(AND($C167="Released",$B167="Legal"),$E167*VLOOKUP($D167,'FRIM rates'!$A$4:$J$9,3,FALSE)+$E167*VLOOKUP($D167,'FRIM rates'!$A$4:$J$9,10,FALSE),IF(AND($C167="Released",$B167="Sub-Legal"),$E167*VLOOKUP($D167,'FRIM rates'!$A$4:$J$9,3,FALSE)+$E167*VLOOKUP($D167,'FRIM rates'!$A$4:$J$9,10,FALSE)))),0.01)</f>
        <v>3648.1499999999996</v>
      </c>
    </row>
    <row r="168" spans="1:8" x14ac:dyDescent="0.35">
      <c r="A168">
        <v>1997</v>
      </c>
      <c r="B168" t="s">
        <v>5</v>
      </c>
      <c r="C168" t="s">
        <v>6</v>
      </c>
      <c r="D168" t="s">
        <v>9</v>
      </c>
      <c r="E168">
        <v>7375</v>
      </c>
      <c r="F168">
        <f>IFERROR(IF($C168="Kept",0,IF($C168="Released",$E168*VLOOKUP($D168,'FRIM rates'!$A$4:$J$9,2,FALSE),NA())),0.01)</f>
        <v>0</v>
      </c>
      <c r="G168">
        <f>IFERROR(IF(AND($C168="Kept",$B168="Legal"),$E168*VLOOKUP($D168,'FRIM rates'!$A$4:$J$9,3,FALSE),IF(AND($C168="Released",$B168="Legal"),$E168*VLOOKUP($D168,'FRIM rates'!$A$4:$J$9,3,FALSE)+$E168*VLOOKUP($D168,'FRIM rates'!$A$4:$J$9,4,FALSE),IF(AND($C168="Released",$B168="Sub-Legal"),$E168*VLOOKUP($D168,'FRIM rates'!$A$4:$J$9,3,FALSE)+$E168*VLOOKUP($D168,'FRIM rates'!$A$4:$J$9,5,FALSE)))),0.01)</f>
        <v>1069.375</v>
      </c>
      <c r="H168">
        <f>IFERROR(IF(AND($C168="Kept",$B168="Legal"),$E168*VLOOKUP($D168,'FRIM rates'!$A$4:$J$9,3,FALSE),IF(AND($C168="Released",$B168="Legal"),$E168*VLOOKUP($D168,'FRIM rates'!$A$4:$J$9,3,FALSE)+$E168*VLOOKUP($D168,'FRIM rates'!$A$4:$J$9,10,FALSE),IF(AND($C168="Released",$B168="Sub-Legal"),$E168*VLOOKUP($D168,'FRIM rates'!$A$4:$J$9,3,FALSE)+$E168*VLOOKUP($D168,'FRIM rates'!$A$4:$J$9,10,FALSE)))),0.01)</f>
        <v>1069.375</v>
      </c>
    </row>
    <row r="169" spans="1:8" x14ac:dyDescent="0.35">
      <c r="A169">
        <v>2009</v>
      </c>
      <c r="B169" t="s">
        <v>5</v>
      </c>
      <c r="C169" t="s">
        <v>13</v>
      </c>
      <c r="D169" t="s">
        <v>12</v>
      </c>
      <c r="E169">
        <v>7410</v>
      </c>
      <c r="F169">
        <f>IFERROR(IF($C169="Kept",0,IF($C169="Released",$E169*VLOOKUP($D169,'FRIM rates'!$A$4:$J$9,2,FALSE),NA())),0.01)</f>
        <v>1482</v>
      </c>
      <c r="G169">
        <f>IFERROR(IF(AND($C169="Kept",$B169="Legal"),$E169*VLOOKUP($D169,'FRIM rates'!$A$4:$J$9,3,FALSE),IF(AND($C169="Released",$B169="Legal"),$E169*VLOOKUP($D169,'FRIM rates'!$A$4:$J$9,3,FALSE)+$E169*VLOOKUP($D169,'FRIM rates'!$A$4:$J$9,4,FALSE),IF(AND($C169="Released",$B169="Sub-Legal"),$E169*VLOOKUP($D169,'FRIM rates'!$A$4:$J$9,3,FALSE)+$E169*VLOOKUP($D169,'FRIM rates'!$A$4:$J$9,5,FALSE)))),0.01)</f>
        <v>1985.8799999999997</v>
      </c>
      <c r="H169">
        <f>IFERROR(IF(AND($C169="Kept",$B169="Legal"),$E169*VLOOKUP($D169,'FRIM rates'!$A$4:$J$9,3,FALSE),IF(AND($C169="Released",$B169="Legal"),$E169*VLOOKUP($D169,'FRIM rates'!$A$4:$J$9,3,FALSE)+$E169*VLOOKUP($D169,'FRIM rates'!$A$4:$J$9,10,FALSE),IF(AND($C169="Released",$B169="Sub-Legal"),$E169*VLOOKUP($D169,'FRIM rates'!$A$4:$J$9,3,FALSE)+$E169*VLOOKUP($D169,'FRIM rates'!$A$4:$J$9,10,FALSE)))),0.01)</f>
        <v>3667.95</v>
      </c>
    </row>
    <row r="170" spans="1:8" x14ac:dyDescent="0.35">
      <c r="A170">
        <v>2012</v>
      </c>
      <c r="B170" t="s">
        <v>14</v>
      </c>
      <c r="C170" t="s">
        <v>13</v>
      </c>
      <c r="D170" t="s">
        <v>10</v>
      </c>
      <c r="E170">
        <v>7492</v>
      </c>
      <c r="F170">
        <f>IFERROR(IF($C170="Kept",0,IF($C170="Released",$E170*VLOOKUP($D170,'FRIM rates'!$A$4:$J$9,2,FALSE),NA())),0.01)</f>
        <v>1498.4</v>
      </c>
      <c r="G170">
        <f>IFERROR(IF(AND($C170="Kept",$B170="Legal"),$E170*VLOOKUP($D170,'FRIM rates'!$A$4:$J$9,3,FALSE),IF(AND($C170="Released",$B170="Legal"),$E170*VLOOKUP($D170,'FRIM rates'!$A$4:$J$9,3,FALSE)+$E170*VLOOKUP($D170,'FRIM rates'!$A$4:$J$9,4,FALSE),IF(AND($C170="Released",$B170="Sub-Legal"),$E170*VLOOKUP($D170,'FRIM rates'!$A$4:$J$9,3,FALSE)+$E170*VLOOKUP($D170,'FRIM rates'!$A$4:$J$9,5,FALSE)))),0.01)</f>
        <v>3506.2560000000003</v>
      </c>
      <c r="H170">
        <f>IFERROR(IF(AND($C170="Kept",$B170="Legal"),$E170*VLOOKUP($D170,'FRIM rates'!$A$4:$J$9,3,FALSE),IF(AND($C170="Released",$B170="Legal"),$E170*VLOOKUP($D170,'FRIM rates'!$A$4:$J$9,3,FALSE)+$E170*VLOOKUP($D170,'FRIM rates'!$A$4:$J$9,10,FALSE),IF(AND($C170="Released",$B170="Sub-Legal"),$E170*VLOOKUP($D170,'FRIM rates'!$A$4:$J$9,3,FALSE)+$E170*VLOOKUP($D170,'FRIM rates'!$A$4:$J$9,10,FALSE)))),0.01)</f>
        <v>3708.54</v>
      </c>
    </row>
    <row r="171" spans="1:8" x14ac:dyDescent="0.35">
      <c r="A171">
        <v>2007</v>
      </c>
      <c r="B171" t="s">
        <v>14</v>
      </c>
      <c r="C171" t="s">
        <v>13</v>
      </c>
      <c r="D171" t="s">
        <v>10</v>
      </c>
      <c r="E171">
        <v>7503</v>
      </c>
      <c r="F171">
        <f>IFERROR(IF($C171="Kept",0,IF($C171="Released",$E171*VLOOKUP($D171,'FRIM rates'!$A$4:$J$9,2,FALSE),NA())),0.01)</f>
        <v>1500.6000000000001</v>
      </c>
      <c r="G171">
        <f>IFERROR(IF(AND($C171="Kept",$B171="Legal"),$E171*VLOOKUP($D171,'FRIM rates'!$A$4:$J$9,3,FALSE),IF(AND($C171="Released",$B171="Legal"),$E171*VLOOKUP($D171,'FRIM rates'!$A$4:$J$9,3,FALSE)+$E171*VLOOKUP($D171,'FRIM rates'!$A$4:$J$9,4,FALSE),IF(AND($C171="Released",$B171="Sub-Legal"),$E171*VLOOKUP($D171,'FRIM rates'!$A$4:$J$9,3,FALSE)+$E171*VLOOKUP($D171,'FRIM rates'!$A$4:$J$9,5,FALSE)))),0.01)</f>
        <v>3511.404</v>
      </c>
      <c r="H171">
        <f>IFERROR(IF(AND($C171="Kept",$B171="Legal"),$E171*VLOOKUP($D171,'FRIM rates'!$A$4:$J$9,3,FALSE),IF(AND($C171="Released",$B171="Legal"),$E171*VLOOKUP($D171,'FRIM rates'!$A$4:$J$9,3,FALSE)+$E171*VLOOKUP($D171,'FRIM rates'!$A$4:$J$9,10,FALSE),IF(AND($C171="Released",$B171="Sub-Legal"),$E171*VLOOKUP($D171,'FRIM rates'!$A$4:$J$9,3,FALSE)+$E171*VLOOKUP($D171,'FRIM rates'!$A$4:$J$9,10,FALSE)))),0.01)</f>
        <v>3713.9849999999997</v>
      </c>
    </row>
    <row r="172" spans="1:8" x14ac:dyDescent="0.35">
      <c r="A172">
        <v>2011</v>
      </c>
      <c r="B172" t="s">
        <v>14</v>
      </c>
      <c r="C172" t="s">
        <v>13</v>
      </c>
      <c r="D172" t="s">
        <v>9</v>
      </c>
      <c r="E172">
        <v>7508</v>
      </c>
      <c r="F172">
        <f>IFERROR(IF($C172="Kept",0,IF($C172="Released",$E172*VLOOKUP($D172,'FRIM rates'!$A$4:$J$9,2,FALSE),NA())),0.01)</f>
        <v>1501.6000000000001</v>
      </c>
      <c r="G172">
        <f>IFERROR(IF(AND($C172="Kept",$B172="Legal"),$E172*VLOOKUP($D172,'FRIM rates'!$A$4:$J$9,3,FALSE),IF(AND($C172="Released",$B172="Legal"),$E172*VLOOKUP($D172,'FRIM rates'!$A$4:$J$9,3,FALSE)+$E172*VLOOKUP($D172,'FRIM rates'!$A$4:$J$9,4,FALSE),IF(AND($C172="Released",$B172="Sub-Legal"),$E172*VLOOKUP($D172,'FRIM rates'!$A$4:$J$9,3,FALSE)+$E172*VLOOKUP($D172,'FRIM rates'!$A$4:$J$9,5,FALSE)))),0.01)</f>
        <v>3513.7440000000001</v>
      </c>
      <c r="H172">
        <f>IFERROR(IF(AND($C172="Kept",$B172="Legal"),$E172*VLOOKUP($D172,'FRIM rates'!$A$4:$J$9,3,FALSE),IF(AND($C172="Released",$B172="Legal"),$E172*VLOOKUP($D172,'FRIM rates'!$A$4:$J$9,3,FALSE)+$E172*VLOOKUP($D172,'FRIM rates'!$A$4:$J$9,10,FALSE),IF(AND($C172="Released",$B172="Sub-Legal"),$E172*VLOOKUP($D172,'FRIM rates'!$A$4:$J$9,3,FALSE)+$E172*VLOOKUP($D172,'FRIM rates'!$A$4:$J$9,10,FALSE)))),0.01)</f>
        <v>3716.4599999999996</v>
      </c>
    </row>
    <row r="173" spans="1:8" x14ac:dyDescent="0.35">
      <c r="A173">
        <v>2005</v>
      </c>
      <c r="B173" t="s">
        <v>5</v>
      </c>
      <c r="C173" t="s">
        <v>13</v>
      </c>
      <c r="D173" t="s">
        <v>12</v>
      </c>
      <c r="E173">
        <v>7660</v>
      </c>
      <c r="F173">
        <f>IFERROR(IF($C173="Kept",0,IF($C173="Released",$E173*VLOOKUP($D173,'FRIM rates'!$A$4:$J$9,2,FALSE),NA())),0.01)</f>
        <v>1532</v>
      </c>
      <c r="G173">
        <f>IFERROR(IF(AND($C173="Kept",$B173="Legal"),$E173*VLOOKUP($D173,'FRIM rates'!$A$4:$J$9,3,FALSE),IF(AND($C173="Released",$B173="Legal"),$E173*VLOOKUP($D173,'FRIM rates'!$A$4:$J$9,3,FALSE)+$E173*VLOOKUP($D173,'FRIM rates'!$A$4:$J$9,4,FALSE),IF(AND($C173="Released",$B173="Sub-Legal"),$E173*VLOOKUP($D173,'FRIM rates'!$A$4:$J$9,3,FALSE)+$E173*VLOOKUP($D173,'FRIM rates'!$A$4:$J$9,5,FALSE)))),0.01)</f>
        <v>2052.8799999999997</v>
      </c>
      <c r="H173">
        <f>IFERROR(IF(AND($C173="Kept",$B173="Legal"),$E173*VLOOKUP($D173,'FRIM rates'!$A$4:$J$9,3,FALSE),IF(AND($C173="Released",$B173="Legal"),$E173*VLOOKUP($D173,'FRIM rates'!$A$4:$J$9,3,FALSE)+$E173*VLOOKUP($D173,'FRIM rates'!$A$4:$J$9,10,FALSE),IF(AND($C173="Released",$B173="Sub-Legal"),$E173*VLOOKUP($D173,'FRIM rates'!$A$4:$J$9,3,FALSE)+$E173*VLOOKUP($D173,'FRIM rates'!$A$4:$J$9,10,FALSE)))),0.01)</f>
        <v>3791.7</v>
      </c>
    </row>
    <row r="174" spans="1:8" x14ac:dyDescent="0.35">
      <c r="A174">
        <v>2021</v>
      </c>
      <c r="B174" t="s">
        <v>14</v>
      </c>
      <c r="C174" t="s">
        <v>13</v>
      </c>
      <c r="D174" t="s">
        <v>11</v>
      </c>
      <c r="E174">
        <v>7691</v>
      </c>
      <c r="F174">
        <f>IFERROR(IF($C174="Kept",0,IF($C174="Released",$E174*VLOOKUP($D174,'FRIM rates'!$A$4:$J$9,2,FALSE),NA())),0.01)</f>
        <v>1538.2</v>
      </c>
      <c r="G174">
        <f>IFERROR(IF(AND($C174="Kept",$B174="Legal"),$E174*VLOOKUP($D174,'FRIM rates'!$A$4:$J$9,3,FALSE),IF(AND($C174="Released",$B174="Legal"),$E174*VLOOKUP($D174,'FRIM rates'!$A$4:$J$9,3,FALSE)+$E174*VLOOKUP($D174,'FRIM rates'!$A$4:$J$9,4,FALSE),IF(AND($C174="Released",$B174="Sub-Legal"),$E174*VLOOKUP($D174,'FRIM rates'!$A$4:$J$9,3,FALSE)+$E174*VLOOKUP($D174,'FRIM rates'!$A$4:$J$9,5,FALSE)))),0.01)</f>
        <v>3599.3879999999999</v>
      </c>
      <c r="H174">
        <f>IFERROR(IF(AND($C174="Kept",$B174="Legal"),$E174*VLOOKUP($D174,'FRIM rates'!$A$4:$J$9,3,FALSE),IF(AND($C174="Released",$B174="Legal"),$E174*VLOOKUP($D174,'FRIM rates'!$A$4:$J$9,3,FALSE)+$E174*VLOOKUP($D174,'FRIM rates'!$A$4:$J$9,10,FALSE),IF(AND($C174="Released",$B174="Sub-Legal"),$E174*VLOOKUP($D174,'FRIM rates'!$A$4:$J$9,3,FALSE)+$E174*VLOOKUP($D174,'FRIM rates'!$A$4:$J$9,10,FALSE)))),0.01)</f>
        <v>3807.0450000000001</v>
      </c>
    </row>
    <row r="175" spans="1:8" x14ac:dyDescent="0.35">
      <c r="A175">
        <v>2010</v>
      </c>
      <c r="B175" t="s">
        <v>14</v>
      </c>
      <c r="C175" t="s">
        <v>13</v>
      </c>
      <c r="D175" t="s">
        <v>12</v>
      </c>
      <c r="E175">
        <v>7701</v>
      </c>
      <c r="F175">
        <f>IFERROR(IF($C175="Kept",0,IF($C175="Released",$E175*VLOOKUP($D175,'FRIM rates'!$A$4:$J$9,2,FALSE),NA())),0.01)</f>
        <v>1540.2</v>
      </c>
      <c r="G175">
        <f>IFERROR(IF(AND($C175="Kept",$B175="Legal"),$E175*VLOOKUP($D175,'FRIM rates'!$A$4:$J$9,3,FALSE),IF(AND($C175="Released",$B175="Legal"),$E175*VLOOKUP($D175,'FRIM rates'!$A$4:$J$9,3,FALSE)+$E175*VLOOKUP($D175,'FRIM rates'!$A$4:$J$9,4,FALSE),IF(AND($C175="Released",$B175="Sub-Legal"),$E175*VLOOKUP($D175,'FRIM rates'!$A$4:$J$9,3,FALSE)+$E175*VLOOKUP($D175,'FRIM rates'!$A$4:$J$9,5,FALSE)))),0.01)</f>
        <v>3604.0680000000002</v>
      </c>
      <c r="H175">
        <f>IFERROR(IF(AND($C175="Kept",$B175="Legal"),$E175*VLOOKUP($D175,'FRIM rates'!$A$4:$J$9,3,FALSE),IF(AND($C175="Released",$B175="Legal"),$E175*VLOOKUP($D175,'FRIM rates'!$A$4:$J$9,3,FALSE)+$E175*VLOOKUP($D175,'FRIM rates'!$A$4:$J$9,10,FALSE),IF(AND($C175="Released",$B175="Sub-Legal"),$E175*VLOOKUP($D175,'FRIM rates'!$A$4:$J$9,3,FALSE)+$E175*VLOOKUP($D175,'FRIM rates'!$A$4:$J$9,10,FALSE)))),0.01)</f>
        <v>3811.9949999999999</v>
      </c>
    </row>
    <row r="176" spans="1:8" x14ac:dyDescent="0.35">
      <c r="A176">
        <v>2010</v>
      </c>
      <c r="B176" t="s">
        <v>5</v>
      </c>
      <c r="C176" t="s">
        <v>13</v>
      </c>
      <c r="D176" t="s">
        <v>12</v>
      </c>
      <c r="E176">
        <v>7834</v>
      </c>
      <c r="F176">
        <f>IFERROR(IF($C176="Kept",0,IF($C176="Released",$E176*VLOOKUP($D176,'FRIM rates'!$A$4:$J$9,2,FALSE),NA())),0.01)</f>
        <v>1566.8000000000002</v>
      </c>
      <c r="G176">
        <f>IFERROR(IF(AND($C176="Kept",$B176="Legal"),$E176*VLOOKUP($D176,'FRIM rates'!$A$4:$J$9,3,FALSE),IF(AND($C176="Released",$B176="Legal"),$E176*VLOOKUP($D176,'FRIM rates'!$A$4:$J$9,3,FALSE)+$E176*VLOOKUP($D176,'FRIM rates'!$A$4:$J$9,4,FALSE),IF(AND($C176="Released",$B176="Sub-Legal"),$E176*VLOOKUP($D176,'FRIM rates'!$A$4:$J$9,3,FALSE)+$E176*VLOOKUP($D176,'FRIM rates'!$A$4:$J$9,5,FALSE)))),0.01)</f>
        <v>2099.5119999999997</v>
      </c>
      <c r="H176">
        <f>IFERROR(IF(AND($C176="Kept",$B176="Legal"),$E176*VLOOKUP($D176,'FRIM rates'!$A$4:$J$9,3,FALSE),IF(AND($C176="Released",$B176="Legal"),$E176*VLOOKUP($D176,'FRIM rates'!$A$4:$J$9,3,FALSE)+$E176*VLOOKUP($D176,'FRIM rates'!$A$4:$J$9,10,FALSE),IF(AND($C176="Released",$B176="Sub-Legal"),$E176*VLOOKUP($D176,'FRIM rates'!$A$4:$J$9,3,FALSE)+$E176*VLOOKUP($D176,'FRIM rates'!$A$4:$J$9,10,FALSE)))),0.01)</f>
        <v>3877.8299999999995</v>
      </c>
    </row>
    <row r="177" spans="1:8" x14ac:dyDescent="0.35">
      <c r="A177">
        <v>2021</v>
      </c>
      <c r="B177" t="s">
        <v>5</v>
      </c>
      <c r="C177" t="s">
        <v>13</v>
      </c>
      <c r="D177" t="s">
        <v>10</v>
      </c>
      <c r="E177">
        <v>7847</v>
      </c>
      <c r="F177">
        <f>IFERROR(IF($C177="Kept",0,IF($C177="Released",$E177*VLOOKUP($D177,'FRIM rates'!$A$4:$J$9,2,FALSE),NA())),0.01)</f>
        <v>1569.4</v>
      </c>
      <c r="G177">
        <f>IFERROR(IF(AND($C177="Kept",$B177="Legal"),$E177*VLOOKUP($D177,'FRIM rates'!$A$4:$J$9,3,FALSE),IF(AND($C177="Released",$B177="Legal"),$E177*VLOOKUP($D177,'FRIM rates'!$A$4:$J$9,3,FALSE)+$E177*VLOOKUP($D177,'FRIM rates'!$A$4:$J$9,4,FALSE),IF(AND($C177="Released",$B177="Sub-Legal"),$E177*VLOOKUP($D177,'FRIM rates'!$A$4:$J$9,3,FALSE)+$E177*VLOOKUP($D177,'FRIM rates'!$A$4:$J$9,5,FALSE)))),0.01)</f>
        <v>2102.9960000000001</v>
      </c>
      <c r="H177">
        <f>IFERROR(IF(AND($C177="Kept",$B177="Legal"),$E177*VLOOKUP($D177,'FRIM rates'!$A$4:$J$9,3,FALSE),IF(AND($C177="Released",$B177="Legal"),$E177*VLOOKUP($D177,'FRIM rates'!$A$4:$J$9,3,FALSE)+$E177*VLOOKUP($D177,'FRIM rates'!$A$4:$J$9,10,FALSE),IF(AND($C177="Released",$B177="Sub-Legal"),$E177*VLOOKUP($D177,'FRIM rates'!$A$4:$J$9,3,FALSE)+$E177*VLOOKUP($D177,'FRIM rates'!$A$4:$J$9,10,FALSE)))),0.01)</f>
        <v>3884.2649999999994</v>
      </c>
    </row>
    <row r="178" spans="1:8" x14ac:dyDescent="0.35">
      <c r="A178">
        <v>2015</v>
      </c>
      <c r="B178" t="s">
        <v>5</v>
      </c>
      <c r="C178" t="s">
        <v>13</v>
      </c>
      <c r="D178" t="s">
        <v>10</v>
      </c>
      <c r="E178">
        <v>7925</v>
      </c>
      <c r="F178">
        <f>IFERROR(IF($C178="Kept",0,IF($C178="Released",$E178*VLOOKUP($D178,'FRIM rates'!$A$4:$J$9,2,FALSE),NA())),0.01)</f>
        <v>1585</v>
      </c>
      <c r="G178">
        <f>IFERROR(IF(AND($C178="Kept",$B178="Legal"),$E178*VLOOKUP($D178,'FRIM rates'!$A$4:$J$9,3,FALSE),IF(AND($C178="Released",$B178="Legal"),$E178*VLOOKUP($D178,'FRIM rates'!$A$4:$J$9,3,FALSE)+$E178*VLOOKUP($D178,'FRIM rates'!$A$4:$J$9,4,FALSE),IF(AND($C178="Released",$B178="Sub-Legal"),$E178*VLOOKUP($D178,'FRIM rates'!$A$4:$J$9,3,FALSE)+$E178*VLOOKUP($D178,'FRIM rates'!$A$4:$J$9,5,FALSE)))),0.01)</f>
        <v>2123.9</v>
      </c>
      <c r="H178">
        <f>IFERROR(IF(AND($C178="Kept",$B178="Legal"),$E178*VLOOKUP($D178,'FRIM rates'!$A$4:$J$9,3,FALSE),IF(AND($C178="Released",$B178="Legal"),$E178*VLOOKUP($D178,'FRIM rates'!$A$4:$J$9,3,FALSE)+$E178*VLOOKUP($D178,'FRIM rates'!$A$4:$J$9,10,FALSE),IF(AND($C178="Released",$B178="Sub-Legal"),$E178*VLOOKUP($D178,'FRIM rates'!$A$4:$J$9,3,FALSE)+$E178*VLOOKUP($D178,'FRIM rates'!$A$4:$J$9,10,FALSE)))),0.01)</f>
        <v>3922.875</v>
      </c>
    </row>
    <row r="179" spans="1:8" x14ac:dyDescent="0.35">
      <c r="A179">
        <v>2010</v>
      </c>
      <c r="B179" t="s">
        <v>14</v>
      </c>
      <c r="C179" t="s">
        <v>13</v>
      </c>
      <c r="D179" t="s">
        <v>7</v>
      </c>
      <c r="E179">
        <v>7934</v>
      </c>
      <c r="F179">
        <f>IFERROR(IF($C179="Kept",0,IF($C179="Released",$E179*VLOOKUP($D179,'FRIM rates'!$A$4:$J$9,2,FALSE),NA())),0.01)</f>
        <v>1586.8000000000002</v>
      </c>
      <c r="G179">
        <f>IFERROR(IF(AND($C179="Kept",$B179="Legal"),$E179*VLOOKUP($D179,'FRIM rates'!$A$4:$J$9,3,FALSE),IF(AND($C179="Released",$B179="Legal"),$E179*VLOOKUP($D179,'FRIM rates'!$A$4:$J$9,3,FALSE)+$E179*VLOOKUP($D179,'FRIM rates'!$A$4:$J$9,4,FALSE),IF(AND($C179="Released",$B179="Sub-Legal"),$E179*VLOOKUP($D179,'FRIM rates'!$A$4:$J$9,3,FALSE)+$E179*VLOOKUP($D179,'FRIM rates'!$A$4:$J$9,5,FALSE)))),0.01)</f>
        <v>3713.1120000000001</v>
      </c>
      <c r="H179">
        <f>IFERROR(IF(AND($C179="Kept",$B179="Legal"),$E179*VLOOKUP($D179,'FRIM rates'!$A$4:$J$9,3,FALSE),IF(AND($C179="Released",$B179="Legal"),$E179*VLOOKUP($D179,'FRIM rates'!$A$4:$J$9,3,FALSE)+$E179*VLOOKUP($D179,'FRIM rates'!$A$4:$J$9,10,FALSE),IF(AND($C179="Released",$B179="Sub-Legal"),$E179*VLOOKUP($D179,'FRIM rates'!$A$4:$J$9,3,FALSE)+$E179*VLOOKUP($D179,'FRIM rates'!$A$4:$J$9,10,FALSE)))),0.01)</f>
        <v>3927.3299999999995</v>
      </c>
    </row>
    <row r="180" spans="1:8" x14ac:dyDescent="0.35">
      <c r="A180">
        <v>1998</v>
      </c>
      <c r="B180" t="s">
        <v>5</v>
      </c>
      <c r="C180" t="s">
        <v>13</v>
      </c>
      <c r="D180" t="s">
        <v>9</v>
      </c>
      <c r="E180">
        <v>8138</v>
      </c>
      <c r="F180">
        <f>IFERROR(IF($C180="Kept",0,IF($C180="Released",$E180*VLOOKUP($D180,'FRIM rates'!$A$4:$J$9,2,FALSE),NA())),0.01)</f>
        <v>1627.6000000000001</v>
      </c>
      <c r="G180">
        <f>IFERROR(IF(AND($C180="Kept",$B180="Legal"),$E180*VLOOKUP($D180,'FRIM rates'!$A$4:$J$9,3,FALSE),IF(AND($C180="Released",$B180="Legal"),$E180*VLOOKUP($D180,'FRIM rates'!$A$4:$J$9,3,FALSE)+$E180*VLOOKUP($D180,'FRIM rates'!$A$4:$J$9,4,FALSE),IF(AND($C180="Released",$B180="Sub-Legal"),$E180*VLOOKUP($D180,'FRIM rates'!$A$4:$J$9,3,FALSE)+$E180*VLOOKUP($D180,'FRIM rates'!$A$4:$J$9,5,FALSE)))),0.01)</f>
        <v>2180.9839999999999</v>
      </c>
      <c r="H180">
        <f>IFERROR(IF(AND($C180="Kept",$B180="Legal"),$E180*VLOOKUP($D180,'FRIM rates'!$A$4:$J$9,3,FALSE),IF(AND($C180="Released",$B180="Legal"),$E180*VLOOKUP($D180,'FRIM rates'!$A$4:$J$9,3,FALSE)+$E180*VLOOKUP($D180,'FRIM rates'!$A$4:$J$9,10,FALSE),IF(AND($C180="Released",$B180="Sub-Legal"),$E180*VLOOKUP($D180,'FRIM rates'!$A$4:$J$9,3,FALSE)+$E180*VLOOKUP($D180,'FRIM rates'!$A$4:$J$9,10,FALSE)))),0.01)</f>
        <v>4028.3099999999995</v>
      </c>
    </row>
    <row r="181" spans="1:8" x14ac:dyDescent="0.35">
      <c r="A181">
        <v>2013</v>
      </c>
      <c r="B181" t="s">
        <v>5</v>
      </c>
      <c r="C181" t="s">
        <v>6</v>
      </c>
      <c r="D181" t="s">
        <v>7</v>
      </c>
      <c r="E181">
        <v>8261</v>
      </c>
      <c r="F181">
        <f>IFERROR(IF($C181="Kept",0,IF($C181="Released",$E181*VLOOKUP($D181,'FRIM rates'!$A$4:$J$9,2,FALSE),NA())),0.01)</f>
        <v>0</v>
      </c>
      <c r="G181">
        <f>IFERROR(IF(AND($C181="Kept",$B181="Legal"),$E181*VLOOKUP($D181,'FRIM rates'!$A$4:$J$9,3,FALSE),IF(AND($C181="Released",$B181="Legal"),$E181*VLOOKUP($D181,'FRIM rates'!$A$4:$J$9,3,FALSE)+$E181*VLOOKUP($D181,'FRIM rates'!$A$4:$J$9,4,FALSE),IF(AND($C181="Released",$B181="Sub-Legal"),$E181*VLOOKUP($D181,'FRIM rates'!$A$4:$J$9,3,FALSE)+$E181*VLOOKUP($D181,'FRIM rates'!$A$4:$J$9,5,FALSE)))),0.01)</f>
        <v>1197.845</v>
      </c>
      <c r="H181">
        <f>IFERROR(IF(AND($C181="Kept",$B181="Legal"),$E181*VLOOKUP($D181,'FRIM rates'!$A$4:$J$9,3,FALSE),IF(AND($C181="Released",$B181="Legal"),$E181*VLOOKUP($D181,'FRIM rates'!$A$4:$J$9,3,FALSE)+$E181*VLOOKUP($D181,'FRIM rates'!$A$4:$J$9,10,FALSE),IF(AND($C181="Released",$B181="Sub-Legal"),$E181*VLOOKUP($D181,'FRIM rates'!$A$4:$J$9,3,FALSE)+$E181*VLOOKUP($D181,'FRIM rates'!$A$4:$J$9,10,FALSE)))),0.01)</f>
        <v>1197.845</v>
      </c>
    </row>
    <row r="182" spans="1:8" x14ac:dyDescent="0.35">
      <c r="A182">
        <v>2011</v>
      </c>
      <c r="B182" t="s">
        <v>5</v>
      </c>
      <c r="C182" t="s">
        <v>13</v>
      </c>
      <c r="D182" t="s">
        <v>12</v>
      </c>
      <c r="E182">
        <v>8287</v>
      </c>
      <c r="F182">
        <f>IFERROR(IF($C182="Kept",0,IF($C182="Released",$E182*VLOOKUP($D182,'FRIM rates'!$A$4:$J$9,2,FALSE),NA())),0.01)</f>
        <v>1657.4</v>
      </c>
      <c r="G182">
        <f>IFERROR(IF(AND($C182="Kept",$B182="Legal"),$E182*VLOOKUP($D182,'FRIM rates'!$A$4:$J$9,3,FALSE),IF(AND($C182="Released",$B182="Legal"),$E182*VLOOKUP($D182,'FRIM rates'!$A$4:$J$9,3,FALSE)+$E182*VLOOKUP($D182,'FRIM rates'!$A$4:$J$9,4,FALSE),IF(AND($C182="Released",$B182="Sub-Legal"),$E182*VLOOKUP($D182,'FRIM rates'!$A$4:$J$9,3,FALSE)+$E182*VLOOKUP($D182,'FRIM rates'!$A$4:$J$9,5,FALSE)))),0.01)</f>
        <v>2220.9160000000002</v>
      </c>
      <c r="H182">
        <f>IFERROR(IF(AND($C182="Kept",$B182="Legal"),$E182*VLOOKUP($D182,'FRIM rates'!$A$4:$J$9,3,FALSE),IF(AND($C182="Released",$B182="Legal"),$E182*VLOOKUP($D182,'FRIM rates'!$A$4:$J$9,3,FALSE)+$E182*VLOOKUP($D182,'FRIM rates'!$A$4:$J$9,10,FALSE),IF(AND($C182="Released",$B182="Sub-Legal"),$E182*VLOOKUP($D182,'FRIM rates'!$A$4:$J$9,3,FALSE)+$E182*VLOOKUP($D182,'FRIM rates'!$A$4:$J$9,10,FALSE)))),0.01)</f>
        <v>4102.0649999999996</v>
      </c>
    </row>
    <row r="183" spans="1:8" x14ac:dyDescent="0.35">
      <c r="A183">
        <v>2012</v>
      </c>
      <c r="B183" t="s">
        <v>5</v>
      </c>
      <c r="C183" t="s">
        <v>6</v>
      </c>
      <c r="D183" t="s">
        <v>7</v>
      </c>
      <c r="E183">
        <v>8298</v>
      </c>
      <c r="F183">
        <f>IFERROR(IF($C183="Kept",0,IF($C183="Released",$E183*VLOOKUP($D183,'FRIM rates'!$A$4:$J$9,2,FALSE),NA())),0.01)</f>
        <v>0</v>
      </c>
      <c r="G183">
        <f>IFERROR(IF(AND($C183="Kept",$B183="Legal"),$E183*VLOOKUP($D183,'FRIM rates'!$A$4:$J$9,3,FALSE),IF(AND($C183="Released",$B183="Legal"),$E183*VLOOKUP($D183,'FRIM rates'!$A$4:$J$9,3,FALSE)+$E183*VLOOKUP($D183,'FRIM rates'!$A$4:$J$9,4,FALSE),IF(AND($C183="Released",$B183="Sub-Legal"),$E183*VLOOKUP($D183,'FRIM rates'!$A$4:$J$9,3,FALSE)+$E183*VLOOKUP($D183,'FRIM rates'!$A$4:$J$9,5,FALSE)))),0.01)</f>
        <v>1203.2099999999998</v>
      </c>
      <c r="H183">
        <f>IFERROR(IF(AND($C183="Kept",$B183="Legal"),$E183*VLOOKUP($D183,'FRIM rates'!$A$4:$J$9,3,FALSE),IF(AND($C183="Released",$B183="Legal"),$E183*VLOOKUP($D183,'FRIM rates'!$A$4:$J$9,3,FALSE)+$E183*VLOOKUP($D183,'FRIM rates'!$A$4:$J$9,10,FALSE),IF(AND($C183="Released",$B183="Sub-Legal"),$E183*VLOOKUP($D183,'FRIM rates'!$A$4:$J$9,3,FALSE)+$E183*VLOOKUP($D183,'FRIM rates'!$A$4:$J$9,10,FALSE)))),0.01)</f>
        <v>1203.2099999999998</v>
      </c>
    </row>
    <row r="184" spans="1:8" x14ac:dyDescent="0.35">
      <c r="A184">
        <v>2002</v>
      </c>
      <c r="B184" t="s">
        <v>14</v>
      </c>
      <c r="C184" t="s">
        <v>13</v>
      </c>
      <c r="D184" t="s">
        <v>12</v>
      </c>
      <c r="E184">
        <v>8299</v>
      </c>
      <c r="F184">
        <f>IFERROR(IF($C184="Kept",0,IF($C184="Released",$E184*VLOOKUP($D184,'FRIM rates'!$A$4:$J$9,2,FALSE),NA())),0.01)</f>
        <v>1659.8000000000002</v>
      </c>
      <c r="G184">
        <f>IFERROR(IF(AND($C184="Kept",$B184="Legal"),$E184*VLOOKUP($D184,'FRIM rates'!$A$4:$J$9,3,FALSE),IF(AND($C184="Released",$B184="Legal"),$E184*VLOOKUP($D184,'FRIM rates'!$A$4:$J$9,3,FALSE)+$E184*VLOOKUP($D184,'FRIM rates'!$A$4:$J$9,4,FALSE),IF(AND($C184="Released",$B184="Sub-Legal"),$E184*VLOOKUP($D184,'FRIM rates'!$A$4:$J$9,3,FALSE)+$E184*VLOOKUP($D184,'FRIM rates'!$A$4:$J$9,5,FALSE)))),0.01)</f>
        <v>3883.9320000000002</v>
      </c>
      <c r="H184">
        <f>IFERROR(IF(AND($C184="Kept",$B184="Legal"),$E184*VLOOKUP($D184,'FRIM rates'!$A$4:$J$9,3,FALSE),IF(AND($C184="Released",$B184="Legal"),$E184*VLOOKUP($D184,'FRIM rates'!$A$4:$J$9,3,FALSE)+$E184*VLOOKUP($D184,'FRIM rates'!$A$4:$J$9,10,FALSE),IF(AND($C184="Released",$B184="Sub-Legal"),$E184*VLOOKUP($D184,'FRIM rates'!$A$4:$J$9,3,FALSE)+$E184*VLOOKUP($D184,'FRIM rates'!$A$4:$J$9,10,FALSE)))),0.01)</f>
        <v>4108.0049999999992</v>
      </c>
    </row>
    <row r="185" spans="1:8" x14ac:dyDescent="0.35">
      <c r="A185">
        <v>1999</v>
      </c>
      <c r="B185" t="s">
        <v>5</v>
      </c>
      <c r="C185" t="s">
        <v>13</v>
      </c>
      <c r="D185" t="s">
        <v>9</v>
      </c>
      <c r="E185">
        <v>8343</v>
      </c>
      <c r="F185">
        <f>IFERROR(IF($C185="Kept",0,IF($C185="Released",$E185*VLOOKUP($D185,'FRIM rates'!$A$4:$J$9,2,FALSE),NA())),0.01)</f>
        <v>1668.6000000000001</v>
      </c>
      <c r="G185">
        <f>IFERROR(IF(AND($C185="Kept",$B185="Legal"),$E185*VLOOKUP($D185,'FRIM rates'!$A$4:$J$9,3,FALSE),IF(AND($C185="Released",$B185="Legal"),$E185*VLOOKUP($D185,'FRIM rates'!$A$4:$J$9,3,FALSE)+$E185*VLOOKUP($D185,'FRIM rates'!$A$4:$J$9,4,FALSE),IF(AND($C185="Released",$B185="Sub-Legal"),$E185*VLOOKUP($D185,'FRIM rates'!$A$4:$J$9,3,FALSE)+$E185*VLOOKUP($D185,'FRIM rates'!$A$4:$J$9,5,FALSE)))),0.01)</f>
        <v>2235.924</v>
      </c>
      <c r="H185">
        <f>IFERROR(IF(AND($C185="Kept",$B185="Legal"),$E185*VLOOKUP($D185,'FRIM rates'!$A$4:$J$9,3,FALSE),IF(AND($C185="Released",$B185="Legal"),$E185*VLOOKUP($D185,'FRIM rates'!$A$4:$J$9,3,FALSE)+$E185*VLOOKUP($D185,'FRIM rates'!$A$4:$J$9,10,FALSE),IF(AND($C185="Released",$B185="Sub-Legal"),$E185*VLOOKUP($D185,'FRIM rates'!$A$4:$J$9,3,FALSE)+$E185*VLOOKUP($D185,'FRIM rates'!$A$4:$J$9,10,FALSE)))),0.01)</f>
        <v>4129.7849999999999</v>
      </c>
    </row>
    <row r="186" spans="1:8" x14ac:dyDescent="0.35">
      <c r="A186">
        <v>2001</v>
      </c>
      <c r="B186" t="s">
        <v>14</v>
      </c>
      <c r="C186" t="s">
        <v>13</v>
      </c>
      <c r="D186" t="s">
        <v>11</v>
      </c>
      <c r="E186">
        <v>8351</v>
      </c>
      <c r="F186">
        <f>IFERROR(IF($C186="Kept",0,IF($C186="Released",$E186*VLOOKUP($D186,'FRIM rates'!$A$4:$J$9,2,FALSE),NA())),0.01)</f>
        <v>1670.2</v>
      </c>
      <c r="G186">
        <f>IFERROR(IF(AND($C186="Kept",$B186="Legal"),$E186*VLOOKUP($D186,'FRIM rates'!$A$4:$J$9,3,FALSE),IF(AND($C186="Released",$B186="Legal"),$E186*VLOOKUP($D186,'FRIM rates'!$A$4:$J$9,3,FALSE)+$E186*VLOOKUP($D186,'FRIM rates'!$A$4:$J$9,4,FALSE),IF(AND($C186="Released",$B186="Sub-Legal"),$E186*VLOOKUP($D186,'FRIM rates'!$A$4:$J$9,3,FALSE)+$E186*VLOOKUP($D186,'FRIM rates'!$A$4:$J$9,5,FALSE)))),0.01)</f>
        <v>3908.268</v>
      </c>
      <c r="H186">
        <f>IFERROR(IF(AND($C186="Kept",$B186="Legal"),$E186*VLOOKUP($D186,'FRIM rates'!$A$4:$J$9,3,FALSE),IF(AND($C186="Released",$B186="Legal"),$E186*VLOOKUP($D186,'FRIM rates'!$A$4:$J$9,3,FALSE)+$E186*VLOOKUP($D186,'FRIM rates'!$A$4:$J$9,10,FALSE),IF(AND($C186="Released",$B186="Sub-Legal"),$E186*VLOOKUP($D186,'FRIM rates'!$A$4:$J$9,3,FALSE)+$E186*VLOOKUP($D186,'FRIM rates'!$A$4:$J$9,10,FALSE)))),0.01)</f>
        <v>4133.7449999999999</v>
      </c>
    </row>
    <row r="187" spans="1:8" x14ac:dyDescent="0.35">
      <c r="A187">
        <v>2003</v>
      </c>
      <c r="B187" t="s">
        <v>14</v>
      </c>
      <c r="C187" t="s">
        <v>13</v>
      </c>
      <c r="D187" t="s">
        <v>9</v>
      </c>
      <c r="E187">
        <v>8389</v>
      </c>
      <c r="F187">
        <f>IFERROR(IF($C187="Kept",0,IF($C187="Released",$E187*VLOOKUP($D187,'FRIM rates'!$A$4:$J$9,2,FALSE),NA())),0.01)</f>
        <v>1677.8000000000002</v>
      </c>
      <c r="G187">
        <f>IFERROR(IF(AND($C187="Kept",$B187="Legal"),$E187*VLOOKUP($D187,'FRIM rates'!$A$4:$J$9,3,FALSE),IF(AND($C187="Released",$B187="Legal"),$E187*VLOOKUP($D187,'FRIM rates'!$A$4:$J$9,3,FALSE)+$E187*VLOOKUP($D187,'FRIM rates'!$A$4:$J$9,4,FALSE),IF(AND($C187="Released",$B187="Sub-Legal"),$E187*VLOOKUP($D187,'FRIM rates'!$A$4:$J$9,3,FALSE)+$E187*VLOOKUP($D187,'FRIM rates'!$A$4:$J$9,5,FALSE)))),0.01)</f>
        <v>3926.0519999999997</v>
      </c>
      <c r="H187">
        <f>IFERROR(IF(AND($C187="Kept",$B187="Legal"),$E187*VLOOKUP($D187,'FRIM rates'!$A$4:$J$9,3,FALSE),IF(AND($C187="Released",$B187="Legal"),$E187*VLOOKUP($D187,'FRIM rates'!$A$4:$J$9,3,FALSE)+$E187*VLOOKUP($D187,'FRIM rates'!$A$4:$J$9,10,FALSE),IF(AND($C187="Released",$B187="Sub-Legal"),$E187*VLOOKUP($D187,'FRIM rates'!$A$4:$J$9,3,FALSE)+$E187*VLOOKUP($D187,'FRIM rates'!$A$4:$J$9,10,FALSE)))),0.01)</f>
        <v>4152.5549999999994</v>
      </c>
    </row>
    <row r="188" spans="1:8" x14ac:dyDescent="0.35">
      <c r="A188">
        <v>2021</v>
      </c>
      <c r="B188" t="s">
        <v>5</v>
      </c>
      <c r="C188" t="s">
        <v>6</v>
      </c>
      <c r="D188" t="s">
        <v>7</v>
      </c>
      <c r="E188">
        <v>8390</v>
      </c>
      <c r="F188">
        <f>IFERROR(IF($C188="Kept",0,IF($C188="Released",$E188*VLOOKUP($D188,'FRIM rates'!$A$4:$J$9,2,FALSE),NA())),0.01)</f>
        <v>0</v>
      </c>
      <c r="G188">
        <f>IFERROR(IF(AND($C188="Kept",$B188="Legal"),$E188*VLOOKUP($D188,'FRIM rates'!$A$4:$J$9,3,FALSE),IF(AND($C188="Released",$B188="Legal"),$E188*VLOOKUP($D188,'FRIM rates'!$A$4:$J$9,3,FALSE)+$E188*VLOOKUP($D188,'FRIM rates'!$A$4:$J$9,4,FALSE),IF(AND($C188="Released",$B188="Sub-Legal"),$E188*VLOOKUP($D188,'FRIM rates'!$A$4:$J$9,3,FALSE)+$E188*VLOOKUP($D188,'FRIM rates'!$A$4:$J$9,5,FALSE)))),0.01)</f>
        <v>1216.55</v>
      </c>
      <c r="H188">
        <f>IFERROR(IF(AND($C188="Kept",$B188="Legal"),$E188*VLOOKUP($D188,'FRIM rates'!$A$4:$J$9,3,FALSE),IF(AND($C188="Released",$B188="Legal"),$E188*VLOOKUP($D188,'FRIM rates'!$A$4:$J$9,3,FALSE)+$E188*VLOOKUP($D188,'FRIM rates'!$A$4:$J$9,10,FALSE),IF(AND($C188="Released",$B188="Sub-Legal"),$E188*VLOOKUP($D188,'FRIM rates'!$A$4:$J$9,3,FALSE)+$E188*VLOOKUP($D188,'FRIM rates'!$A$4:$J$9,10,FALSE)))),0.01)</f>
        <v>1216.55</v>
      </c>
    </row>
    <row r="189" spans="1:8" x14ac:dyDescent="0.35">
      <c r="A189">
        <v>2018</v>
      </c>
      <c r="B189" t="s">
        <v>14</v>
      </c>
      <c r="C189" t="s">
        <v>13</v>
      </c>
      <c r="D189" t="s">
        <v>11</v>
      </c>
      <c r="E189">
        <v>8490</v>
      </c>
      <c r="F189">
        <f>IFERROR(IF($C189="Kept",0,IF($C189="Released",$E189*VLOOKUP($D189,'FRIM rates'!$A$4:$J$9,2,FALSE),NA())),0.01)</f>
        <v>1698</v>
      </c>
      <c r="G189">
        <f>IFERROR(IF(AND($C189="Kept",$B189="Legal"),$E189*VLOOKUP($D189,'FRIM rates'!$A$4:$J$9,3,FALSE),IF(AND($C189="Released",$B189="Legal"),$E189*VLOOKUP($D189,'FRIM rates'!$A$4:$J$9,3,FALSE)+$E189*VLOOKUP($D189,'FRIM rates'!$A$4:$J$9,4,FALSE),IF(AND($C189="Released",$B189="Sub-Legal"),$E189*VLOOKUP($D189,'FRIM rates'!$A$4:$J$9,3,FALSE)+$E189*VLOOKUP($D189,'FRIM rates'!$A$4:$J$9,5,FALSE)))),0.01)</f>
        <v>3973.3199999999997</v>
      </c>
      <c r="H189">
        <f>IFERROR(IF(AND($C189="Kept",$B189="Legal"),$E189*VLOOKUP($D189,'FRIM rates'!$A$4:$J$9,3,FALSE),IF(AND($C189="Released",$B189="Legal"),$E189*VLOOKUP($D189,'FRIM rates'!$A$4:$J$9,3,FALSE)+$E189*VLOOKUP($D189,'FRIM rates'!$A$4:$J$9,10,FALSE),IF(AND($C189="Released",$B189="Sub-Legal"),$E189*VLOOKUP($D189,'FRIM rates'!$A$4:$J$9,3,FALSE)+$E189*VLOOKUP($D189,'FRIM rates'!$A$4:$J$9,10,FALSE)))),0.01)</f>
        <v>4202.55</v>
      </c>
    </row>
    <row r="190" spans="1:8" x14ac:dyDescent="0.35">
      <c r="A190">
        <v>2017</v>
      </c>
      <c r="B190" t="s">
        <v>14</v>
      </c>
      <c r="C190" t="s">
        <v>13</v>
      </c>
      <c r="D190" t="s">
        <v>11</v>
      </c>
      <c r="E190">
        <v>8504</v>
      </c>
      <c r="F190">
        <f>IFERROR(IF($C190="Kept",0,IF($C190="Released",$E190*VLOOKUP($D190,'FRIM rates'!$A$4:$J$9,2,FALSE),NA())),0.01)</f>
        <v>1700.8000000000002</v>
      </c>
      <c r="G190">
        <f>IFERROR(IF(AND($C190="Kept",$B190="Legal"),$E190*VLOOKUP($D190,'FRIM rates'!$A$4:$J$9,3,FALSE),IF(AND($C190="Released",$B190="Legal"),$E190*VLOOKUP($D190,'FRIM rates'!$A$4:$J$9,3,FALSE)+$E190*VLOOKUP($D190,'FRIM rates'!$A$4:$J$9,4,FALSE),IF(AND($C190="Released",$B190="Sub-Legal"),$E190*VLOOKUP($D190,'FRIM rates'!$A$4:$J$9,3,FALSE)+$E190*VLOOKUP($D190,'FRIM rates'!$A$4:$J$9,5,FALSE)))),0.01)</f>
        <v>3979.8719999999998</v>
      </c>
      <c r="H190">
        <f>IFERROR(IF(AND($C190="Kept",$B190="Legal"),$E190*VLOOKUP($D190,'FRIM rates'!$A$4:$J$9,3,FALSE),IF(AND($C190="Released",$B190="Legal"),$E190*VLOOKUP($D190,'FRIM rates'!$A$4:$J$9,3,FALSE)+$E190*VLOOKUP($D190,'FRIM rates'!$A$4:$J$9,10,FALSE),IF(AND($C190="Released",$B190="Sub-Legal"),$E190*VLOOKUP($D190,'FRIM rates'!$A$4:$J$9,3,FALSE)+$E190*VLOOKUP($D190,'FRIM rates'!$A$4:$J$9,10,FALSE)))),0.01)</f>
        <v>4209.4799999999996</v>
      </c>
    </row>
    <row r="191" spans="1:8" x14ac:dyDescent="0.35">
      <c r="A191">
        <v>2013</v>
      </c>
      <c r="B191" t="s">
        <v>5</v>
      </c>
      <c r="C191" t="s">
        <v>13</v>
      </c>
      <c r="D191" t="s">
        <v>10</v>
      </c>
      <c r="E191">
        <v>8505</v>
      </c>
      <c r="F191">
        <f>IFERROR(IF($C191="Kept",0,IF($C191="Released",$E191*VLOOKUP($D191,'FRIM rates'!$A$4:$J$9,2,FALSE),NA())),0.01)</f>
        <v>1701</v>
      </c>
      <c r="G191">
        <f>IFERROR(IF(AND($C191="Kept",$B191="Legal"),$E191*VLOOKUP($D191,'FRIM rates'!$A$4:$J$9,3,FALSE),IF(AND($C191="Released",$B191="Legal"),$E191*VLOOKUP($D191,'FRIM rates'!$A$4:$J$9,3,FALSE)+$E191*VLOOKUP($D191,'FRIM rates'!$A$4:$J$9,4,FALSE),IF(AND($C191="Released",$B191="Sub-Legal"),$E191*VLOOKUP($D191,'FRIM rates'!$A$4:$J$9,3,FALSE)+$E191*VLOOKUP($D191,'FRIM rates'!$A$4:$J$9,5,FALSE)))),0.01)</f>
        <v>2279.34</v>
      </c>
      <c r="H191">
        <f>IFERROR(IF(AND($C191="Kept",$B191="Legal"),$E191*VLOOKUP($D191,'FRIM rates'!$A$4:$J$9,3,FALSE),IF(AND($C191="Released",$B191="Legal"),$E191*VLOOKUP($D191,'FRIM rates'!$A$4:$J$9,3,FALSE)+$E191*VLOOKUP($D191,'FRIM rates'!$A$4:$J$9,10,FALSE),IF(AND($C191="Released",$B191="Sub-Legal"),$E191*VLOOKUP($D191,'FRIM rates'!$A$4:$J$9,3,FALSE)+$E191*VLOOKUP($D191,'FRIM rates'!$A$4:$J$9,10,FALSE)))),0.01)</f>
        <v>4209.9750000000004</v>
      </c>
    </row>
    <row r="192" spans="1:8" x14ac:dyDescent="0.35">
      <c r="A192">
        <v>2008</v>
      </c>
      <c r="B192" t="s">
        <v>14</v>
      </c>
      <c r="C192" t="s">
        <v>13</v>
      </c>
      <c r="D192" t="s">
        <v>12</v>
      </c>
      <c r="E192">
        <v>8518</v>
      </c>
      <c r="F192">
        <f>IFERROR(IF($C192="Kept",0,IF($C192="Released",$E192*VLOOKUP($D192,'FRIM rates'!$A$4:$J$9,2,FALSE),NA())),0.01)</f>
        <v>1703.6000000000001</v>
      </c>
      <c r="G192">
        <f>IFERROR(IF(AND($C192="Kept",$B192="Legal"),$E192*VLOOKUP($D192,'FRIM rates'!$A$4:$J$9,3,FALSE),IF(AND($C192="Released",$B192="Legal"),$E192*VLOOKUP($D192,'FRIM rates'!$A$4:$J$9,3,FALSE)+$E192*VLOOKUP($D192,'FRIM rates'!$A$4:$J$9,4,FALSE),IF(AND($C192="Released",$B192="Sub-Legal"),$E192*VLOOKUP($D192,'FRIM rates'!$A$4:$J$9,3,FALSE)+$E192*VLOOKUP($D192,'FRIM rates'!$A$4:$J$9,5,FALSE)))),0.01)</f>
        <v>3986.424</v>
      </c>
      <c r="H192">
        <f>IFERROR(IF(AND($C192="Kept",$B192="Legal"),$E192*VLOOKUP($D192,'FRIM rates'!$A$4:$J$9,3,FALSE),IF(AND($C192="Released",$B192="Legal"),$E192*VLOOKUP($D192,'FRIM rates'!$A$4:$J$9,3,FALSE)+$E192*VLOOKUP($D192,'FRIM rates'!$A$4:$J$9,10,FALSE),IF(AND($C192="Released",$B192="Sub-Legal"),$E192*VLOOKUP($D192,'FRIM rates'!$A$4:$J$9,3,FALSE)+$E192*VLOOKUP($D192,'FRIM rates'!$A$4:$J$9,10,FALSE)))),0.01)</f>
        <v>4216.41</v>
      </c>
    </row>
    <row r="193" spans="1:8" x14ac:dyDescent="0.35">
      <c r="A193">
        <v>2015</v>
      </c>
      <c r="B193" t="s">
        <v>14</v>
      </c>
      <c r="C193" t="s">
        <v>13</v>
      </c>
      <c r="D193" t="s">
        <v>12</v>
      </c>
      <c r="E193">
        <v>8726</v>
      </c>
      <c r="F193">
        <f>IFERROR(IF($C193="Kept",0,IF($C193="Released",$E193*VLOOKUP($D193,'FRIM rates'!$A$4:$J$9,2,FALSE),NA())),0.01)</f>
        <v>1745.2</v>
      </c>
      <c r="G193">
        <f>IFERROR(IF(AND($C193="Kept",$B193="Legal"),$E193*VLOOKUP($D193,'FRIM rates'!$A$4:$J$9,3,FALSE),IF(AND($C193="Released",$B193="Legal"),$E193*VLOOKUP($D193,'FRIM rates'!$A$4:$J$9,3,FALSE)+$E193*VLOOKUP($D193,'FRIM rates'!$A$4:$J$9,4,FALSE),IF(AND($C193="Released",$B193="Sub-Legal"),$E193*VLOOKUP($D193,'FRIM rates'!$A$4:$J$9,3,FALSE)+$E193*VLOOKUP($D193,'FRIM rates'!$A$4:$J$9,5,FALSE)))),0.01)</f>
        <v>4083.768</v>
      </c>
      <c r="H193">
        <f>IFERROR(IF(AND($C193="Kept",$B193="Legal"),$E193*VLOOKUP($D193,'FRIM rates'!$A$4:$J$9,3,FALSE),IF(AND($C193="Released",$B193="Legal"),$E193*VLOOKUP($D193,'FRIM rates'!$A$4:$J$9,3,FALSE)+$E193*VLOOKUP($D193,'FRIM rates'!$A$4:$J$9,10,FALSE),IF(AND($C193="Released",$B193="Sub-Legal"),$E193*VLOOKUP($D193,'FRIM rates'!$A$4:$J$9,3,FALSE)+$E193*VLOOKUP($D193,'FRIM rates'!$A$4:$J$9,10,FALSE)))),0.01)</f>
        <v>4319.37</v>
      </c>
    </row>
    <row r="194" spans="1:8" x14ac:dyDescent="0.35">
      <c r="A194">
        <v>2016</v>
      </c>
      <c r="B194" t="s">
        <v>5</v>
      </c>
      <c r="C194" t="s">
        <v>6</v>
      </c>
      <c r="D194" t="s">
        <v>7</v>
      </c>
      <c r="E194">
        <v>8736</v>
      </c>
      <c r="F194">
        <f>IFERROR(IF($C194="Kept",0,IF($C194="Released",$E194*VLOOKUP($D194,'FRIM rates'!$A$4:$J$9,2,FALSE),NA())),0.01)</f>
        <v>0</v>
      </c>
      <c r="G194">
        <f>IFERROR(IF(AND($C194="Kept",$B194="Legal"),$E194*VLOOKUP($D194,'FRIM rates'!$A$4:$J$9,3,FALSE),IF(AND($C194="Released",$B194="Legal"),$E194*VLOOKUP($D194,'FRIM rates'!$A$4:$J$9,3,FALSE)+$E194*VLOOKUP($D194,'FRIM rates'!$A$4:$J$9,4,FALSE),IF(AND($C194="Released",$B194="Sub-Legal"),$E194*VLOOKUP($D194,'FRIM rates'!$A$4:$J$9,3,FALSE)+$E194*VLOOKUP($D194,'FRIM rates'!$A$4:$J$9,5,FALSE)))),0.01)</f>
        <v>1266.7199999999998</v>
      </c>
      <c r="H194">
        <f>IFERROR(IF(AND($C194="Kept",$B194="Legal"),$E194*VLOOKUP($D194,'FRIM rates'!$A$4:$J$9,3,FALSE),IF(AND($C194="Released",$B194="Legal"),$E194*VLOOKUP($D194,'FRIM rates'!$A$4:$J$9,3,FALSE)+$E194*VLOOKUP($D194,'FRIM rates'!$A$4:$J$9,10,FALSE),IF(AND($C194="Released",$B194="Sub-Legal"),$E194*VLOOKUP($D194,'FRIM rates'!$A$4:$J$9,3,FALSE)+$E194*VLOOKUP($D194,'FRIM rates'!$A$4:$J$9,10,FALSE)))),0.01)</f>
        <v>1266.7199999999998</v>
      </c>
    </row>
    <row r="195" spans="1:8" x14ac:dyDescent="0.35">
      <c r="A195">
        <v>2018</v>
      </c>
      <c r="B195" t="s">
        <v>5</v>
      </c>
      <c r="C195" t="s">
        <v>13</v>
      </c>
      <c r="D195" t="s">
        <v>10</v>
      </c>
      <c r="E195">
        <v>8825</v>
      </c>
      <c r="F195">
        <f>IFERROR(IF($C195="Kept",0,IF($C195="Released",$E195*VLOOKUP($D195,'FRIM rates'!$A$4:$J$9,2,FALSE),NA())),0.01)</f>
        <v>1765</v>
      </c>
      <c r="G195">
        <f>IFERROR(IF(AND($C195="Kept",$B195="Legal"),$E195*VLOOKUP($D195,'FRIM rates'!$A$4:$J$9,3,FALSE),IF(AND($C195="Released",$B195="Legal"),$E195*VLOOKUP($D195,'FRIM rates'!$A$4:$J$9,3,FALSE)+$E195*VLOOKUP($D195,'FRIM rates'!$A$4:$J$9,4,FALSE),IF(AND($C195="Released",$B195="Sub-Legal"),$E195*VLOOKUP($D195,'FRIM rates'!$A$4:$J$9,3,FALSE)+$E195*VLOOKUP($D195,'FRIM rates'!$A$4:$J$9,5,FALSE)))),0.01)</f>
        <v>2365.1</v>
      </c>
      <c r="H195">
        <f>IFERROR(IF(AND($C195="Kept",$B195="Legal"),$E195*VLOOKUP($D195,'FRIM rates'!$A$4:$J$9,3,FALSE),IF(AND($C195="Released",$B195="Legal"),$E195*VLOOKUP($D195,'FRIM rates'!$A$4:$J$9,3,FALSE)+$E195*VLOOKUP($D195,'FRIM rates'!$A$4:$J$9,10,FALSE),IF(AND($C195="Released",$B195="Sub-Legal"),$E195*VLOOKUP($D195,'FRIM rates'!$A$4:$J$9,3,FALSE)+$E195*VLOOKUP($D195,'FRIM rates'!$A$4:$J$9,10,FALSE)))),0.01)</f>
        <v>4368.375</v>
      </c>
    </row>
    <row r="196" spans="1:8" x14ac:dyDescent="0.35">
      <c r="A196">
        <v>2014</v>
      </c>
      <c r="B196" t="s">
        <v>14</v>
      </c>
      <c r="C196" t="s">
        <v>13</v>
      </c>
      <c r="D196" t="s">
        <v>10</v>
      </c>
      <c r="E196">
        <v>8938</v>
      </c>
      <c r="F196">
        <f>IFERROR(IF($C196="Kept",0,IF($C196="Released",$E196*VLOOKUP($D196,'FRIM rates'!$A$4:$J$9,2,FALSE),NA())),0.01)</f>
        <v>1787.6000000000001</v>
      </c>
      <c r="G196">
        <f>IFERROR(IF(AND($C196="Kept",$B196="Legal"),$E196*VLOOKUP($D196,'FRIM rates'!$A$4:$J$9,3,FALSE),IF(AND($C196="Released",$B196="Legal"),$E196*VLOOKUP($D196,'FRIM rates'!$A$4:$J$9,3,FALSE)+$E196*VLOOKUP($D196,'FRIM rates'!$A$4:$J$9,4,FALSE),IF(AND($C196="Released",$B196="Sub-Legal"),$E196*VLOOKUP($D196,'FRIM rates'!$A$4:$J$9,3,FALSE)+$E196*VLOOKUP($D196,'FRIM rates'!$A$4:$J$9,5,FALSE)))),0.01)</f>
        <v>4182.9840000000004</v>
      </c>
      <c r="H196">
        <f>IFERROR(IF(AND($C196="Kept",$B196="Legal"),$E196*VLOOKUP($D196,'FRIM rates'!$A$4:$J$9,3,FALSE),IF(AND($C196="Released",$B196="Legal"),$E196*VLOOKUP($D196,'FRIM rates'!$A$4:$J$9,3,FALSE)+$E196*VLOOKUP($D196,'FRIM rates'!$A$4:$J$9,10,FALSE),IF(AND($C196="Released",$B196="Sub-Legal"),$E196*VLOOKUP($D196,'FRIM rates'!$A$4:$J$9,3,FALSE)+$E196*VLOOKUP($D196,'FRIM rates'!$A$4:$J$9,10,FALSE)))),0.01)</f>
        <v>4424.3099999999995</v>
      </c>
    </row>
    <row r="197" spans="1:8" x14ac:dyDescent="0.35">
      <c r="A197">
        <v>2013</v>
      </c>
      <c r="B197" t="s">
        <v>5</v>
      </c>
      <c r="C197" t="s">
        <v>6</v>
      </c>
      <c r="D197" t="s">
        <v>9</v>
      </c>
      <c r="E197">
        <v>8974</v>
      </c>
      <c r="F197">
        <f>IFERROR(IF($C197="Kept",0,IF($C197="Released",$E197*VLOOKUP($D197,'FRIM rates'!$A$4:$J$9,2,FALSE),NA())),0.01)</f>
        <v>0</v>
      </c>
      <c r="G197">
        <f>IFERROR(IF(AND($C197="Kept",$B197="Legal"),$E197*VLOOKUP($D197,'FRIM rates'!$A$4:$J$9,3,FALSE),IF(AND($C197="Released",$B197="Legal"),$E197*VLOOKUP($D197,'FRIM rates'!$A$4:$J$9,3,FALSE)+$E197*VLOOKUP($D197,'FRIM rates'!$A$4:$J$9,4,FALSE),IF(AND($C197="Released",$B197="Sub-Legal"),$E197*VLOOKUP($D197,'FRIM rates'!$A$4:$J$9,3,FALSE)+$E197*VLOOKUP($D197,'FRIM rates'!$A$4:$J$9,5,FALSE)))),0.01)</f>
        <v>1301.23</v>
      </c>
      <c r="H197">
        <f>IFERROR(IF(AND($C197="Kept",$B197="Legal"),$E197*VLOOKUP($D197,'FRIM rates'!$A$4:$J$9,3,FALSE),IF(AND($C197="Released",$B197="Legal"),$E197*VLOOKUP($D197,'FRIM rates'!$A$4:$J$9,3,FALSE)+$E197*VLOOKUP($D197,'FRIM rates'!$A$4:$J$9,10,FALSE),IF(AND($C197="Released",$B197="Sub-Legal"),$E197*VLOOKUP($D197,'FRIM rates'!$A$4:$J$9,3,FALSE)+$E197*VLOOKUP($D197,'FRIM rates'!$A$4:$J$9,10,FALSE)))),0.01)</f>
        <v>1301.23</v>
      </c>
    </row>
    <row r="198" spans="1:8" x14ac:dyDescent="0.35">
      <c r="A198">
        <v>2007</v>
      </c>
      <c r="B198" t="s">
        <v>5</v>
      </c>
      <c r="C198" t="s">
        <v>6</v>
      </c>
      <c r="D198" t="s">
        <v>7</v>
      </c>
      <c r="E198">
        <v>9134</v>
      </c>
      <c r="F198">
        <f>IFERROR(IF($C198="Kept",0,IF($C198="Released",$E198*VLOOKUP($D198,'FRIM rates'!$A$4:$J$9,2,FALSE),NA())),0.01)</f>
        <v>0</v>
      </c>
      <c r="G198">
        <f>IFERROR(IF(AND($C198="Kept",$B198="Legal"),$E198*VLOOKUP($D198,'FRIM rates'!$A$4:$J$9,3,FALSE),IF(AND($C198="Released",$B198="Legal"),$E198*VLOOKUP($D198,'FRIM rates'!$A$4:$J$9,3,FALSE)+$E198*VLOOKUP($D198,'FRIM rates'!$A$4:$J$9,4,FALSE),IF(AND($C198="Released",$B198="Sub-Legal"),$E198*VLOOKUP($D198,'FRIM rates'!$A$4:$J$9,3,FALSE)+$E198*VLOOKUP($D198,'FRIM rates'!$A$4:$J$9,5,FALSE)))),0.01)</f>
        <v>1324.4299999999998</v>
      </c>
      <c r="H198">
        <f>IFERROR(IF(AND($C198="Kept",$B198="Legal"),$E198*VLOOKUP($D198,'FRIM rates'!$A$4:$J$9,3,FALSE),IF(AND($C198="Released",$B198="Legal"),$E198*VLOOKUP($D198,'FRIM rates'!$A$4:$J$9,3,FALSE)+$E198*VLOOKUP($D198,'FRIM rates'!$A$4:$J$9,10,FALSE),IF(AND($C198="Released",$B198="Sub-Legal"),$E198*VLOOKUP($D198,'FRIM rates'!$A$4:$J$9,3,FALSE)+$E198*VLOOKUP($D198,'FRIM rates'!$A$4:$J$9,10,FALSE)))),0.01)</f>
        <v>1324.4299999999998</v>
      </c>
    </row>
    <row r="199" spans="1:8" x14ac:dyDescent="0.35">
      <c r="A199">
        <v>2002</v>
      </c>
      <c r="B199" t="s">
        <v>5</v>
      </c>
      <c r="C199" t="s">
        <v>6</v>
      </c>
      <c r="D199" t="s">
        <v>9</v>
      </c>
      <c r="E199">
        <v>9162</v>
      </c>
      <c r="F199">
        <f>IFERROR(IF($C199="Kept",0,IF($C199="Released",$E199*VLOOKUP($D199,'FRIM rates'!$A$4:$J$9,2,FALSE),NA())),0.01)</f>
        <v>0</v>
      </c>
      <c r="G199">
        <f>IFERROR(IF(AND($C199="Kept",$B199="Legal"),$E199*VLOOKUP($D199,'FRIM rates'!$A$4:$J$9,3,FALSE),IF(AND($C199="Released",$B199="Legal"),$E199*VLOOKUP($D199,'FRIM rates'!$A$4:$J$9,3,FALSE)+$E199*VLOOKUP($D199,'FRIM rates'!$A$4:$J$9,4,FALSE),IF(AND($C199="Released",$B199="Sub-Legal"),$E199*VLOOKUP($D199,'FRIM rates'!$A$4:$J$9,3,FALSE)+$E199*VLOOKUP($D199,'FRIM rates'!$A$4:$J$9,5,FALSE)))),0.01)</f>
        <v>1328.49</v>
      </c>
      <c r="H199">
        <f>IFERROR(IF(AND($C199="Kept",$B199="Legal"),$E199*VLOOKUP($D199,'FRIM rates'!$A$4:$J$9,3,FALSE),IF(AND($C199="Released",$B199="Legal"),$E199*VLOOKUP($D199,'FRIM rates'!$A$4:$J$9,3,FALSE)+$E199*VLOOKUP($D199,'FRIM rates'!$A$4:$J$9,10,FALSE),IF(AND($C199="Released",$B199="Sub-Legal"),$E199*VLOOKUP($D199,'FRIM rates'!$A$4:$J$9,3,FALSE)+$E199*VLOOKUP($D199,'FRIM rates'!$A$4:$J$9,10,FALSE)))),0.01)</f>
        <v>1328.49</v>
      </c>
    </row>
    <row r="200" spans="1:8" x14ac:dyDescent="0.35">
      <c r="A200">
        <v>2003</v>
      </c>
      <c r="B200" t="s">
        <v>14</v>
      </c>
      <c r="C200" t="s">
        <v>13</v>
      </c>
      <c r="D200" t="s">
        <v>8</v>
      </c>
      <c r="E200">
        <v>9165</v>
      </c>
      <c r="F200">
        <f>IFERROR(IF($C200="Kept",0,IF($C200="Released",$E200*VLOOKUP($D200,'FRIM rates'!$A$4:$J$9,2,FALSE),NA())),0.01)</f>
        <v>1833</v>
      </c>
      <c r="G200">
        <f>IFERROR(IF(AND($C200="Kept",$B200="Legal"),$E200*VLOOKUP($D200,'FRIM rates'!$A$4:$J$9,3,FALSE),IF(AND($C200="Released",$B200="Legal"),$E200*VLOOKUP($D200,'FRIM rates'!$A$4:$J$9,3,FALSE)+$E200*VLOOKUP($D200,'FRIM rates'!$A$4:$J$9,4,FALSE),IF(AND($C200="Released",$B200="Sub-Legal"),$E200*VLOOKUP($D200,'FRIM rates'!$A$4:$J$9,3,FALSE)+$E200*VLOOKUP($D200,'FRIM rates'!$A$4:$J$9,5,FALSE)))),0.01)</f>
        <v>4289.22</v>
      </c>
      <c r="H200">
        <f>IFERROR(IF(AND($C200="Kept",$B200="Legal"),$E200*VLOOKUP($D200,'FRIM rates'!$A$4:$J$9,3,FALSE),IF(AND($C200="Released",$B200="Legal"),$E200*VLOOKUP($D200,'FRIM rates'!$A$4:$J$9,3,FALSE)+$E200*VLOOKUP($D200,'FRIM rates'!$A$4:$J$9,10,FALSE),IF(AND($C200="Released",$B200="Sub-Legal"),$E200*VLOOKUP($D200,'FRIM rates'!$A$4:$J$9,3,FALSE)+$E200*VLOOKUP($D200,'FRIM rates'!$A$4:$J$9,10,FALSE)))),0.01)</f>
        <v>4536.6750000000002</v>
      </c>
    </row>
    <row r="201" spans="1:8" x14ac:dyDescent="0.35">
      <c r="A201">
        <v>2013</v>
      </c>
      <c r="B201" t="s">
        <v>5</v>
      </c>
      <c r="C201" t="s">
        <v>13</v>
      </c>
      <c r="D201" t="s">
        <v>12</v>
      </c>
      <c r="E201">
        <v>9282</v>
      </c>
      <c r="F201">
        <f>IFERROR(IF($C201="Kept",0,IF($C201="Released",$E201*VLOOKUP($D201,'FRIM rates'!$A$4:$J$9,2,FALSE),NA())),0.01)</f>
        <v>1856.4</v>
      </c>
      <c r="G201">
        <f>IFERROR(IF(AND($C201="Kept",$B201="Legal"),$E201*VLOOKUP($D201,'FRIM rates'!$A$4:$J$9,3,FALSE),IF(AND($C201="Released",$B201="Legal"),$E201*VLOOKUP($D201,'FRIM rates'!$A$4:$J$9,3,FALSE)+$E201*VLOOKUP($D201,'FRIM rates'!$A$4:$J$9,4,FALSE),IF(AND($C201="Released",$B201="Sub-Legal"),$E201*VLOOKUP($D201,'FRIM rates'!$A$4:$J$9,3,FALSE)+$E201*VLOOKUP($D201,'FRIM rates'!$A$4:$J$9,5,FALSE)))),0.01)</f>
        <v>2487.576</v>
      </c>
      <c r="H201">
        <f>IFERROR(IF(AND($C201="Kept",$B201="Legal"),$E201*VLOOKUP($D201,'FRIM rates'!$A$4:$J$9,3,FALSE),IF(AND($C201="Released",$B201="Legal"),$E201*VLOOKUP($D201,'FRIM rates'!$A$4:$J$9,3,FALSE)+$E201*VLOOKUP($D201,'FRIM rates'!$A$4:$J$9,10,FALSE),IF(AND($C201="Released",$B201="Sub-Legal"),$E201*VLOOKUP($D201,'FRIM rates'!$A$4:$J$9,3,FALSE)+$E201*VLOOKUP($D201,'FRIM rates'!$A$4:$J$9,10,FALSE)))),0.01)</f>
        <v>4594.59</v>
      </c>
    </row>
    <row r="202" spans="1:8" x14ac:dyDescent="0.35">
      <c r="A202">
        <v>2011</v>
      </c>
      <c r="B202" t="s">
        <v>14</v>
      </c>
      <c r="C202" t="s">
        <v>13</v>
      </c>
      <c r="D202" t="s">
        <v>10</v>
      </c>
      <c r="E202">
        <v>9290</v>
      </c>
      <c r="F202">
        <f>IFERROR(IF($C202="Kept",0,IF($C202="Released",$E202*VLOOKUP($D202,'FRIM rates'!$A$4:$J$9,2,FALSE),NA())),0.01)</f>
        <v>1858</v>
      </c>
      <c r="G202">
        <f>IFERROR(IF(AND($C202="Kept",$B202="Legal"),$E202*VLOOKUP($D202,'FRIM rates'!$A$4:$J$9,3,FALSE),IF(AND($C202="Released",$B202="Legal"),$E202*VLOOKUP($D202,'FRIM rates'!$A$4:$J$9,3,FALSE)+$E202*VLOOKUP($D202,'FRIM rates'!$A$4:$J$9,4,FALSE),IF(AND($C202="Released",$B202="Sub-Legal"),$E202*VLOOKUP($D202,'FRIM rates'!$A$4:$J$9,3,FALSE)+$E202*VLOOKUP($D202,'FRIM rates'!$A$4:$J$9,5,FALSE)))),0.01)</f>
        <v>4347.72</v>
      </c>
      <c r="H202">
        <f>IFERROR(IF(AND($C202="Kept",$B202="Legal"),$E202*VLOOKUP($D202,'FRIM rates'!$A$4:$J$9,3,FALSE),IF(AND($C202="Released",$B202="Legal"),$E202*VLOOKUP($D202,'FRIM rates'!$A$4:$J$9,3,FALSE)+$E202*VLOOKUP($D202,'FRIM rates'!$A$4:$J$9,10,FALSE),IF(AND($C202="Released",$B202="Sub-Legal"),$E202*VLOOKUP($D202,'FRIM rates'!$A$4:$J$9,3,FALSE)+$E202*VLOOKUP($D202,'FRIM rates'!$A$4:$J$9,10,FALSE)))),0.01)</f>
        <v>4598.55</v>
      </c>
    </row>
    <row r="203" spans="1:8" x14ac:dyDescent="0.35">
      <c r="A203">
        <v>2021</v>
      </c>
      <c r="B203" t="s">
        <v>5</v>
      </c>
      <c r="C203" t="s">
        <v>6</v>
      </c>
      <c r="D203" t="s">
        <v>11</v>
      </c>
      <c r="E203">
        <v>9304</v>
      </c>
      <c r="F203">
        <f>IFERROR(IF($C203="Kept",0,IF($C203="Released",$E203*VLOOKUP($D203,'FRIM rates'!$A$4:$J$9,2,FALSE),NA())),0.01)</f>
        <v>0</v>
      </c>
      <c r="G203">
        <f>IFERROR(IF(AND($C203="Kept",$B203="Legal"),$E203*VLOOKUP($D203,'FRIM rates'!$A$4:$J$9,3,FALSE),IF(AND($C203="Released",$B203="Legal"),$E203*VLOOKUP($D203,'FRIM rates'!$A$4:$J$9,3,FALSE)+$E203*VLOOKUP($D203,'FRIM rates'!$A$4:$J$9,4,FALSE),IF(AND($C203="Released",$B203="Sub-Legal"),$E203*VLOOKUP($D203,'FRIM rates'!$A$4:$J$9,3,FALSE)+$E203*VLOOKUP($D203,'FRIM rates'!$A$4:$J$9,5,FALSE)))),0.01)</f>
        <v>1349.08</v>
      </c>
      <c r="H203">
        <f>IFERROR(IF(AND($C203="Kept",$B203="Legal"),$E203*VLOOKUP($D203,'FRIM rates'!$A$4:$J$9,3,FALSE),IF(AND($C203="Released",$B203="Legal"),$E203*VLOOKUP($D203,'FRIM rates'!$A$4:$J$9,3,FALSE)+$E203*VLOOKUP($D203,'FRIM rates'!$A$4:$J$9,10,FALSE),IF(AND($C203="Released",$B203="Sub-Legal"),$E203*VLOOKUP($D203,'FRIM rates'!$A$4:$J$9,3,FALSE)+$E203*VLOOKUP($D203,'FRIM rates'!$A$4:$J$9,10,FALSE)))),0.01)</f>
        <v>1349.08</v>
      </c>
    </row>
    <row r="204" spans="1:8" x14ac:dyDescent="0.35">
      <c r="A204">
        <v>2014</v>
      </c>
      <c r="B204" t="s">
        <v>5</v>
      </c>
      <c r="C204" t="s">
        <v>6</v>
      </c>
      <c r="D204" t="s">
        <v>7</v>
      </c>
      <c r="E204">
        <v>9338</v>
      </c>
      <c r="F204">
        <f>IFERROR(IF($C204="Kept",0,IF($C204="Released",$E204*VLOOKUP($D204,'FRIM rates'!$A$4:$J$9,2,FALSE),NA())),0.01)</f>
        <v>0</v>
      </c>
      <c r="G204">
        <f>IFERROR(IF(AND($C204="Kept",$B204="Legal"),$E204*VLOOKUP($D204,'FRIM rates'!$A$4:$J$9,3,FALSE),IF(AND($C204="Released",$B204="Legal"),$E204*VLOOKUP($D204,'FRIM rates'!$A$4:$J$9,3,FALSE)+$E204*VLOOKUP($D204,'FRIM rates'!$A$4:$J$9,4,FALSE),IF(AND($C204="Released",$B204="Sub-Legal"),$E204*VLOOKUP($D204,'FRIM rates'!$A$4:$J$9,3,FALSE)+$E204*VLOOKUP($D204,'FRIM rates'!$A$4:$J$9,5,FALSE)))),0.01)</f>
        <v>1354.01</v>
      </c>
      <c r="H204">
        <f>IFERROR(IF(AND($C204="Kept",$B204="Legal"),$E204*VLOOKUP($D204,'FRIM rates'!$A$4:$J$9,3,FALSE),IF(AND($C204="Released",$B204="Legal"),$E204*VLOOKUP($D204,'FRIM rates'!$A$4:$J$9,3,FALSE)+$E204*VLOOKUP($D204,'FRIM rates'!$A$4:$J$9,10,FALSE),IF(AND($C204="Released",$B204="Sub-Legal"),$E204*VLOOKUP($D204,'FRIM rates'!$A$4:$J$9,3,FALSE)+$E204*VLOOKUP($D204,'FRIM rates'!$A$4:$J$9,10,FALSE)))),0.01)</f>
        <v>1354.01</v>
      </c>
    </row>
    <row r="205" spans="1:8" x14ac:dyDescent="0.35">
      <c r="A205">
        <v>2010</v>
      </c>
      <c r="B205" t="s">
        <v>5</v>
      </c>
      <c r="C205" t="s">
        <v>6</v>
      </c>
      <c r="D205" t="s">
        <v>7</v>
      </c>
      <c r="E205">
        <v>9392</v>
      </c>
      <c r="F205">
        <f>IFERROR(IF($C205="Kept",0,IF($C205="Released",$E205*VLOOKUP($D205,'FRIM rates'!$A$4:$J$9,2,FALSE),NA())),0.01)</f>
        <v>0</v>
      </c>
      <c r="G205">
        <f>IFERROR(IF(AND($C205="Kept",$B205="Legal"),$E205*VLOOKUP($D205,'FRIM rates'!$A$4:$J$9,3,FALSE),IF(AND($C205="Released",$B205="Legal"),$E205*VLOOKUP($D205,'FRIM rates'!$A$4:$J$9,3,FALSE)+$E205*VLOOKUP($D205,'FRIM rates'!$A$4:$J$9,4,FALSE),IF(AND($C205="Released",$B205="Sub-Legal"),$E205*VLOOKUP($D205,'FRIM rates'!$A$4:$J$9,3,FALSE)+$E205*VLOOKUP($D205,'FRIM rates'!$A$4:$J$9,5,FALSE)))),0.01)</f>
        <v>1361.84</v>
      </c>
      <c r="H205">
        <f>IFERROR(IF(AND($C205="Kept",$B205="Legal"),$E205*VLOOKUP($D205,'FRIM rates'!$A$4:$J$9,3,FALSE),IF(AND($C205="Released",$B205="Legal"),$E205*VLOOKUP($D205,'FRIM rates'!$A$4:$J$9,3,FALSE)+$E205*VLOOKUP($D205,'FRIM rates'!$A$4:$J$9,10,FALSE),IF(AND($C205="Released",$B205="Sub-Legal"),$E205*VLOOKUP($D205,'FRIM rates'!$A$4:$J$9,3,FALSE)+$E205*VLOOKUP($D205,'FRIM rates'!$A$4:$J$9,10,FALSE)))),0.01)</f>
        <v>1361.84</v>
      </c>
    </row>
    <row r="206" spans="1:8" x14ac:dyDescent="0.35">
      <c r="A206">
        <v>2016</v>
      </c>
      <c r="B206" t="s">
        <v>14</v>
      </c>
      <c r="C206" t="s">
        <v>13</v>
      </c>
      <c r="D206" t="s">
        <v>11</v>
      </c>
      <c r="E206">
        <v>9437</v>
      </c>
      <c r="F206">
        <f>IFERROR(IF($C206="Kept",0,IF($C206="Released",$E206*VLOOKUP($D206,'FRIM rates'!$A$4:$J$9,2,FALSE),NA())),0.01)</f>
        <v>1887.4</v>
      </c>
      <c r="G206">
        <f>IFERROR(IF(AND($C206="Kept",$B206="Legal"),$E206*VLOOKUP($D206,'FRIM rates'!$A$4:$J$9,3,FALSE),IF(AND($C206="Released",$B206="Legal"),$E206*VLOOKUP($D206,'FRIM rates'!$A$4:$J$9,3,FALSE)+$E206*VLOOKUP($D206,'FRIM rates'!$A$4:$J$9,4,FALSE),IF(AND($C206="Released",$B206="Sub-Legal"),$E206*VLOOKUP($D206,'FRIM rates'!$A$4:$J$9,3,FALSE)+$E206*VLOOKUP($D206,'FRIM rates'!$A$4:$J$9,5,FALSE)))),0.01)</f>
        <v>4416.5160000000005</v>
      </c>
      <c r="H206">
        <f>IFERROR(IF(AND($C206="Kept",$B206="Legal"),$E206*VLOOKUP($D206,'FRIM rates'!$A$4:$J$9,3,FALSE),IF(AND($C206="Released",$B206="Legal"),$E206*VLOOKUP($D206,'FRIM rates'!$A$4:$J$9,3,FALSE)+$E206*VLOOKUP($D206,'FRIM rates'!$A$4:$J$9,10,FALSE),IF(AND($C206="Released",$B206="Sub-Legal"),$E206*VLOOKUP($D206,'FRIM rates'!$A$4:$J$9,3,FALSE)+$E206*VLOOKUP($D206,'FRIM rates'!$A$4:$J$9,10,FALSE)))),0.01)</f>
        <v>4671.3149999999996</v>
      </c>
    </row>
    <row r="207" spans="1:8" x14ac:dyDescent="0.35">
      <c r="A207">
        <v>1991</v>
      </c>
      <c r="B207" t="s">
        <v>5</v>
      </c>
      <c r="C207" t="s">
        <v>13</v>
      </c>
      <c r="D207" t="s">
        <v>10</v>
      </c>
      <c r="E207">
        <v>9516</v>
      </c>
      <c r="F207">
        <f>IFERROR(IF($C207="Kept",0,IF($C207="Released",$E207*VLOOKUP($D207,'FRIM rates'!$A$4:$J$9,2,FALSE),NA())),0.01)</f>
        <v>1903.2</v>
      </c>
      <c r="G207">
        <f>IFERROR(IF(AND($C207="Kept",$B207="Legal"),$E207*VLOOKUP($D207,'FRIM rates'!$A$4:$J$9,3,FALSE),IF(AND($C207="Released",$B207="Legal"),$E207*VLOOKUP($D207,'FRIM rates'!$A$4:$J$9,3,FALSE)+$E207*VLOOKUP($D207,'FRIM rates'!$A$4:$J$9,4,FALSE),IF(AND($C207="Released",$B207="Sub-Legal"),$E207*VLOOKUP($D207,'FRIM rates'!$A$4:$J$9,3,FALSE)+$E207*VLOOKUP($D207,'FRIM rates'!$A$4:$J$9,5,FALSE)))),0.01)</f>
        <v>2550.288</v>
      </c>
      <c r="H207">
        <f>IFERROR(IF(AND($C207="Kept",$B207="Legal"),$E207*VLOOKUP($D207,'FRIM rates'!$A$4:$J$9,3,FALSE),IF(AND($C207="Released",$B207="Legal"),$E207*VLOOKUP($D207,'FRIM rates'!$A$4:$J$9,3,FALSE)+$E207*VLOOKUP($D207,'FRIM rates'!$A$4:$J$9,10,FALSE),IF(AND($C207="Released",$B207="Sub-Legal"),$E207*VLOOKUP($D207,'FRIM rates'!$A$4:$J$9,3,FALSE)+$E207*VLOOKUP($D207,'FRIM rates'!$A$4:$J$9,10,FALSE)))),0.01)</f>
        <v>4710.42</v>
      </c>
    </row>
    <row r="208" spans="1:8" x14ac:dyDescent="0.35">
      <c r="A208">
        <v>1995</v>
      </c>
      <c r="B208" t="s">
        <v>5</v>
      </c>
      <c r="C208" t="s">
        <v>6</v>
      </c>
      <c r="D208" t="s">
        <v>9</v>
      </c>
      <c r="E208">
        <v>9541</v>
      </c>
      <c r="F208">
        <f>IFERROR(IF($C208="Kept",0,IF($C208="Released",$E208*VLOOKUP($D208,'FRIM rates'!$A$4:$J$9,2,FALSE),NA())),0.01)</f>
        <v>0</v>
      </c>
      <c r="G208">
        <f>IFERROR(IF(AND($C208="Kept",$B208="Legal"),$E208*VLOOKUP($D208,'FRIM rates'!$A$4:$J$9,3,FALSE),IF(AND($C208="Released",$B208="Legal"),$E208*VLOOKUP($D208,'FRIM rates'!$A$4:$J$9,3,FALSE)+$E208*VLOOKUP($D208,'FRIM rates'!$A$4:$J$9,4,FALSE),IF(AND($C208="Released",$B208="Sub-Legal"),$E208*VLOOKUP($D208,'FRIM rates'!$A$4:$J$9,3,FALSE)+$E208*VLOOKUP($D208,'FRIM rates'!$A$4:$J$9,5,FALSE)))),0.01)</f>
        <v>1383.4449999999999</v>
      </c>
      <c r="H208">
        <f>IFERROR(IF(AND($C208="Kept",$B208="Legal"),$E208*VLOOKUP($D208,'FRIM rates'!$A$4:$J$9,3,FALSE),IF(AND($C208="Released",$B208="Legal"),$E208*VLOOKUP($D208,'FRIM rates'!$A$4:$J$9,3,FALSE)+$E208*VLOOKUP($D208,'FRIM rates'!$A$4:$J$9,10,FALSE),IF(AND($C208="Released",$B208="Sub-Legal"),$E208*VLOOKUP($D208,'FRIM rates'!$A$4:$J$9,3,FALSE)+$E208*VLOOKUP($D208,'FRIM rates'!$A$4:$J$9,10,FALSE)))),0.01)</f>
        <v>1383.4449999999999</v>
      </c>
    </row>
    <row r="209" spans="1:8" x14ac:dyDescent="0.35">
      <c r="A209">
        <v>2001</v>
      </c>
      <c r="B209" t="s">
        <v>5</v>
      </c>
      <c r="C209" t="s">
        <v>6</v>
      </c>
      <c r="D209" t="s">
        <v>9</v>
      </c>
      <c r="E209">
        <v>9736</v>
      </c>
      <c r="F209">
        <f>IFERROR(IF($C209="Kept",0,IF($C209="Released",$E209*VLOOKUP($D209,'FRIM rates'!$A$4:$J$9,2,FALSE),NA())),0.01)</f>
        <v>0</v>
      </c>
      <c r="G209">
        <f>IFERROR(IF(AND($C209="Kept",$B209="Legal"),$E209*VLOOKUP($D209,'FRIM rates'!$A$4:$J$9,3,FALSE),IF(AND($C209="Released",$B209="Legal"),$E209*VLOOKUP($D209,'FRIM rates'!$A$4:$J$9,3,FALSE)+$E209*VLOOKUP($D209,'FRIM rates'!$A$4:$J$9,4,FALSE),IF(AND($C209="Released",$B209="Sub-Legal"),$E209*VLOOKUP($D209,'FRIM rates'!$A$4:$J$9,3,FALSE)+$E209*VLOOKUP($D209,'FRIM rates'!$A$4:$J$9,5,FALSE)))),0.01)</f>
        <v>1411.7199999999998</v>
      </c>
      <c r="H209">
        <f>IFERROR(IF(AND($C209="Kept",$B209="Legal"),$E209*VLOOKUP($D209,'FRIM rates'!$A$4:$J$9,3,FALSE),IF(AND($C209="Released",$B209="Legal"),$E209*VLOOKUP($D209,'FRIM rates'!$A$4:$J$9,3,FALSE)+$E209*VLOOKUP($D209,'FRIM rates'!$A$4:$J$9,10,FALSE),IF(AND($C209="Released",$B209="Sub-Legal"),$E209*VLOOKUP($D209,'FRIM rates'!$A$4:$J$9,3,FALSE)+$E209*VLOOKUP($D209,'FRIM rates'!$A$4:$J$9,10,FALSE)))),0.01)</f>
        <v>1411.7199999999998</v>
      </c>
    </row>
    <row r="210" spans="1:8" x14ac:dyDescent="0.35">
      <c r="A210">
        <v>2000</v>
      </c>
      <c r="B210" t="s">
        <v>14</v>
      </c>
      <c r="C210" t="s">
        <v>13</v>
      </c>
      <c r="D210" t="s">
        <v>10</v>
      </c>
      <c r="E210">
        <v>9737</v>
      </c>
      <c r="F210">
        <f>IFERROR(IF($C210="Kept",0,IF($C210="Released",$E210*VLOOKUP($D210,'FRIM rates'!$A$4:$J$9,2,FALSE),NA())),0.01)</f>
        <v>1947.4</v>
      </c>
      <c r="G210">
        <f>IFERROR(IF(AND($C210="Kept",$B210="Legal"),$E210*VLOOKUP($D210,'FRIM rates'!$A$4:$J$9,3,FALSE),IF(AND($C210="Released",$B210="Legal"),$E210*VLOOKUP($D210,'FRIM rates'!$A$4:$J$9,3,FALSE)+$E210*VLOOKUP($D210,'FRIM rates'!$A$4:$J$9,4,FALSE),IF(AND($C210="Released",$B210="Sub-Legal"),$E210*VLOOKUP($D210,'FRIM rates'!$A$4:$J$9,3,FALSE)+$E210*VLOOKUP($D210,'FRIM rates'!$A$4:$J$9,5,FALSE)))),0.01)</f>
        <v>4556.9160000000002</v>
      </c>
      <c r="H210">
        <f>IFERROR(IF(AND($C210="Kept",$B210="Legal"),$E210*VLOOKUP($D210,'FRIM rates'!$A$4:$J$9,3,FALSE),IF(AND($C210="Released",$B210="Legal"),$E210*VLOOKUP($D210,'FRIM rates'!$A$4:$J$9,3,FALSE)+$E210*VLOOKUP($D210,'FRIM rates'!$A$4:$J$9,10,FALSE),IF(AND($C210="Released",$B210="Sub-Legal"),$E210*VLOOKUP($D210,'FRIM rates'!$A$4:$J$9,3,FALSE)+$E210*VLOOKUP($D210,'FRIM rates'!$A$4:$J$9,10,FALSE)))),0.01)</f>
        <v>4819.8149999999996</v>
      </c>
    </row>
    <row r="211" spans="1:8" x14ac:dyDescent="0.35">
      <c r="A211">
        <v>2006</v>
      </c>
      <c r="B211" t="s">
        <v>5</v>
      </c>
      <c r="C211" t="s">
        <v>6</v>
      </c>
      <c r="D211" t="s">
        <v>8</v>
      </c>
      <c r="E211">
        <v>9756</v>
      </c>
      <c r="F211">
        <f>IFERROR(IF($C211="Kept",0,IF($C211="Released",$E211*VLOOKUP($D211,'FRIM rates'!$A$4:$J$9,2,FALSE),NA())),0.01)</f>
        <v>0</v>
      </c>
      <c r="G211">
        <f>IFERROR(IF(AND($C211="Kept",$B211="Legal"),$E211*VLOOKUP($D211,'FRIM rates'!$A$4:$J$9,3,FALSE),IF(AND($C211="Released",$B211="Legal"),$E211*VLOOKUP($D211,'FRIM rates'!$A$4:$J$9,3,FALSE)+$E211*VLOOKUP($D211,'FRIM rates'!$A$4:$J$9,4,FALSE),IF(AND($C211="Released",$B211="Sub-Legal"),$E211*VLOOKUP($D211,'FRIM rates'!$A$4:$J$9,3,FALSE)+$E211*VLOOKUP($D211,'FRIM rates'!$A$4:$J$9,5,FALSE)))),0.01)</f>
        <v>1414.62</v>
      </c>
      <c r="H211">
        <f>IFERROR(IF(AND($C211="Kept",$B211="Legal"),$E211*VLOOKUP($D211,'FRIM rates'!$A$4:$J$9,3,FALSE),IF(AND($C211="Released",$B211="Legal"),$E211*VLOOKUP($D211,'FRIM rates'!$A$4:$J$9,3,FALSE)+$E211*VLOOKUP($D211,'FRIM rates'!$A$4:$J$9,10,FALSE),IF(AND($C211="Released",$B211="Sub-Legal"),$E211*VLOOKUP($D211,'FRIM rates'!$A$4:$J$9,3,FALSE)+$E211*VLOOKUP($D211,'FRIM rates'!$A$4:$J$9,10,FALSE)))),0.01)</f>
        <v>1414.62</v>
      </c>
    </row>
    <row r="212" spans="1:8" x14ac:dyDescent="0.35">
      <c r="A212">
        <v>2011</v>
      </c>
      <c r="B212" t="s">
        <v>14</v>
      </c>
      <c r="C212" t="s">
        <v>13</v>
      </c>
      <c r="D212" t="s">
        <v>11</v>
      </c>
      <c r="E212">
        <v>9768</v>
      </c>
      <c r="F212">
        <f>IFERROR(IF($C212="Kept",0,IF($C212="Released",$E212*VLOOKUP($D212,'FRIM rates'!$A$4:$J$9,2,FALSE),NA())),0.01)</f>
        <v>1953.6000000000001</v>
      </c>
      <c r="G212">
        <f>IFERROR(IF(AND($C212="Kept",$B212="Legal"),$E212*VLOOKUP($D212,'FRIM rates'!$A$4:$J$9,3,FALSE),IF(AND($C212="Released",$B212="Legal"),$E212*VLOOKUP($D212,'FRIM rates'!$A$4:$J$9,3,FALSE)+$E212*VLOOKUP($D212,'FRIM rates'!$A$4:$J$9,4,FALSE),IF(AND($C212="Released",$B212="Sub-Legal"),$E212*VLOOKUP($D212,'FRIM rates'!$A$4:$J$9,3,FALSE)+$E212*VLOOKUP($D212,'FRIM rates'!$A$4:$J$9,5,FALSE)))),0.01)</f>
        <v>4571.424</v>
      </c>
      <c r="H212">
        <f>IFERROR(IF(AND($C212="Kept",$B212="Legal"),$E212*VLOOKUP($D212,'FRIM rates'!$A$4:$J$9,3,FALSE),IF(AND($C212="Released",$B212="Legal"),$E212*VLOOKUP($D212,'FRIM rates'!$A$4:$J$9,3,FALSE)+$E212*VLOOKUP($D212,'FRIM rates'!$A$4:$J$9,10,FALSE),IF(AND($C212="Released",$B212="Sub-Legal"),$E212*VLOOKUP($D212,'FRIM rates'!$A$4:$J$9,3,FALSE)+$E212*VLOOKUP($D212,'FRIM rates'!$A$4:$J$9,10,FALSE)))),0.01)</f>
        <v>4835.16</v>
      </c>
    </row>
    <row r="213" spans="1:8" x14ac:dyDescent="0.35">
      <c r="A213">
        <v>2002</v>
      </c>
      <c r="B213" t="s">
        <v>5</v>
      </c>
      <c r="C213" t="s">
        <v>13</v>
      </c>
      <c r="D213" t="s">
        <v>11</v>
      </c>
      <c r="E213">
        <v>9771</v>
      </c>
      <c r="F213">
        <f>IFERROR(IF($C213="Kept",0,IF($C213="Released",$E213*VLOOKUP($D213,'FRIM rates'!$A$4:$J$9,2,FALSE),NA())),0.01)</f>
        <v>1954.2</v>
      </c>
      <c r="G213">
        <f>IFERROR(IF(AND($C213="Kept",$B213="Legal"),$E213*VLOOKUP($D213,'FRIM rates'!$A$4:$J$9,3,FALSE),IF(AND($C213="Released",$B213="Legal"),$E213*VLOOKUP($D213,'FRIM rates'!$A$4:$J$9,3,FALSE)+$E213*VLOOKUP($D213,'FRIM rates'!$A$4:$J$9,4,FALSE),IF(AND($C213="Released",$B213="Sub-Legal"),$E213*VLOOKUP($D213,'FRIM rates'!$A$4:$J$9,3,FALSE)+$E213*VLOOKUP($D213,'FRIM rates'!$A$4:$J$9,5,FALSE)))),0.01)</f>
        <v>2618.6279999999997</v>
      </c>
      <c r="H213">
        <f>IFERROR(IF(AND($C213="Kept",$B213="Legal"),$E213*VLOOKUP($D213,'FRIM rates'!$A$4:$J$9,3,FALSE),IF(AND($C213="Released",$B213="Legal"),$E213*VLOOKUP($D213,'FRIM rates'!$A$4:$J$9,3,FALSE)+$E213*VLOOKUP($D213,'FRIM rates'!$A$4:$J$9,10,FALSE),IF(AND($C213="Released",$B213="Sub-Legal"),$E213*VLOOKUP($D213,'FRIM rates'!$A$4:$J$9,3,FALSE)+$E213*VLOOKUP($D213,'FRIM rates'!$A$4:$J$9,10,FALSE)))),0.01)</f>
        <v>4836.6449999999995</v>
      </c>
    </row>
    <row r="214" spans="1:8" x14ac:dyDescent="0.35">
      <c r="A214">
        <v>2016</v>
      </c>
      <c r="B214" t="s">
        <v>14</v>
      </c>
      <c r="C214" t="s">
        <v>13</v>
      </c>
      <c r="D214" t="s">
        <v>9</v>
      </c>
      <c r="E214">
        <v>9810</v>
      </c>
      <c r="F214">
        <f>IFERROR(IF($C214="Kept",0,IF($C214="Released",$E214*VLOOKUP($D214,'FRIM rates'!$A$4:$J$9,2,FALSE),NA())),0.01)</f>
        <v>1962</v>
      </c>
      <c r="G214">
        <f>IFERROR(IF(AND($C214="Kept",$B214="Legal"),$E214*VLOOKUP($D214,'FRIM rates'!$A$4:$J$9,3,FALSE),IF(AND($C214="Released",$B214="Legal"),$E214*VLOOKUP($D214,'FRIM rates'!$A$4:$J$9,3,FALSE)+$E214*VLOOKUP($D214,'FRIM rates'!$A$4:$J$9,4,FALSE),IF(AND($C214="Released",$B214="Sub-Legal"),$E214*VLOOKUP($D214,'FRIM rates'!$A$4:$J$9,3,FALSE)+$E214*VLOOKUP($D214,'FRIM rates'!$A$4:$J$9,5,FALSE)))),0.01)</f>
        <v>4591.08</v>
      </c>
      <c r="H214">
        <f>IFERROR(IF(AND($C214="Kept",$B214="Legal"),$E214*VLOOKUP($D214,'FRIM rates'!$A$4:$J$9,3,FALSE),IF(AND($C214="Released",$B214="Legal"),$E214*VLOOKUP($D214,'FRIM rates'!$A$4:$J$9,3,FALSE)+$E214*VLOOKUP($D214,'FRIM rates'!$A$4:$J$9,10,FALSE),IF(AND($C214="Released",$B214="Sub-Legal"),$E214*VLOOKUP($D214,'FRIM rates'!$A$4:$J$9,3,FALSE)+$E214*VLOOKUP($D214,'FRIM rates'!$A$4:$J$9,10,FALSE)))),0.01)</f>
        <v>4855.95</v>
      </c>
    </row>
    <row r="215" spans="1:8" x14ac:dyDescent="0.35">
      <c r="A215">
        <v>1998</v>
      </c>
      <c r="B215" t="s">
        <v>5</v>
      </c>
      <c r="C215" t="s">
        <v>6</v>
      </c>
      <c r="D215" t="s">
        <v>10</v>
      </c>
      <c r="E215">
        <v>9830</v>
      </c>
      <c r="F215">
        <f>IFERROR(IF($C215="Kept",0,IF($C215="Released",$E215*VLOOKUP($D215,'FRIM rates'!$A$4:$J$9,2,FALSE),NA())),0.01)</f>
        <v>0</v>
      </c>
      <c r="G215">
        <f>IFERROR(IF(AND($C215="Kept",$B215="Legal"),$E215*VLOOKUP($D215,'FRIM rates'!$A$4:$J$9,3,FALSE),IF(AND($C215="Released",$B215="Legal"),$E215*VLOOKUP($D215,'FRIM rates'!$A$4:$J$9,3,FALSE)+$E215*VLOOKUP($D215,'FRIM rates'!$A$4:$J$9,4,FALSE),IF(AND($C215="Released",$B215="Sub-Legal"),$E215*VLOOKUP($D215,'FRIM rates'!$A$4:$J$9,3,FALSE)+$E215*VLOOKUP($D215,'FRIM rates'!$A$4:$J$9,5,FALSE)))),0.01)</f>
        <v>1425.35</v>
      </c>
      <c r="H215">
        <f>IFERROR(IF(AND($C215="Kept",$B215="Legal"),$E215*VLOOKUP($D215,'FRIM rates'!$A$4:$J$9,3,FALSE),IF(AND($C215="Released",$B215="Legal"),$E215*VLOOKUP($D215,'FRIM rates'!$A$4:$J$9,3,FALSE)+$E215*VLOOKUP($D215,'FRIM rates'!$A$4:$J$9,10,FALSE),IF(AND($C215="Released",$B215="Sub-Legal"),$E215*VLOOKUP($D215,'FRIM rates'!$A$4:$J$9,3,FALSE)+$E215*VLOOKUP($D215,'FRIM rates'!$A$4:$J$9,10,FALSE)))),0.01)</f>
        <v>1425.35</v>
      </c>
    </row>
    <row r="216" spans="1:8" x14ac:dyDescent="0.35">
      <c r="A216">
        <v>2004</v>
      </c>
      <c r="B216" t="s">
        <v>5</v>
      </c>
      <c r="C216" t="s">
        <v>6</v>
      </c>
      <c r="D216" t="s">
        <v>8</v>
      </c>
      <c r="E216">
        <v>10079</v>
      </c>
      <c r="F216">
        <f>IFERROR(IF($C216="Kept",0,IF($C216="Released",$E216*VLOOKUP($D216,'FRIM rates'!$A$4:$J$9,2,FALSE),NA())),0.01)</f>
        <v>0</v>
      </c>
      <c r="G216">
        <f>IFERROR(IF(AND($C216="Kept",$B216="Legal"),$E216*VLOOKUP($D216,'FRIM rates'!$A$4:$J$9,3,FALSE),IF(AND($C216="Released",$B216="Legal"),$E216*VLOOKUP($D216,'FRIM rates'!$A$4:$J$9,3,FALSE)+$E216*VLOOKUP($D216,'FRIM rates'!$A$4:$J$9,4,FALSE),IF(AND($C216="Released",$B216="Sub-Legal"),$E216*VLOOKUP($D216,'FRIM rates'!$A$4:$J$9,3,FALSE)+$E216*VLOOKUP($D216,'FRIM rates'!$A$4:$J$9,5,FALSE)))),0.01)</f>
        <v>1461.4549999999999</v>
      </c>
      <c r="H216">
        <f>IFERROR(IF(AND($C216="Kept",$B216="Legal"),$E216*VLOOKUP($D216,'FRIM rates'!$A$4:$J$9,3,FALSE),IF(AND($C216="Released",$B216="Legal"),$E216*VLOOKUP($D216,'FRIM rates'!$A$4:$J$9,3,FALSE)+$E216*VLOOKUP($D216,'FRIM rates'!$A$4:$J$9,10,FALSE),IF(AND($C216="Released",$B216="Sub-Legal"),$E216*VLOOKUP($D216,'FRIM rates'!$A$4:$J$9,3,FALSE)+$E216*VLOOKUP($D216,'FRIM rates'!$A$4:$J$9,10,FALSE)))),0.01)</f>
        <v>1461.4549999999999</v>
      </c>
    </row>
    <row r="217" spans="1:8" x14ac:dyDescent="0.35">
      <c r="A217">
        <v>2014</v>
      </c>
      <c r="B217" t="s">
        <v>5</v>
      </c>
      <c r="C217" t="s">
        <v>6</v>
      </c>
      <c r="D217" t="s">
        <v>9</v>
      </c>
      <c r="E217">
        <v>10090</v>
      </c>
      <c r="F217">
        <f>IFERROR(IF($C217="Kept",0,IF($C217="Released",$E217*VLOOKUP($D217,'FRIM rates'!$A$4:$J$9,2,FALSE),NA())),0.01)</f>
        <v>0</v>
      </c>
      <c r="G217">
        <f>IFERROR(IF(AND($C217="Kept",$B217="Legal"),$E217*VLOOKUP($D217,'FRIM rates'!$A$4:$J$9,3,FALSE),IF(AND($C217="Released",$B217="Legal"),$E217*VLOOKUP($D217,'FRIM rates'!$A$4:$J$9,3,FALSE)+$E217*VLOOKUP($D217,'FRIM rates'!$A$4:$J$9,4,FALSE),IF(AND($C217="Released",$B217="Sub-Legal"),$E217*VLOOKUP($D217,'FRIM rates'!$A$4:$J$9,3,FALSE)+$E217*VLOOKUP($D217,'FRIM rates'!$A$4:$J$9,5,FALSE)))),0.01)</f>
        <v>1463.05</v>
      </c>
      <c r="H217">
        <f>IFERROR(IF(AND($C217="Kept",$B217="Legal"),$E217*VLOOKUP($D217,'FRIM rates'!$A$4:$J$9,3,FALSE),IF(AND($C217="Released",$B217="Legal"),$E217*VLOOKUP($D217,'FRIM rates'!$A$4:$J$9,3,FALSE)+$E217*VLOOKUP($D217,'FRIM rates'!$A$4:$J$9,10,FALSE),IF(AND($C217="Released",$B217="Sub-Legal"),$E217*VLOOKUP($D217,'FRIM rates'!$A$4:$J$9,3,FALSE)+$E217*VLOOKUP($D217,'FRIM rates'!$A$4:$J$9,10,FALSE)))),0.01)</f>
        <v>1463.05</v>
      </c>
    </row>
    <row r="218" spans="1:8" x14ac:dyDescent="0.35">
      <c r="A218">
        <v>2004</v>
      </c>
      <c r="B218" t="s">
        <v>5</v>
      </c>
      <c r="C218" t="s">
        <v>13</v>
      </c>
      <c r="D218" t="s">
        <v>10</v>
      </c>
      <c r="E218">
        <v>10108</v>
      </c>
      <c r="F218">
        <f>IFERROR(IF($C218="Kept",0,IF($C218="Released",$E218*VLOOKUP($D218,'FRIM rates'!$A$4:$J$9,2,FALSE),NA())),0.01)</f>
        <v>2021.6000000000001</v>
      </c>
      <c r="G218">
        <f>IFERROR(IF(AND($C218="Kept",$B218="Legal"),$E218*VLOOKUP($D218,'FRIM rates'!$A$4:$J$9,3,FALSE),IF(AND($C218="Released",$B218="Legal"),$E218*VLOOKUP($D218,'FRIM rates'!$A$4:$J$9,3,FALSE)+$E218*VLOOKUP($D218,'FRIM rates'!$A$4:$J$9,4,FALSE),IF(AND($C218="Released",$B218="Sub-Legal"),$E218*VLOOKUP($D218,'FRIM rates'!$A$4:$J$9,3,FALSE)+$E218*VLOOKUP($D218,'FRIM rates'!$A$4:$J$9,5,FALSE)))),0.01)</f>
        <v>2708.9439999999995</v>
      </c>
      <c r="H218">
        <f>IFERROR(IF(AND($C218="Kept",$B218="Legal"),$E218*VLOOKUP($D218,'FRIM rates'!$A$4:$J$9,3,FALSE),IF(AND($C218="Released",$B218="Legal"),$E218*VLOOKUP($D218,'FRIM rates'!$A$4:$J$9,3,FALSE)+$E218*VLOOKUP($D218,'FRIM rates'!$A$4:$J$9,10,FALSE),IF(AND($C218="Released",$B218="Sub-Legal"),$E218*VLOOKUP($D218,'FRIM rates'!$A$4:$J$9,3,FALSE)+$E218*VLOOKUP($D218,'FRIM rates'!$A$4:$J$9,10,FALSE)))),0.01)</f>
        <v>5003.4599999999991</v>
      </c>
    </row>
    <row r="219" spans="1:8" x14ac:dyDescent="0.35">
      <c r="A219">
        <v>2009</v>
      </c>
      <c r="B219" t="s">
        <v>14</v>
      </c>
      <c r="C219" t="s">
        <v>13</v>
      </c>
      <c r="D219" t="s">
        <v>8</v>
      </c>
      <c r="E219">
        <v>10114</v>
      </c>
      <c r="F219">
        <f>IFERROR(IF($C219="Kept",0,IF($C219="Released",$E219*VLOOKUP($D219,'FRIM rates'!$A$4:$J$9,2,FALSE),NA())),0.01)</f>
        <v>2022.8000000000002</v>
      </c>
      <c r="G219">
        <f>IFERROR(IF(AND($C219="Kept",$B219="Legal"),$E219*VLOOKUP($D219,'FRIM rates'!$A$4:$J$9,3,FALSE),IF(AND($C219="Released",$B219="Legal"),$E219*VLOOKUP($D219,'FRIM rates'!$A$4:$J$9,3,FALSE)+$E219*VLOOKUP($D219,'FRIM rates'!$A$4:$J$9,4,FALSE),IF(AND($C219="Released",$B219="Sub-Legal"),$E219*VLOOKUP($D219,'FRIM rates'!$A$4:$J$9,3,FALSE)+$E219*VLOOKUP($D219,'FRIM rates'!$A$4:$J$9,5,FALSE)))),0.01)</f>
        <v>4733.3519999999999</v>
      </c>
      <c r="H219">
        <f>IFERROR(IF(AND($C219="Kept",$B219="Legal"),$E219*VLOOKUP($D219,'FRIM rates'!$A$4:$J$9,3,FALSE),IF(AND($C219="Released",$B219="Legal"),$E219*VLOOKUP($D219,'FRIM rates'!$A$4:$J$9,3,FALSE)+$E219*VLOOKUP($D219,'FRIM rates'!$A$4:$J$9,10,FALSE),IF(AND($C219="Released",$B219="Sub-Legal"),$E219*VLOOKUP($D219,'FRIM rates'!$A$4:$J$9,3,FALSE)+$E219*VLOOKUP($D219,'FRIM rates'!$A$4:$J$9,10,FALSE)))),0.01)</f>
        <v>5006.4299999999994</v>
      </c>
    </row>
    <row r="220" spans="1:8" x14ac:dyDescent="0.35">
      <c r="A220">
        <v>1998</v>
      </c>
      <c r="B220" t="s">
        <v>5</v>
      </c>
      <c r="C220" t="s">
        <v>6</v>
      </c>
      <c r="D220" t="s">
        <v>8</v>
      </c>
      <c r="E220">
        <v>10145</v>
      </c>
      <c r="F220">
        <f>IFERROR(IF($C220="Kept",0,IF($C220="Released",$E220*VLOOKUP($D220,'FRIM rates'!$A$4:$J$9,2,FALSE),NA())),0.01)</f>
        <v>0</v>
      </c>
      <c r="G220">
        <f>IFERROR(IF(AND($C220="Kept",$B220="Legal"),$E220*VLOOKUP($D220,'FRIM rates'!$A$4:$J$9,3,FALSE),IF(AND($C220="Released",$B220="Legal"),$E220*VLOOKUP($D220,'FRIM rates'!$A$4:$J$9,3,FALSE)+$E220*VLOOKUP($D220,'FRIM rates'!$A$4:$J$9,4,FALSE),IF(AND($C220="Released",$B220="Sub-Legal"),$E220*VLOOKUP($D220,'FRIM rates'!$A$4:$J$9,3,FALSE)+$E220*VLOOKUP($D220,'FRIM rates'!$A$4:$J$9,5,FALSE)))),0.01)</f>
        <v>1471.0249999999999</v>
      </c>
      <c r="H220">
        <f>IFERROR(IF(AND($C220="Kept",$B220="Legal"),$E220*VLOOKUP($D220,'FRIM rates'!$A$4:$J$9,3,FALSE),IF(AND($C220="Released",$B220="Legal"),$E220*VLOOKUP($D220,'FRIM rates'!$A$4:$J$9,3,FALSE)+$E220*VLOOKUP($D220,'FRIM rates'!$A$4:$J$9,10,FALSE),IF(AND($C220="Released",$B220="Sub-Legal"),$E220*VLOOKUP($D220,'FRIM rates'!$A$4:$J$9,3,FALSE)+$E220*VLOOKUP($D220,'FRIM rates'!$A$4:$J$9,10,FALSE)))),0.01)</f>
        <v>1471.0249999999999</v>
      </c>
    </row>
    <row r="221" spans="1:8" x14ac:dyDescent="0.35">
      <c r="A221">
        <v>2003</v>
      </c>
      <c r="B221" t="s">
        <v>14</v>
      </c>
      <c r="C221" t="s">
        <v>13</v>
      </c>
      <c r="D221" t="s">
        <v>12</v>
      </c>
      <c r="E221">
        <v>10222</v>
      </c>
      <c r="F221">
        <f>IFERROR(IF($C221="Kept",0,IF($C221="Released",$E221*VLOOKUP($D221,'FRIM rates'!$A$4:$J$9,2,FALSE),NA())),0.01)</f>
        <v>2044.4</v>
      </c>
      <c r="G221">
        <f>IFERROR(IF(AND($C221="Kept",$B221="Legal"),$E221*VLOOKUP($D221,'FRIM rates'!$A$4:$J$9,3,FALSE),IF(AND($C221="Released",$B221="Legal"),$E221*VLOOKUP($D221,'FRIM rates'!$A$4:$J$9,3,FALSE)+$E221*VLOOKUP($D221,'FRIM rates'!$A$4:$J$9,4,FALSE),IF(AND($C221="Released",$B221="Sub-Legal"),$E221*VLOOKUP($D221,'FRIM rates'!$A$4:$J$9,3,FALSE)+$E221*VLOOKUP($D221,'FRIM rates'!$A$4:$J$9,5,FALSE)))),0.01)</f>
        <v>4783.8959999999997</v>
      </c>
      <c r="H221">
        <f>IFERROR(IF(AND($C221="Kept",$B221="Legal"),$E221*VLOOKUP($D221,'FRIM rates'!$A$4:$J$9,3,FALSE),IF(AND($C221="Released",$B221="Legal"),$E221*VLOOKUP($D221,'FRIM rates'!$A$4:$J$9,3,FALSE)+$E221*VLOOKUP($D221,'FRIM rates'!$A$4:$J$9,10,FALSE),IF(AND($C221="Released",$B221="Sub-Legal"),$E221*VLOOKUP($D221,'FRIM rates'!$A$4:$J$9,3,FALSE)+$E221*VLOOKUP($D221,'FRIM rates'!$A$4:$J$9,10,FALSE)))),0.01)</f>
        <v>5059.8899999999994</v>
      </c>
    </row>
    <row r="222" spans="1:8" x14ac:dyDescent="0.35">
      <c r="A222">
        <v>1994</v>
      </c>
      <c r="B222" t="s">
        <v>5</v>
      </c>
      <c r="C222" t="s">
        <v>6</v>
      </c>
      <c r="D222" t="s">
        <v>10</v>
      </c>
      <c r="E222">
        <v>10227</v>
      </c>
      <c r="F222">
        <f>IFERROR(IF($C222="Kept",0,IF($C222="Released",$E222*VLOOKUP($D222,'FRIM rates'!$A$4:$J$9,2,FALSE),NA())),0.01)</f>
        <v>0</v>
      </c>
      <c r="G222">
        <f>IFERROR(IF(AND($C222="Kept",$B222="Legal"),$E222*VLOOKUP($D222,'FRIM rates'!$A$4:$J$9,3,FALSE),IF(AND($C222="Released",$B222="Legal"),$E222*VLOOKUP($D222,'FRIM rates'!$A$4:$J$9,3,FALSE)+$E222*VLOOKUP($D222,'FRIM rates'!$A$4:$J$9,4,FALSE),IF(AND($C222="Released",$B222="Sub-Legal"),$E222*VLOOKUP($D222,'FRIM rates'!$A$4:$J$9,3,FALSE)+$E222*VLOOKUP($D222,'FRIM rates'!$A$4:$J$9,5,FALSE)))),0.01)</f>
        <v>1482.915</v>
      </c>
      <c r="H222">
        <f>IFERROR(IF(AND($C222="Kept",$B222="Legal"),$E222*VLOOKUP($D222,'FRIM rates'!$A$4:$J$9,3,FALSE),IF(AND($C222="Released",$B222="Legal"),$E222*VLOOKUP($D222,'FRIM rates'!$A$4:$J$9,3,FALSE)+$E222*VLOOKUP($D222,'FRIM rates'!$A$4:$J$9,10,FALSE),IF(AND($C222="Released",$B222="Sub-Legal"),$E222*VLOOKUP($D222,'FRIM rates'!$A$4:$J$9,3,FALSE)+$E222*VLOOKUP($D222,'FRIM rates'!$A$4:$J$9,10,FALSE)))),0.01)</f>
        <v>1482.915</v>
      </c>
    </row>
    <row r="223" spans="1:8" x14ac:dyDescent="0.35">
      <c r="A223">
        <v>2005</v>
      </c>
      <c r="B223" t="s">
        <v>5</v>
      </c>
      <c r="C223" t="s">
        <v>6</v>
      </c>
      <c r="D223" t="s">
        <v>8</v>
      </c>
      <c r="E223">
        <v>10393</v>
      </c>
      <c r="F223">
        <f>IFERROR(IF($C223="Kept",0,IF($C223="Released",$E223*VLOOKUP($D223,'FRIM rates'!$A$4:$J$9,2,FALSE),NA())),0.01)</f>
        <v>0</v>
      </c>
      <c r="G223">
        <f>IFERROR(IF(AND($C223="Kept",$B223="Legal"),$E223*VLOOKUP($D223,'FRIM rates'!$A$4:$J$9,3,FALSE),IF(AND($C223="Released",$B223="Legal"),$E223*VLOOKUP($D223,'FRIM rates'!$A$4:$J$9,3,FALSE)+$E223*VLOOKUP($D223,'FRIM rates'!$A$4:$J$9,4,FALSE),IF(AND($C223="Released",$B223="Sub-Legal"),$E223*VLOOKUP($D223,'FRIM rates'!$A$4:$J$9,3,FALSE)+$E223*VLOOKUP($D223,'FRIM rates'!$A$4:$J$9,5,FALSE)))),0.01)</f>
        <v>1506.9849999999999</v>
      </c>
      <c r="H223">
        <f>IFERROR(IF(AND($C223="Kept",$B223="Legal"),$E223*VLOOKUP($D223,'FRIM rates'!$A$4:$J$9,3,FALSE),IF(AND($C223="Released",$B223="Legal"),$E223*VLOOKUP($D223,'FRIM rates'!$A$4:$J$9,3,FALSE)+$E223*VLOOKUP($D223,'FRIM rates'!$A$4:$J$9,10,FALSE),IF(AND($C223="Released",$B223="Sub-Legal"),$E223*VLOOKUP($D223,'FRIM rates'!$A$4:$J$9,3,FALSE)+$E223*VLOOKUP($D223,'FRIM rates'!$A$4:$J$9,10,FALSE)))),0.01)</f>
        <v>1506.9849999999999</v>
      </c>
    </row>
    <row r="224" spans="1:8" x14ac:dyDescent="0.35">
      <c r="A224">
        <v>1994</v>
      </c>
      <c r="B224" t="s">
        <v>5</v>
      </c>
      <c r="C224" t="s">
        <v>6</v>
      </c>
      <c r="D224" t="s">
        <v>9</v>
      </c>
      <c r="E224">
        <v>10444</v>
      </c>
      <c r="F224">
        <f>IFERROR(IF($C224="Kept",0,IF($C224="Released",$E224*VLOOKUP($D224,'FRIM rates'!$A$4:$J$9,2,FALSE),NA())),0.01)</f>
        <v>0</v>
      </c>
      <c r="G224">
        <f>IFERROR(IF(AND($C224="Kept",$B224="Legal"),$E224*VLOOKUP($D224,'FRIM rates'!$A$4:$J$9,3,FALSE),IF(AND($C224="Released",$B224="Legal"),$E224*VLOOKUP($D224,'FRIM rates'!$A$4:$J$9,3,FALSE)+$E224*VLOOKUP($D224,'FRIM rates'!$A$4:$J$9,4,FALSE),IF(AND($C224="Released",$B224="Sub-Legal"),$E224*VLOOKUP($D224,'FRIM rates'!$A$4:$J$9,3,FALSE)+$E224*VLOOKUP($D224,'FRIM rates'!$A$4:$J$9,5,FALSE)))),0.01)</f>
        <v>1514.3799999999999</v>
      </c>
      <c r="H224">
        <f>IFERROR(IF(AND($C224="Kept",$B224="Legal"),$E224*VLOOKUP($D224,'FRIM rates'!$A$4:$J$9,3,FALSE),IF(AND($C224="Released",$B224="Legal"),$E224*VLOOKUP($D224,'FRIM rates'!$A$4:$J$9,3,FALSE)+$E224*VLOOKUP($D224,'FRIM rates'!$A$4:$J$9,10,FALSE),IF(AND($C224="Released",$B224="Sub-Legal"),$E224*VLOOKUP($D224,'FRIM rates'!$A$4:$J$9,3,FALSE)+$E224*VLOOKUP($D224,'FRIM rates'!$A$4:$J$9,10,FALSE)))),0.01)</f>
        <v>1514.3799999999999</v>
      </c>
    </row>
    <row r="225" spans="1:8" x14ac:dyDescent="0.35">
      <c r="A225">
        <v>1998</v>
      </c>
      <c r="B225" t="s">
        <v>5</v>
      </c>
      <c r="C225" t="s">
        <v>13</v>
      </c>
      <c r="D225" t="s">
        <v>10</v>
      </c>
      <c r="E225">
        <v>10452</v>
      </c>
      <c r="F225">
        <f>IFERROR(IF($C225="Kept",0,IF($C225="Released",$E225*VLOOKUP($D225,'FRIM rates'!$A$4:$J$9,2,FALSE),NA())),0.01)</f>
        <v>2090.4</v>
      </c>
      <c r="G225">
        <f>IFERROR(IF(AND($C225="Kept",$B225="Legal"),$E225*VLOOKUP($D225,'FRIM rates'!$A$4:$J$9,3,FALSE),IF(AND($C225="Released",$B225="Legal"),$E225*VLOOKUP($D225,'FRIM rates'!$A$4:$J$9,3,FALSE)+$E225*VLOOKUP($D225,'FRIM rates'!$A$4:$J$9,4,FALSE),IF(AND($C225="Released",$B225="Sub-Legal"),$E225*VLOOKUP($D225,'FRIM rates'!$A$4:$J$9,3,FALSE)+$E225*VLOOKUP($D225,'FRIM rates'!$A$4:$J$9,5,FALSE)))),0.01)</f>
        <v>2801.136</v>
      </c>
      <c r="H225">
        <f>IFERROR(IF(AND($C225="Kept",$B225="Legal"),$E225*VLOOKUP($D225,'FRIM rates'!$A$4:$J$9,3,FALSE),IF(AND($C225="Released",$B225="Legal"),$E225*VLOOKUP($D225,'FRIM rates'!$A$4:$J$9,3,FALSE)+$E225*VLOOKUP($D225,'FRIM rates'!$A$4:$J$9,10,FALSE),IF(AND($C225="Released",$B225="Sub-Legal"),$E225*VLOOKUP($D225,'FRIM rates'!$A$4:$J$9,3,FALSE)+$E225*VLOOKUP($D225,'FRIM rates'!$A$4:$J$9,10,FALSE)))),0.01)</f>
        <v>5173.74</v>
      </c>
    </row>
    <row r="226" spans="1:8" x14ac:dyDescent="0.35">
      <c r="A226">
        <v>2020</v>
      </c>
      <c r="B226" t="s">
        <v>5</v>
      </c>
      <c r="C226" t="s">
        <v>6</v>
      </c>
      <c r="D226" t="s">
        <v>11</v>
      </c>
      <c r="E226">
        <v>10558</v>
      </c>
      <c r="F226">
        <f>IFERROR(IF($C226="Kept",0,IF($C226="Released",$E226*VLOOKUP($D226,'FRIM rates'!$A$4:$J$9,2,FALSE),NA())),0.01)</f>
        <v>0</v>
      </c>
      <c r="G226">
        <f>IFERROR(IF(AND($C226="Kept",$B226="Legal"),$E226*VLOOKUP($D226,'FRIM rates'!$A$4:$J$9,3,FALSE),IF(AND($C226="Released",$B226="Legal"),$E226*VLOOKUP($D226,'FRIM rates'!$A$4:$J$9,3,FALSE)+$E226*VLOOKUP($D226,'FRIM rates'!$A$4:$J$9,4,FALSE),IF(AND($C226="Released",$B226="Sub-Legal"),$E226*VLOOKUP($D226,'FRIM rates'!$A$4:$J$9,3,FALSE)+$E226*VLOOKUP($D226,'FRIM rates'!$A$4:$J$9,5,FALSE)))),0.01)</f>
        <v>1530.9099999999999</v>
      </c>
      <c r="H226">
        <f>IFERROR(IF(AND($C226="Kept",$B226="Legal"),$E226*VLOOKUP($D226,'FRIM rates'!$A$4:$J$9,3,FALSE),IF(AND($C226="Released",$B226="Legal"),$E226*VLOOKUP($D226,'FRIM rates'!$A$4:$J$9,3,FALSE)+$E226*VLOOKUP($D226,'FRIM rates'!$A$4:$J$9,10,FALSE),IF(AND($C226="Released",$B226="Sub-Legal"),$E226*VLOOKUP($D226,'FRIM rates'!$A$4:$J$9,3,FALSE)+$E226*VLOOKUP($D226,'FRIM rates'!$A$4:$J$9,10,FALSE)))),0.01)</f>
        <v>1530.9099999999999</v>
      </c>
    </row>
    <row r="227" spans="1:8" x14ac:dyDescent="0.35">
      <c r="A227">
        <v>2019</v>
      </c>
      <c r="B227" t="s">
        <v>14</v>
      </c>
      <c r="C227" t="s">
        <v>13</v>
      </c>
      <c r="D227" t="s">
        <v>7</v>
      </c>
      <c r="E227">
        <v>10576</v>
      </c>
      <c r="F227">
        <f>IFERROR(IF($C227="Kept",0,IF($C227="Released",$E227*VLOOKUP($D227,'FRIM rates'!$A$4:$J$9,2,FALSE),NA())),0.01)</f>
        <v>2115.2000000000003</v>
      </c>
      <c r="G227">
        <f>IFERROR(IF(AND($C227="Kept",$B227="Legal"),$E227*VLOOKUP($D227,'FRIM rates'!$A$4:$J$9,3,FALSE),IF(AND($C227="Released",$B227="Legal"),$E227*VLOOKUP($D227,'FRIM rates'!$A$4:$J$9,3,FALSE)+$E227*VLOOKUP($D227,'FRIM rates'!$A$4:$J$9,4,FALSE),IF(AND($C227="Released",$B227="Sub-Legal"),$E227*VLOOKUP($D227,'FRIM rates'!$A$4:$J$9,3,FALSE)+$E227*VLOOKUP($D227,'FRIM rates'!$A$4:$J$9,5,FALSE)))),0.01)</f>
        <v>4949.5680000000002</v>
      </c>
      <c r="H227">
        <f>IFERROR(IF(AND($C227="Kept",$B227="Legal"),$E227*VLOOKUP($D227,'FRIM rates'!$A$4:$J$9,3,FALSE),IF(AND($C227="Released",$B227="Legal"),$E227*VLOOKUP($D227,'FRIM rates'!$A$4:$J$9,3,FALSE)+$E227*VLOOKUP($D227,'FRIM rates'!$A$4:$J$9,10,FALSE),IF(AND($C227="Released",$B227="Sub-Legal"),$E227*VLOOKUP($D227,'FRIM rates'!$A$4:$J$9,3,FALSE)+$E227*VLOOKUP($D227,'FRIM rates'!$A$4:$J$9,10,FALSE)))),0.01)</f>
        <v>5235.12</v>
      </c>
    </row>
    <row r="228" spans="1:8" x14ac:dyDescent="0.35">
      <c r="A228">
        <v>1993</v>
      </c>
      <c r="B228" t="s">
        <v>5</v>
      </c>
      <c r="C228" t="s">
        <v>13</v>
      </c>
      <c r="D228" t="s">
        <v>10</v>
      </c>
      <c r="E228">
        <v>10634</v>
      </c>
      <c r="F228">
        <f>IFERROR(IF($C228="Kept",0,IF($C228="Released",$E228*VLOOKUP($D228,'FRIM rates'!$A$4:$J$9,2,FALSE),NA())),0.01)</f>
        <v>2126.8000000000002</v>
      </c>
      <c r="G228">
        <f>IFERROR(IF(AND($C228="Kept",$B228="Legal"),$E228*VLOOKUP($D228,'FRIM rates'!$A$4:$J$9,3,FALSE),IF(AND($C228="Released",$B228="Legal"),$E228*VLOOKUP($D228,'FRIM rates'!$A$4:$J$9,3,FALSE)+$E228*VLOOKUP($D228,'FRIM rates'!$A$4:$J$9,4,FALSE),IF(AND($C228="Released",$B228="Sub-Legal"),$E228*VLOOKUP($D228,'FRIM rates'!$A$4:$J$9,3,FALSE)+$E228*VLOOKUP($D228,'FRIM rates'!$A$4:$J$9,5,FALSE)))),0.01)</f>
        <v>2849.9119999999998</v>
      </c>
      <c r="H228">
        <f>IFERROR(IF(AND($C228="Kept",$B228="Legal"),$E228*VLOOKUP($D228,'FRIM rates'!$A$4:$J$9,3,FALSE),IF(AND($C228="Released",$B228="Legal"),$E228*VLOOKUP($D228,'FRIM rates'!$A$4:$J$9,3,FALSE)+$E228*VLOOKUP($D228,'FRIM rates'!$A$4:$J$9,10,FALSE),IF(AND($C228="Released",$B228="Sub-Legal"),$E228*VLOOKUP($D228,'FRIM rates'!$A$4:$J$9,3,FALSE)+$E228*VLOOKUP($D228,'FRIM rates'!$A$4:$J$9,10,FALSE)))),0.01)</f>
        <v>5263.83</v>
      </c>
    </row>
    <row r="229" spans="1:8" x14ac:dyDescent="0.35">
      <c r="A229">
        <v>2021</v>
      </c>
      <c r="B229" t="s">
        <v>14</v>
      </c>
      <c r="C229" t="s">
        <v>13</v>
      </c>
      <c r="D229" t="s">
        <v>7</v>
      </c>
      <c r="E229">
        <v>10681</v>
      </c>
      <c r="F229">
        <f>IFERROR(IF($C229="Kept",0,IF($C229="Released",$E229*VLOOKUP($D229,'FRIM rates'!$A$4:$J$9,2,FALSE),NA())),0.01)</f>
        <v>2136.2000000000003</v>
      </c>
      <c r="G229">
        <f>IFERROR(IF(AND($C229="Kept",$B229="Legal"),$E229*VLOOKUP($D229,'FRIM rates'!$A$4:$J$9,3,FALSE),IF(AND($C229="Released",$B229="Legal"),$E229*VLOOKUP($D229,'FRIM rates'!$A$4:$J$9,3,FALSE)+$E229*VLOOKUP($D229,'FRIM rates'!$A$4:$J$9,4,FALSE),IF(AND($C229="Released",$B229="Sub-Legal"),$E229*VLOOKUP($D229,'FRIM rates'!$A$4:$J$9,3,FALSE)+$E229*VLOOKUP($D229,'FRIM rates'!$A$4:$J$9,5,FALSE)))),0.01)</f>
        <v>4998.7080000000005</v>
      </c>
      <c r="H229">
        <f>IFERROR(IF(AND($C229="Kept",$B229="Legal"),$E229*VLOOKUP($D229,'FRIM rates'!$A$4:$J$9,3,FALSE),IF(AND($C229="Released",$B229="Legal"),$E229*VLOOKUP($D229,'FRIM rates'!$A$4:$J$9,3,FALSE)+$E229*VLOOKUP($D229,'FRIM rates'!$A$4:$J$9,10,FALSE),IF(AND($C229="Released",$B229="Sub-Legal"),$E229*VLOOKUP($D229,'FRIM rates'!$A$4:$J$9,3,FALSE)+$E229*VLOOKUP($D229,'FRIM rates'!$A$4:$J$9,10,FALSE)))),0.01)</f>
        <v>5287.0949999999993</v>
      </c>
    </row>
    <row r="230" spans="1:8" x14ac:dyDescent="0.35">
      <c r="A230">
        <v>2011</v>
      </c>
      <c r="B230" t="s">
        <v>14</v>
      </c>
      <c r="C230" t="s">
        <v>13</v>
      </c>
      <c r="D230" t="s">
        <v>8</v>
      </c>
      <c r="E230">
        <v>10686</v>
      </c>
      <c r="F230">
        <f>IFERROR(IF($C230="Kept",0,IF($C230="Released",$E230*VLOOKUP($D230,'FRIM rates'!$A$4:$J$9,2,FALSE),NA())),0.01)</f>
        <v>2137.2000000000003</v>
      </c>
      <c r="G230">
        <f>IFERROR(IF(AND($C230="Kept",$B230="Legal"),$E230*VLOOKUP($D230,'FRIM rates'!$A$4:$J$9,3,FALSE),IF(AND($C230="Released",$B230="Legal"),$E230*VLOOKUP($D230,'FRIM rates'!$A$4:$J$9,3,FALSE)+$E230*VLOOKUP($D230,'FRIM rates'!$A$4:$J$9,4,FALSE),IF(AND($C230="Released",$B230="Sub-Legal"),$E230*VLOOKUP($D230,'FRIM rates'!$A$4:$J$9,3,FALSE)+$E230*VLOOKUP($D230,'FRIM rates'!$A$4:$J$9,5,FALSE)))),0.01)</f>
        <v>5001.0479999999998</v>
      </c>
      <c r="H230">
        <f>IFERROR(IF(AND($C230="Kept",$B230="Legal"),$E230*VLOOKUP($D230,'FRIM rates'!$A$4:$J$9,3,FALSE),IF(AND($C230="Released",$B230="Legal"),$E230*VLOOKUP($D230,'FRIM rates'!$A$4:$J$9,3,FALSE)+$E230*VLOOKUP($D230,'FRIM rates'!$A$4:$J$9,10,FALSE),IF(AND($C230="Released",$B230="Sub-Legal"),$E230*VLOOKUP($D230,'FRIM rates'!$A$4:$J$9,3,FALSE)+$E230*VLOOKUP($D230,'FRIM rates'!$A$4:$J$9,10,FALSE)))),0.01)</f>
        <v>5289.57</v>
      </c>
    </row>
    <row r="231" spans="1:8" x14ac:dyDescent="0.35">
      <c r="A231">
        <v>2009</v>
      </c>
      <c r="B231" t="s">
        <v>5</v>
      </c>
      <c r="C231" t="s">
        <v>6</v>
      </c>
      <c r="D231" t="s">
        <v>7</v>
      </c>
      <c r="E231">
        <v>10776</v>
      </c>
      <c r="F231">
        <f>IFERROR(IF($C231="Kept",0,IF($C231="Released",$E231*VLOOKUP($D231,'FRIM rates'!$A$4:$J$9,2,FALSE),NA())),0.01)</f>
        <v>0</v>
      </c>
      <c r="G231">
        <f>IFERROR(IF(AND($C231="Kept",$B231="Legal"),$E231*VLOOKUP($D231,'FRIM rates'!$A$4:$J$9,3,FALSE),IF(AND($C231="Released",$B231="Legal"),$E231*VLOOKUP($D231,'FRIM rates'!$A$4:$J$9,3,FALSE)+$E231*VLOOKUP($D231,'FRIM rates'!$A$4:$J$9,4,FALSE),IF(AND($C231="Released",$B231="Sub-Legal"),$E231*VLOOKUP($D231,'FRIM rates'!$A$4:$J$9,3,FALSE)+$E231*VLOOKUP($D231,'FRIM rates'!$A$4:$J$9,5,FALSE)))),0.01)</f>
        <v>1562.52</v>
      </c>
      <c r="H231">
        <f>IFERROR(IF(AND($C231="Kept",$B231="Legal"),$E231*VLOOKUP($D231,'FRIM rates'!$A$4:$J$9,3,FALSE),IF(AND($C231="Released",$B231="Legal"),$E231*VLOOKUP($D231,'FRIM rates'!$A$4:$J$9,3,FALSE)+$E231*VLOOKUP($D231,'FRIM rates'!$A$4:$J$9,10,FALSE),IF(AND($C231="Released",$B231="Sub-Legal"),$E231*VLOOKUP($D231,'FRIM rates'!$A$4:$J$9,3,FALSE)+$E231*VLOOKUP($D231,'FRIM rates'!$A$4:$J$9,10,FALSE)))),0.01)</f>
        <v>1562.52</v>
      </c>
    </row>
    <row r="232" spans="1:8" x14ac:dyDescent="0.35">
      <c r="A232">
        <v>2004</v>
      </c>
      <c r="B232" t="s">
        <v>14</v>
      </c>
      <c r="C232" t="s">
        <v>13</v>
      </c>
      <c r="D232" t="s">
        <v>10</v>
      </c>
      <c r="E232">
        <v>10970</v>
      </c>
      <c r="F232">
        <f>IFERROR(IF($C232="Kept",0,IF($C232="Released",$E232*VLOOKUP($D232,'FRIM rates'!$A$4:$J$9,2,FALSE),NA())),0.01)</f>
        <v>2194</v>
      </c>
      <c r="G232">
        <f>IFERROR(IF(AND($C232="Kept",$B232="Legal"),$E232*VLOOKUP($D232,'FRIM rates'!$A$4:$J$9,3,FALSE),IF(AND($C232="Released",$B232="Legal"),$E232*VLOOKUP($D232,'FRIM rates'!$A$4:$J$9,3,FALSE)+$E232*VLOOKUP($D232,'FRIM rates'!$A$4:$J$9,4,FALSE),IF(AND($C232="Released",$B232="Sub-Legal"),$E232*VLOOKUP($D232,'FRIM rates'!$A$4:$J$9,3,FALSE)+$E232*VLOOKUP($D232,'FRIM rates'!$A$4:$J$9,5,FALSE)))),0.01)</f>
        <v>5133.96</v>
      </c>
      <c r="H232">
        <f>IFERROR(IF(AND($C232="Kept",$B232="Legal"),$E232*VLOOKUP($D232,'FRIM rates'!$A$4:$J$9,3,FALSE),IF(AND($C232="Released",$B232="Legal"),$E232*VLOOKUP($D232,'FRIM rates'!$A$4:$J$9,3,FALSE)+$E232*VLOOKUP($D232,'FRIM rates'!$A$4:$J$9,10,FALSE),IF(AND($C232="Released",$B232="Sub-Legal"),$E232*VLOOKUP($D232,'FRIM rates'!$A$4:$J$9,3,FALSE)+$E232*VLOOKUP($D232,'FRIM rates'!$A$4:$J$9,10,FALSE)))),0.01)</f>
        <v>5430.15</v>
      </c>
    </row>
    <row r="233" spans="1:8" x14ac:dyDescent="0.35">
      <c r="A233">
        <v>2006</v>
      </c>
      <c r="B233" t="s">
        <v>5</v>
      </c>
      <c r="C233" t="s">
        <v>13</v>
      </c>
      <c r="D233" t="s">
        <v>11</v>
      </c>
      <c r="E233">
        <v>10995</v>
      </c>
      <c r="F233">
        <f>IFERROR(IF($C233="Kept",0,IF($C233="Released",$E233*VLOOKUP($D233,'FRIM rates'!$A$4:$J$9,2,FALSE),NA())),0.01)</f>
        <v>2199</v>
      </c>
      <c r="G233">
        <f>IFERROR(IF(AND($C233="Kept",$B233="Legal"),$E233*VLOOKUP($D233,'FRIM rates'!$A$4:$J$9,3,FALSE),IF(AND($C233="Released",$B233="Legal"),$E233*VLOOKUP($D233,'FRIM rates'!$A$4:$J$9,3,FALSE)+$E233*VLOOKUP($D233,'FRIM rates'!$A$4:$J$9,4,FALSE),IF(AND($C233="Released",$B233="Sub-Legal"),$E233*VLOOKUP($D233,'FRIM rates'!$A$4:$J$9,3,FALSE)+$E233*VLOOKUP($D233,'FRIM rates'!$A$4:$J$9,5,FALSE)))),0.01)</f>
        <v>2946.66</v>
      </c>
      <c r="H233">
        <f>IFERROR(IF(AND($C233="Kept",$B233="Legal"),$E233*VLOOKUP($D233,'FRIM rates'!$A$4:$J$9,3,FALSE),IF(AND($C233="Released",$B233="Legal"),$E233*VLOOKUP($D233,'FRIM rates'!$A$4:$J$9,3,FALSE)+$E233*VLOOKUP($D233,'FRIM rates'!$A$4:$J$9,10,FALSE),IF(AND($C233="Released",$B233="Sub-Legal"),$E233*VLOOKUP($D233,'FRIM rates'!$A$4:$J$9,3,FALSE)+$E233*VLOOKUP($D233,'FRIM rates'!$A$4:$J$9,10,FALSE)))),0.01)</f>
        <v>5442.5249999999996</v>
      </c>
    </row>
    <row r="234" spans="1:8" x14ac:dyDescent="0.35">
      <c r="A234">
        <v>2001</v>
      </c>
      <c r="B234" t="s">
        <v>5</v>
      </c>
      <c r="C234" t="s">
        <v>13</v>
      </c>
      <c r="D234" t="s">
        <v>12</v>
      </c>
      <c r="E234">
        <v>10996</v>
      </c>
      <c r="F234">
        <f>IFERROR(IF($C234="Kept",0,IF($C234="Released",$E234*VLOOKUP($D234,'FRIM rates'!$A$4:$J$9,2,FALSE),NA())),0.01)</f>
        <v>2199.2000000000003</v>
      </c>
      <c r="G234">
        <f>IFERROR(IF(AND($C234="Kept",$B234="Legal"),$E234*VLOOKUP($D234,'FRIM rates'!$A$4:$J$9,3,FALSE),IF(AND($C234="Released",$B234="Legal"),$E234*VLOOKUP($D234,'FRIM rates'!$A$4:$J$9,3,FALSE)+$E234*VLOOKUP($D234,'FRIM rates'!$A$4:$J$9,4,FALSE),IF(AND($C234="Released",$B234="Sub-Legal"),$E234*VLOOKUP($D234,'FRIM rates'!$A$4:$J$9,3,FALSE)+$E234*VLOOKUP($D234,'FRIM rates'!$A$4:$J$9,5,FALSE)))),0.01)</f>
        <v>2946.9279999999999</v>
      </c>
      <c r="H234">
        <f>IFERROR(IF(AND($C234="Kept",$B234="Legal"),$E234*VLOOKUP($D234,'FRIM rates'!$A$4:$J$9,3,FALSE),IF(AND($C234="Released",$B234="Legal"),$E234*VLOOKUP($D234,'FRIM rates'!$A$4:$J$9,3,FALSE)+$E234*VLOOKUP($D234,'FRIM rates'!$A$4:$J$9,10,FALSE),IF(AND($C234="Released",$B234="Sub-Legal"),$E234*VLOOKUP($D234,'FRIM rates'!$A$4:$J$9,3,FALSE)+$E234*VLOOKUP($D234,'FRIM rates'!$A$4:$J$9,10,FALSE)))),0.01)</f>
        <v>5443.0199999999995</v>
      </c>
    </row>
    <row r="235" spans="1:8" x14ac:dyDescent="0.35">
      <c r="A235">
        <v>2019</v>
      </c>
      <c r="B235" t="s">
        <v>5</v>
      </c>
      <c r="C235" t="s">
        <v>6</v>
      </c>
      <c r="D235" t="s">
        <v>7</v>
      </c>
      <c r="E235">
        <v>11226</v>
      </c>
      <c r="F235">
        <f>IFERROR(IF($C235="Kept",0,IF($C235="Released",$E235*VLOOKUP($D235,'FRIM rates'!$A$4:$J$9,2,FALSE),NA())),0.01)</f>
        <v>0</v>
      </c>
      <c r="G235">
        <f>IFERROR(IF(AND($C235="Kept",$B235="Legal"),$E235*VLOOKUP($D235,'FRIM rates'!$A$4:$J$9,3,FALSE),IF(AND($C235="Released",$B235="Legal"),$E235*VLOOKUP($D235,'FRIM rates'!$A$4:$J$9,3,FALSE)+$E235*VLOOKUP($D235,'FRIM rates'!$A$4:$J$9,4,FALSE),IF(AND($C235="Released",$B235="Sub-Legal"),$E235*VLOOKUP($D235,'FRIM rates'!$A$4:$J$9,3,FALSE)+$E235*VLOOKUP($D235,'FRIM rates'!$A$4:$J$9,5,FALSE)))),0.01)</f>
        <v>1627.77</v>
      </c>
      <c r="H235">
        <f>IFERROR(IF(AND($C235="Kept",$B235="Legal"),$E235*VLOOKUP($D235,'FRIM rates'!$A$4:$J$9,3,FALSE),IF(AND($C235="Released",$B235="Legal"),$E235*VLOOKUP($D235,'FRIM rates'!$A$4:$J$9,3,FALSE)+$E235*VLOOKUP($D235,'FRIM rates'!$A$4:$J$9,10,FALSE),IF(AND($C235="Released",$B235="Sub-Legal"),$E235*VLOOKUP($D235,'FRIM rates'!$A$4:$J$9,3,FALSE)+$E235*VLOOKUP($D235,'FRIM rates'!$A$4:$J$9,10,FALSE)))),0.01)</f>
        <v>1627.77</v>
      </c>
    </row>
    <row r="236" spans="1:8" x14ac:dyDescent="0.35">
      <c r="A236">
        <v>2018</v>
      </c>
      <c r="B236" t="s">
        <v>5</v>
      </c>
      <c r="C236" t="s">
        <v>13</v>
      </c>
      <c r="D236" t="s">
        <v>8</v>
      </c>
      <c r="E236">
        <v>11239</v>
      </c>
      <c r="F236">
        <f>IFERROR(IF($C236="Kept",0,IF($C236="Released",$E236*VLOOKUP($D236,'FRIM rates'!$A$4:$J$9,2,FALSE),NA())),0.01)</f>
        <v>2247.8000000000002</v>
      </c>
      <c r="G236">
        <f>IFERROR(IF(AND($C236="Kept",$B236="Legal"),$E236*VLOOKUP($D236,'FRIM rates'!$A$4:$J$9,3,FALSE),IF(AND($C236="Released",$B236="Legal"),$E236*VLOOKUP($D236,'FRIM rates'!$A$4:$J$9,3,FALSE)+$E236*VLOOKUP($D236,'FRIM rates'!$A$4:$J$9,4,FALSE),IF(AND($C236="Released",$B236="Sub-Legal"),$E236*VLOOKUP($D236,'FRIM rates'!$A$4:$J$9,3,FALSE)+$E236*VLOOKUP($D236,'FRIM rates'!$A$4:$J$9,5,FALSE)))),0.01)</f>
        <v>3012.0519999999997</v>
      </c>
      <c r="H236">
        <f>IFERROR(IF(AND($C236="Kept",$B236="Legal"),$E236*VLOOKUP($D236,'FRIM rates'!$A$4:$J$9,3,FALSE),IF(AND($C236="Released",$B236="Legal"),$E236*VLOOKUP($D236,'FRIM rates'!$A$4:$J$9,3,FALSE)+$E236*VLOOKUP($D236,'FRIM rates'!$A$4:$J$9,10,FALSE),IF(AND($C236="Released",$B236="Sub-Legal"),$E236*VLOOKUP($D236,'FRIM rates'!$A$4:$J$9,3,FALSE)+$E236*VLOOKUP($D236,'FRIM rates'!$A$4:$J$9,10,FALSE)))),0.01)</f>
        <v>5563.3049999999994</v>
      </c>
    </row>
    <row r="237" spans="1:8" x14ac:dyDescent="0.35">
      <c r="A237">
        <v>2014</v>
      </c>
      <c r="B237" t="s">
        <v>14</v>
      </c>
      <c r="C237" t="s">
        <v>13</v>
      </c>
      <c r="D237" t="s">
        <v>11</v>
      </c>
      <c r="E237">
        <v>11266</v>
      </c>
      <c r="F237">
        <f>IFERROR(IF($C237="Kept",0,IF($C237="Released",$E237*VLOOKUP($D237,'FRIM rates'!$A$4:$J$9,2,FALSE),NA())),0.01)</f>
        <v>2253.2000000000003</v>
      </c>
      <c r="G237">
        <f>IFERROR(IF(AND($C237="Kept",$B237="Legal"),$E237*VLOOKUP($D237,'FRIM rates'!$A$4:$J$9,3,FALSE),IF(AND($C237="Released",$B237="Legal"),$E237*VLOOKUP($D237,'FRIM rates'!$A$4:$J$9,3,FALSE)+$E237*VLOOKUP($D237,'FRIM rates'!$A$4:$J$9,4,FALSE),IF(AND($C237="Released",$B237="Sub-Legal"),$E237*VLOOKUP($D237,'FRIM rates'!$A$4:$J$9,3,FALSE)+$E237*VLOOKUP($D237,'FRIM rates'!$A$4:$J$9,5,FALSE)))),0.01)</f>
        <v>5272.4880000000003</v>
      </c>
      <c r="H237">
        <f>IFERROR(IF(AND($C237="Kept",$B237="Legal"),$E237*VLOOKUP($D237,'FRIM rates'!$A$4:$J$9,3,FALSE),IF(AND($C237="Released",$B237="Legal"),$E237*VLOOKUP($D237,'FRIM rates'!$A$4:$J$9,3,FALSE)+$E237*VLOOKUP($D237,'FRIM rates'!$A$4:$J$9,10,FALSE),IF(AND($C237="Released",$B237="Sub-Legal"),$E237*VLOOKUP($D237,'FRIM rates'!$A$4:$J$9,3,FALSE)+$E237*VLOOKUP($D237,'FRIM rates'!$A$4:$J$9,10,FALSE)))),0.01)</f>
        <v>5576.67</v>
      </c>
    </row>
    <row r="238" spans="1:8" x14ac:dyDescent="0.35">
      <c r="A238">
        <v>2004</v>
      </c>
      <c r="B238" t="s">
        <v>14</v>
      </c>
      <c r="C238" t="s">
        <v>13</v>
      </c>
      <c r="D238" t="s">
        <v>12</v>
      </c>
      <c r="E238">
        <v>11334</v>
      </c>
      <c r="F238">
        <f>IFERROR(IF($C238="Kept",0,IF($C238="Released",$E238*VLOOKUP($D238,'FRIM rates'!$A$4:$J$9,2,FALSE),NA())),0.01)</f>
        <v>2266.8000000000002</v>
      </c>
      <c r="G238">
        <f>IFERROR(IF(AND($C238="Kept",$B238="Legal"),$E238*VLOOKUP($D238,'FRIM rates'!$A$4:$J$9,3,FALSE),IF(AND($C238="Released",$B238="Legal"),$E238*VLOOKUP($D238,'FRIM rates'!$A$4:$J$9,3,FALSE)+$E238*VLOOKUP($D238,'FRIM rates'!$A$4:$J$9,4,FALSE),IF(AND($C238="Released",$B238="Sub-Legal"),$E238*VLOOKUP($D238,'FRIM rates'!$A$4:$J$9,3,FALSE)+$E238*VLOOKUP($D238,'FRIM rates'!$A$4:$J$9,5,FALSE)))),0.01)</f>
        <v>5304.3119999999999</v>
      </c>
      <c r="H238">
        <f>IFERROR(IF(AND($C238="Kept",$B238="Legal"),$E238*VLOOKUP($D238,'FRIM rates'!$A$4:$J$9,3,FALSE),IF(AND($C238="Released",$B238="Legal"),$E238*VLOOKUP($D238,'FRIM rates'!$A$4:$J$9,3,FALSE)+$E238*VLOOKUP($D238,'FRIM rates'!$A$4:$J$9,10,FALSE),IF(AND($C238="Released",$B238="Sub-Legal"),$E238*VLOOKUP($D238,'FRIM rates'!$A$4:$J$9,3,FALSE)+$E238*VLOOKUP($D238,'FRIM rates'!$A$4:$J$9,10,FALSE)))),0.01)</f>
        <v>5610.33</v>
      </c>
    </row>
    <row r="239" spans="1:8" x14ac:dyDescent="0.35">
      <c r="A239">
        <v>1996</v>
      </c>
      <c r="B239" t="s">
        <v>5</v>
      </c>
      <c r="C239" t="s">
        <v>13</v>
      </c>
      <c r="D239" t="s">
        <v>12</v>
      </c>
      <c r="E239">
        <v>11384</v>
      </c>
      <c r="F239">
        <f>IFERROR(IF($C239="Kept",0,IF($C239="Released",$E239*VLOOKUP($D239,'FRIM rates'!$A$4:$J$9,2,FALSE),NA())),0.01)</f>
        <v>2276.8000000000002</v>
      </c>
      <c r="G239">
        <f>IFERROR(IF(AND($C239="Kept",$B239="Legal"),$E239*VLOOKUP($D239,'FRIM rates'!$A$4:$J$9,3,FALSE),IF(AND($C239="Released",$B239="Legal"),$E239*VLOOKUP($D239,'FRIM rates'!$A$4:$J$9,3,FALSE)+$E239*VLOOKUP($D239,'FRIM rates'!$A$4:$J$9,4,FALSE),IF(AND($C239="Released",$B239="Sub-Legal"),$E239*VLOOKUP($D239,'FRIM rates'!$A$4:$J$9,3,FALSE)+$E239*VLOOKUP($D239,'FRIM rates'!$A$4:$J$9,5,FALSE)))),0.01)</f>
        <v>3050.9119999999998</v>
      </c>
      <c r="H239">
        <f>IFERROR(IF(AND($C239="Kept",$B239="Legal"),$E239*VLOOKUP($D239,'FRIM rates'!$A$4:$J$9,3,FALSE),IF(AND($C239="Released",$B239="Legal"),$E239*VLOOKUP($D239,'FRIM rates'!$A$4:$J$9,3,FALSE)+$E239*VLOOKUP($D239,'FRIM rates'!$A$4:$J$9,10,FALSE),IF(AND($C239="Released",$B239="Sub-Legal"),$E239*VLOOKUP($D239,'FRIM rates'!$A$4:$J$9,3,FALSE)+$E239*VLOOKUP($D239,'FRIM rates'!$A$4:$J$9,10,FALSE)))),0.01)</f>
        <v>5635.08</v>
      </c>
    </row>
    <row r="240" spans="1:8" x14ac:dyDescent="0.35">
      <c r="A240">
        <v>2018</v>
      </c>
      <c r="B240" t="s">
        <v>5</v>
      </c>
      <c r="C240" t="s">
        <v>13</v>
      </c>
      <c r="D240" t="s">
        <v>12</v>
      </c>
      <c r="E240">
        <v>11493</v>
      </c>
      <c r="F240">
        <f>IFERROR(IF($C240="Kept",0,IF($C240="Released",$E240*VLOOKUP($D240,'FRIM rates'!$A$4:$J$9,2,FALSE),NA())),0.01)</f>
        <v>2298.6</v>
      </c>
      <c r="G240">
        <f>IFERROR(IF(AND($C240="Kept",$B240="Legal"),$E240*VLOOKUP($D240,'FRIM rates'!$A$4:$J$9,3,FALSE),IF(AND($C240="Released",$B240="Legal"),$E240*VLOOKUP($D240,'FRIM rates'!$A$4:$J$9,3,FALSE)+$E240*VLOOKUP($D240,'FRIM rates'!$A$4:$J$9,4,FALSE),IF(AND($C240="Released",$B240="Sub-Legal"),$E240*VLOOKUP($D240,'FRIM rates'!$A$4:$J$9,3,FALSE)+$E240*VLOOKUP($D240,'FRIM rates'!$A$4:$J$9,5,FALSE)))),0.01)</f>
        <v>3080.1239999999998</v>
      </c>
      <c r="H240">
        <f>IFERROR(IF(AND($C240="Kept",$B240="Legal"),$E240*VLOOKUP($D240,'FRIM rates'!$A$4:$J$9,3,FALSE),IF(AND($C240="Released",$B240="Legal"),$E240*VLOOKUP($D240,'FRIM rates'!$A$4:$J$9,3,FALSE)+$E240*VLOOKUP($D240,'FRIM rates'!$A$4:$J$9,10,FALSE),IF(AND($C240="Released",$B240="Sub-Legal"),$E240*VLOOKUP($D240,'FRIM rates'!$A$4:$J$9,3,FALSE)+$E240*VLOOKUP($D240,'FRIM rates'!$A$4:$J$9,10,FALSE)))),0.01)</f>
        <v>5689.0349999999999</v>
      </c>
    </row>
    <row r="241" spans="1:8" x14ac:dyDescent="0.35">
      <c r="A241">
        <v>2016</v>
      </c>
      <c r="B241" t="s">
        <v>5</v>
      </c>
      <c r="C241" t="s">
        <v>6</v>
      </c>
      <c r="D241" t="s">
        <v>9</v>
      </c>
      <c r="E241">
        <v>11584</v>
      </c>
      <c r="F241">
        <f>IFERROR(IF($C241="Kept",0,IF($C241="Released",$E241*VLOOKUP($D241,'FRIM rates'!$A$4:$J$9,2,FALSE),NA())),0.01)</f>
        <v>0</v>
      </c>
      <c r="G241">
        <f>IFERROR(IF(AND($C241="Kept",$B241="Legal"),$E241*VLOOKUP($D241,'FRIM rates'!$A$4:$J$9,3,FALSE),IF(AND($C241="Released",$B241="Legal"),$E241*VLOOKUP($D241,'FRIM rates'!$A$4:$J$9,3,FALSE)+$E241*VLOOKUP($D241,'FRIM rates'!$A$4:$J$9,4,FALSE),IF(AND($C241="Released",$B241="Sub-Legal"),$E241*VLOOKUP($D241,'FRIM rates'!$A$4:$J$9,3,FALSE)+$E241*VLOOKUP($D241,'FRIM rates'!$A$4:$J$9,5,FALSE)))),0.01)</f>
        <v>1679.6799999999998</v>
      </c>
      <c r="H241">
        <f>IFERROR(IF(AND($C241="Kept",$B241="Legal"),$E241*VLOOKUP($D241,'FRIM rates'!$A$4:$J$9,3,FALSE),IF(AND($C241="Released",$B241="Legal"),$E241*VLOOKUP($D241,'FRIM rates'!$A$4:$J$9,3,FALSE)+$E241*VLOOKUP($D241,'FRIM rates'!$A$4:$J$9,10,FALSE),IF(AND($C241="Released",$B241="Sub-Legal"),$E241*VLOOKUP($D241,'FRIM rates'!$A$4:$J$9,3,FALSE)+$E241*VLOOKUP($D241,'FRIM rates'!$A$4:$J$9,10,FALSE)))),0.01)</f>
        <v>1679.6799999999998</v>
      </c>
    </row>
    <row r="242" spans="1:8" x14ac:dyDescent="0.35">
      <c r="A242">
        <v>2014</v>
      </c>
      <c r="B242" t="s">
        <v>5</v>
      </c>
      <c r="C242" t="s">
        <v>13</v>
      </c>
      <c r="D242" t="s">
        <v>9</v>
      </c>
      <c r="E242">
        <v>11751</v>
      </c>
      <c r="F242">
        <f>IFERROR(IF($C242="Kept",0,IF($C242="Released",$E242*VLOOKUP($D242,'FRIM rates'!$A$4:$J$9,2,FALSE),NA())),0.01)</f>
        <v>2350.2000000000003</v>
      </c>
      <c r="G242">
        <f>IFERROR(IF(AND($C242="Kept",$B242="Legal"),$E242*VLOOKUP($D242,'FRIM rates'!$A$4:$J$9,3,FALSE),IF(AND($C242="Released",$B242="Legal"),$E242*VLOOKUP($D242,'FRIM rates'!$A$4:$J$9,3,FALSE)+$E242*VLOOKUP($D242,'FRIM rates'!$A$4:$J$9,4,FALSE),IF(AND($C242="Released",$B242="Sub-Legal"),$E242*VLOOKUP($D242,'FRIM rates'!$A$4:$J$9,3,FALSE)+$E242*VLOOKUP($D242,'FRIM rates'!$A$4:$J$9,5,FALSE)))),0.01)</f>
        <v>3149.268</v>
      </c>
      <c r="H242">
        <f>IFERROR(IF(AND($C242="Kept",$B242="Legal"),$E242*VLOOKUP($D242,'FRIM rates'!$A$4:$J$9,3,FALSE),IF(AND($C242="Released",$B242="Legal"),$E242*VLOOKUP($D242,'FRIM rates'!$A$4:$J$9,3,FALSE)+$E242*VLOOKUP($D242,'FRIM rates'!$A$4:$J$9,10,FALSE),IF(AND($C242="Released",$B242="Sub-Legal"),$E242*VLOOKUP($D242,'FRIM rates'!$A$4:$J$9,3,FALSE)+$E242*VLOOKUP($D242,'FRIM rates'!$A$4:$J$9,10,FALSE)))),0.01)</f>
        <v>5816.744999999999</v>
      </c>
    </row>
    <row r="243" spans="1:8" x14ac:dyDescent="0.35">
      <c r="A243">
        <v>1999</v>
      </c>
      <c r="B243" t="s">
        <v>5</v>
      </c>
      <c r="C243" t="s">
        <v>6</v>
      </c>
      <c r="D243" t="s">
        <v>9</v>
      </c>
      <c r="E243">
        <v>11796</v>
      </c>
      <c r="F243">
        <f>IFERROR(IF($C243="Kept",0,IF($C243="Released",$E243*VLOOKUP($D243,'FRIM rates'!$A$4:$J$9,2,FALSE),NA())),0.01)</f>
        <v>0</v>
      </c>
      <c r="G243">
        <f>IFERROR(IF(AND($C243="Kept",$B243="Legal"),$E243*VLOOKUP($D243,'FRIM rates'!$A$4:$J$9,3,FALSE),IF(AND($C243="Released",$B243="Legal"),$E243*VLOOKUP($D243,'FRIM rates'!$A$4:$J$9,3,FALSE)+$E243*VLOOKUP($D243,'FRIM rates'!$A$4:$J$9,4,FALSE),IF(AND($C243="Released",$B243="Sub-Legal"),$E243*VLOOKUP($D243,'FRIM rates'!$A$4:$J$9,3,FALSE)+$E243*VLOOKUP($D243,'FRIM rates'!$A$4:$J$9,5,FALSE)))),0.01)</f>
        <v>1710.4199999999998</v>
      </c>
      <c r="H243">
        <f>IFERROR(IF(AND($C243="Kept",$B243="Legal"),$E243*VLOOKUP($D243,'FRIM rates'!$A$4:$J$9,3,FALSE),IF(AND($C243="Released",$B243="Legal"),$E243*VLOOKUP($D243,'FRIM rates'!$A$4:$J$9,3,FALSE)+$E243*VLOOKUP($D243,'FRIM rates'!$A$4:$J$9,10,FALSE),IF(AND($C243="Released",$B243="Sub-Legal"),$E243*VLOOKUP($D243,'FRIM rates'!$A$4:$J$9,3,FALSE)+$E243*VLOOKUP($D243,'FRIM rates'!$A$4:$J$9,10,FALSE)))),0.01)</f>
        <v>1710.4199999999998</v>
      </c>
    </row>
    <row r="244" spans="1:8" x14ac:dyDescent="0.35">
      <c r="A244">
        <v>2010</v>
      </c>
      <c r="B244" t="s">
        <v>5</v>
      </c>
      <c r="C244" t="s">
        <v>6</v>
      </c>
      <c r="D244" t="s">
        <v>8</v>
      </c>
      <c r="E244">
        <v>11841</v>
      </c>
      <c r="F244">
        <f>IFERROR(IF($C244="Kept",0,IF($C244="Released",$E244*VLOOKUP($D244,'FRIM rates'!$A$4:$J$9,2,FALSE),NA())),0.01)</f>
        <v>0</v>
      </c>
      <c r="G244">
        <f>IFERROR(IF(AND($C244="Kept",$B244="Legal"),$E244*VLOOKUP($D244,'FRIM rates'!$A$4:$J$9,3,FALSE),IF(AND($C244="Released",$B244="Legal"),$E244*VLOOKUP($D244,'FRIM rates'!$A$4:$J$9,3,FALSE)+$E244*VLOOKUP($D244,'FRIM rates'!$A$4:$J$9,4,FALSE),IF(AND($C244="Released",$B244="Sub-Legal"),$E244*VLOOKUP($D244,'FRIM rates'!$A$4:$J$9,3,FALSE)+$E244*VLOOKUP($D244,'FRIM rates'!$A$4:$J$9,5,FALSE)))),0.01)</f>
        <v>1716.9449999999999</v>
      </c>
      <c r="H244">
        <f>IFERROR(IF(AND($C244="Kept",$B244="Legal"),$E244*VLOOKUP($D244,'FRIM rates'!$A$4:$J$9,3,FALSE),IF(AND($C244="Released",$B244="Legal"),$E244*VLOOKUP($D244,'FRIM rates'!$A$4:$J$9,3,FALSE)+$E244*VLOOKUP($D244,'FRIM rates'!$A$4:$J$9,10,FALSE),IF(AND($C244="Released",$B244="Sub-Legal"),$E244*VLOOKUP($D244,'FRIM rates'!$A$4:$J$9,3,FALSE)+$E244*VLOOKUP($D244,'FRIM rates'!$A$4:$J$9,10,FALSE)))),0.01)</f>
        <v>1716.9449999999999</v>
      </c>
    </row>
    <row r="245" spans="1:8" x14ac:dyDescent="0.35">
      <c r="A245">
        <v>2011</v>
      </c>
      <c r="B245" t="s">
        <v>5</v>
      </c>
      <c r="C245" t="s">
        <v>6</v>
      </c>
      <c r="D245" t="s">
        <v>7</v>
      </c>
      <c r="E245">
        <v>11933</v>
      </c>
      <c r="F245">
        <f>IFERROR(IF($C245="Kept",0,IF($C245="Released",$E245*VLOOKUP($D245,'FRIM rates'!$A$4:$J$9,2,FALSE),NA())),0.01)</f>
        <v>0</v>
      </c>
      <c r="G245">
        <f>IFERROR(IF(AND($C245="Kept",$B245="Legal"),$E245*VLOOKUP($D245,'FRIM rates'!$A$4:$J$9,3,FALSE),IF(AND($C245="Released",$B245="Legal"),$E245*VLOOKUP($D245,'FRIM rates'!$A$4:$J$9,3,FALSE)+$E245*VLOOKUP($D245,'FRIM rates'!$A$4:$J$9,4,FALSE),IF(AND($C245="Released",$B245="Sub-Legal"),$E245*VLOOKUP($D245,'FRIM rates'!$A$4:$J$9,3,FALSE)+$E245*VLOOKUP($D245,'FRIM rates'!$A$4:$J$9,5,FALSE)))),0.01)</f>
        <v>1730.2849999999999</v>
      </c>
      <c r="H245">
        <f>IFERROR(IF(AND($C245="Kept",$B245="Legal"),$E245*VLOOKUP($D245,'FRIM rates'!$A$4:$J$9,3,FALSE),IF(AND($C245="Released",$B245="Legal"),$E245*VLOOKUP($D245,'FRIM rates'!$A$4:$J$9,3,FALSE)+$E245*VLOOKUP($D245,'FRIM rates'!$A$4:$J$9,10,FALSE),IF(AND($C245="Released",$B245="Sub-Legal"),$E245*VLOOKUP($D245,'FRIM rates'!$A$4:$J$9,3,FALSE)+$E245*VLOOKUP($D245,'FRIM rates'!$A$4:$J$9,10,FALSE)))),0.01)</f>
        <v>1730.2849999999999</v>
      </c>
    </row>
    <row r="246" spans="1:8" x14ac:dyDescent="0.35">
      <c r="A246">
        <v>2005</v>
      </c>
      <c r="B246" t="s">
        <v>5</v>
      </c>
      <c r="C246" t="s">
        <v>6</v>
      </c>
      <c r="D246" t="s">
        <v>7</v>
      </c>
      <c r="E246">
        <v>12007</v>
      </c>
      <c r="F246">
        <f>IFERROR(IF($C246="Kept",0,IF($C246="Released",$E246*VLOOKUP($D246,'FRIM rates'!$A$4:$J$9,2,FALSE),NA())),0.01)</f>
        <v>0</v>
      </c>
      <c r="G246">
        <f>IFERROR(IF(AND($C246="Kept",$B246="Legal"),$E246*VLOOKUP($D246,'FRIM rates'!$A$4:$J$9,3,FALSE),IF(AND($C246="Released",$B246="Legal"),$E246*VLOOKUP($D246,'FRIM rates'!$A$4:$J$9,3,FALSE)+$E246*VLOOKUP($D246,'FRIM rates'!$A$4:$J$9,4,FALSE),IF(AND($C246="Released",$B246="Sub-Legal"),$E246*VLOOKUP($D246,'FRIM rates'!$A$4:$J$9,3,FALSE)+$E246*VLOOKUP($D246,'FRIM rates'!$A$4:$J$9,5,FALSE)))),0.01)</f>
        <v>1741.0149999999999</v>
      </c>
      <c r="H246">
        <f>IFERROR(IF(AND($C246="Kept",$B246="Legal"),$E246*VLOOKUP($D246,'FRIM rates'!$A$4:$J$9,3,FALSE),IF(AND($C246="Released",$B246="Legal"),$E246*VLOOKUP($D246,'FRIM rates'!$A$4:$J$9,3,FALSE)+$E246*VLOOKUP($D246,'FRIM rates'!$A$4:$J$9,10,FALSE),IF(AND($C246="Released",$B246="Sub-Legal"),$E246*VLOOKUP($D246,'FRIM rates'!$A$4:$J$9,3,FALSE)+$E246*VLOOKUP($D246,'FRIM rates'!$A$4:$J$9,10,FALSE)))),0.01)</f>
        <v>1741.0149999999999</v>
      </c>
    </row>
    <row r="247" spans="1:8" x14ac:dyDescent="0.35">
      <c r="A247">
        <v>2015</v>
      </c>
      <c r="B247" t="s">
        <v>5</v>
      </c>
      <c r="C247" t="s">
        <v>6</v>
      </c>
      <c r="D247" t="s">
        <v>7</v>
      </c>
      <c r="E247">
        <v>12031</v>
      </c>
      <c r="F247">
        <f>IFERROR(IF($C247="Kept",0,IF($C247="Released",$E247*VLOOKUP($D247,'FRIM rates'!$A$4:$J$9,2,FALSE),NA())),0.01)</f>
        <v>0</v>
      </c>
      <c r="G247">
        <f>IFERROR(IF(AND($C247="Kept",$B247="Legal"),$E247*VLOOKUP($D247,'FRIM rates'!$A$4:$J$9,3,FALSE),IF(AND($C247="Released",$B247="Legal"),$E247*VLOOKUP($D247,'FRIM rates'!$A$4:$J$9,3,FALSE)+$E247*VLOOKUP($D247,'FRIM rates'!$A$4:$J$9,4,FALSE),IF(AND($C247="Released",$B247="Sub-Legal"),$E247*VLOOKUP($D247,'FRIM rates'!$A$4:$J$9,3,FALSE)+$E247*VLOOKUP($D247,'FRIM rates'!$A$4:$J$9,5,FALSE)))),0.01)</f>
        <v>1744.4949999999999</v>
      </c>
      <c r="H247">
        <f>IFERROR(IF(AND($C247="Kept",$B247="Legal"),$E247*VLOOKUP($D247,'FRIM rates'!$A$4:$J$9,3,FALSE),IF(AND($C247="Released",$B247="Legal"),$E247*VLOOKUP($D247,'FRIM rates'!$A$4:$J$9,3,FALSE)+$E247*VLOOKUP($D247,'FRIM rates'!$A$4:$J$9,10,FALSE),IF(AND($C247="Released",$B247="Sub-Legal"),$E247*VLOOKUP($D247,'FRIM rates'!$A$4:$J$9,3,FALSE)+$E247*VLOOKUP($D247,'FRIM rates'!$A$4:$J$9,10,FALSE)))),0.01)</f>
        <v>1744.4949999999999</v>
      </c>
    </row>
    <row r="248" spans="1:8" x14ac:dyDescent="0.35">
      <c r="A248">
        <v>2009</v>
      </c>
      <c r="B248" t="s">
        <v>5</v>
      </c>
      <c r="C248" t="s">
        <v>6</v>
      </c>
      <c r="D248" t="s">
        <v>8</v>
      </c>
      <c r="E248">
        <v>12083</v>
      </c>
      <c r="F248">
        <f>IFERROR(IF($C248="Kept",0,IF($C248="Released",$E248*VLOOKUP($D248,'FRIM rates'!$A$4:$J$9,2,FALSE),NA())),0.01)</f>
        <v>0</v>
      </c>
      <c r="G248">
        <f>IFERROR(IF(AND($C248="Kept",$B248="Legal"),$E248*VLOOKUP($D248,'FRIM rates'!$A$4:$J$9,3,FALSE),IF(AND($C248="Released",$B248="Legal"),$E248*VLOOKUP($D248,'FRIM rates'!$A$4:$J$9,3,FALSE)+$E248*VLOOKUP($D248,'FRIM rates'!$A$4:$J$9,4,FALSE),IF(AND($C248="Released",$B248="Sub-Legal"),$E248*VLOOKUP($D248,'FRIM rates'!$A$4:$J$9,3,FALSE)+$E248*VLOOKUP($D248,'FRIM rates'!$A$4:$J$9,5,FALSE)))),0.01)</f>
        <v>1752.0349999999999</v>
      </c>
      <c r="H248">
        <f>IFERROR(IF(AND($C248="Kept",$B248="Legal"),$E248*VLOOKUP($D248,'FRIM rates'!$A$4:$J$9,3,FALSE),IF(AND($C248="Released",$B248="Legal"),$E248*VLOOKUP($D248,'FRIM rates'!$A$4:$J$9,3,FALSE)+$E248*VLOOKUP($D248,'FRIM rates'!$A$4:$J$9,10,FALSE),IF(AND($C248="Released",$B248="Sub-Legal"),$E248*VLOOKUP($D248,'FRIM rates'!$A$4:$J$9,3,FALSE)+$E248*VLOOKUP($D248,'FRIM rates'!$A$4:$J$9,10,FALSE)))),0.01)</f>
        <v>1752.0349999999999</v>
      </c>
    </row>
    <row r="249" spans="1:8" x14ac:dyDescent="0.35">
      <c r="A249">
        <v>2001</v>
      </c>
      <c r="B249" t="s">
        <v>14</v>
      </c>
      <c r="C249" t="s">
        <v>13</v>
      </c>
      <c r="D249" t="s">
        <v>12</v>
      </c>
      <c r="E249">
        <v>12307</v>
      </c>
      <c r="F249">
        <f>IFERROR(IF($C249="Kept",0,IF($C249="Released",$E249*VLOOKUP($D249,'FRIM rates'!$A$4:$J$9,2,FALSE),NA())),0.01)</f>
        <v>2461.4</v>
      </c>
      <c r="G249">
        <f>IFERROR(IF(AND($C249="Kept",$B249="Legal"),$E249*VLOOKUP($D249,'FRIM rates'!$A$4:$J$9,3,FALSE),IF(AND($C249="Released",$B249="Legal"),$E249*VLOOKUP($D249,'FRIM rates'!$A$4:$J$9,3,FALSE)+$E249*VLOOKUP($D249,'FRIM rates'!$A$4:$J$9,4,FALSE),IF(AND($C249="Released",$B249="Sub-Legal"),$E249*VLOOKUP($D249,'FRIM rates'!$A$4:$J$9,3,FALSE)+$E249*VLOOKUP($D249,'FRIM rates'!$A$4:$J$9,5,FALSE)))),0.01)</f>
        <v>5759.6759999999995</v>
      </c>
      <c r="H249">
        <f>IFERROR(IF(AND($C249="Kept",$B249="Legal"),$E249*VLOOKUP($D249,'FRIM rates'!$A$4:$J$9,3,FALSE),IF(AND($C249="Released",$B249="Legal"),$E249*VLOOKUP($D249,'FRIM rates'!$A$4:$J$9,3,FALSE)+$E249*VLOOKUP($D249,'FRIM rates'!$A$4:$J$9,10,FALSE),IF(AND($C249="Released",$B249="Sub-Legal"),$E249*VLOOKUP($D249,'FRIM rates'!$A$4:$J$9,3,FALSE)+$E249*VLOOKUP($D249,'FRIM rates'!$A$4:$J$9,10,FALSE)))),0.01)</f>
        <v>6091.9650000000001</v>
      </c>
    </row>
    <row r="250" spans="1:8" x14ac:dyDescent="0.35">
      <c r="A250">
        <v>2015</v>
      </c>
      <c r="B250" t="s">
        <v>5</v>
      </c>
      <c r="C250" t="s">
        <v>13</v>
      </c>
      <c r="D250" t="s">
        <v>12</v>
      </c>
      <c r="E250">
        <v>12357</v>
      </c>
      <c r="F250">
        <f>IFERROR(IF($C250="Kept",0,IF($C250="Released",$E250*VLOOKUP($D250,'FRIM rates'!$A$4:$J$9,2,FALSE),NA())),0.01)</f>
        <v>2471.4</v>
      </c>
      <c r="G250">
        <f>IFERROR(IF(AND($C250="Kept",$B250="Legal"),$E250*VLOOKUP($D250,'FRIM rates'!$A$4:$J$9,3,FALSE),IF(AND($C250="Released",$B250="Legal"),$E250*VLOOKUP($D250,'FRIM rates'!$A$4:$J$9,3,FALSE)+$E250*VLOOKUP($D250,'FRIM rates'!$A$4:$J$9,4,FALSE),IF(AND($C250="Released",$B250="Sub-Legal"),$E250*VLOOKUP($D250,'FRIM rates'!$A$4:$J$9,3,FALSE)+$E250*VLOOKUP($D250,'FRIM rates'!$A$4:$J$9,5,FALSE)))),0.01)</f>
        <v>3311.6759999999999</v>
      </c>
      <c r="H250">
        <f>IFERROR(IF(AND($C250="Kept",$B250="Legal"),$E250*VLOOKUP($D250,'FRIM rates'!$A$4:$J$9,3,FALSE),IF(AND($C250="Released",$B250="Legal"),$E250*VLOOKUP($D250,'FRIM rates'!$A$4:$J$9,3,FALSE)+$E250*VLOOKUP($D250,'FRIM rates'!$A$4:$J$9,10,FALSE),IF(AND($C250="Released",$B250="Sub-Legal"),$E250*VLOOKUP($D250,'FRIM rates'!$A$4:$J$9,3,FALSE)+$E250*VLOOKUP($D250,'FRIM rates'!$A$4:$J$9,10,FALSE)))),0.01)</f>
        <v>6116.7150000000001</v>
      </c>
    </row>
    <row r="251" spans="1:8" x14ac:dyDescent="0.35">
      <c r="A251">
        <v>2007</v>
      </c>
      <c r="B251" t="s">
        <v>5</v>
      </c>
      <c r="C251" t="s">
        <v>6</v>
      </c>
      <c r="D251" t="s">
        <v>8</v>
      </c>
      <c r="E251">
        <v>12374</v>
      </c>
      <c r="F251">
        <f>IFERROR(IF($C251="Kept",0,IF($C251="Released",$E251*VLOOKUP($D251,'FRIM rates'!$A$4:$J$9,2,FALSE),NA())),0.01)</f>
        <v>0</v>
      </c>
      <c r="G251">
        <f>IFERROR(IF(AND($C251="Kept",$B251="Legal"),$E251*VLOOKUP($D251,'FRIM rates'!$A$4:$J$9,3,FALSE),IF(AND($C251="Released",$B251="Legal"),$E251*VLOOKUP($D251,'FRIM rates'!$A$4:$J$9,3,FALSE)+$E251*VLOOKUP($D251,'FRIM rates'!$A$4:$J$9,4,FALSE),IF(AND($C251="Released",$B251="Sub-Legal"),$E251*VLOOKUP($D251,'FRIM rates'!$A$4:$J$9,3,FALSE)+$E251*VLOOKUP($D251,'FRIM rates'!$A$4:$J$9,5,FALSE)))),0.01)</f>
        <v>1794.2299999999998</v>
      </c>
      <c r="H251">
        <f>IFERROR(IF(AND($C251="Kept",$B251="Legal"),$E251*VLOOKUP($D251,'FRIM rates'!$A$4:$J$9,3,FALSE),IF(AND($C251="Released",$B251="Legal"),$E251*VLOOKUP($D251,'FRIM rates'!$A$4:$J$9,3,FALSE)+$E251*VLOOKUP($D251,'FRIM rates'!$A$4:$J$9,10,FALSE),IF(AND($C251="Released",$B251="Sub-Legal"),$E251*VLOOKUP($D251,'FRIM rates'!$A$4:$J$9,3,FALSE)+$E251*VLOOKUP($D251,'FRIM rates'!$A$4:$J$9,10,FALSE)))),0.01)</f>
        <v>1794.2299999999998</v>
      </c>
    </row>
    <row r="252" spans="1:8" x14ac:dyDescent="0.35">
      <c r="A252">
        <v>2002</v>
      </c>
      <c r="B252" t="s">
        <v>5</v>
      </c>
      <c r="C252" t="s">
        <v>13</v>
      </c>
      <c r="D252" t="s">
        <v>12</v>
      </c>
      <c r="E252">
        <v>12701</v>
      </c>
      <c r="F252">
        <f>IFERROR(IF($C252="Kept",0,IF($C252="Released",$E252*VLOOKUP($D252,'FRIM rates'!$A$4:$J$9,2,FALSE),NA())),0.01)</f>
        <v>2540.2000000000003</v>
      </c>
      <c r="G252">
        <f>IFERROR(IF(AND($C252="Kept",$B252="Legal"),$E252*VLOOKUP($D252,'FRIM rates'!$A$4:$J$9,3,FALSE),IF(AND($C252="Released",$B252="Legal"),$E252*VLOOKUP($D252,'FRIM rates'!$A$4:$J$9,3,FALSE)+$E252*VLOOKUP($D252,'FRIM rates'!$A$4:$J$9,4,FALSE),IF(AND($C252="Released",$B252="Sub-Legal"),$E252*VLOOKUP($D252,'FRIM rates'!$A$4:$J$9,3,FALSE)+$E252*VLOOKUP($D252,'FRIM rates'!$A$4:$J$9,5,FALSE)))),0.01)</f>
        <v>3403.8679999999999</v>
      </c>
      <c r="H252">
        <f>IFERROR(IF(AND($C252="Kept",$B252="Legal"),$E252*VLOOKUP($D252,'FRIM rates'!$A$4:$J$9,3,FALSE),IF(AND($C252="Released",$B252="Legal"),$E252*VLOOKUP($D252,'FRIM rates'!$A$4:$J$9,3,FALSE)+$E252*VLOOKUP($D252,'FRIM rates'!$A$4:$J$9,10,FALSE),IF(AND($C252="Released",$B252="Sub-Legal"),$E252*VLOOKUP($D252,'FRIM rates'!$A$4:$J$9,3,FALSE)+$E252*VLOOKUP($D252,'FRIM rates'!$A$4:$J$9,10,FALSE)))),0.01)</f>
        <v>6286.994999999999</v>
      </c>
    </row>
    <row r="253" spans="1:8" x14ac:dyDescent="0.35">
      <c r="A253">
        <v>2004</v>
      </c>
      <c r="B253" t="s">
        <v>5</v>
      </c>
      <c r="C253" t="s">
        <v>6</v>
      </c>
      <c r="D253" t="s">
        <v>7</v>
      </c>
      <c r="E253">
        <v>12794</v>
      </c>
      <c r="F253">
        <f>IFERROR(IF($C253="Kept",0,IF($C253="Released",$E253*VLOOKUP($D253,'FRIM rates'!$A$4:$J$9,2,FALSE),NA())),0.01)</f>
        <v>0</v>
      </c>
      <c r="G253">
        <f>IFERROR(IF(AND($C253="Kept",$B253="Legal"),$E253*VLOOKUP($D253,'FRIM rates'!$A$4:$J$9,3,FALSE),IF(AND($C253="Released",$B253="Legal"),$E253*VLOOKUP($D253,'FRIM rates'!$A$4:$J$9,3,FALSE)+$E253*VLOOKUP($D253,'FRIM rates'!$A$4:$J$9,4,FALSE),IF(AND($C253="Released",$B253="Sub-Legal"),$E253*VLOOKUP($D253,'FRIM rates'!$A$4:$J$9,3,FALSE)+$E253*VLOOKUP($D253,'FRIM rates'!$A$4:$J$9,5,FALSE)))),0.01)</f>
        <v>1855.1299999999999</v>
      </c>
      <c r="H253">
        <f>IFERROR(IF(AND($C253="Kept",$B253="Legal"),$E253*VLOOKUP($D253,'FRIM rates'!$A$4:$J$9,3,FALSE),IF(AND($C253="Released",$B253="Legal"),$E253*VLOOKUP($D253,'FRIM rates'!$A$4:$J$9,3,FALSE)+$E253*VLOOKUP($D253,'FRIM rates'!$A$4:$J$9,10,FALSE),IF(AND($C253="Released",$B253="Sub-Legal"),$E253*VLOOKUP($D253,'FRIM rates'!$A$4:$J$9,3,FALSE)+$E253*VLOOKUP($D253,'FRIM rates'!$A$4:$J$9,10,FALSE)))),0.01)</f>
        <v>1855.1299999999999</v>
      </c>
    </row>
    <row r="254" spans="1:8" x14ac:dyDescent="0.35">
      <c r="A254">
        <v>2018</v>
      </c>
      <c r="B254" t="s">
        <v>14</v>
      </c>
      <c r="C254" t="s">
        <v>13</v>
      </c>
      <c r="D254" t="s">
        <v>7</v>
      </c>
      <c r="E254">
        <v>12887</v>
      </c>
      <c r="F254">
        <f>IFERROR(IF($C254="Kept",0,IF($C254="Released",$E254*VLOOKUP($D254,'FRIM rates'!$A$4:$J$9,2,FALSE),NA())),0.01)</f>
        <v>2577.4</v>
      </c>
      <c r="G254">
        <f>IFERROR(IF(AND($C254="Kept",$B254="Legal"),$E254*VLOOKUP($D254,'FRIM rates'!$A$4:$J$9,3,FALSE),IF(AND($C254="Released",$B254="Legal"),$E254*VLOOKUP($D254,'FRIM rates'!$A$4:$J$9,3,FALSE)+$E254*VLOOKUP($D254,'FRIM rates'!$A$4:$J$9,4,FALSE),IF(AND($C254="Released",$B254="Sub-Legal"),$E254*VLOOKUP($D254,'FRIM rates'!$A$4:$J$9,3,FALSE)+$E254*VLOOKUP($D254,'FRIM rates'!$A$4:$J$9,5,FALSE)))),0.01)</f>
        <v>6031.116</v>
      </c>
      <c r="H254">
        <f>IFERROR(IF(AND($C254="Kept",$B254="Legal"),$E254*VLOOKUP($D254,'FRIM rates'!$A$4:$J$9,3,FALSE),IF(AND($C254="Released",$B254="Legal"),$E254*VLOOKUP($D254,'FRIM rates'!$A$4:$J$9,3,FALSE)+$E254*VLOOKUP($D254,'FRIM rates'!$A$4:$J$9,10,FALSE),IF(AND($C254="Released",$B254="Sub-Legal"),$E254*VLOOKUP($D254,'FRIM rates'!$A$4:$J$9,3,FALSE)+$E254*VLOOKUP($D254,'FRIM rates'!$A$4:$J$9,10,FALSE)))),0.01)</f>
        <v>6379.0649999999996</v>
      </c>
    </row>
    <row r="255" spans="1:8" x14ac:dyDescent="0.35">
      <c r="A255">
        <v>2013</v>
      </c>
      <c r="B255" t="s">
        <v>14</v>
      </c>
      <c r="C255" t="s">
        <v>13</v>
      </c>
      <c r="D255" t="s">
        <v>11</v>
      </c>
      <c r="E255">
        <v>12894</v>
      </c>
      <c r="F255">
        <f>IFERROR(IF($C255="Kept",0,IF($C255="Released",$E255*VLOOKUP($D255,'FRIM rates'!$A$4:$J$9,2,FALSE),NA())),0.01)</f>
        <v>2578.8000000000002</v>
      </c>
      <c r="G255">
        <f>IFERROR(IF(AND($C255="Kept",$B255="Legal"),$E255*VLOOKUP($D255,'FRIM rates'!$A$4:$J$9,3,FALSE),IF(AND($C255="Released",$B255="Legal"),$E255*VLOOKUP($D255,'FRIM rates'!$A$4:$J$9,3,FALSE)+$E255*VLOOKUP($D255,'FRIM rates'!$A$4:$J$9,4,FALSE),IF(AND($C255="Released",$B255="Sub-Legal"),$E255*VLOOKUP($D255,'FRIM rates'!$A$4:$J$9,3,FALSE)+$E255*VLOOKUP($D255,'FRIM rates'!$A$4:$J$9,5,FALSE)))),0.01)</f>
        <v>6034.3919999999998</v>
      </c>
      <c r="H255">
        <f>IFERROR(IF(AND($C255="Kept",$B255="Legal"),$E255*VLOOKUP($D255,'FRIM rates'!$A$4:$J$9,3,FALSE),IF(AND($C255="Released",$B255="Legal"),$E255*VLOOKUP($D255,'FRIM rates'!$A$4:$J$9,3,FALSE)+$E255*VLOOKUP($D255,'FRIM rates'!$A$4:$J$9,10,FALSE),IF(AND($C255="Released",$B255="Sub-Legal"),$E255*VLOOKUP($D255,'FRIM rates'!$A$4:$J$9,3,FALSE)+$E255*VLOOKUP($D255,'FRIM rates'!$A$4:$J$9,10,FALSE)))),0.01)</f>
        <v>6382.53</v>
      </c>
    </row>
    <row r="256" spans="1:8" x14ac:dyDescent="0.35">
      <c r="A256">
        <v>2014</v>
      </c>
      <c r="B256" t="s">
        <v>5</v>
      </c>
      <c r="C256" t="s">
        <v>13</v>
      </c>
      <c r="D256" t="s">
        <v>12</v>
      </c>
      <c r="E256">
        <v>12897</v>
      </c>
      <c r="F256">
        <f>IFERROR(IF($C256="Kept",0,IF($C256="Released",$E256*VLOOKUP($D256,'FRIM rates'!$A$4:$J$9,2,FALSE),NA())),0.01)</f>
        <v>2579.4</v>
      </c>
      <c r="G256">
        <f>IFERROR(IF(AND($C256="Kept",$B256="Legal"),$E256*VLOOKUP($D256,'FRIM rates'!$A$4:$J$9,3,FALSE),IF(AND($C256="Released",$B256="Legal"),$E256*VLOOKUP($D256,'FRIM rates'!$A$4:$J$9,3,FALSE)+$E256*VLOOKUP($D256,'FRIM rates'!$A$4:$J$9,4,FALSE),IF(AND($C256="Released",$B256="Sub-Legal"),$E256*VLOOKUP($D256,'FRIM rates'!$A$4:$J$9,3,FALSE)+$E256*VLOOKUP($D256,'FRIM rates'!$A$4:$J$9,5,FALSE)))),0.01)</f>
        <v>3456.3959999999997</v>
      </c>
      <c r="H256">
        <f>IFERROR(IF(AND($C256="Kept",$B256="Legal"),$E256*VLOOKUP($D256,'FRIM rates'!$A$4:$J$9,3,FALSE),IF(AND($C256="Released",$B256="Legal"),$E256*VLOOKUP($D256,'FRIM rates'!$A$4:$J$9,3,FALSE)+$E256*VLOOKUP($D256,'FRIM rates'!$A$4:$J$9,10,FALSE),IF(AND($C256="Released",$B256="Sub-Legal"),$E256*VLOOKUP($D256,'FRIM rates'!$A$4:$J$9,3,FALSE)+$E256*VLOOKUP($D256,'FRIM rates'!$A$4:$J$9,10,FALSE)))),0.01)</f>
        <v>6384.0149999999994</v>
      </c>
    </row>
    <row r="257" spans="1:8" x14ac:dyDescent="0.35">
      <c r="A257">
        <v>2002</v>
      </c>
      <c r="B257" t="s">
        <v>14</v>
      </c>
      <c r="C257" t="s">
        <v>13</v>
      </c>
      <c r="D257" t="s">
        <v>10</v>
      </c>
      <c r="E257">
        <v>12928</v>
      </c>
      <c r="F257">
        <f>IFERROR(IF($C257="Kept",0,IF($C257="Released",$E257*VLOOKUP($D257,'FRIM rates'!$A$4:$J$9,2,FALSE),NA())),0.01)</f>
        <v>2585.6000000000004</v>
      </c>
      <c r="G257">
        <f>IFERROR(IF(AND($C257="Kept",$B257="Legal"),$E257*VLOOKUP($D257,'FRIM rates'!$A$4:$J$9,3,FALSE),IF(AND($C257="Released",$B257="Legal"),$E257*VLOOKUP($D257,'FRIM rates'!$A$4:$J$9,3,FALSE)+$E257*VLOOKUP($D257,'FRIM rates'!$A$4:$J$9,4,FALSE),IF(AND($C257="Released",$B257="Sub-Legal"),$E257*VLOOKUP($D257,'FRIM rates'!$A$4:$J$9,3,FALSE)+$E257*VLOOKUP($D257,'FRIM rates'!$A$4:$J$9,5,FALSE)))),0.01)</f>
        <v>6050.3040000000001</v>
      </c>
      <c r="H257">
        <f>IFERROR(IF(AND($C257="Kept",$B257="Legal"),$E257*VLOOKUP($D257,'FRIM rates'!$A$4:$J$9,3,FALSE),IF(AND($C257="Released",$B257="Legal"),$E257*VLOOKUP($D257,'FRIM rates'!$A$4:$J$9,3,FALSE)+$E257*VLOOKUP($D257,'FRIM rates'!$A$4:$J$9,10,FALSE),IF(AND($C257="Released",$B257="Sub-Legal"),$E257*VLOOKUP($D257,'FRIM rates'!$A$4:$J$9,3,FALSE)+$E257*VLOOKUP($D257,'FRIM rates'!$A$4:$J$9,10,FALSE)))),0.01)</f>
        <v>6399.3599999999988</v>
      </c>
    </row>
    <row r="258" spans="1:8" x14ac:dyDescent="0.35">
      <c r="A258">
        <v>2019</v>
      </c>
      <c r="B258" t="s">
        <v>14</v>
      </c>
      <c r="C258" t="s">
        <v>13</v>
      </c>
      <c r="D258" t="s">
        <v>10</v>
      </c>
      <c r="E258">
        <v>13126</v>
      </c>
      <c r="F258">
        <f>IFERROR(IF($C258="Kept",0,IF($C258="Released",$E258*VLOOKUP($D258,'FRIM rates'!$A$4:$J$9,2,FALSE),NA())),0.01)</f>
        <v>2625.2000000000003</v>
      </c>
      <c r="G258">
        <f>IFERROR(IF(AND($C258="Kept",$B258="Legal"),$E258*VLOOKUP($D258,'FRIM rates'!$A$4:$J$9,3,FALSE),IF(AND($C258="Released",$B258="Legal"),$E258*VLOOKUP($D258,'FRIM rates'!$A$4:$J$9,3,FALSE)+$E258*VLOOKUP($D258,'FRIM rates'!$A$4:$J$9,4,FALSE),IF(AND($C258="Released",$B258="Sub-Legal"),$E258*VLOOKUP($D258,'FRIM rates'!$A$4:$J$9,3,FALSE)+$E258*VLOOKUP($D258,'FRIM rates'!$A$4:$J$9,5,FALSE)))),0.01)</f>
        <v>6142.9680000000008</v>
      </c>
      <c r="H258">
        <f>IFERROR(IF(AND($C258="Kept",$B258="Legal"),$E258*VLOOKUP($D258,'FRIM rates'!$A$4:$J$9,3,FALSE),IF(AND($C258="Released",$B258="Legal"),$E258*VLOOKUP($D258,'FRIM rates'!$A$4:$J$9,3,FALSE)+$E258*VLOOKUP($D258,'FRIM rates'!$A$4:$J$9,10,FALSE),IF(AND($C258="Released",$B258="Sub-Legal"),$E258*VLOOKUP($D258,'FRIM rates'!$A$4:$J$9,3,FALSE)+$E258*VLOOKUP($D258,'FRIM rates'!$A$4:$J$9,10,FALSE)))),0.01)</f>
        <v>6497.369999999999</v>
      </c>
    </row>
    <row r="259" spans="1:8" x14ac:dyDescent="0.35">
      <c r="A259">
        <v>1986</v>
      </c>
      <c r="B259" t="s">
        <v>5</v>
      </c>
      <c r="C259" t="s">
        <v>6</v>
      </c>
      <c r="D259" t="s">
        <v>12</v>
      </c>
      <c r="E259">
        <v>13158</v>
      </c>
      <c r="F259">
        <f>IFERROR(IF($C259="Kept",0,IF($C259="Released",$E259*VLOOKUP($D259,'FRIM rates'!$A$4:$J$9,2,FALSE),NA())),0.01)</f>
        <v>0</v>
      </c>
      <c r="G259">
        <f>IFERROR(IF(AND($C259="Kept",$B259="Legal"),$E259*VLOOKUP($D259,'FRIM rates'!$A$4:$J$9,3,FALSE),IF(AND($C259="Released",$B259="Legal"),$E259*VLOOKUP($D259,'FRIM rates'!$A$4:$J$9,3,FALSE)+$E259*VLOOKUP($D259,'FRIM rates'!$A$4:$J$9,4,FALSE),IF(AND($C259="Released",$B259="Sub-Legal"),$E259*VLOOKUP($D259,'FRIM rates'!$A$4:$J$9,3,FALSE)+$E259*VLOOKUP($D259,'FRIM rates'!$A$4:$J$9,5,FALSE)))),0.01)</f>
        <v>1907.9099999999999</v>
      </c>
      <c r="H259">
        <f>IFERROR(IF(AND($C259="Kept",$B259="Legal"),$E259*VLOOKUP($D259,'FRIM rates'!$A$4:$J$9,3,FALSE),IF(AND($C259="Released",$B259="Legal"),$E259*VLOOKUP($D259,'FRIM rates'!$A$4:$J$9,3,FALSE)+$E259*VLOOKUP($D259,'FRIM rates'!$A$4:$J$9,10,FALSE),IF(AND($C259="Released",$B259="Sub-Legal"),$E259*VLOOKUP($D259,'FRIM rates'!$A$4:$J$9,3,FALSE)+$E259*VLOOKUP($D259,'FRIM rates'!$A$4:$J$9,10,FALSE)))),0.01)</f>
        <v>1907.9099999999999</v>
      </c>
    </row>
    <row r="260" spans="1:8" x14ac:dyDescent="0.35">
      <c r="A260">
        <v>2008</v>
      </c>
      <c r="B260" t="s">
        <v>5</v>
      </c>
      <c r="C260" t="s">
        <v>13</v>
      </c>
      <c r="D260" t="s">
        <v>11</v>
      </c>
      <c r="E260">
        <v>13174</v>
      </c>
      <c r="F260">
        <f>IFERROR(IF($C260="Kept",0,IF($C260="Released",$E260*VLOOKUP($D260,'FRIM rates'!$A$4:$J$9,2,FALSE),NA())),0.01)</f>
        <v>2634.8</v>
      </c>
      <c r="G260">
        <f>IFERROR(IF(AND($C260="Kept",$B260="Legal"),$E260*VLOOKUP($D260,'FRIM rates'!$A$4:$J$9,3,FALSE),IF(AND($C260="Released",$B260="Legal"),$E260*VLOOKUP($D260,'FRIM rates'!$A$4:$J$9,3,FALSE)+$E260*VLOOKUP($D260,'FRIM rates'!$A$4:$J$9,4,FALSE),IF(AND($C260="Released",$B260="Sub-Legal"),$E260*VLOOKUP($D260,'FRIM rates'!$A$4:$J$9,3,FALSE)+$E260*VLOOKUP($D260,'FRIM rates'!$A$4:$J$9,5,FALSE)))),0.01)</f>
        <v>3530.6319999999996</v>
      </c>
      <c r="H260">
        <f>IFERROR(IF(AND($C260="Kept",$B260="Legal"),$E260*VLOOKUP($D260,'FRIM rates'!$A$4:$J$9,3,FALSE),IF(AND($C260="Released",$B260="Legal"),$E260*VLOOKUP($D260,'FRIM rates'!$A$4:$J$9,3,FALSE)+$E260*VLOOKUP($D260,'FRIM rates'!$A$4:$J$9,10,FALSE),IF(AND($C260="Released",$B260="Sub-Legal"),$E260*VLOOKUP($D260,'FRIM rates'!$A$4:$J$9,3,FALSE)+$E260*VLOOKUP($D260,'FRIM rates'!$A$4:$J$9,10,FALSE)))),0.01)</f>
        <v>6521.1299999999992</v>
      </c>
    </row>
    <row r="261" spans="1:8" x14ac:dyDescent="0.35">
      <c r="A261">
        <v>2019</v>
      </c>
      <c r="B261" t="s">
        <v>5</v>
      </c>
      <c r="C261" t="s">
        <v>13</v>
      </c>
      <c r="D261" t="s">
        <v>10</v>
      </c>
      <c r="E261">
        <v>13218</v>
      </c>
      <c r="F261">
        <f>IFERROR(IF($C261="Kept",0,IF($C261="Released",$E261*VLOOKUP($D261,'FRIM rates'!$A$4:$J$9,2,FALSE),NA())),0.01)</f>
        <v>2643.6000000000004</v>
      </c>
      <c r="G261">
        <f>IFERROR(IF(AND($C261="Kept",$B261="Legal"),$E261*VLOOKUP($D261,'FRIM rates'!$A$4:$J$9,3,FALSE),IF(AND($C261="Released",$B261="Legal"),$E261*VLOOKUP($D261,'FRIM rates'!$A$4:$J$9,3,FALSE)+$E261*VLOOKUP($D261,'FRIM rates'!$A$4:$J$9,4,FALSE),IF(AND($C261="Released",$B261="Sub-Legal"),$E261*VLOOKUP($D261,'FRIM rates'!$A$4:$J$9,3,FALSE)+$E261*VLOOKUP($D261,'FRIM rates'!$A$4:$J$9,5,FALSE)))),0.01)</f>
        <v>3542.424</v>
      </c>
      <c r="H261">
        <f>IFERROR(IF(AND($C261="Kept",$B261="Legal"),$E261*VLOOKUP($D261,'FRIM rates'!$A$4:$J$9,3,FALSE),IF(AND($C261="Released",$B261="Legal"),$E261*VLOOKUP($D261,'FRIM rates'!$A$4:$J$9,3,FALSE)+$E261*VLOOKUP($D261,'FRIM rates'!$A$4:$J$9,10,FALSE),IF(AND($C261="Released",$B261="Sub-Legal"),$E261*VLOOKUP($D261,'FRIM rates'!$A$4:$J$9,3,FALSE)+$E261*VLOOKUP($D261,'FRIM rates'!$A$4:$J$9,10,FALSE)))),0.01)</f>
        <v>6542.9099999999989</v>
      </c>
    </row>
    <row r="262" spans="1:8" x14ac:dyDescent="0.35">
      <c r="A262">
        <v>2019</v>
      </c>
      <c r="B262" t="s">
        <v>5</v>
      </c>
      <c r="C262" t="s">
        <v>6</v>
      </c>
      <c r="D262" t="s">
        <v>9</v>
      </c>
      <c r="E262">
        <v>13675</v>
      </c>
      <c r="F262">
        <f>IFERROR(IF($C262="Kept",0,IF($C262="Released",$E262*VLOOKUP($D262,'FRIM rates'!$A$4:$J$9,2,FALSE),NA())),0.01)</f>
        <v>0</v>
      </c>
      <c r="G262">
        <f>IFERROR(IF(AND($C262="Kept",$B262="Legal"),$E262*VLOOKUP($D262,'FRIM rates'!$A$4:$J$9,3,FALSE),IF(AND($C262="Released",$B262="Legal"),$E262*VLOOKUP($D262,'FRIM rates'!$A$4:$J$9,3,FALSE)+$E262*VLOOKUP($D262,'FRIM rates'!$A$4:$J$9,4,FALSE),IF(AND($C262="Released",$B262="Sub-Legal"),$E262*VLOOKUP($D262,'FRIM rates'!$A$4:$J$9,3,FALSE)+$E262*VLOOKUP($D262,'FRIM rates'!$A$4:$J$9,5,FALSE)))),0.01)</f>
        <v>1982.8749999999998</v>
      </c>
      <c r="H262">
        <f>IFERROR(IF(AND($C262="Kept",$B262="Legal"),$E262*VLOOKUP($D262,'FRIM rates'!$A$4:$J$9,3,FALSE),IF(AND($C262="Released",$B262="Legal"),$E262*VLOOKUP($D262,'FRIM rates'!$A$4:$J$9,3,FALSE)+$E262*VLOOKUP($D262,'FRIM rates'!$A$4:$J$9,10,FALSE),IF(AND($C262="Released",$B262="Sub-Legal"),$E262*VLOOKUP($D262,'FRIM rates'!$A$4:$J$9,3,FALSE)+$E262*VLOOKUP($D262,'FRIM rates'!$A$4:$J$9,10,FALSE)))),0.01)</f>
        <v>1982.8749999999998</v>
      </c>
    </row>
    <row r="263" spans="1:8" x14ac:dyDescent="0.35">
      <c r="A263">
        <v>2000</v>
      </c>
      <c r="B263" t="s">
        <v>14</v>
      </c>
      <c r="C263" t="s">
        <v>13</v>
      </c>
      <c r="D263" t="s">
        <v>9</v>
      </c>
      <c r="E263">
        <v>13690</v>
      </c>
      <c r="F263">
        <f>IFERROR(IF($C263="Kept",0,IF($C263="Released",$E263*VLOOKUP($D263,'FRIM rates'!$A$4:$J$9,2,FALSE),NA())),0.01)</f>
        <v>2738</v>
      </c>
      <c r="G263">
        <f>IFERROR(IF(AND($C263="Kept",$B263="Legal"),$E263*VLOOKUP($D263,'FRIM rates'!$A$4:$J$9,3,FALSE),IF(AND($C263="Released",$B263="Legal"),$E263*VLOOKUP($D263,'FRIM rates'!$A$4:$J$9,3,FALSE)+$E263*VLOOKUP($D263,'FRIM rates'!$A$4:$J$9,4,FALSE),IF(AND($C263="Released",$B263="Sub-Legal"),$E263*VLOOKUP($D263,'FRIM rates'!$A$4:$J$9,3,FALSE)+$E263*VLOOKUP($D263,'FRIM rates'!$A$4:$J$9,5,FALSE)))),0.01)</f>
        <v>6406.92</v>
      </c>
      <c r="H263">
        <f>IFERROR(IF(AND($C263="Kept",$B263="Legal"),$E263*VLOOKUP($D263,'FRIM rates'!$A$4:$J$9,3,FALSE),IF(AND($C263="Released",$B263="Legal"),$E263*VLOOKUP($D263,'FRIM rates'!$A$4:$J$9,3,FALSE)+$E263*VLOOKUP($D263,'FRIM rates'!$A$4:$J$9,10,FALSE),IF(AND($C263="Released",$B263="Sub-Legal"),$E263*VLOOKUP($D263,'FRIM rates'!$A$4:$J$9,3,FALSE)+$E263*VLOOKUP($D263,'FRIM rates'!$A$4:$J$9,10,FALSE)))),0.01)</f>
        <v>6776.55</v>
      </c>
    </row>
    <row r="264" spans="1:8" x14ac:dyDescent="0.35">
      <c r="A264">
        <v>2021</v>
      </c>
      <c r="B264" t="s">
        <v>5</v>
      </c>
      <c r="C264" t="s">
        <v>13</v>
      </c>
      <c r="D264" t="s">
        <v>12</v>
      </c>
      <c r="E264">
        <v>13693</v>
      </c>
      <c r="F264">
        <f>IFERROR(IF($C264="Kept",0,IF($C264="Released",$E264*VLOOKUP($D264,'FRIM rates'!$A$4:$J$9,2,FALSE),NA())),0.01)</f>
        <v>2738.6000000000004</v>
      </c>
      <c r="G264">
        <f>IFERROR(IF(AND($C264="Kept",$B264="Legal"),$E264*VLOOKUP($D264,'FRIM rates'!$A$4:$J$9,3,FALSE),IF(AND($C264="Released",$B264="Legal"),$E264*VLOOKUP($D264,'FRIM rates'!$A$4:$J$9,3,FALSE)+$E264*VLOOKUP($D264,'FRIM rates'!$A$4:$J$9,4,FALSE),IF(AND($C264="Released",$B264="Sub-Legal"),$E264*VLOOKUP($D264,'FRIM rates'!$A$4:$J$9,3,FALSE)+$E264*VLOOKUP($D264,'FRIM rates'!$A$4:$J$9,5,FALSE)))),0.01)</f>
        <v>3669.7240000000002</v>
      </c>
      <c r="H264">
        <f>IFERROR(IF(AND($C264="Kept",$B264="Legal"),$E264*VLOOKUP($D264,'FRIM rates'!$A$4:$J$9,3,FALSE),IF(AND($C264="Released",$B264="Legal"),$E264*VLOOKUP($D264,'FRIM rates'!$A$4:$J$9,3,FALSE)+$E264*VLOOKUP($D264,'FRIM rates'!$A$4:$J$9,10,FALSE),IF(AND($C264="Released",$B264="Sub-Legal"),$E264*VLOOKUP($D264,'FRIM rates'!$A$4:$J$9,3,FALSE)+$E264*VLOOKUP($D264,'FRIM rates'!$A$4:$J$9,10,FALSE)))),0.01)</f>
        <v>6778.0349999999989</v>
      </c>
    </row>
    <row r="265" spans="1:8" x14ac:dyDescent="0.35">
      <c r="A265">
        <v>1999</v>
      </c>
      <c r="B265" t="s">
        <v>5</v>
      </c>
      <c r="C265" t="s">
        <v>6</v>
      </c>
      <c r="D265" t="s">
        <v>10</v>
      </c>
      <c r="E265">
        <v>13740</v>
      </c>
      <c r="F265">
        <f>IFERROR(IF($C265="Kept",0,IF($C265="Released",$E265*VLOOKUP($D265,'FRIM rates'!$A$4:$J$9,2,FALSE),NA())),0.01)</f>
        <v>0</v>
      </c>
      <c r="G265">
        <f>IFERROR(IF(AND($C265="Kept",$B265="Legal"),$E265*VLOOKUP($D265,'FRIM rates'!$A$4:$J$9,3,FALSE),IF(AND($C265="Released",$B265="Legal"),$E265*VLOOKUP($D265,'FRIM rates'!$A$4:$J$9,3,FALSE)+$E265*VLOOKUP($D265,'FRIM rates'!$A$4:$J$9,4,FALSE),IF(AND($C265="Released",$B265="Sub-Legal"),$E265*VLOOKUP($D265,'FRIM rates'!$A$4:$J$9,3,FALSE)+$E265*VLOOKUP($D265,'FRIM rates'!$A$4:$J$9,5,FALSE)))),0.01)</f>
        <v>1992.3</v>
      </c>
      <c r="H265">
        <f>IFERROR(IF(AND($C265="Kept",$B265="Legal"),$E265*VLOOKUP($D265,'FRIM rates'!$A$4:$J$9,3,FALSE),IF(AND($C265="Released",$B265="Legal"),$E265*VLOOKUP($D265,'FRIM rates'!$A$4:$J$9,3,FALSE)+$E265*VLOOKUP($D265,'FRIM rates'!$A$4:$J$9,10,FALSE),IF(AND($C265="Released",$B265="Sub-Legal"),$E265*VLOOKUP($D265,'FRIM rates'!$A$4:$J$9,3,FALSE)+$E265*VLOOKUP($D265,'FRIM rates'!$A$4:$J$9,10,FALSE)))),0.01)</f>
        <v>1992.3</v>
      </c>
    </row>
    <row r="266" spans="1:8" x14ac:dyDescent="0.35">
      <c r="A266">
        <v>2020</v>
      </c>
      <c r="B266" t="s">
        <v>5</v>
      </c>
      <c r="C266" t="s">
        <v>6</v>
      </c>
      <c r="D266" t="s">
        <v>10</v>
      </c>
      <c r="E266">
        <v>13763</v>
      </c>
      <c r="F266">
        <f>IFERROR(IF($C266="Kept",0,IF($C266="Released",$E266*VLOOKUP($D266,'FRIM rates'!$A$4:$J$9,2,FALSE),NA())),0.01)</f>
        <v>0</v>
      </c>
      <c r="G266">
        <f>IFERROR(IF(AND($C266="Kept",$B266="Legal"),$E266*VLOOKUP($D266,'FRIM rates'!$A$4:$J$9,3,FALSE),IF(AND($C266="Released",$B266="Legal"),$E266*VLOOKUP($D266,'FRIM rates'!$A$4:$J$9,3,FALSE)+$E266*VLOOKUP($D266,'FRIM rates'!$A$4:$J$9,4,FALSE),IF(AND($C266="Released",$B266="Sub-Legal"),$E266*VLOOKUP($D266,'FRIM rates'!$A$4:$J$9,3,FALSE)+$E266*VLOOKUP($D266,'FRIM rates'!$A$4:$J$9,5,FALSE)))),0.01)</f>
        <v>1995.6349999999998</v>
      </c>
      <c r="H266">
        <f>IFERROR(IF(AND($C266="Kept",$B266="Legal"),$E266*VLOOKUP($D266,'FRIM rates'!$A$4:$J$9,3,FALSE),IF(AND($C266="Released",$B266="Legal"),$E266*VLOOKUP($D266,'FRIM rates'!$A$4:$J$9,3,FALSE)+$E266*VLOOKUP($D266,'FRIM rates'!$A$4:$J$9,10,FALSE),IF(AND($C266="Released",$B266="Sub-Legal"),$E266*VLOOKUP($D266,'FRIM rates'!$A$4:$J$9,3,FALSE)+$E266*VLOOKUP($D266,'FRIM rates'!$A$4:$J$9,10,FALSE)))),0.01)</f>
        <v>1995.6349999999998</v>
      </c>
    </row>
    <row r="267" spans="1:8" x14ac:dyDescent="0.35">
      <c r="A267">
        <v>2017</v>
      </c>
      <c r="B267" t="s">
        <v>5</v>
      </c>
      <c r="C267" t="s">
        <v>6</v>
      </c>
      <c r="D267" t="s">
        <v>7</v>
      </c>
      <c r="E267">
        <v>13878</v>
      </c>
      <c r="F267">
        <f>IFERROR(IF($C267="Kept",0,IF($C267="Released",$E267*VLOOKUP($D267,'FRIM rates'!$A$4:$J$9,2,FALSE),NA())),0.01)</f>
        <v>0</v>
      </c>
      <c r="G267">
        <f>IFERROR(IF(AND($C267="Kept",$B267="Legal"),$E267*VLOOKUP($D267,'FRIM rates'!$A$4:$J$9,3,FALSE),IF(AND($C267="Released",$B267="Legal"),$E267*VLOOKUP($D267,'FRIM rates'!$A$4:$J$9,3,FALSE)+$E267*VLOOKUP($D267,'FRIM rates'!$A$4:$J$9,4,FALSE),IF(AND($C267="Released",$B267="Sub-Legal"),$E267*VLOOKUP($D267,'FRIM rates'!$A$4:$J$9,3,FALSE)+$E267*VLOOKUP($D267,'FRIM rates'!$A$4:$J$9,5,FALSE)))),0.01)</f>
        <v>2012.31</v>
      </c>
      <c r="H267">
        <f>IFERROR(IF(AND($C267="Kept",$B267="Legal"),$E267*VLOOKUP($D267,'FRIM rates'!$A$4:$J$9,3,FALSE),IF(AND($C267="Released",$B267="Legal"),$E267*VLOOKUP($D267,'FRIM rates'!$A$4:$J$9,3,FALSE)+$E267*VLOOKUP($D267,'FRIM rates'!$A$4:$J$9,10,FALSE),IF(AND($C267="Released",$B267="Sub-Legal"),$E267*VLOOKUP($D267,'FRIM rates'!$A$4:$J$9,3,FALSE)+$E267*VLOOKUP($D267,'FRIM rates'!$A$4:$J$9,10,FALSE)))),0.01)</f>
        <v>2012.31</v>
      </c>
    </row>
    <row r="268" spans="1:8" x14ac:dyDescent="0.35">
      <c r="A268">
        <v>2018</v>
      </c>
      <c r="B268" t="s">
        <v>5</v>
      </c>
      <c r="C268" t="s">
        <v>6</v>
      </c>
      <c r="D268" t="s">
        <v>7</v>
      </c>
      <c r="E268">
        <v>13998</v>
      </c>
      <c r="F268">
        <f>IFERROR(IF($C268="Kept",0,IF($C268="Released",$E268*VLOOKUP($D268,'FRIM rates'!$A$4:$J$9,2,FALSE),NA())),0.01)</f>
        <v>0</v>
      </c>
      <c r="G268">
        <f>IFERROR(IF(AND($C268="Kept",$B268="Legal"),$E268*VLOOKUP($D268,'FRIM rates'!$A$4:$J$9,3,FALSE),IF(AND($C268="Released",$B268="Legal"),$E268*VLOOKUP($D268,'FRIM rates'!$A$4:$J$9,3,FALSE)+$E268*VLOOKUP($D268,'FRIM rates'!$A$4:$J$9,4,FALSE),IF(AND($C268="Released",$B268="Sub-Legal"),$E268*VLOOKUP($D268,'FRIM rates'!$A$4:$J$9,3,FALSE)+$E268*VLOOKUP($D268,'FRIM rates'!$A$4:$J$9,5,FALSE)))),0.01)</f>
        <v>2029.7099999999998</v>
      </c>
      <c r="H268">
        <f>IFERROR(IF(AND($C268="Kept",$B268="Legal"),$E268*VLOOKUP($D268,'FRIM rates'!$A$4:$J$9,3,FALSE),IF(AND($C268="Released",$B268="Legal"),$E268*VLOOKUP($D268,'FRIM rates'!$A$4:$J$9,3,FALSE)+$E268*VLOOKUP($D268,'FRIM rates'!$A$4:$J$9,10,FALSE),IF(AND($C268="Released",$B268="Sub-Legal"),$E268*VLOOKUP($D268,'FRIM rates'!$A$4:$J$9,3,FALSE)+$E268*VLOOKUP($D268,'FRIM rates'!$A$4:$J$9,10,FALSE)))),0.01)</f>
        <v>2029.7099999999998</v>
      </c>
    </row>
    <row r="269" spans="1:8" x14ac:dyDescent="0.35">
      <c r="A269">
        <v>2011</v>
      </c>
      <c r="B269" t="s">
        <v>14</v>
      </c>
      <c r="C269" t="s">
        <v>13</v>
      </c>
      <c r="D269" t="s">
        <v>12</v>
      </c>
      <c r="E269">
        <v>14020</v>
      </c>
      <c r="F269">
        <f>IFERROR(IF($C269="Kept",0,IF($C269="Released",$E269*VLOOKUP($D269,'FRIM rates'!$A$4:$J$9,2,FALSE),NA())),0.01)</f>
        <v>2804</v>
      </c>
      <c r="G269">
        <f>IFERROR(IF(AND($C269="Kept",$B269="Legal"),$E269*VLOOKUP($D269,'FRIM rates'!$A$4:$J$9,3,FALSE),IF(AND($C269="Released",$B269="Legal"),$E269*VLOOKUP($D269,'FRIM rates'!$A$4:$J$9,3,FALSE)+$E269*VLOOKUP($D269,'FRIM rates'!$A$4:$J$9,4,FALSE),IF(AND($C269="Released",$B269="Sub-Legal"),$E269*VLOOKUP($D269,'FRIM rates'!$A$4:$J$9,3,FALSE)+$E269*VLOOKUP($D269,'FRIM rates'!$A$4:$J$9,5,FALSE)))),0.01)</f>
        <v>6561.36</v>
      </c>
      <c r="H269">
        <f>IFERROR(IF(AND($C269="Kept",$B269="Legal"),$E269*VLOOKUP($D269,'FRIM rates'!$A$4:$J$9,3,FALSE),IF(AND($C269="Released",$B269="Legal"),$E269*VLOOKUP($D269,'FRIM rates'!$A$4:$J$9,3,FALSE)+$E269*VLOOKUP($D269,'FRIM rates'!$A$4:$J$9,10,FALSE),IF(AND($C269="Released",$B269="Sub-Legal"),$E269*VLOOKUP($D269,'FRIM rates'!$A$4:$J$9,3,FALSE)+$E269*VLOOKUP($D269,'FRIM rates'!$A$4:$J$9,10,FALSE)))),0.01)</f>
        <v>6939.9</v>
      </c>
    </row>
    <row r="270" spans="1:8" x14ac:dyDescent="0.35">
      <c r="A270">
        <v>2003</v>
      </c>
      <c r="B270" t="s">
        <v>5</v>
      </c>
      <c r="C270" t="s">
        <v>6</v>
      </c>
      <c r="D270" t="s">
        <v>8</v>
      </c>
      <c r="E270">
        <v>14042</v>
      </c>
      <c r="F270">
        <f>IFERROR(IF($C270="Kept",0,IF($C270="Released",$E270*VLOOKUP($D270,'FRIM rates'!$A$4:$J$9,2,FALSE),NA())),0.01)</f>
        <v>0</v>
      </c>
      <c r="G270">
        <f>IFERROR(IF(AND($C270="Kept",$B270="Legal"),$E270*VLOOKUP($D270,'FRIM rates'!$A$4:$J$9,3,FALSE),IF(AND($C270="Released",$B270="Legal"),$E270*VLOOKUP($D270,'FRIM rates'!$A$4:$J$9,3,FALSE)+$E270*VLOOKUP($D270,'FRIM rates'!$A$4:$J$9,4,FALSE),IF(AND($C270="Released",$B270="Sub-Legal"),$E270*VLOOKUP($D270,'FRIM rates'!$A$4:$J$9,3,FALSE)+$E270*VLOOKUP($D270,'FRIM rates'!$A$4:$J$9,5,FALSE)))),0.01)</f>
        <v>2036.09</v>
      </c>
      <c r="H270">
        <f>IFERROR(IF(AND($C270="Kept",$B270="Legal"),$E270*VLOOKUP($D270,'FRIM rates'!$A$4:$J$9,3,FALSE),IF(AND($C270="Released",$B270="Legal"),$E270*VLOOKUP($D270,'FRIM rates'!$A$4:$J$9,3,FALSE)+$E270*VLOOKUP($D270,'FRIM rates'!$A$4:$J$9,10,FALSE),IF(AND($C270="Released",$B270="Sub-Legal"),$E270*VLOOKUP($D270,'FRIM rates'!$A$4:$J$9,3,FALSE)+$E270*VLOOKUP($D270,'FRIM rates'!$A$4:$J$9,10,FALSE)))),0.01)</f>
        <v>2036.09</v>
      </c>
    </row>
    <row r="271" spans="1:8" x14ac:dyDescent="0.35">
      <c r="A271">
        <v>2009</v>
      </c>
      <c r="B271" t="s">
        <v>5</v>
      </c>
      <c r="C271" t="s">
        <v>13</v>
      </c>
      <c r="D271" t="s">
        <v>11</v>
      </c>
      <c r="E271">
        <v>14047</v>
      </c>
      <c r="F271">
        <f>IFERROR(IF($C271="Kept",0,IF($C271="Released",$E271*VLOOKUP($D271,'FRIM rates'!$A$4:$J$9,2,FALSE),NA())),0.01)</f>
        <v>2809.4</v>
      </c>
      <c r="G271">
        <f>IFERROR(IF(AND($C271="Kept",$B271="Legal"),$E271*VLOOKUP($D271,'FRIM rates'!$A$4:$J$9,3,FALSE),IF(AND($C271="Released",$B271="Legal"),$E271*VLOOKUP($D271,'FRIM rates'!$A$4:$J$9,3,FALSE)+$E271*VLOOKUP($D271,'FRIM rates'!$A$4:$J$9,4,FALSE),IF(AND($C271="Released",$B271="Sub-Legal"),$E271*VLOOKUP($D271,'FRIM rates'!$A$4:$J$9,3,FALSE)+$E271*VLOOKUP($D271,'FRIM rates'!$A$4:$J$9,5,FALSE)))),0.01)</f>
        <v>3764.5959999999995</v>
      </c>
      <c r="H271">
        <f>IFERROR(IF(AND($C271="Kept",$B271="Legal"),$E271*VLOOKUP($D271,'FRIM rates'!$A$4:$J$9,3,FALSE),IF(AND($C271="Released",$B271="Legal"),$E271*VLOOKUP($D271,'FRIM rates'!$A$4:$J$9,3,FALSE)+$E271*VLOOKUP($D271,'FRIM rates'!$A$4:$J$9,10,FALSE),IF(AND($C271="Released",$B271="Sub-Legal"),$E271*VLOOKUP($D271,'FRIM rates'!$A$4:$J$9,3,FALSE)+$E271*VLOOKUP($D271,'FRIM rates'!$A$4:$J$9,10,FALSE)))),0.01)</f>
        <v>6953.2649999999994</v>
      </c>
    </row>
    <row r="272" spans="1:8" x14ac:dyDescent="0.35">
      <c r="A272">
        <v>1981</v>
      </c>
      <c r="B272" t="s">
        <v>5</v>
      </c>
      <c r="C272" t="s">
        <v>6</v>
      </c>
      <c r="D272" t="s">
        <v>10</v>
      </c>
      <c r="E272">
        <v>14363</v>
      </c>
      <c r="F272">
        <f>IFERROR(IF($C272="Kept",0,IF($C272="Released",$E272*VLOOKUP($D272,'FRIM rates'!$A$4:$J$9,2,FALSE),NA())),0.01)</f>
        <v>0</v>
      </c>
      <c r="G272">
        <f>IFERROR(IF(AND($C272="Kept",$B272="Legal"),$E272*VLOOKUP($D272,'FRIM rates'!$A$4:$J$9,3,FALSE),IF(AND($C272="Released",$B272="Legal"),$E272*VLOOKUP($D272,'FRIM rates'!$A$4:$J$9,3,FALSE)+$E272*VLOOKUP($D272,'FRIM rates'!$A$4:$J$9,4,FALSE),IF(AND($C272="Released",$B272="Sub-Legal"),$E272*VLOOKUP($D272,'FRIM rates'!$A$4:$J$9,3,FALSE)+$E272*VLOOKUP($D272,'FRIM rates'!$A$4:$J$9,5,FALSE)))),0.01)</f>
        <v>2082.6349999999998</v>
      </c>
      <c r="H272">
        <f>IFERROR(IF(AND($C272="Kept",$B272="Legal"),$E272*VLOOKUP($D272,'FRIM rates'!$A$4:$J$9,3,FALSE),IF(AND($C272="Released",$B272="Legal"),$E272*VLOOKUP($D272,'FRIM rates'!$A$4:$J$9,3,FALSE)+$E272*VLOOKUP($D272,'FRIM rates'!$A$4:$J$9,10,FALSE),IF(AND($C272="Released",$B272="Sub-Legal"),$E272*VLOOKUP($D272,'FRIM rates'!$A$4:$J$9,3,FALSE)+$E272*VLOOKUP($D272,'FRIM rates'!$A$4:$J$9,10,FALSE)))),0.01)</f>
        <v>2082.6349999999998</v>
      </c>
    </row>
    <row r="273" spans="1:8" x14ac:dyDescent="0.35">
      <c r="A273">
        <v>2017</v>
      </c>
      <c r="B273" t="s">
        <v>14</v>
      </c>
      <c r="C273" t="s">
        <v>13</v>
      </c>
      <c r="D273" t="s">
        <v>7</v>
      </c>
      <c r="E273">
        <v>14371</v>
      </c>
      <c r="F273">
        <f>IFERROR(IF($C273="Kept",0,IF($C273="Released",$E273*VLOOKUP($D273,'FRIM rates'!$A$4:$J$9,2,FALSE),NA())),0.01)</f>
        <v>2874.2000000000003</v>
      </c>
      <c r="G273">
        <f>IFERROR(IF(AND($C273="Kept",$B273="Legal"),$E273*VLOOKUP($D273,'FRIM rates'!$A$4:$J$9,3,FALSE),IF(AND($C273="Released",$B273="Legal"),$E273*VLOOKUP($D273,'FRIM rates'!$A$4:$J$9,3,FALSE)+$E273*VLOOKUP($D273,'FRIM rates'!$A$4:$J$9,4,FALSE),IF(AND($C273="Released",$B273="Sub-Legal"),$E273*VLOOKUP($D273,'FRIM rates'!$A$4:$J$9,3,FALSE)+$E273*VLOOKUP($D273,'FRIM rates'!$A$4:$J$9,5,FALSE)))),0.01)</f>
        <v>6725.6280000000006</v>
      </c>
      <c r="H273">
        <f>IFERROR(IF(AND($C273="Kept",$B273="Legal"),$E273*VLOOKUP($D273,'FRIM rates'!$A$4:$J$9,3,FALSE),IF(AND($C273="Released",$B273="Legal"),$E273*VLOOKUP($D273,'FRIM rates'!$A$4:$J$9,3,FALSE)+$E273*VLOOKUP($D273,'FRIM rates'!$A$4:$J$9,10,FALSE),IF(AND($C273="Released",$B273="Sub-Legal"),$E273*VLOOKUP($D273,'FRIM rates'!$A$4:$J$9,3,FALSE)+$E273*VLOOKUP($D273,'FRIM rates'!$A$4:$J$9,10,FALSE)))),0.01)</f>
        <v>7113.6449999999995</v>
      </c>
    </row>
    <row r="274" spans="1:8" x14ac:dyDescent="0.35">
      <c r="A274">
        <v>2001</v>
      </c>
      <c r="B274" t="s">
        <v>5</v>
      </c>
      <c r="C274" t="s">
        <v>6</v>
      </c>
      <c r="D274" t="s">
        <v>12</v>
      </c>
      <c r="E274">
        <v>14387</v>
      </c>
      <c r="F274">
        <f>IFERROR(IF($C274="Kept",0,IF($C274="Released",$E274*VLOOKUP($D274,'FRIM rates'!$A$4:$J$9,2,FALSE),NA())),0.01)</f>
        <v>0</v>
      </c>
      <c r="G274">
        <f>IFERROR(IF(AND($C274="Kept",$B274="Legal"),$E274*VLOOKUP($D274,'FRIM rates'!$A$4:$J$9,3,FALSE),IF(AND($C274="Released",$B274="Legal"),$E274*VLOOKUP($D274,'FRIM rates'!$A$4:$J$9,3,FALSE)+$E274*VLOOKUP($D274,'FRIM rates'!$A$4:$J$9,4,FALSE),IF(AND($C274="Released",$B274="Sub-Legal"),$E274*VLOOKUP($D274,'FRIM rates'!$A$4:$J$9,3,FALSE)+$E274*VLOOKUP($D274,'FRIM rates'!$A$4:$J$9,5,FALSE)))),0.01)</f>
        <v>2086.1149999999998</v>
      </c>
      <c r="H274">
        <f>IFERROR(IF(AND($C274="Kept",$B274="Legal"),$E274*VLOOKUP($D274,'FRIM rates'!$A$4:$J$9,3,FALSE),IF(AND($C274="Released",$B274="Legal"),$E274*VLOOKUP($D274,'FRIM rates'!$A$4:$J$9,3,FALSE)+$E274*VLOOKUP($D274,'FRIM rates'!$A$4:$J$9,10,FALSE),IF(AND($C274="Released",$B274="Sub-Legal"),$E274*VLOOKUP($D274,'FRIM rates'!$A$4:$J$9,3,FALSE)+$E274*VLOOKUP($D274,'FRIM rates'!$A$4:$J$9,10,FALSE)))),0.01)</f>
        <v>2086.1149999999998</v>
      </c>
    </row>
    <row r="275" spans="1:8" x14ac:dyDescent="0.35">
      <c r="A275">
        <v>2012</v>
      </c>
      <c r="B275" t="s">
        <v>14</v>
      </c>
      <c r="C275" t="s">
        <v>13</v>
      </c>
      <c r="D275" t="s">
        <v>11</v>
      </c>
      <c r="E275">
        <v>14395</v>
      </c>
      <c r="F275">
        <f>IFERROR(IF($C275="Kept",0,IF($C275="Released",$E275*VLOOKUP($D275,'FRIM rates'!$A$4:$J$9,2,FALSE),NA())),0.01)</f>
        <v>2879</v>
      </c>
      <c r="G275">
        <f>IFERROR(IF(AND($C275="Kept",$B275="Legal"),$E275*VLOOKUP($D275,'FRIM rates'!$A$4:$J$9,3,FALSE),IF(AND($C275="Released",$B275="Legal"),$E275*VLOOKUP($D275,'FRIM rates'!$A$4:$J$9,3,FALSE)+$E275*VLOOKUP($D275,'FRIM rates'!$A$4:$J$9,4,FALSE),IF(AND($C275="Released",$B275="Sub-Legal"),$E275*VLOOKUP($D275,'FRIM rates'!$A$4:$J$9,3,FALSE)+$E275*VLOOKUP($D275,'FRIM rates'!$A$4:$J$9,5,FALSE)))),0.01)</f>
        <v>6736.86</v>
      </c>
      <c r="H275">
        <f>IFERROR(IF(AND($C275="Kept",$B275="Legal"),$E275*VLOOKUP($D275,'FRIM rates'!$A$4:$J$9,3,FALSE),IF(AND($C275="Released",$B275="Legal"),$E275*VLOOKUP($D275,'FRIM rates'!$A$4:$J$9,3,FALSE)+$E275*VLOOKUP($D275,'FRIM rates'!$A$4:$J$9,10,FALSE),IF(AND($C275="Released",$B275="Sub-Legal"),$E275*VLOOKUP($D275,'FRIM rates'!$A$4:$J$9,3,FALSE)+$E275*VLOOKUP($D275,'FRIM rates'!$A$4:$J$9,10,FALSE)))),0.01)</f>
        <v>7125.5249999999996</v>
      </c>
    </row>
    <row r="276" spans="1:8" x14ac:dyDescent="0.35">
      <c r="A276">
        <v>2012</v>
      </c>
      <c r="B276" t="s">
        <v>14</v>
      </c>
      <c r="C276" t="s">
        <v>13</v>
      </c>
      <c r="D276" t="s">
        <v>12</v>
      </c>
      <c r="E276">
        <v>14410</v>
      </c>
      <c r="F276">
        <f>IFERROR(IF($C276="Kept",0,IF($C276="Released",$E276*VLOOKUP($D276,'FRIM rates'!$A$4:$J$9,2,FALSE),NA())),0.01)</f>
        <v>2882</v>
      </c>
      <c r="G276">
        <f>IFERROR(IF(AND($C276="Kept",$B276="Legal"),$E276*VLOOKUP($D276,'FRIM rates'!$A$4:$J$9,3,FALSE),IF(AND($C276="Released",$B276="Legal"),$E276*VLOOKUP($D276,'FRIM rates'!$A$4:$J$9,3,FALSE)+$E276*VLOOKUP($D276,'FRIM rates'!$A$4:$J$9,4,FALSE),IF(AND($C276="Released",$B276="Sub-Legal"),$E276*VLOOKUP($D276,'FRIM rates'!$A$4:$J$9,3,FALSE)+$E276*VLOOKUP($D276,'FRIM rates'!$A$4:$J$9,5,FALSE)))),0.01)</f>
        <v>6743.88</v>
      </c>
      <c r="H276">
        <f>IFERROR(IF(AND($C276="Kept",$B276="Legal"),$E276*VLOOKUP($D276,'FRIM rates'!$A$4:$J$9,3,FALSE),IF(AND($C276="Released",$B276="Legal"),$E276*VLOOKUP($D276,'FRIM rates'!$A$4:$J$9,3,FALSE)+$E276*VLOOKUP($D276,'FRIM rates'!$A$4:$J$9,10,FALSE),IF(AND($C276="Released",$B276="Sub-Legal"),$E276*VLOOKUP($D276,'FRIM rates'!$A$4:$J$9,3,FALSE)+$E276*VLOOKUP($D276,'FRIM rates'!$A$4:$J$9,10,FALSE)))),0.01)</f>
        <v>7132.95</v>
      </c>
    </row>
    <row r="277" spans="1:8" x14ac:dyDescent="0.35">
      <c r="A277">
        <v>2000</v>
      </c>
      <c r="B277" t="s">
        <v>5</v>
      </c>
      <c r="C277" t="s">
        <v>6</v>
      </c>
      <c r="D277" t="s">
        <v>11</v>
      </c>
      <c r="E277">
        <v>14414</v>
      </c>
      <c r="F277">
        <f>IFERROR(IF($C277="Kept",0,IF($C277="Released",$E277*VLOOKUP($D277,'FRIM rates'!$A$4:$J$9,2,FALSE),NA())),0.01)</f>
        <v>0</v>
      </c>
      <c r="G277">
        <f>IFERROR(IF(AND($C277="Kept",$B277="Legal"),$E277*VLOOKUP($D277,'FRIM rates'!$A$4:$J$9,3,FALSE),IF(AND($C277="Released",$B277="Legal"),$E277*VLOOKUP($D277,'FRIM rates'!$A$4:$J$9,3,FALSE)+$E277*VLOOKUP($D277,'FRIM rates'!$A$4:$J$9,4,FALSE),IF(AND($C277="Released",$B277="Sub-Legal"),$E277*VLOOKUP($D277,'FRIM rates'!$A$4:$J$9,3,FALSE)+$E277*VLOOKUP($D277,'FRIM rates'!$A$4:$J$9,5,FALSE)))),0.01)</f>
        <v>2090.0299999999997</v>
      </c>
      <c r="H277">
        <f>IFERROR(IF(AND($C277="Kept",$B277="Legal"),$E277*VLOOKUP($D277,'FRIM rates'!$A$4:$J$9,3,FALSE),IF(AND($C277="Released",$B277="Legal"),$E277*VLOOKUP($D277,'FRIM rates'!$A$4:$J$9,3,FALSE)+$E277*VLOOKUP($D277,'FRIM rates'!$A$4:$J$9,10,FALSE),IF(AND($C277="Released",$B277="Sub-Legal"),$E277*VLOOKUP($D277,'FRIM rates'!$A$4:$J$9,3,FALSE)+$E277*VLOOKUP($D277,'FRIM rates'!$A$4:$J$9,10,FALSE)))),0.01)</f>
        <v>2090.0299999999997</v>
      </c>
    </row>
    <row r="278" spans="1:8" x14ac:dyDescent="0.35">
      <c r="A278">
        <v>1993</v>
      </c>
      <c r="B278" t="s">
        <v>5</v>
      </c>
      <c r="C278" t="s">
        <v>6</v>
      </c>
      <c r="D278" t="s">
        <v>10</v>
      </c>
      <c r="E278">
        <v>14532</v>
      </c>
      <c r="F278">
        <f>IFERROR(IF($C278="Kept",0,IF($C278="Released",$E278*VLOOKUP($D278,'FRIM rates'!$A$4:$J$9,2,FALSE),NA())),0.01)</f>
        <v>0</v>
      </c>
      <c r="G278">
        <f>IFERROR(IF(AND($C278="Kept",$B278="Legal"),$E278*VLOOKUP($D278,'FRIM rates'!$A$4:$J$9,3,FALSE),IF(AND($C278="Released",$B278="Legal"),$E278*VLOOKUP($D278,'FRIM rates'!$A$4:$J$9,3,FALSE)+$E278*VLOOKUP($D278,'FRIM rates'!$A$4:$J$9,4,FALSE),IF(AND($C278="Released",$B278="Sub-Legal"),$E278*VLOOKUP($D278,'FRIM rates'!$A$4:$J$9,3,FALSE)+$E278*VLOOKUP($D278,'FRIM rates'!$A$4:$J$9,5,FALSE)))),0.01)</f>
        <v>2107.14</v>
      </c>
      <c r="H278">
        <f>IFERROR(IF(AND($C278="Kept",$B278="Legal"),$E278*VLOOKUP($D278,'FRIM rates'!$A$4:$J$9,3,FALSE),IF(AND($C278="Released",$B278="Legal"),$E278*VLOOKUP($D278,'FRIM rates'!$A$4:$J$9,3,FALSE)+$E278*VLOOKUP($D278,'FRIM rates'!$A$4:$J$9,10,FALSE),IF(AND($C278="Released",$B278="Sub-Legal"),$E278*VLOOKUP($D278,'FRIM rates'!$A$4:$J$9,3,FALSE)+$E278*VLOOKUP($D278,'FRIM rates'!$A$4:$J$9,10,FALSE)))),0.01)</f>
        <v>2107.14</v>
      </c>
    </row>
    <row r="279" spans="1:8" x14ac:dyDescent="0.35">
      <c r="A279">
        <v>2009</v>
      </c>
      <c r="B279" t="s">
        <v>14</v>
      </c>
      <c r="C279" t="s">
        <v>13</v>
      </c>
      <c r="D279" t="s">
        <v>7</v>
      </c>
      <c r="E279">
        <v>14552</v>
      </c>
      <c r="F279">
        <f>IFERROR(IF($C279="Kept",0,IF($C279="Released",$E279*VLOOKUP($D279,'FRIM rates'!$A$4:$J$9,2,FALSE),NA())),0.01)</f>
        <v>2910.4</v>
      </c>
      <c r="G279">
        <f>IFERROR(IF(AND($C279="Kept",$B279="Legal"),$E279*VLOOKUP($D279,'FRIM rates'!$A$4:$J$9,3,FALSE),IF(AND($C279="Released",$B279="Legal"),$E279*VLOOKUP($D279,'FRIM rates'!$A$4:$J$9,3,FALSE)+$E279*VLOOKUP($D279,'FRIM rates'!$A$4:$J$9,4,FALSE),IF(AND($C279="Released",$B279="Sub-Legal"),$E279*VLOOKUP($D279,'FRIM rates'!$A$4:$J$9,3,FALSE)+$E279*VLOOKUP($D279,'FRIM rates'!$A$4:$J$9,5,FALSE)))),0.01)</f>
        <v>6810.3360000000002</v>
      </c>
      <c r="H279">
        <f>IFERROR(IF(AND($C279="Kept",$B279="Legal"),$E279*VLOOKUP($D279,'FRIM rates'!$A$4:$J$9,3,FALSE),IF(AND($C279="Released",$B279="Legal"),$E279*VLOOKUP($D279,'FRIM rates'!$A$4:$J$9,3,FALSE)+$E279*VLOOKUP($D279,'FRIM rates'!$A$4:$J$9,10,FALSE),IF(AND($C279="Released",$B279="Sub-Legal"),$E279*VLOOKUP($D279,'FRIM rates'!$A$4:$J$9,3,FALSE)+$E279*VLOOKUP($D279,'FRIM rates'!$A$4:$J$9,10,FALSE)))),0.01)</f>
        <v>7203.24</v>
      </c>
    </row>
    <row r="280" spans="1:8" x14ac:dyDescent="0.35">
      <c r="A280">
        <v>2004</v>
      </c>
      <c r="B280" t="s">
        <v>5</v>
      </c>
      <c r="C280" t="s">
        <v>13</v>
      </c>
      <c r="D280" t="s">
        <v>11</v>
      </c>
      <c r="E280">
        <v>14570</v>
      </c>
      <c r="F280">
        <f>IFERROR(IF($C280="Kept",0,IF($C280="Released",$E280*VLOOKUP($D280,'FRIM rates'!$A$4:$J$9,2,FALSE),NA())),0.01)</f>
        <v>2914</v>
      </c>
      <c r="G280">
        <f>IFERROR(IF(AND($C280="Kept",$B280="Legal"),$E280*VLOOKUP($D280,'FRIM rates'!$A$4:$J$9,3,FALSE),IF(AND($C280="Released",$B280="Legal"),$E280*VLOOKUP($D280,'FRIM rates'!$A$4:$J$9,3,FALSE)+$E280*VLOOKUP($D280,'FRIM rates'!$A$4:$J$9,4,FALSE),IF(AND($C280="Released",$B280="Sub-Legal"),$E280*VLOOKUP($D280,'FRIM rates'!$A$4:$J$9,3,FALSE)+$E280*VLOOKUP($D280,'FRIM rates'!$A$4:$J$9,5,FALSE)))),0.01)</f>
        <v>3904.7599999999993</v>
      </c>
      <c r="H280">
        <f>IFERROR(IF(AND($C280="Kept",$B280="Legal"),$E280*VLOOKUP($D280,'FRIM rates'!$A$4:$J$9,3,FALSE),IF(AND($C280="Released",$B280="Legal"),$E280*VLOOKUP($D280,'FRIM rates'!$A$4:$J$9,3,FALSE)+$E280*VLOOKUP($D280,'FRIM rates'!$A$4:$J$9,10,FALSE),IF(AND($C280="Released",$B280="Sub-Legal"),$E280*VLOOKUP($D280,'FRIM rates'!$A$4:$J$9,3,FALSE)+$E280*VLOOKUP($D280,'FRIM rates'!$A$4:$J$9,10,FALSE)))),0.01)</f>
        <v>7212.15</v>
      </c>
    </row>
    <row r="281" spans="1:8" x14ac:dyDescent="0.35">
      <c r="A281">
        <v>2017</v>
      </c>
      <c r="B281" t="s">
        <v>5</v>
      </c>
      <c r="C281" t="s">
        <v>13</v>
      </c>
      <c r="D281" t="s">
        <v>11</v>
      </c>
      <c r="E281">
        <v>14580</v>
      </c>
      <c r="F281">
        <f>IFERROR(IF($C281="Kept",0,IF($C281="Released",$E281*VLOOKUP($D281,'FRIM rates'!$A$4:$J$9,2,FALSE),NA())),0.01)</f>
        <v>2916</v>
      </c>
      <c r="G281">
        <f>IFERROR(IF(AND($C281="Kept",$B281="Legal"),$E281*VLOOKUP($D281,'FRIM rates'!$A$4:$J$9,3,FALSE),IF(AND($C281="Released",$B281="Legal"),$E281*VLOOKUP($D281,'FRIM rates'!$A$4:$J$9,3,FALSE)+$E281*VLOOKUP($D281,'FRIM rates'!$A$4:$J$9,4,FALSE),IF(AND($C281="Released",$B281="Sub-Legal"),$E281*VLOOKUP($D281,'FRIM rates'!$A$4:$J$9,3,FALSE)+$E281*VLOOKUP($D281,'FRIM rates'!$A$4:$J$9,5,FALSE)))),0.01)</f>
        <v>3907.4399999999996</v>
      </c>
      <c r="H281">
        <f>IFERROR(IF(AND($C281="Kept",$B281="Legal"),$E281*VLOOKUP($D281,'FRIM rates'!$A$4:$J$9,3,FALSE),IF(AND($C281="Released",$B281="Legal"),$E281*VLOOKUP($D281,'FRIM rates'!$A$4:$J$9,3,FALSE)+$E281*VLOOKUP($D281,'FRIM rates'!$A$4:$J$9,10,FALSE),IF(AND($C281="Released",$B281="Sub-Legal"),$E281*VLOOKUP($D281,'FRIM rates'!$A$4:$J$9,3,FALSE)+$E281*VLOOKUP($D281,'FRIM rates'!$A$4:$J$9,10,FALSE)))),0.01)</f>
        <v>7217.1</v>
      </c>
    </row>
    <row r="282" spans="1:8" x14ac:dyDescent="0.35">
      <c r="A282">
        <v>1995</v>
      </c>
      <c r="B282" t="s">
        <v>5</v>
      </c>
      <c r="C282" t="s">
        <v>6</v>
      </c>
      <c r="D282" t="s">
        <v>10</v>
      </c>
      <c r="E282">
        <v>14600</v>
      </c>
      <c r="F282">
        <f>IFERROR(IF($C282="Kept",0,IF($C282="Released",$E282*VLOOKUP($D282,'FRIM rates'!$A$4:$J$9,2,FALSE),NA())),0.01)</f>
        <v>0</v>
      </c>
      <c r="G282">
        <f>IFERROR(IF(AND($C282="Kept",$B282="Legal"),$E282*VLOOKUP($D282,'FRIM rates'!$A$4:$J$9,3,FALSE),IF(AND($C282="Released",$B282="Legal"),$E282*VLOOKUP($D282,'FRIM rates'!$A$4:$J$9,3,FALSE)+$E282*VLOOKUP($D282,'FRIM rates'!$A$4:$J$9,4,FALSE),IF(AND($C282="Released",$B282="Sub-Legal"),$E282*VLOOKUP($D282,'FRIM rates'!$A$4:$J$9,3,FALSE)+$E282*VLOOKUP($D282,'FRIM rates'!$A$4:$J$9,5,FALSE)))),0.01)</f>
        <v>2117</v>
      </c>
      <c r="H282">
        <f>IFERROR(IF(AND($C282="Kept",$B282="Legal"),$E282*VLOOKUP($D282,'FRIM rates'!$A$4:$J$9,3,FALSE),IF(AND($C282="Released",$B282="Legal"),$E282*VLOOKUP($D282,'FRIM rates'!$A$4:$J$9,3,FALSE)+$E282*VLOOKUP($D282,'FRIM rates'!$A$4:$J$9,10,FALSE),IF(AND($C282="Released",$B282="Sub-Legal"),$E282*VLOOKUP($D282,'FRIM rates'!$A$4:$J$9,3,FALSE)+$E282*VLOOKUP($D282,'FRIM rates'!$A$4:$J$9,10,FALSE)))),0.01)</f>
        <v>2117</v>
      </c>
    </row>
    <row r="283" spans="1:8" x14ac:dyDescent="0.35">
      <c r="A283">
        <v>1991</v>
      </c>
      <c r="B283" t="s">
        <v>5</v>
      </c>
      <c r="C283" t="s">
        <v>6</v>
      </c>
      <c r="D283" t="s">
        <v>10</v>
      </c>
      <c r="E283">
        <v>14654</v>
      </c>
      <c r="F283">
        <f>IFERROR(IF($C283="Kept",0,IF($C283="Released",$E283*VLOOKUP($D283,'FRIM rates'!$A$4:$J$9,2,FALSE),NA())),0.01)</f>
        <v>0</v>
      </c>
      <c r="G283">
        <f>IFERROR(IF(AND($C283="Kept",$B283="Legal"),$E283*VLOOKUP($D283,'FRIM rates'!$A$4:$J$9,3,FALSE),IF(AND($C283="Released",$B283="Legal"),$E283*VLOOKUP($D283,'FRIM rates'!$A$4:$J$9,3,FALSE)+$E283*VLOOKUP($D283,'FRIM rates'!$A$4:$J$9,4,FALSE),IF(AND($C283="Released",$B283="Sub-Legal"),$E283*VLOOKUP($D283,'FRIM rates'!$A$4:$J$9,3,FALSE)+$E283*VLOOKUP($D283,'FRIM rates'!$A$4:$J$9,5,FALSE)))),0.01)</f>
        <v>2124.83</v>
      </c>
      <c r="H283">
        <f>IFERROR(IF(AND($C283="Kept",$B283="Legal"),$E283*VLOOKUP($D283,'FRIM rates'!$A$4:$J$9,3,FALSE),IF(AND($C283="Released",$B283="Legal"),$E283*VLOOKUP($D283,'FRIM rates'!$A$4:$J$9,3,FALSE)+$E283*VLOOKUP($D283,'FRIM rates'!$A$4:$J$9,10,FALSE),IF(AND($C283="Released",$B283="Sub-Legal"),$E283*VLOOKUP($D283,'FRIM rates'!$A$4:$J$9,3,FALSE)+$E283*VLOOKUP($D283,'FRIM rates'!$A$4:$J$9,10,FALSE)))),0.01)</f>
        <v>2124.83</v>
      </c>
    </row>
    <row r="284" spans="1:8" x14ac:dyDescent="0.35">
      <c r="A284">
        <v>2001</v>
      </c>
      <c r="B284" t="s">
        <v>14</v>
      </c>
      <c r="C284" t="s">
        <v>13</v>
      </c>
      <c r="D284" t="s">
        <v>10</v>
      </c>
      <c r="E284">
        <v>14698</v>
      </c>
      <c r="F284">
        <f>IFERROR(IF($C284="Kept",0,IF($C284="Released",$E284*VLOOKUP($D284,'FRIM rates'!$A$4:$J$9,2,FALSE),NA())),0.01)</f>
        <v>2939.6000000000004</v>
      </c>
      <c r="G284">
        <f>IFERROR(IF(AND($C284="Kept",$B284="Legal"),$E284*VLOOKUP($D284,'FRIM rates'!$A$4:$J$9,3,FALSE),IF(AND($C284="Released",$B284="Legal"),$E284*VLOOKUP($D284,'FRIM rates'!$A$4:$J$9,3,FALSE)+$E284*VLOOKUP($D284,'FRIM rates'!$A$4:$J$9,4,FALSE),IF(AND($C284="Released",$B284="Sub-Legal"),$E284*VLOOKUP($D284,'FRIM rates'!$A$4:$J$9,3,FALSE)+$E284*VLOOKUP($D284,'FRIM rates'!$A$4:$J$9,5,FALSE)))),0.01)</f>
        <v>6878.6639999999998</v>
      </c>
      <c r="H284">
        <f>IFERROR(IF(AND($C284="Kept",$B284="Legal"),$E284*VLOOKUP($D284,'FRIM rates'!$A$4:$J$9,3,FALSE),IF(AND($C284="Released",$B284="Legal"),$E284*VLOOKUP($D284,'FRIM rates'!$A$4:$J$9,3,FALSE)+$E284*VLOOKUP($D284,'FRIM rates'!$A$4:$J$9,10,FALSE),IF(AND($C284="Released",$B284="Sub-Legal"),$E284*VLOOKUP($D284,'FRIM rates'!$A$4:$J$9,3,FALSE)+$E284*VLOOKUP($D284,'FRIM rates'!$A$4:$J$9,10,FALSE)))),0.01)</f>
        <v>7275.5099999999993</v>
      </c>
    </row>
    <row r="285" spans="1:8" x14ac:dyDescent="0.35">
      <c r="A285">
        <v>1996</v>
      </c>
      <c r="B285" t="s">
        <v>5</v>
      </c>
      <c r="C285" t="s">
        <v>6</v>
      </c>
      <c r="D285" t="s">
        <v>9</v>
      </c>
      <c r="E285">
        <v>14813</v>
      </c>
      <c r="F285">
        <f>IFERROR(IF($C285="Kept",0,IF($C285="Released",$E285*VLOOKUP($D285,'FRIM rates'!$A$4:$J$9,2,FALSE),NA())),0.01)</f>
        <v>0</v>
      </c>
      <c r="G285">
        <f>IFERROR(IF(AND($C285="Kept",$B285="Legal"),$E285*VLOOKUP($D285,'FRIM rates'!$A$4:$J$9,3,FALSE),IF(AND($C285="Released",$B285="Legal"),$E285*VLOOKUP($D285,'FRIM rates'!$A$4:$J$9,3,FALSE)+$E285*VLOOKUP($D285,'FRIM rates'!$A$4:$J$9,4,FALSE),IF(AND($C285="Released",$B285="Sub-Legal"),$E285*VLOOKUP($D285,'FRIM rates'!$A$4:$J$9,3,FALSE)+$E285*VLOOKUP($D285,'FRIM rates'!$A$4:$J$9,5,FALSE)))),0.01)</f>
        <v>2147.8849999999998</v>
      </c>
      <c r="H285">
        <f>IFERROR(IF(AND($C285="Kept",$B285="Legal"),$E285*VLOOKUP($D285,'FRIM rates'!$A$4:$J$9,3,FALSE),IF(AND($C285="Released",$B285="Legal"),$E285*VLOOKUP($D285,'FRIM rates'!$A$4:$J$9,3,FALSE)+$E285*VLOOKUP($D285,'FRIM rates'!$A$4:$J$9,10,FALSE),IF(AND($C285="Released",$B285="Sub-Legal"),$E285*VLOOKUP($D285,'FRIM rates'!$A$4:$J$9,3,FALSE)+$E285*VLOOKUP($D285,'FRIM rates'!$A$4:$J$9,10,FALSE)))),0.01)</f>
        <v>2147.8849999999998</v>
      </c>
    </row>
    <row r="286" spans="1:8" x14ac:dyDescent="0.35">
      <c r="A286">
        <v>2018</v>
      </c>
      <c r="B286" t="s">
        <v>14</v>
      </c>
      <c r="C286" t="s">
        <v>13</v>
      </c>
      <c r="D286" t="s">
        <v>9</v>
      </c>
      <c r="E286">
        <v>15219</v>
      </c>
      <c r="F286">
        <f>IFERROR(IF($C286="Kept",0,IF($C286="Released",$E286*VLOOKUP($D286,'FRIM rates'!$A$4:$J$9,2,FALSE),NA())),0.01)</f>
        <v>3043.8</v>
      </c>
      <c r="G286">
        <f>IFERROR(IF(AND($C286="Kept",$B286="Legal"),$E286*VLOOKUP($D286,'FRIM rates'!$A$4:$J$9,3,FALSE),IF(AND($C286="Released",$B286="Legal"),$E286*VLOOKUP($D286,'FRIM rates'!$A$4:$J$9,3,FALSE)+$E286*VLOOKUP($D286,'FRIM rates'!$A$4:$J$9,4,FALSE),IF(AND($C286="Released",$B286="Sub-Legal"),$E286*VLOOKUP($D286,'FRIM rates'!$A$4:$J$9,3,FALSE)+$E286*VLOOKUP($D286,'FRIM rates'!$A$4:$J$9,5,FALSE)))),0.01)</f>
        <v>7122.4920000000002</v>
      </c>
      <c r="H286">
        <f>IFERROR(IF(AND($C286="Kept",$B286="Legal"),$E286*VLOOKUP($D286,'FRIM rates'!$A$4:$J$9,3,FALSE),IF(AND($C286="Released",$B286="Legal"),$E286*VLOOKUP($D286,'FRIM rates'!$A$4:$J$9,3,FALSE)+$E286*VLOOKUP($D286,'FRIM rates'!$A$4:$J$9,10,FALSE),IF(AND($C286="Released",$B286="Sub-Legal"),$E286*VLOOKUP($D286,'FRIM rates'!$A$4:$J$9,3,FALSE)+$E286*VLOOKUP($D286,'FRIM rates'!$A$4:$J$9,10,FALSE)))),0.01)</f>
        <v>7533.4049999999988</v>
      </c>
    </row>
    <row r="287" spans="1:8" x14ac:dyDescent="0.35">
      <c r="A287">
        <v>2000</v>
      </c>
      <c r="B287" t="s">
        <v>5</v>
      </c>
      <c r="C287" t="s">
        <v>13</v>
      </c>
      <c r="D287" t="s">
        <v>12</v>
      </c>
      <c r="E287">
        <v>15247</v>
      </c>
      <c r="F287">
        <f>IFERROR(IF($C287="Kept",0,IF($C287="Released",$E287*VLOOKUP($D287,'FRIM rates'!$A$4:$J$9,2,FALSE),NA())),0.01)</f>
        <v>3049.4</v>
      </c>
      <c r="G287">
        <f>IFERROR(IF(AND($C287="Kept",$B287="Legal"),$E287*VLOOKUP($D287,'FRIM rates'!$A$4:$J$9,3,FALSE),IF(AND($C287="Released",$B287="Legal"),$E287*VLOOKUP($D287,'FRIM rates'!$A$4:$J$9,3,FALSE)+$E287*VLOOKUP($D287,'FRIM rates'!$A$4:$J$9,4,FALSE),IF(AND($C287="Released",$B287="Sub-Legal"),$E287*VLOOKUP($D287,'FRIM rates'!$A$4:$J$9,3,FALSE)+$E287*VLOOKUP($D287,'FRIM rates'!$A$4:$J$9,5,FALSE)))),0.01)</f>
        <v>4086.1959999999999</v>
      </c>
      <c r="H287">
        <f>IFERROR(IF(AND($C287="Kept",$B287="Legal"),$E287*VLOOKUP($D287,'FRIM rates'!$A$4:$J$9,3,FALSE),IF(AND($C287="Released",$B287="Legal"),$E287*VLOOKUP($D287,'FRIM rates'!$A$4:$J$9,3,FALSE)+$E287*VLOOKUP($D287,'FRIM rates'!$A$4:$J$9,10,FALSE),IF(AND($C287="Released",$B287="Sub-Legal"),$E287*VLOOKUP($D287,'FRIM rates'!$A$4:$J$9,3,FALSE)+$E287*VLOOKUP($D287,'FRIM rates'!$A$4:$J$9,10,FALSE)))),0.01)</f>
        <v>7547.2649999999994</v>
      </c>
    </row>
    <row r="288" spans="1:8" x14ac:dyDescent="0.35">
      <c r="A288">
        <v>1996</v>
      </c>
      <c r="B288" t="s">
        <v>5</v>
      </c>
      <c r="C288" t="s">
        <v>13</v>
      </c>
      <c r="D288" t="s">
        <v>10</v>
      </c>
      <c r="E288">
        <v>15437</v>
      </c>
      <c r="F288">
        <f>IFERROR(IF($C288="Kept",0,IF($C288="Released",$E288*VLOOKUP($D288,'FRIM rates'!$A$4:$J$9,2,FALSE),NA())),0.01)</f>
        <v>3087.4</v>
      </c>
      <c r="G288">
        <f>IFERROR(IF(AND($C288="Kept",$B288="Legal"),$E288*VLOOKUP($D288,'FRIM rates'!$A$4:$J$9,3,FALSE),IF(AND($C288="Released",$B288="Legal"),$E288*VLOOKUP($D288,'FRIM rates'!$A$4:$J$9,3,FALSE)+$E288*VLOOKUP($D288,'FRIM rates'!$A$4:$J$9,4,FALSE),IF(AND($C288="Released",$B288="Sub-Legal"),$E288*VLOOKUP($D288,'FRIM rates'!$A$4:$J$9,3,FALSE)+$E288*VLOOKUP($D288,'FRIM rates'!$A$4:$J$9,5,FALSE)))),0.01)</f>
        <v>4137.116</v>
      </c>
      <c r="H288">
        <f>IFERROR(IF(AND($C288="Kept",$B288="Legal"),$E288*VLOOKUP($D288,'FRIM rates'!$A$4:$J$9,3,FALSE),IF(AND($C288="Released",$B288="Legal"),$E288*VLOOKUP($D288,'FRIM rates'!$A$4:$J$9,3,FALSE)+$E288*VLOOKUP($D288,'FRIM rates'!$A$4:$J$9,10,FALSE),IF(AND($C288="Released",$B288="Sub-Legal"),$E288*VLOOKUP($D288,'FRIM rates'!$A$4:$J$9,3,FALSE)+$E288*VLOOKUP($D288,'FRIM rates'!$A$4:$J$9,10,FALSE)))),0.01)</f>
        <v>7641.3149999999996</v>
      </c>
    </row>
    <row r="289" spans="1:8" x14ac:dyDescent="0.35">
      <c r="A289">
        <v>2000</v>
      </c>
      <c r="B289" t="s">
        <v>5</v>
      </c>
      <c r="C289" t="s">
        <v>6</v>
      </c>
      <c r="D289" t="s">
        <v>10</v>
      </c>
      <c r="E289">
        <v>15481</v>
      </c>
      <c r="F289">
        <f>IFERROR(IF($C289="Kept",0,IF($C289="Released",$E289*VLOOKUP($D289,'FRIM rates'!$A$4:$J$9,2,FALSE),NA())),0.01)</f>
        <v>0</v>
      </c>
      <c r="G289">
        <f>IFERROR(IF(AND($C289="Kept",$B289="Legal"),$E289*VLOOKUP($D289,'FRIM rates'!$A$4:$J$9,3,FALSE),IF(AND($C289="Released",$B289="Legal"),$E289*VLOOKUP($D289,'FRIM rates'!$A$4:$J$9,3,FALSE)+$E289*VLOOKUP($D289,'FRIM rates'!$A$4:$J$9,4,FALSE),IF(AND($C289="Released",$B289="Sub-Legal"),$E289*VLOOKUP($D289,'FRIM rates'!$A$4:$J$9,3,FALSE)+$E289*VLOOKUP($D289,'FRIM rates'!$A$4:$J$9,5,FALSE)))),0.01)</f>
        <v>2244.7449999999999</v>
      </c>
      <c r="H289">
        <f>IFERROR(IF(AND($C289="Kept",$B289="Legal"),$E289*VLOOKUP($D289,'FRIM rates'!$A$4:$J$9,3,FALSE),IF(AND($C289="Released",$B289="Legal"),$E289*VLOOKUP($D289,'FRIM rates'!$A$4:$J$9,3,FALSE)+$E289*VLOOKUP($D289,'FRIM rates'!$A$4:$J$9,10,FALSE),IF(AND($C289="Released",$B289="Sub-Legal"),$E289*VLOOKUP($D289,'FRIM rates'!$A$4:$J$9,3,FALSE)+$E289*VLOOKUP($D289,'FRIM rates'!$A$4:$J$9,10,FALSE)))),0.01)</f>
        <v>2244.7449999999999</v>
      </c>
    </row>
    <row r="290" spans="1:8" x14ac:dyDescent="0.35">
      <c r="A290">
        <v>2011</v>
      </c>
      <c r="B290" t="s">
        <v>5</v>
      </c>
      <c r="C290" t="s">
        <v>6</v>
      </c>
      <c r="D290" t="s">
        <v>8</v>
      </c>
      <c r="E290">
        <v>15510</v>
      </c>
      <c r="F290">
        <f>IFERROR(IF($C290="Kept",0,IF($C290="Released",$E290*VLOOKUP($D290,'FRIM rates'!$A$4:$J$9,2,FALSE),NA())),0.01)</f>
        <v>0</v>
      </c>
      <c r="G290">
        <f>IFERROR(IF(AND($C290="Kept",$B290="Legal"),$E290*VLOOKUP($D290,'FRIM rates'!$A$4:$J$9,3,FALSE),IF(AND($C290="Released",$B290="Legal"),$E290*VLOOKUP($D290,'FRIM rates'!$A$4:$J$9,3,FALSE)+$E290*VLOOKUP($D290,'FRIM rates'!$A$4:$J$9,4,FALSE),IF(AND($C290="Released",$B290="Sub-Legal"),$E290*VLOOKUP($D290,'FRIM rates'!$A$4:$J$9,3,FALSE)+$E290*VLOOKUP($D290,'FRIM rates'!$A$4:$J$9,5,FALSE)))),0.01)</f>
        <v>2248.9499999999998</v>
      </c>
      <c r="H290">
        <f>IFERROR(IF(AND($C290="Kept",$B290="Legal"),$E290*VLOOKUP($D290,'FRIM rates'!$A$4:$J$9,3,FALSE),IF(AND($C290="Released",$B290="Legal"),$E290*VLOOKUP($D290,'FRIM rates'!$A$4:$J$9,3,FALSE)+$E290*VLOOKUP($D290,'FRIM rates'!$A$4:$J$9,10,FALSE),IF(AND($C290="Released",$B290="Sub-Legal"),$E290*VLOOKUP($D290,'FRIM rates'!$A$4:$J$9,3,FALSE)+$E290*VLOOKUP($D290,'FRIM rates'!$A$4:$J$9,10,FALSE)))),0.01)</f>
        <v>2248.9499999999998</v>
      </c>
    </row>
    <row r="291" spans="1:8" x14ac:dyDescent="0.35">
      <c r="A291">
        <v>2012</v>
      </c>
      <c r="B291" t="s">
        <v>5</v>
      </c>
      <c r="C291" t="s">
        <v>6</v>
      </c>
      <c r="D291" t="s">
        <v>8</v>
      </c>
      <c r="E291">
        <v>15568</v>
      </c>
      <c r="F291">
        <f>IFERROR(IF($C291="Kept",0,IF($C291="Released",$E291*VLOOKUP($D291,'FRIM rates'!$A$4:$J$9,2,FALSE),NA())),0.01)</f>
        <v>0</v>
      </c>
      <c r="G291">
        <f>IFERROR(IF(AND($C291="Kept",$B291="Legal"),$E291*VLOOKUP($D291,'FRIM rates'!$A$4:$J$9,3,FALSE),IF(AND($C291="Released",$B291="Legal"),$E291*VLOOKUP($D291,'FRIM rates'!$A$4:$J$9,3,FALSE)+$E291*VLOOKUP($D291,'FRIM rates'!$A$4:$J$9,4,FALSE),IF(AND($C291="Released",$B291="Sub-Legal"),$E291*VLOOKUP($D291,'FRIM rates'!$A$4:$J$9,3,FALSE)+$E291*VLOOKUP($D291,'FRIM rates'!$A$4:$J$9,5,FALSE)))),0.01)</f>
        <v>2257.3599999999997</v>
      </c>
      <c r="H291">
        <f>IFERROR(IF(AND($C291="Kept",$B291="Legal"),$E291*VLOOKUP($D291,'FRIM rates'!$A$4:$J$9,3,FALSE),IF(AND($C291="Released",$B291="Legal"),$E291*VLOOKUP($D291,'FRIM rates'!$A$4:$J$9,3,FALSE)+$E291*VLOOKUP($D291,'FRIM rates'!$A$4:$J$9,10,FALSE),IF(AND($C291="Released",$B291="Sub-Legal"),$E291*VLOOKUP($D291,'FRIM rates'!$A$4:$J$9,3,FALSE)+$E291*VLOOKUP($D291,'FRIM rates'!$A$4:$J$9,10,FALSE)))),0.01)</f>
        <v>2257.3599999999997</v>
      </c>
    </row>
    <row r="292" spans="1:8" x14ac:dyDescent="0.35">
      <c r="A292">
        <v>2013</v>
      </c>
      <c r="B292" t="s">
        <v>14</v>
      </c>
      <c r="C292" t="s">
        <v>13</v>
      </c>
      <c r="D292" t="s">
        <v>12</v>
      </c>
      <c r="E292">
        <v>15610</v>
      </c>
      <c r="F292">
        <f>IFERROR(IF($C292="Kept",0,IF($C292="Released",$E292*VLOOKUP($D292,'FRIM rates'!$A$4:$J$9,2,FALSE),NA())),0.01)</f>
        <v>3122</v>
      </c>
      <c r="G292">
        <f>IFERROR(IF(AND($C292="Kept",$B292="Legal"),$E292*VLOOKUP($D292,'FRIM rates'!$A$4:$J$9,3,FALSE),IF(AND($C292="Released",$B292="Legal"),$E292*VLOOKUP($D292,'FRIM rates'!$A$4:$J$9,3,FALSE)+$E292*VLOOKUP($D292,'FRIM rates'!$A$4:$J$9,4,FALSE),IF(AND($C292="Released",$B292="Sub-Legal"),$E292*VLOOKUP($D292,'FRIM rates'!$A$4:$J$9,3,FALSE)+$E292*VLOOKUP($D292,'FRIM rates'!$A$4:$J$9,5,FALSE)))),0.01)</f>
        <v>7305.48</v>
      </c>
      <c r="H292">
        <f>IFERROR(IF(AND($C292="Kept",$B292="Legal"),$E292*VLOOKUP($D292,'FRIM rates'!$A$4:$J$9,3,FALSE),IF(AND($C292="Released",$B292="Legal"),$E292*VLOOKUP($D292,'FRIM rates'!$A$4:$J$9,3,FALSE)+$E292*VLOOKUP($D292,'FRIM rates'!$A$4:$J$9,10,FALSE),IF(AND($C292="Released",$B292="Sub-Legal"),$E292*VLOOKUP($D292,'FRIM rates'!$A$4:$J$9,3,FALSE)+$E292*VLOOKUP($D292,'FRIM rates'!$A$4:$J$9,10,FALSE)))),0.01)</f>
        <v>7726.95</v>
      </c>
    </row>
    <row r="293" spans="1:8" x14ac:dyDescent="0.35">
      <c r="A293">
        <v>2010</v>
      </c>
      <c r="B293" t="s">
        <v>5</v>
      </c>
      <c r="C293" t="s">
        <v>6</v>
      </c>
      <c r="D293" t="s">
        <v>10</v>
      </c>
      <c r="E293">
        <v>15621</v>
      </c>
      <c r="F293">
        <f>IFERROR(IF($C293="Kept",0,IF($C293="Released",$E293*VLOOKUP($D293,'FRIM rates'!$A$4:$J$9,2,FALSE),NA())),0.01)</f>
        <v>0</v>
      </c>
      <c r="G293">
        <f>IFERROR(IF(AND($C293="Kept",$B293="Legal"),$E293*VLOOKUP($D293,'FRIM rates'!$A$4:$J$9,3,FALSE),IF(AND($C293="Released",$B293="Legal"),$E293*VLOOKUP($D293,'FRIM rates'!$A$4:$J$9,3,FALSE)+$E293*VLOOKUP($D293,'FRIM rates'!$A$4:$J$9,4,FALSE),IF(AND($C293="Released",$B293="Sub-Legal"),$E293*VLOOKUP($D293,'FRIM rates'!$A$4:$J$9,3,FALSE)+$E293*VLOOKUP($D293,'FRIM rates'!$A$4:$J$9,5,FALSE)))),0.01)</f>
        <v>2265.0449999999996</v>
      </c>
      <c r="H293">
        <f>IFERROR(IF(AND($C293="Kept",$B293="Legal"),$E293*VLOOKUP($D293,'FRIM rates'!$A$4:$J$9,3,FALSE),IF(AND($C293="Released",$B293="Legal"),$E293*VLOOKUP($D293,'FRIM rates'!$A$4:$J$9,3,FALSE)+$E293*VLOOKUP($D293,'FRIM rates'!$A$4:$J$9,10,FALSE),IF(AND($C293="Released",$B293="Sub-Legal"),$E293*VLOOKUP($D293,'FRIM rates'!$A$4:$J$9,3,FALSE)+$E293*VLOOKUP($D293,'FRIM rates'!$A$4:$J$9,10,FALSE)))),0.01)</f>
        <v>2265.0449999999996</v>
      </c>
    </row>
    <row r="294" spans="1:8" x14ac:dyDescent="0.35">
      <c r="A294">
        <v>2019</v>
      </c>
      <c r="B294" t="s">
        <v>5</v>
      </c>
      <c r="C294" t="s">
        <v>6</v>
      </c>
      <c r="D294" t="s">
        <v>11</v>
      </c>
      <c r="E294">
        <v>15712</v>
      </c>
      <c r="F294">
        <f>IFERROR(IF($C294="Kept",0,IF($C294="Released",$E294*VLOOKUP($D294,'FRIM rates'!$A$4:$J$9,2,FALSE),NA())),0.01)</f>
        <v>0</v>
      </c>
      <c r="G294">
        <f>IFERROR(IF(AND($C294="Kept",$B294="Legal"),$E294*VLOOKUP($D294,'FRIM rates'!$A$4:$J$9,3,FALSE),IF(AND($C294="Released",$B294="Legal"),$E294*VLOOKUP($D294,'FRIM rates'!$A$4:$J$9,3,FALSE)+$E294*VLOOKUP($D294,'FRIM rates'!$A$4:$J$9,4,FALSE),IF(AND($C294="Released",$B294="Sub-Legal"),$E294*VLOOKUP($D294,'FRIM rates'!$A$4:$J$9,3,FALSE)+$E294*VLOOKUP($D294,'FRIM rates'!$A$4:$J$9,5,FALSE)))),0.01)</f>
        <v>2278.2399999999998</v>
      </c>
      <c r="H294">
        <f>IFERROR(IF(AND($C294="Kept",$B294="Legal"),$E294*VLOOKUP($D294,'FRIM rates'!$A$4:$J$9,3,FALSE),IF(AND($C294="Released",$B294="Legal"),$E294*VLOOKUP($D294,'FRIM rates'!$A$4:$J$9,3,FALSE)+$E294*VLOOKUP($D294,'FRIM rates'!$A$4:$J$9,10,FALSE),IF(AND($C294="Released",$B294="Sub-Legal"),$E294*VLOOKUP($D294,'FRIM rates'!$A$4:$J$9,3,FALSE)+$E294*VLOOKUP($D294,'FRIM rates'!$A$4:$J$9,10,FALSE)))),0.01)</f>
        <v>2278.2399999999998</v>
      </c>
    </row>
    <row r="295" spans="1:8" x14ac:dyDescent="0.35">
      <c r="A295">
        <v>2019</v>
      </c>
      <c r="B295" t="s">
        <v>5</v>
      </c>
      <c r="C295" t="s">
        <v>13</v>
      </c>
      <c r="D295" t="s">
        <v>12</v>
      </c>
      <c r="E295">
        <v>15752</v>
      </c>
      <c r="F295">
        <f>IFERROR(IF($C295="Kept",0,IF($C295="Released",$E295*VLOOKUP($D295,'FRIM rates'!$A$4:$J$9,2,FALSE),NA())),0.01)</f>
        <v>3150.4</v>
      </c>
      <c r="G295">
        <f>IFERROR(IF(AND($C295="Kept",$B295="Legal"),$E295*VLOOKUP($D295,'FRIM rates'!$A$4:$J$9,3,FALSE),IF(AND($C295="Released",$B295="Legal"),$E295*VLOOKUP($D295,'FRIM rates'!$A$4:$J$9,3,FALSE)+$E295*VLOOKUP($D295,'FRIM rates'!$A$4:$J$9,4,FALSE),IF(AND($C295="Released",$B295="Sub-Legal"),$E295*VLOOKUP($D295,'FRIM rates'!$A$4:$J$9,3,FALSE)+$E295*VLOOKUP($D295,'FRIM rates'!$A$4:$J$9,5,FALSE)))),0.01)</f>
        <v>4221.5360000000001</v>
      </c>
      <c r="H295">
        <f>IFERROR(IF(AND($C295="Kept",$B295="Legal"),$E295*VLOOKUP($D295,'FRIM rates'!$A$4:$J$9,3,FALSE),IF(AND($C295="Released",$B295="Legal"),$E295*VLOOKUP($D295,'FRIM rates'!$A$4:$J$9,3,FALSE)+$E295*VLOOKUP($D295,'FRIM rates'!$A$4:$J$9,10,FALSE),IF(AND($C295="Released",$B295="Sub-Legal"),$E295*VLOOKUP($D295,'FRIM rates'!$A$4:$J$9,3,FALSE)+$E295*VLOOKUP($D295,'FRIM rates'!$A$4:$J$9,10,FALSE)))),0.01)</f>
        <v>7797.24</v>
      </c>
    </row>
    <row r="296" spans="1:8" x14ac:dyDescent="0.35">
      <c r="A296">
        <v>2001</v>
      </c>
      <c r="B296" t="s">
        <v>5</v>
      </c>
      <c r="C296" t="s">
        <v>6</v>
      </c>
      <c r="D296" t="s">
        <v>11</v>
      </c>
      <c r="E296">
        <v>15756</v>
      </c>
      <c r="F296">
        <f>IFERROR(IF($C296="Kept",0,IF($C296="Released",$E296*VLOOKUP($D296,'FRIM rates'!$A$4:$J$9,2,FALSE),NA())),0.01)</f>
        <v>0</v>
      </c>
      <c r="G296">
        <f>IFERROR(IF(AND($C296="Kept",$B296="Legal"),$E296*VLOOKUP($D296,'FRIM rates'!$A$4:$J$9,3,FALSE),IF(AND($C296="Released",$B296="Legal"),$E296*VLOOKUP($D296,'FRIM rates'!$A$4:$J$9,3,FALSE)+$E296*VLOOKUP($D296,'FRIM rates'!$A$4:$J$9,4,FALSE),IF(AND($C296="Released",$B296="Sub-Legal"),$E296*VLOOKUP($D296,'FRIM rates'!$A$4:$J$9,3,FALSE)+$E296*VLOOKUP($D296,'FRIM rates'!$A$4:$J$9,5,FALSE)))),0.01)</f>
        <v>2284.62</v>
      </c>
      <c r="H296">
        <f>IFERROR(IF(AND($C296="Kept",$B296="Legal"),$E296*VLOOKUP($D296,'FRIM rates'!$A$4:$J$9,3,FALSE),IF(AND($C296="Released",$B296="Legal"),$E296*VLOOKUP($D296,'FRIM rates'!$A$4:$J$9,3,FALSE)+$E296*VLOOKUP($D296,'FRIM rates'!$A$4:$J$9,10,FALSE),IF(AND($C296="Released",$B296="Sub-Legal"),$E296*VLOOKUP($D296,'FRIM rates'!$A$4:$J$9,3,FALSE)+$E296*VLOOKUP($D296,'FRIM rates'!$A$4:$J$9,10,FALSE)))),0.01)</f>
        <v>2284.62</v>
      </c>
    </row>
    <row r="297" spans="1:8" x14ac:dyDescent="0.35">
      <c r="A297">
        <v>2012</v>
      </c>
      <c r="B297" t="s">
        <v>14</v>
      </c>
      <c r="C297" t="s">
        <v>13</v>
      </c>
      <c r="D297" t="s">
        <v>9</v>
      </c>
      <c r="E297">
        <v>15951</v>
      </c>
      <c r="F297">
        <f>IFERROR(IF($C297="Kept",0,IF($C297="Released",$E297*VLOOKUP($D297,'FRIM rates'!$A$4:$J$9,2,FALSE),NA())),0.01)</f>
        <v>3190.2000000000003</v>
      </c>
      <c r="G297">
        <f>IFERROR(IF(AND($C297="Kept",$B297="Legal"),$E297*VLOOKUP($D297,'FRIM rates'!$A$4:$J$9,3,FALSE),IF(AND($C297="Released",$B297="Legal"),$E297*VLOOKUP($D297,'FRIM rates'!$A$4:$J$9,3,FALSE)+$E297*VLOOKUP($D297,'FRIM rates'!$A$4:$J$9,4,FALSE),IF(AND($C297="Released",$B297="Sub-Legal"),$E297*VLOOKUP($D297,'FRIM rates'!$A$4:$J$9,3,FALSE)+$E297*VLOOKUP($D297,'FRIM rates'!$A$4:$J$9,5,FALSE)))),0.01)</f>
        <v>7465.0679999999993</v>
      </c>
      <c r="H297">
        <f>IFERROR(IF(AND($C297="Kept",$B297="Legal"),$E297*VLOOKUP($D297,'FRIM rates'!$A$4:$J$9,3,FALSE),IF(AND($C297="Released",$B297="Legal"),$E297*VLOOKUP($D297,'FRIM rates'!$A$4:$J$9,3,FALSE)+$E297*VLOOKUP($D297,'FRIM rates'!$A$4:$J$9,10,FALSE),IF(AND($C297="Released",$B297="Sub-Legal"),$E297*VLOOKUP($D297,'FRIM rates'!$A$4:$J$9,3,FALSE)+$E297*VLOOKUP($D297,'FRIM rates'!$A$4:$J$9,10,FALSE)))),0.01)</f>
        <v>7895.744999999999</v>
      </c>
    </row>
    <row r="298" spans="1:8" x14ac:dyDescent="0.35">
      <c r="A298">
        <v>1990</v>
      </c>
      <c r="B298" t="s">
        <v>5</v>
      </c>
      <c r="C298" t="s">
        <v>13</v>
      </c>
      <c r="D298" t="s">
        <v>10</v>
      </c>
      <c r="E298">
        <v>15954</v>
      </c>
      <c r="F298">
        <f>IFERROR(IF($C298="Kept",0,IF($C298="Released",$E298*VLOOKUP($D298,'FRIM rates'!$A$4:$J$9,2,FALSE),NA())),0.01)</f>
        <v>3190.8</v>
      </c>
      <c r="G298">
        <f>IFERROR(IF(AND($C298="Kept",$B298="Legal"),$E298*VLOOKUP($D298,'FRIM rates'!$A$4:$J$9,3,FALSE),IF(AND($C298="Released",$B298="Legal"),$E298*VLOOKUP($D298,'FRIM rates'!$A$4:$J$9,3,FALSE)+$E298*VLOOKUP($D298,'FRIM rates'!$A$4:$J$9,4,FALSE),IF(AND($C298="Released",$B298="Sub-Legal"),$E298*VLOOKUP($D298,'FRIM rates'!$A$4:$J$9,3,FALSE)+$E298*VLOOKUP($D298,'FRIM rates'!$A$4:$J$9,5,FALSE)))),0.01)</f>
        <v>4275.6719999999996</v>
      </c>
      <c r="H298">
        <f>IFERROR(IF(AND($C298="Kept",$B298="Legal"),$E298*VLOOKUP($D298,'FRIM rates'!$A$4:$J$9,3,FALSE),IF(AND($C298="Released",$B298="Legal"),$E298*VLOOKUP($D298,'FRIM rates'!$A$4:$J$9,3,FALSE)+$E298*VLOOKUP($D298,'FRIM rates'!$A$4:$J$9,10,FALSE),IF(AND($C298="Released",$B298="Sub-Legal"),$E298*VLOOKUP($D298,'FRIM rates'!$A$4:$J$9,3,FALSE)+$E298*VLOOKUP($D298,'FRIM rates'!$A$4:$J$9,10,FALSE)))),0.01)</f>
        <v>7897.23</v>
      </c>
    </row>
    <row r="299" spans="1:8" x14ac:dyDescent="0.35">
      <c r="A299">
        <v>2013</v>
      </c>
      <c r="B299" t="s">
        <v>14</v>
      </c>
      <c r="C299" t="s">
        <v>13</v>
      </c>
      <c r="D299" t="s">
        <v>10</v>
      </c>
      <c r="E299">
        <v>16062</v>
      </c>
      <c r="F299">
        <f>IFERROR(IF($C299="Kept",0,IF($C299="Released",$E299*VLOOKUP($D299,'FRIM rates'!$A$4:$J$9,2,FALSE),NA())),0.01)</f>
        <v>3212.4</v>
      </c>
      <c r="G299">
        <f>IFERROR(IF(AND($C299="Kept",$B299="Legal"),$E299*VLOOKUP($D299,'FRIM rates'!$A$4:$J$9,3,FALSE),IF(AND($C299="Released",$B299="Legal"),$E299*VLOOKUP($D299,'FRIM rates'!$A$4:$J$9,3,FALSE)+$E299*VLOOKUP($D299,'FRIM rates'!$A$4:$J$9,4,FALSE),IF(AND($C299="Released",$B299="Sub-Legal"),$E299*VLOOKUP($D299,'FRIM rates'!$A$4:$J$9,3,FALSE)+$E299*VLOOKUP($D299,'FRIM rates'!$A$4:$J$9,5,FALSE)))),0.01)</f>
        <v>7517.0159999999996</v>
      </c>
      <c r="H299">
        <f>IFERROR(IF(AND($C299="Kept",$B299="Legal"),$E299*VLOOKUP($D299,'FRIM rates'!$A$4:$J$9,3,FALSE),IF(AND($C299="Released",$B299="Legal"),$E299*VLOOKUP($D299,'FRIM rates'!$A$4:$J$9,3,FALSE)+$E299*VLOOKUP($D299,'FRIM rates'!$A$4:$J$9,10,FALSE),IF(AND($C299="Released",$B299="Sub-Legal"),$E299*VLOOKUP($D299,'FRIM rates'!$A$4:$J$9,3,FALSE)+$E299*VLOOKUP($D299,'FRIM rates'!$A$4:$J$9,10,FALSE)))),0.01)</f>
        <v>7950.69</v>
      </c>
    </row>
    <row r="300" spans="1:8" x14ac:dyDescent="0.35">
      <c r="A300">
        <v>1998</v>
      </c>
      <c r="B300" t="s">
        <v>5</v>
      </c>
      <c r="C300" t="s">
        <v>13</v>
      </c>
      <c r="D300" t="s">
        <v>8</v>
      </c>
      <c r="E300">
        <v>16194</v>
      </c>
      <c r="F300">
        <f>IFERROR(IF($C300="Kept",0,IF($C300="Released",$E300*VLOOKUP($D300,'FRIM rates'!$A$4:$J$9,2,FALSE),NA())),0.01)</f>
        <v>3238.8</v>
      </c>
      <c r="G300">
        <f>IFERROR(IF(AND($C300="Kept",$B300="Legal"),$E300*VLOOKUP($D300,'FRIM rates'!$A$4:$J$9,3,FALSE),IF(AND($C300="Released",$B300="Legal"),$E300*VLOOKUP($D300,'FRIM rates'!$A$4:$J$9,3,FALSE)+$E300*VLOOKUP($D300,'FRIM rates'!$A$4:$J$9,4,FALSE),IF(AND($C300="Released",$B300="Sub-Legal"),$E300*VLOOKUP($D300,'FRIM rates'!$A$4:$J$9,3,FALSE)+$E300*VLOOKUP($D300,'FRIM rates'!$A$4:$J$9,5,FALSE)))),0.01)</f>
        <v>4339.9920000000002</v>
      </c>
      <c r="H300">
        <f>IFERROR(IF(AND($C300="Kept",$B300="Legal"),$E300*VLOOKUP($D300,'FRIM rates'!$A$4:$J$9,3,FALSE),IF(AND($C300="Released",$B300="Legal"),$E300*VLOOKUP($D300,'FRIM rates'!$A$4:$J$9,3,FALSE)+$E300*VLOOKUP($D300,'FRIM rates'!$A$4:$J$9,10,FALSE),IF(AND($C300="Released",$B300="Sub-Legal"),$E300*VLOOKUP($D300,'FRIM rates'!$A$4:$J$9,3,FALSE)+$E300*VLOOKUP($D300,'FRIM rates'!$A$4:$J$9,10,FALSE)))),0.01)</f>
        <v>8016.0299999999988</v>
      </c>
    </row>
    <row r="301" spans="1:8" x14ac:dyDescent="0.35">
      <c r="A301">
        <v>1998</v>
      </c>
      <c r="B301" t="s">
        <v>5</v>
      </c>
      <c r="C301" t="s">
        <v>13</v>
      </c>
      <c r="D301" t="s">
        <v>12</v>
      </c>
      <c r="E301">
        <v>16267</v>
      </c>
      <c r="F301">
        <f>IFERROR(IF($C301="Kept",0,IF($C301="Released",$E301*VLOOKUP($D301,'FRIM rates'!$A$4:$J$9,2,FALSE),NA())),0.01)</f>
        <v>3253.4</v>
      </c>
      <c r="G301">
        <f>IFERROR(IF(AND($C301="Kept",$B301="Legal"),$E301*VLOOKUP($D301,'FRIM rates'!$A$4:$J$9,3,FALSE),IF(AND($C301="Released",$B301="Legal"),$E301*VLOOKUP($D301,'FRIM rates'!$A$4:$J$9,3,FALSE)+$E301*VLOOKUP($D301,'FRIM rates'!$A$4:$J$9,4,FALSE),IF(AND($C301="Released",$B301="Sub-Legal"),$E301*VLOOKUP($D301,'FRIM rates'!$A$4:$J$9,3,FALSE)+$E301*VLOOKUP($D301,'FRIM rates'!$A$4:$J$9,5,FALSE)))),0.01)</f>
        <v>4359.5559999999996</v>
      </c>
      <c r="H301">
        <f>IFERROR(IF(AND($C301="Kept",$B301="Legal"),$E301*VLOOKUP($D301,'FRIM rates'!$A$4:$J$9,3,FALSE),IF(AND($C301="Released",$B301="Legal"),$E301*VLOOKUP($D301,'FRIM rates'!$A$4:$J$9,3,FALSE)+$E301*VLOOKUP($D301,'FRIM rates'!$A$4:$J$9,10,FALSE),IF(AND($C301="Released",$B301="Sub-Legal"),$E301*VLOOKUP($D301,'FRIM rates'!$A$4:$J$9,3,FALSE)+$E301*VLOOKUP($D301,'FRIM rates'!$A$4:$J$9,10,FALSE)))),0.01)</f>
        <v>8052.1649999999991</v>
      </c>
    </row>
    <row r="302" spans="1:8" x14ac:dyDescent="0.35">
      <c r="A302">
        <v>1995</v>
      </c>
      <c r="B302" t="s">
        <v>5</v>
      </c>
      <c r="C302" t="s">
        <v>13</v>
      </c>
      <c r="D302" t="s">
        <v>9</v>
      </c>
      <c r="E302">
        <v>16280</v>
      </c>
      <c r="F302">
        <f>IFERROR(IF($C302="Kept",0,IF($C302="Released",$E302*VLOOKUP($D302,'FRIM rates'!$A$4:$J$9,2,FALSE),NA())),0.01)</f>
        <v>3256</v>
      </c>
      <c r="G302">
        <f>IFERROR(IF(AND($C302="Kept",$B302="Legal"),$E302*VLOOKUP($D302,'FRIM rates'!$A$4:$J$9,3,FALSE),IF(AND($C302="Released",$B302="Legal"),$E302*VLOOKUP($D302,'FRIM rates'!$A$4:$J$9,3,FALSE)+$E302*VLOOKUP($D302,'FRIM rates'!$A$4:$J$9,4,FALSE),IF(AND($C302="Released",$B302="Sub-Legal"),$E302*VLOOKUP($D302,'FRIM rates'!$A$4:$J$9,3,FALSE)+$E302*VLOOKUP($D302,'FRIM rates'!$A$4:$J$9,5,FALSE)))),0.01)</f>
        <v>4363.04</v>
      </c>
      <c r="H302">
        <f>IFERROR(IF(AND($C302="Kept",$B302="Legal"),$E302*VLOOKUP($D302,'FRIM rates'!$A$4:$J$9,3,FALSE),IF(AND($C302="Released",$B302="Legal"),$E302*VLOOKUP($D302,'FRIM rates'!$A$4:$J$9,3,FALSE)+$E302*VLOOKUP($D302,'FRIM rates'!$A$4:$J$9,10,FALSE),IF(AND($C302="Released",$B302="Sub-Legal"),$E302*VLOOKUP($D302,'FRIM rates'!$A$4:$J$9,3,FALSE)+$E302*VLOOKUP($D302,'FRIM rates'!$A$4:$J$9,10,FALSE)))),0.01)</f>
        <v>8058.6</v>
      </c>
    </row>
    <row r="303" spans="1:8" x14ac:dyDescent="0.35">
      <c r="A303">
        <v>2007</v>
      </c>
      <c r="B303" t="s">
        <v>14</v>
      </c>
      <c r="C303" t="s">
        <v>13</v>
      </c>
      <c r="D303" t="s">
        <v>12</v>
      </c>
      <c r="E303">
        <v>16426</v>
      </c>
      <c r="F303">
        <f>IFERROR(IF($C303="Kept",0,IF($C303="Released",$E303*VLOOKUP($D303,'FRIM rates'!$A$4:$J$9,2,FALSE),NA())),0.01)</f>
        <v>3285.2000000000003</v>
      </c>
      <c r="G303">
        <f>IFERROR(IF(AND($C303="Kept",$B303="Legal"),$E303*VLOOKUP($D303,'FRIM rates'!$A$4:$J$9,3,FALSE),IF(AND($C303="Released",$B303="Legal"),$E303*VLOOKUP($D303,'FRIM rates'!$A$4:$J$9,3,FALSE)+$E303*VLOOKUP($D303,'FRIM rates'!$A$4:$J$9,4,FALSE),IF(AND($C303="Released",$B303="Sub-Legal"),$E303*VLOOKUP($D303,'FRIM rates'!$A$4:$J$9,3,FALSE)+$E303*VLOOKUP($D303,'FRIM rates'!$A$4:$J$9,5,FALSE)))),0.01)</f>
        <v>7687.3680000000004</v>
      </c>
      <c r="H303">
        <f>IFERROR(IF(AND($C303="Kept",$B303="Legal"),$E303*VLOOKUP($D303,'FRIM rates'!$A$4:$J$9,3,FALSE),IF(AND($C303="Released",$B303="Legal"),$E303*VLOOKUP($D303,'FRIM rates'!$A$4:$J$9,3,FALSE)+$E303*VLOOKUP($D303,'FRIM rates'!$A$4:$J$9,10,FALSE),IF(AND($C303="Released",$B303="Sub-Legal"),$E303*VLOOKUP($D303,'FRIM rates'!$A$4:$J$9,3,FALSE)+$E303*VLOOKUP($D303,'FRIM rates'!$A$4:$J$9,10,FALSE)))),0.01)</f>
        <v>8130.869999999999</v>
      </c>
    </row>
    <row r="304" spans="1:8" x14ac:dyDescent="0.35">
      <c r="A304">
        <v>2017</v>
      </c>
      <c r="B304" t="s">
        <v>5</v>
      </c>
      <c r="C304" t="s">
        <v>6</v>
      </c>
      <c r="D304" t="s">
        <v>9</v>
      </c>
      <c r="E304">
        <v>16496</v>
      </c>
      <c r="F304">
        <f>IFERROR(IF($C304="Kept",0,IF($C304="Released",$E304*VLOOKUP($D304,'FRIM rates'!$A$4:$J$9,2,FALSE),NA())),0.01)</f>
        <v>0</v>
      </c>
      <c r="G304">
        <f>IFERROR(IF(AND($C304="Kept",$B304="Legal"),$E304*VLOOKUP($D304,'FRIM rates'!$A$4:$J$9,3,FALSE),IF(AND($C304="Released",$B304="Legal"),$E304*VLOOKUP($D304,'FRIM rates'!$A$4:$J$9,3,FALSE)+$E304*VLOOKUP($D304,'FRIM rates'!$A$4:$J$9,4,FALSE),IF(AND($C304="Released",$B304="Sub-Legal"),$E304*VLOOKUP($D304,'FRIM rates'!$A$4:$J$9,3,FALSE)+$E304*VLOOKUP($D304,'FRIM rates'!$A$4:$J$9,5,FALSE)))),0.01)</f>
        <v>2391.9199999999996</v>
      </c>
      <c r="H304">
        <f>IFERROR(IF(AND($C304="Kept",$B304="Legal"),$E304*VLOOKUP($D304,'FRIM rates'!$A$4:$J$9,3,FALSE),IF(AND($C304="Released",$B304="Legal"),$E304*VLOOKUP($D304,'FRIM rates'!$A$4:$J$9,3,FALSE)+$E304*VLOOKUP($D304,'FRIM rates'!$A$4:$J$9,10,FALSE),IF(AND($C304="Released",$B304="Sub-Legal"),$E304*VLOOKUP($D304,'FRIM rates'!$A$4:$J$9,3,FALSE)+$E304*VLOOKUP($D304,'FRIM rates'!$A$4:$J$9,10,FALSE)))),0.01)</f>
        <v>2391.9199999999996</v>
      </c>
    </row>
    <row r="305" spans="1:8" x14ac:dyDescent="0.35">
      <c r="A305">
        <v>2015</v>
      </c>
      <c r="B305" t="s">
        <v>5</v>
      </c>
      <c r="C305" t="s">
        <v>6</v>
      </c>
      <c r="D305" t="s">
        <v>9</v>
      </c>
      <c r="E305">
        <v>16513</v>
      </c>
      <c r="F305">
        <f>IFERROR(IF($C305="Kept",0,IF($C305="Released",$E305*VLOOKUP($D305,'FRIM rates'!$A$4:$J$9,2,FALSE),NA())),0.01)</f>
        <v>0</v>
      </c>
      <c r="G305">
        <f>IFERROR(IF(AND($C305="Kept",$B305="Legal"),$E305*VLOOKUP($D305,'FRIM rates'!$A$4:$J$9,3,FALSE),IF(AND($C305="Released",$B305="Legal"),$E305*VLOOKUP($D305,'FRIM rates'!$A$4:$J$9,3,FALSE)+$E305*VLOOKUP($D305,'FRIM rates'!$A$4:$J$9,4,FALSE),IF(AND($C305="Released",$B305="Sub-Legal"),$E305*VLOOKUP($D305,'FRIM rates'!$A$4:$J$9,3,FALSE)+$E305*VLOOKUP($D305,'FRIM rates'!$A$4:$J$9,5,FALSE)))),0.01)</f>
        <v>2394.3849999999998</v>
      </c>
      <c r="H305">
        <f>IFERROR(IF(AND($C305="Kept",$B305="Legal"),$E305*VLOOKUP($D305,'FRIM rates'!$A$4:$J$9,3,FALSE),IF(AND($C305="Released",$B305="Legal"),$E305*VLOOKUP($D305,'FRIM rates'!$A$4:$J$9,3,FALSE)+$E305*VLOOKUP($D305,'FRIM rates'!$A$4:$J$9,10,FALSE),IF(AND($C305="Released",$B305="Sub-Legal"),$E305*VLOOKUP($D305,'FRIM rates'!$A$4:$J$9,3,FALSE)+$E305*VLOOKUP($D305,'FRIM rates'!$A$4:$J$9,10,FALSE)))),0.01)</f>
        <v>2394.3849999999998</v>
      </c>
    </row>
    <row r="306" spans="1:8" x14ac:dyDescent="0.35">
      <c r="A306">
        <v>2016</v>
      </c>
      <c r="B306" t="s">
        <v>14</v>
      </c>
      <c r="C306" t="s">
        <v>13</v>
      </c>
      <c r="D306" t="s">
        <v>10</v>
      </c>
      <c r="E306">
        <v>16842</v>
      </c>
      <c r="F306">
        <f>IFERROR(IF($C306="Kept",0,IF($C306="Released",$E306*VLOOKUP($D306,'FRIM rates'!$A$4:$J$9,2,FALSE),NA())),0.01)</f>
        <v>3368.4</v>
      </c>
      <c r="G306">
        <f>IFERROR(IF(AND($C306="Kept",$B306="Legal"),$E306*VLOOKUP($D306,'FRIM rates'!$A$4:$J$9,3,FALSE),IF(AND($C306="Released",$B306="Legal"),$E306*VLOOKUP($D306,'FRIM rates'!$A$4:$J$9,3,FALSE)+$E306*VLOOKUP($D306,'FRIM rates'!$A$4:$J$9,4,FALSE),IF(AND($C306="Released",$B306="Sub-Legal"),$E306*VLOOKUP($D306,'FRIM rates'!$A$4:$J$9,3,FALSE)+$E306*VLOOKUP($D306,'FRIM rates'!$A$4:$J$9,5,FALSE)))),0.01)</f>
        <v>7882.0560000000005</v>
      </c>
      <c r="H306">
        <f>IFERROR(IF(AND($C306="Kept",$B306="Legal"),$E306*VLOOKUP($D306,'FRIM rates'!$A$4:$J$9,3,FALSE),IF(AND($C306="Released",$B306="Legal"),$E306*VLOOKUP($D306,'FRIM rates'!$A$4:$J$9,3,FALSE)+$E306*VLOOKUP($D306,'FRIM rates'!$A$4:$J$9,10,FALSE),IF(AND($C306="Released",$B306="Sub-Legal"),$E306*VLOOKUP($D306,'FRIM rates'!$A$4:$J$9,3,FALSE)+$E306*VLOOKUP($D306,'FRIM rates'!$A$4:$J$9,10,FALSE)))),0.01)</f>
        <v>8336.7899999999991</v>
      </c>
    </row>
    <row r="307" spans="1:8" x14ac:dyDescent="0.35">
      <c r="A307">
        <v>2003</v>
      </c>
      <c r="B307" t="s">
        <v>5</v>
      </c>
      <c r="C307" t="s">
        <v>13</v>
      </c>
      <c r="D307" t="s">
        <v>11</v>
      </c>
      <c r="E307">
        <v>16850</v>
      </c>
      <c r="F307">
        <f>IFERROR(IF($C307="Kept",0,IF($C307="Released",$E307*VLOOKUP($D307,'FRIM rates'!$A$4:$J$9,2,FALSE),NA())),0.01)</f>
        <v>3370</v>
      </c>
      <c r="G307">
        <f>IFERROR(IF(AND($C307="Kept",$B307="Legal"),$E307*VLOOKUP($D307,'FRIM rates'!$A$4:$J$9,3,FALSE),IF(AND($C307="Released",$B307="Legal"),$E307*VLOOKUP($D307,'FRIM rates'!$A$4:$J$9,3,FALSE)+$E307*VLOOKUP($D307,'FRIM rates'!$A$4:$J$9,4,FALSE),IF(AND($C307="Released",$B307="Sub-Legal"),$E307*VLOOKUP($D307,'FRIM rates'!$A$4:$J$9,3,FALSE)+$E307*VLOOKUP($D307,'FRIM rates'!$A$4:$J$9,5,FALSE)))),0.01)</f>
        <v>4515.8</v>
      </c>
      <c r="H307">
        <f>IFERROR(IF(AND($C307="Kept",$B307="Legal"),$E307*VLOOKUP($D307,'FRIM rates'!$A$4:$J$9,3,FALSE),IF(AND($C307="Released",$B307="Legal"),$E307*VLOOKUP($D307,'FRIM rates'!$A$4:$J$9,3,FALSE)+$E307*VLOOKUP($D307,'FRIM rates'!$A$4:$J$9,10,FALSE),IF(AND($C307="Released",$B307="Sub-Legal"),$E307*VLOOKUP($D307,'FRIM rates'!$A$4:$J$9,3,FALSE)+$E307*VLOOKUP($D307,'FRIM rates'!$A$4:$J$9,10,FALSE)))),0.01)</f>
        <v>8340.75</v>
      </c>
    </row>
    <row r="308" spans="1:8" x14ac:dyDescent="0.35">
      <c r="A308">
        <v>2005</v>
      </c>
      <c r="B308" t="s">
        <v>5</v>
      </c>
      <c r="C308" t="s">
        <v>13</v>
      </c>
      <c r="D308" t="s">
        <v>11</v>
      </c>
      <c r="E308">
        <v>17003</v>
      </c>
      <c r="F308">
        <f>IFERROR(IF($C308="Kept",0,IF($C308="Released",$E308*VLOOKUP($D308,'FRIM rates'!$A$4:$J$9,2,FALSE),NA())),0.01)</f>
        <v>3400.6000000000004</v>
      </c>
      <c r="G308">
        <f>IFERROR(IF(AND($C308="Kept",$B308="Legal"),$E308*VLOOKUP($D308,'FRIM rates'!$A$4:$J$9,3,FALSE),IF(AND($C308="Released",$B308="Legal"),$E308*VLOOKUP($D308,'FRIM rates'!$A$4:$J$9,3,FALSE)+$E308*VLOOKUP($D308,'FRIM rates'!$A$4:$J$9,4,FALSE),IF(AND($C308="Released",$B308="Sub-Legal"),$E308*VLOOKUP($D308,'FRIM rates'!$A$4:$J$9,3,FALSE)+$E308*VLOOKUP($D308,'FRIM rates'!$A$4:$J$9,5,FALSE)))),0.01)</f>
        <v>4556.8040000000001</v>
      </c>
      <c r="H308">
        <f>IFERROR(IF(AND($C308="Kept",$B308="Legal"),$E308*VLOOKUP($D308,'FRIM rates'!$A$4:$J$9,3,FALSE),IF(AND($C308="Released",$B308="Legal"),$E308*VLOOKUP($D308,'FRIM rates'!$A$4:$J$9,3,FALSE)+$E308*VLOOKUP($D308,'FRIM rates'!$A$4:$J$9,10,FALSE),IF(AND($C308="Released",$B308="Sub-Legal"),$E308*VLOOKUP($D308,'FRIM rates'!$A$4:$J$9,3,FALSE)+$E308*VLOOKUP($D308,'FRIM rates'!$A$4:$J$9,10,FALSE)))),0.01)</f>
        <v>8416.4849999999988</v>
      </c>
    </row>
    <row r="309" spans="1:8" x14ac:dyDescent="0.35">
      <c r="A309">
        <v>2020</v>
      </c>
      <c r="B309" t="s">
        <v>14</v>
      </c>
      <c r="C309" t="s">
        <v>13</v>
      </c>
      <c r="D309" t="s">
        <v>12</v>
      </c>
      <c r="E309">
        <v>17026</v>
      </c>
      <c r="F309">
        <f>IFERROR(IF($C309="Kept",0,IF($C309="Released",$E309*VLOOKUP($D309,'FRIM rates'!$A$4:$J$9,2,FALSE),NA())),0.01)</f>
        <v>3405.2000000000003</v>
      </c>
      <c r="G309">
        <f>IFERROR(IF(AND($C309="Kept",$B309="Legal"),$E309*VLOOKUP($D309,'FRIM rates'!$A$4:$J$9,3,FALSE),IF(AND($C309="Released",$B309="Legal"),$E309*VLOOKUP($D309,'FRIM rates'!$A$4:$J$9,3,FALSE)+$E309*VLOOKUP($D309,'FRIM rates'!$A$4:$J$9,4,FALSE),IF(AND($C309="Released",$B309="Sub-Legal"),$E309*VLOOKUP($D309,'FRIM rates'!$A$4:$J$9,3,FALSE)+$E309*VLOOKUP($D309,'FRIM rates'!$A$4:$J$9,5,FALSE)))),0.01)</f>
        <v>7968.1679999999997</v>
      </c>
      <c r="H309">
        <f>IFERROR(IF(AND($C309="Kept",$B309="Legal"),$E309*VLOOKUP($D309,'FRIM rates'!$A$4:$J$9,3,FALSE),IF(AND($C309="Released",$B309="Legal"),$E309*VLOOKUP($D309,'FRIM rates'!$A$4:$J$9,3,FALSE)+$E309*VLOOKUP($D309,'FRIM rates'!$A$4:$J$9,10,FALSE),IF(AND($C309="Released",$B309="Sub-Legal"),$E309*VLOOKUP($D309,'FRIM rates'!$A$4:$J$9,3,FALSE)+$E309*VLOOKUP($D309,'FRIM rates'!$A$4:$J$9,10,FALSE)))),0.01)</f>
        <v>8427.869999999999</v>
      </c>
    </row>
    <row r="310" spans="1:8" x14ac:dyDescent="0.35">
      <c r="A310">
        <v>2021</v>
      </c>
      <c r="B310" t="s">
        <v>5</v>
      </c>
      <c r="C310" t="s">
        <v>6</v>
      </c>
      <c r="D310" t="s">
        <v>10</v>
      </c>
      <c r="E310">
        <v>17192</v>
      </c>
      <c r="F310">
        <f>IFERROR(IF($C310="Kept",0,IF($C310="Released",$E310*VLOOKUP($D310,'FRIM rates'!$A$4:$J$9,2,FALSE),NA())),0.01)</f>
        <v>0</v>
      </c>
      <c r="G310">
        <f>IFERROR(IF(AND($C310="Kept",$B310="Legal"),$E310*VLOOKUP($D310,'FRIM rates'!$A$4:$J$9,3,FALSE),IF(AND($C310="Released",$B310="Legal"),$E310*VLOOKUP($D310,'FRIM rates'!$A$4:$J$9,3,FALSE)+$E310*VLOOKUP($D310,'FRIM rates'!$A$4:$J$9,4,FALSE),IF(AND($C310="Released",$B310="Sub-Legal"),$E310*VLOOKUP($D310,'FRIM rates'!$A$4:$J$9,3,FALSE)+$E310*VLOOKUP($D310,'FRIM rates'!$A$4:$J$9,5,FALSE)))),0.01)</f>
        <v>2492.8399999999997</v>
      </c>
      <c r="H310">
        <f>IFERROR(IF(AND($C310="Kept",$B310="Legal"),$E310*VLOOKUP($D310,'FRIM rates'!$A$4:$J$9,3,FALSE),IF(AND($C310="Released",$B310="Legal"),$E310*VLOOKUP($D310,'FRIM rates'!$A$4:$J$9,3,FALSE)+$E310*VLOOKUP($D310,'FRIM rates'!$A$4:$J$9,10,FALSE),IF(AND($C310="Released",$B310="Sub-Legal"),$E310*VLOOKUP($D310,'FRIM rates'!$A$4:$J$9,3,FALSE)+$E310*VLOOKUP($D310,'FRIM rates'!$A$4:$J$9,10,FALSE)))),0.01)</f>
        <v>2492.8399999999997</v>
      </c>
    </row>
    <row r="311" spans="1:8" x14ac:dyDescent="0.35">
      <c r="A311">
        <v>1997</v>
      </c>
      <c r="B311" t="s">
        <v>5</v>
      </c>
      <c r="C311" t="s">
        <v>6</v>
      </c>
      <c r="D311" t="s">
        <v>10</v>
      </c>
      <c r="E311">
        <v>17218</v>
      </c>
      <c r="F311">
        <f>IFERROR(IF($C311="Kept",0,IF($C311="Released",$E311*VLOOKUP($D311,'FRIM rates'!$A$4:$J$9,2,FALSE),NA())),0.01)</f>
        <v>0</v>
      </c>
      <c r="G311">
        <f>IFERROR(IF(AND($C311="Kept",$B311="Legal"),$E311*VLOOKUP($D311,'FRIM rates'!$A$4:$J$9,3,FALSE),IF(AND($C311="Released",$B311="Legal"),$E311*VLOOKUP($D311,'FRIM rates'!$A$4:$J$9,3,FALSE)+$E311*VLOOKUP($D311,'FRIM rates'!$A$4:$J$9,4,FALSE),IF(AND($C311="Released",$B311="Sub-Legal"),$E311*VLOOKUP($D311,'FRIM rates'!$A$4:$J$9,3,FALSE)+$E311*VLOOKUP($D311,'FRIM rates'!$A$4:$J$9,5,FALSE)))),0.01)</f>
        <v>2496.6099999999997</v>
      </c>
      <c r="H311">
        <f>IFERROR(IF(AND($C311="Kept",$B311="Legal"),$E311*VLOOKUP($D311,'FRIM rates'!$A$4:$J$9,3,FALSE),IF(AND($C311="Released",$B311="Legal"),$E311*VLOOKUP($D311,'FRIM rates'!$A$4:$J$9,3,FALSE)+$E311*VLOOKUP($D311,'FRIM rates'!$A$4:$J$9,10,FALSE),IF(AND($C311="Released",$B311="Sub-Legal"),$E311*VLOOKUP($D311,'FRIM rates'!$A$4:$J$9,3,FALSE)+$E311*VLOOKUP($D311,'FRIM rates'!$A$4:$J$9,10,FALSE)))),0.01)</f>
        <v>2496.6099999999997</v>
      </c>
    </row>
    <row r="312" spans="1:8" x14ac:dyDescent="0.35">
      <c r="A312">
        <v>2000</v>
      </c>
      <c r="B312" t="s">
        <v>5</v>
      </c>
      <c r="C312" t="s">
        <v>6</v>
      </c>
      <c r="D312" t="s">
        <v>8</v>
      </c>
      <c r="E312">
        <v>17292</v>
      </c>
      <c r="F312">
        <f>IFERROR(IF($C312="Kept",0,IF($C312="Released",$E312*VLOOKUP($D312,'FRIM rates'!$A$4:$J$9,2,FALSE),NA())),0.01)</f>
        <v>0</v>
      </c>
      <c r="G312">
        <f>IFERROR(IF(AND($C312="Kept",$B312="Legal"),$E312*VLOOKUP($D312,'FRIM rates'!$A$4:$J$9,3,FALSE),IF(AND($C312="Released",$B312="Legal"),$E312*VLOOKUP($D312,'FRIM rates'!$A$4:$J$9,3,FALSE)+$E312*VLOOKUP($D312,'FRIM rates'!$A$4:$J$9,4,FALSE),IF(AND($C312="Released",$B312="Sub-Legal"),$E312*VLOOKUP($D312,'FRIM rates'!$A$4:$J$9,3,FALSE)+$E312*VLOOKUP($D312,'FRIM rates'!$A$4:$J$9,5,FALSE)))),0.01)</f>
        <v>2507.3399999999997</v>
      </c>
      <c r="H312">
        <f>IFERROR(IF(AND($C312="Kept",$B312="Legal"),$E312*VLOOKUP($D312,'FRIM rates'!$A$4:$J$9,3,FALSE),IF(AND($C312="Released",$B312="Legal"),$E312*VLOOKUP($D312,'FRIM rates'!$A$4:$J$9,3,FALSE)+$E312*VLOOKUP($D312,'FRIM rates'!$A$4:$J$9,10,FALSE),IF(AND($C312="Released",$B312="Sub-Legal"),$E312*VLOOKUP($D312,'FRIM rates'!$A$4:$J$9,3,FALSE)+$E312*VLOOKUP($D312,'FRIM rates'!$A$4:$J$9,10,FALSE)))),0.01)</f>
        <v>2507.3399999999997</v>
      </c>
    </row>
    <row r="313" spans="1:8" x14ac:dyDescent="0.35">
      <c r="A313">
        <v>2014</v>
      </c>
      <c r="B313" t="s">
        <v>14</v>
      </c>
      <c r="C313" t="s">
        <v>13</v>
      </c>
      <c r="D313" t="s">
        <v>12</v>
      </c>
      <c r="E313">
        <v>17312</v>
      </c>
      <c r="F313">
        <f>IFERROR(IF($C313="Kept",0,IF($C313="Released",$E313*VLOOKUP($D313,'FRIM rates'!$A$4:$J$9,2,FALSE),NA())),0.01)</f>
        <v>3462.4</v>
      </c>
      <c r="G313">
        <f>IFERROR(IF(AND($C313="Kept",$B313="Legal"),$E313*VLOOKUP($D313,'FRIM rates'!$A$4:$J$9,3,FALSE),IF(AND($C313="Released",$B313="Legal"),$E313*VLOOKUP($D313,'FRIM rates'!$A$4:$J$9,3,FALSE)+$E313*VLOOKUP($D313,'FRIM rates'!$A$4:$J$9,4,FALSE),IF(AND($C313="Released",$B313="Sub-Legal"),$E313*VLOOKUP($D313,'FRIM rates'!$A$4:$J$9,3,FALSE)+$E313*VLOOKUP($D313,'FRIM rates'!$A$4:$J$9,5,FALSE)))),0.01)</f>
        <v>8102.0159999999996</v>
      </c>
      <c r="H313">
        <f>IFERROR(IF(AND($C313="Kept",$B313="Legal"),$E313*VLOOKUP($D313,'FRIM rates'!$A$4:$J$9,3,FALSE),IF(AND($C313="Released",$B313="Legal"),$E313*VLOOKUP($D313,'FRIM rates'!$A$4:$J$9,3,FALSE)+$E313*VLOOKUP($D313,'FRIM rates'!$A$4:$J$9,10,FALSE),IF(AND($C313="Released",$B313="Sub-Legal"),$E313*VLOOKUP($D313,'FRIM rates'!$A$4:$J$9,3,FALSE)+$E313*VLOOKUP($D313,'FRIM rates'!$A$4:$J$9,10,FALSE)))),0.01)</f>
        <v>8569.4399999999987</v>
      </c>
    </row>
    <row r="314" spans="1:8" x14ac:dyDescent="0.35">
      <c r="A314">
        <v>2018</v>
      </c>
      <c r="B314" t="s">
        <v>5</v>
      </c>
      <c r="C314" t="s">
        <v>6</v>
      </c>
      <c r="D314" t="s">
        <v>9</v>
      </c>
      <c r="E314">
        <v>17383</v>
      </c>
      <c r="F314">
        <f>IFERROR(IF($C314="Kept",0,IF($C314="Released",$E314*VLOOKUP($D314,'FRIM rates'!$A$4:$J$9,2,FALSE),NA())),0.01)</f>
        <v>0</v>
      </c>
      <c r="G314">
        <f>IFERROR(IF(AND($C314="Kept",$B314="Legal"),$E314*VLOOKUP($D314,'FRIM rates'!$A$4:$J$9,3,FALSE),IF(AND($C314="Released",$B314="Legal"),$E314*VLOOKUP($D314,'FRIM rates'!$A$4:$J$9,3,FALSE)+$E314*VLOOKUP($D314,'FRIM rates'!$A$4:$J$9,4,FALSE),IF(AND($C314="Released",$B314="Sub-Legal"),$E314*VLOOKUP($D314,'FRIM rates'!$A$4:$J$9,3,FALSE)+$E314*VLOOKUP($D314,'FRIM rates'!$A$4:$J$9,5,FALSE)))),0.01)</f>
        <v>2520.5349999999999</v>
      </c>
      <c r="H314">
        <f>IFERROR(IF(AND($C314="Kept",$B314="Legal"),$E314*VLOOKUP($D314,'FRIM rates'!$A$4:$J$9,3,FALSE),IF(AND($C314="Released",$B314="Legal"),$E314*VLOOKUP($D314,'FRIM rates'!$A$4:$J$9,3,FALSE)+$E314*VLOOKUP($D314,'FRIM rates'!$A$4:$J$9,10,FALSE),IF(AND($C314="Released",$B314="Sub-Legal"),$E314*VLOOKUP($D314,'FRIM rates'!$A$4:$J$9,3,FALSE)+$E314*VLOOKUP($D314,'FRIM rates'!$A$4:$J$9,10,FALSE)))),0.01)</f>
        <v>2520.5349999999999</v>
      </c>
    </row>
    <row r="315" spans="1:8" x14ac:dyDescent="0.35">
      <c r="A315">
        <v>2009</v>
      </c>
      <c r="B315" t="s">
        <v>14</v>
      </c>
      <c r="C315" t="s">
        <v>13</v>
      </c>
      <c r="D315" t="s">
        <v>11</v>
      </c>
      <c r="E315">
        <v>17659</v>
      </c>
      <c r="F315">
        <f>IFERROR(IF($C315="Kept",0,IF($C315="Released",$E315*VLOOKUP($D315,'FRIM rates'!$A$4:$J$9,2,FALSE),NA())),0.01)</f>
        <v>3531.8</v>
      </c>
      <c r="G315">
        <f>IFERROR(IF(AND($C315="Kept",$B315="Legal"),$E315*VLOOKUP($D315,'FRIM rates'!$A$4:$J$9,3,FALSE),IF(AND($C315="Released",$B315="Legal"),$E315*VLOOKUP($D315,'FRIM rates'!$A$4:$J$9,3,FALSE)+$E315*VLOOKUP($D315,'FRIM rates'!$A$4:$J$9,4,FALSE),IF(AND($C315="Released",$B315="Sub-Legal"),$E315*VLOOKUP($D315,'FRIM rates'!$A$4:$J$9,3,FALSE)+$E315*VLOOKUP($D315,'FRIM rates'!$A$4:$J$9,5,FALSE)))),0.01)</f>
        <v>8264.4120000000003</v>
      </c>
      <c r="H315">
        <f>IFERROR(IF(AND($C315="Kept",$B315="Legal"),$E315*VLOOKUP($D315,'FRIM rates'!$A$4:$J$9,3,FALSE),IF(AND($C315="Released",$B315="Legal"),$E315*VLOOKUP($D315,'FRIM rates'!$A$4:$J$9,3,FALSE)+$E315*VLOOKUP($D315,'FRIM rates'!$A$4:$J$9,10,FALSE),IF(AND($C315="Released",$B315="Sub-Legal"),$E315*VLOOKUP($D315,'FRIM rates'!$A$4:$J$9,3,FALSE)+$E315*VLOOKUP($D315,'FRIM rates'!$A$4:$J$9,10,FALSE)))),0.01)</f>
        <v>8741.2049999999999</v>
      </c>
    </row>
    <row r="316" spans="1:8" x14ac:dyDescent="0.35">
      <c r="A316">
        <v>2015</v>
      </c>
      <c r="B316" t="s">
        <v>5</v>
      </c>
      <c r="C316" t="s">
        <v>13</v>
      </c>
      <c r="D316" t="s">
        <v>11</v>
      </c>
      <c r="E316">
        <v>17805</v>
      </c>
      <c r="F316">
        <f>IFERROR(IF($C316="Kept",0,IF($C316="Released",$E316*VLOOKUP($D316,'FRIM rates'!$A$4:$J$9,2,FALSE),NA())),0.01)</f>
        <v>3561</v>
      </c>
      <c r="G316">
        <f>IFERROR(IF(AND($C316="Kept",$B316="Legal"),$E316*VLOOKUP($D316,'FRIM rates'!$A$4:$J$9,3,FALSE),IF(AND($C316="Released",$B316="Legal"),$E316*VLOOKUP($D316,'FRIM rates'!$A$4:$J$9,3,FALSE)+$E316*VLOOKUP($D316,'FRIM rates'!$A$4:$J$9,4,FALSE),IF(AND($C316="Released",$B316="Sub-Legal"),$E316*VLOOKUP($D316,'FRIM rates'!$A$4:$J$9,3,FALSE)+$E316*VLOOKUP($D316,'FRIM rates'!$A$4:$J$9,5,FALSE)))),0.01)</f>
        <v>4771.74</v>
      </c>
      <c r="H316">
        <f>IFERROR(IF(AND($C316="Kept",$B316="Legal"),$E316*VLOOKUP($D316,'FRIM rates'!$A$4:$J$9,3,FALSE),IF(AND($C316="Released",$B316="Legal"),$E316*VLOOKUP($D316,'FRIM rates'!$A$4:$J$9,3,FALSE)+$E316*VLOOKUP($D316,'FRIM rates'!$A$4:$J$9,10,FALSE),IF(AND($C316="Released",$B316="Sub-Legal"),$E316*VLOOKUP($D316,'FRIM rates'!$A$4:$J$9,3,FALSE)+$E316*VLOOKUP($D316,'FRIM rates'!$A$4:$J$9,10,FALSE)))),0.01)</f>
        <v>8813.4750000000004</v>
      </c>
    </row>
    <row r="317" spans="1:8" x14ac:dyDescent="0.35">
      <c r="A317">
        <v>2015</v>
      </c>
      <c r="B317" t="s">
        <v>14</v>
      </c>
      <c r="C317" t="s">
        <v>13</v>
      </c>
      <c r="D317" t="s">
        <v>10</v>
      </c>
      <c r="E317">
        <v>18038</v>
      </c>
      <c r="F317">
        <f>IFERROR(IF($C317="Kept",0,IF($C317="Released",$E317*VLOOKUP($D317,'FRIM rates'!$A$4:$J$9,2,FALSE),NA())),0.01)</f>
        <v>3607.6000000000004</v>
      </c>
      <c r="G317">
        <f>IFERROR(IF(AND($C317="Kept",$B317="Legal"),$E317*VLOOKUP($D317,'FRIM rates'!$A$4:$J$9,3,FALSE),IF(AND($C317="Released",$B317="Legal"),$E317*VLOOKUP($D317,'FRIM rates'!$A$4:$J$9,3,FALSE)+$E317*VLOOKUP($D317,'FRIM rates'!$A$4:$J$9,4,FALSE),IF(AND($C317="Released",$B317="Sub-Legal"),$E317*VLOOKUP($D317,'FRIM rates'!$A$4:$J$9,3,FALSE)+$E317*VLOOKUP($D317,'FRIM rates'!$A$4:$J$9,5,FALSE)))),0.01)</f>
        <v>8441.7839999999997</v>
      </c>
      <c r="H317">
        <f>IFERROR(IF(AND($C317="Kept",$B317="Legal"),$E317*VLOOKUP($D317,'FRIM rates'!$A$4:$J$9,3,FALSE),IF(AND($C317="Released",$B317="Legal"),$E317*VLOOKUP($D317,'FRIM rates'!$A$4:$J$9,3,FALSE)+$E317*VLOOKUP($D317,'FRIM rates'!$A$4:$J$9,10,FALSE),IF(AND($C317="Released",$B317="Sub-Legal"),$E317*VLOOKUP($D317,'FRIM rates'!$A$4:$J$9,3,FALSE)+$E317*VLOOKUP($D317,'FRIM rates'!$A$4:$J$9,10,FALSE)))),0.01)</f>
        <v>8928.81</v>
      </c>
    </row>
    <row r="318" spans="1:8" x14ac:dyDescent="0.35">
      <c r="A318">
        <v>1989</v>
      </c>
      <c r="B318" t="s">
        <v>5</v>
      </c>
      <c r="C318" t="s">
        <v>13</v>
      </c>
      <c r="D318" t="s">
        <v>10</v>
      </c>
      <c r="E318">
        <v>18481</v>
      </c>
      <c r="F318">
        <f>IFERROR(IF($C318="Kept",0,IF($C318="Released",$E318*VLOOKUP($D318,'FRIM rates'!$A$4:$J$9,2,FALSE),NA())),0.01)</f>
        <v>3696.2000000000003</v>
      </c>
      <c r="G318">
        <f>IFERROR(IF(AND($C318="Kept",$B318="Legal"),$E318*VLOOKUP($D318,'FRIM rates'!$A$4:$J$9,3,FALSE),IF(AND($C318="Released",$B318="Legal"),$E318*VLOOKUP($D318,'FRIM rates'!$A$4:$J$9,3,FALSE)+$E318*VLOOKUP($D318,'FRIM rates'!$A$4:$J$9,4,FALSE),IF(AND($C318="Released",$B318="Sub-Legal"),$E318*VLOOKUP($D318,'FRIM rates'!$A$4:$J$9,3,FALSE)+$E318*VLOOKUP($D318,'FRIM rates'!$A$4:$J$9,5,FALSE)))),0.01)</f>
        <v>4952.9079999999994</v>
      </c>
      <c r="H318">
        <f>IFERROR(IF(AND($C318="Kept",$B318="Legal"),$E318*VLOOKUP($D318,'FRIM rates'!$A$4:$J$9,3,FALSE),IF(AND($C318="Released",$B318="Legal"),$E318*VLOOKUP($D318,'FRIM rates'!$A$4:$J$9,3,FALSE)+$E318*VLOOKUP($D318,'FRIM rates'!$A$4:$J$9,10,FALSE),IF(AND($C318="Released",$B318="Sub-Legal"),$E318*VLOOKUP($D318,'FRIM rates'!$A$4:$J$9,3,FALSE)+$E318*VLOOKUP($D318,'FRIM rates'!$A$4:$J$9,10,FALSE)))),0.01)</f>
        <v>9148.0949999999993</v>
      </c>
    </row>
    <row r="319" spans="1:8" x14ac:dyDescent="0.35">
      <c r="A319">
        <v>2001</v>
      </c>
      <c r="B319" t="s">
        <v>14</v>
      </c>
      <c r="C319" t="s">
        <v>13</v>
      </c>
      <c r="D319" t="s">
        <v>8</v>
      </c>
      <c r="E319">
        <v>18590</v>
      </c>
      <c r="F319">
        <f>IFERROR(IF($C319="Kept",0,IF($C319="Released",$E319*VLOOKUP($D319,'FRIM rates'!$A$4:$J$9,2,FALSE),NA())),0.01)</f>
        <v>3718</v>
      </c>
      <c r="G319">
        <f>IFERROR(IF(AND($C319="Kept",$B319="Legal"),$E319*VLOOKUP($D319,'FRIM rates'!$A$4:$J$9,3,FALSE),IF(AND($C319="Released",$B319="Legal"),$E319*VLOOKUP($D319,'FRIM rates'!$A$4:$J$9,3,FALSE)+$E319*VLOOKUP($D319,'FRIM rates'!$A$4:$J$9,4,FALSE),IF(AND($C319="Released",$B319="Sub-Legal"),$E319*VLOOKUP($D319,'FRIM rates'!$A$4:$J$9,3,FALSE)+$E319*VLOOKUP($D319,'FRIM rates'!$A$4:$J$9,5,FALSE)))),0.01)</f>
        <v>8700.1200000000008</v>
      </c>
      <c r="H319">
        <f>IFERROR(IF(AND($C319="Kept",$B319="Legal"),$E319*VLOOKUP($D319,'FRIM rates'!$A$4:$J$9,3,FALSE),IF(AND($C319="Released",$B319="Legal"),$E319*VLOOKUP($D319,'FRIM rates'!$A$4:$J$9,3,FALSE)+$E319*VLOOKUP($D319,'FRIM rates'!$A$4:$J$9,10,FALSE),IF(AND($C319="Released",$B319="Sub-Legal"),$E319*VLOOKUP($D319,'FRIM rates'!$A$4:$J$9,3,FALSE)+$E319*VLOOKUP($D319,'FRIM rates'!$A$4:$J$9,10,FALSE)))),0.01)</f>
        <v>9202.0499999999993</v>
      </c>
    </row>
    <row r="320" spans="1:8" x14ac:dyDescent="0.35">
      <c r="A320">
        <v>1992</v>
      </c>
      <c r="B320" t="s">
        <v>5</v>
      </c>
      <c r="C320" t="s">
        <v>6</v>
      </c>
      <c r="D320" t="s">
        <v>9</v>
      </c>
      <c r="E320">
        <v>18796</v>
      </c>
      <c r="F320">
        <f>IFERROR(IF($C320="Kept",0,IF($C320="Released",$E320*VLOOKUP($D320,'FRIM rates'!$A$4:$J$9,2,FALSE),NA())),0.01)</f>
        <v>0</v>
      </c>
      <c r="G320">
        <f>IFERROR(IF(AND($C320="Kept",$B320="Legal"),$E320*VLOOKUP($D320,'FRIM rates'!$A$4:$J$9,3,FALSE),IF(AND($C320="Released",$B320="Legal"),$E320*VLOOKUP($D320,'FRIM rates'!$A$4:$J$9,3,FALSE)+$E320*VLOOKUP($D320,'FRIM rates'!$A$4:$J$9,4,FALSE),IF(AND($C320="Released",$B320="Sub-Legal"),$E320*VLOOKUP($D320,'FRIM rates'!$A$4:$J$9,3,FALSE)+$E320*VLOOKUP($D320,'FRIM rates'!$A$4:$J$9,5,FALSE)))),0.01)</f>
        <v>2725.4199999999996</v>
      </c>
      <c r="H320">
        <f>IFERROR(IF(AND($C320="Kept",$B320="Legal"),$E320*VLOOKUP($D320,'FRIM rates'!$A$4:$J$9,3,FALSE),IF(AND($C320="Released",$B320="Legal"),$E320*VLOOKUP($D320,'FRIM rates'!$A$4:$J$9,3,FALSE)+$E320*VLOOKUP($D320,'FRIM rates'!$A$4:$J$9,10,FALSE),IF(AND($C320="Released",$B320="Sub-Legal"),$E320*VLOOKUP($D320,'FRIM rates'!$A$4:$J$9,3,FALSE)+$E320*VLOOKUP($D320,'FRIM rates'!$A$4:$J$9,10,FALSE)))),0.01)</f>
        <v>2725.4199999999996</v>
      </c>
    </row>
    <row r="321" spans="1:8" x14ac:dyDescent="0.35">
      <c r="A321">
        <v>2020</v>
      </c>
      <c r="B321" t="s">
        <v>5</v>
      </c>
      <c r="C321" t="s">
        <v>13</v>
      </c>
      <c r="D321" t="s">
        <v>8</v>
      </c>
      <c r="E321">
        <v>18864</v>
      </c>
      <c r="F321">
        <f>IFERROR(IF($C321="Kept",0,IF($C321="Released",$E321*VLOOKUP($D321,'FRIM rates'!$A$4:$J$9,2,FALSE),NA())),0.01)</f>
        <v>3772.8</v>
      </c>
      <c r="G321">
        <f>IFERROR(IF(AND($C321="Kept",$B321="Legal"),$E321*VLOOKUP($D321,'FRIM rates'!$A$4:$J$9,3,FALSE),IF(AND($C321="Released",$B321="Legal"),$E321*VLOOKUP($D321,'FRIM rates'!$A$4:$J$9,3,FALSE)+$E321*VLOOKUP($D321,'FRIM rates'!$A$4:$J$9,4,FALSE),IF(AND($C321="Released",$B321="Sub-Legal"),$E321*VLOOKUP($D321,'FRIM rates'!$A$4:$J$9,3,FALSE)+$E321*VLOOKUP($D321,'FRIM rates'!$A$4:$J$9,5,FALSE)))),0.01)</f>
        <v>5055.5519999999997</v>
      </c>
      <c r="H321">
        <f>IFERROR(IF(AND($C321="Kept",$B321="Legal"),$E321*VLOOKUP($D321,'FRIM rates'!$A$4:$J$9,3,FALSE),IF(AND($C321="Released",$B321="Legal"),$E321*VLOOKUP($D321,'FRIM rates'!$A$4:$J$9,3,FALSE)+$E321*VLOOKUP($D321,'FRIM rates'!$A$4:$J$9,10,FALSE),IF(AND($C321="Released",$B321="Sub-Legal"),$E321*VLOOKUP($D321,'FRIM rates'!$A$4:$J$9,3,FALSE)+$E321*VLOOKUP($D321,'FRIM rates'!$A$4:$J$9,10,FALSE)))),0.01)</f>
        <v>9337.68</v>
      </c>
    </row>
    <row r="322" spans="1:8" x14ac:dyDescent="0.35">
      <c r="A322">
        <v>1992</v>
      </c>
      <c r="B322" t="s">
        <v>5</v>
      </c>
      <c r="C322" t="s">
        <v>6</v>
      </c>
      <c r="D322" t="s">
        <v>10</v>
      </c>
      <c r="E322">
        <v>18931</v>
      </c>
      <c r="F322">
        <f>IFERROR(IF($C322="Kept",0,IF($C322="Released",$E322*VLOOKUP($D322,'FRIM rates'!$A$4:$J$9,2,FALSE),NA())),0.01)</f>
        <v>0</v>
      </c>
      <c r="G322">
        <f>IFERROR(IF(AND($C322="Kept",$B322="Legal"),$E322*VLOOKUP($D322,'FRIM rates'!$A$4:$J$9,3,FALSE),IF(AND($C322="Released",$B322="Legal"),$E322*VLOOKUP($D322,'FRIM rates'!$A$4:$J$9,3,FALSE)+$E322*VLOOKUP($D322,'FRIM rates'!$A$4:$J$9,4,FALSE),IF(AND($C322="Released",$B322="Sub-Legal"),$E322*VLOOKUP($D322,'FRIM rates'!$A$4:$J$9,3,FALSE)+$E322*VLOOKUP($D322,'FRIM rates'!$A$4:$J$9,5,FALSE)))),0.01)</f>
        <v>2744.9949999999999</v>
      </c>
      <c r="H322">
        <f>IFERROR(IF(AND($C322="Kept",$B322="Legal"),$E322*VLOOKUP($D322,'FRIM rates'!$A$4:$J$9,3,FALSE),IF(AND($C322="Released",$B322="Legal"),$E322*VLOOKUP($D322,'FRIM rates'!$A$4:$J$9,3,FALSE)+$E322*VLOOKUP($D322,'FRIM rates'!$A$4:$J$9,10,FALSE),IF(AND($C322="Released",$B322="Sub-Legal"),$E322*VLOOKUP($D322,'FRIM rates'!$A$4:$J$9,3,FALSE)+$E322*VLOOKUP($D322,'FRIM rates'!$A$4:$J$9,10,FALSE)))),0.01)</f>
        <v>2744.9949999999999</v>
      </c>
    </row>
    <row r="323" spans="1:8" x14ac:dyDescent="0.35">
      <c r="A323">
        <v>1991</v>
      </c>
      <c r="B323" t="s">
        <v>5</v>
      </c>
      <c r="C323" t="s">
        <v>6</v>
      </c>
      <c r="D323" t="s">
        <v>9</v>
      </c>
      <c r="E323">
        <v>18944</v>
      </c>
      <c r="F323">
        <f>IFERROR(IF($C323="Kept",0,IF($C323="Released",$E323*VLOOKUP($D323,'FRIM rates'!$A$4:$J$9,2,FALSE),NA())),0.01)</f>
        <v>0</v>
      </c>
      <c r="G323">
        <f>IFERROR(IF(AND($C323="Kept",$B323="Legal"),$E323*VLOOKUP($D323,'FRIM rates'!$A$4:$J$9,3,FALSE),IF(AND($C323="Released",$B323="Legal"),$E323*VLOOKUP($D323,'FRIM rates'!$A$4:$J$9,3,FALSE)+$E323*VLOOKUP($D323,'FRIM rates'!$A$4:$J$9,4,FALSE),IF(AND($C323="Released",$B323="Sub-Legal"),$E323*VLOOKUP($D323,'FRIM rates'!$A$4:$J$9,3,FALSE)+$E323*VLOOKUP($D323,'FRIM rates'!$A$4:$J$9,5,FALSE)))),0.01)</f>
        <v>2746.8799999999997</v>
      </c>
      <c r="H323">
        <f>IFERROR(IF(AND($C323="Kept",$B323="Legal"),$E323*VLOOKUP($D323,'FRIM rates'!$A$4:$J$9,3,FALSE),IF(AND($C323="Released",$B323="Legal"),$E323*VLOOKUP($D323,'FRIM rates'!$A$4:$J$9,3,FALSE)+$E323*VLOOKUP($D323,'FRIM rates'!$A$4:$J$9,10,FALSE),IF(AND($C323="Released",$B323="Sub-Legal"),$E323*VLOOKUP($D323,'FRIM rates'!$A$4:$J$9,3,FALSE)+$E323*VLOOKUP($D323,'FRIM rates'!$A$4:$J$9,10,FALSE)))),0.01)</f>
        <v>2746.8799999999997</v>
      </c>
    </row>
    <row r="324" spans="1:8" x14ac:dyDescent="0.35">
      <c r="A324">
        <v>2009</v>
      </c>
      <c r="B324" t="s">
        <v>14</v>
      </c>
      <c r="C324" t="s">
        <v>13</v>
      </c>
      <c r="D324" t="s">
        <v>12</v>
      </c>
      <c r="E324">
        <v>19110</v>
      </c>
      <c r="F324">
        <f>IFERROR(IF($C324="Kept",0,IF($C324="Released",$E324*VLOOKUP($D324,'FRIM rates'!$A$4:$J$9,2,FALSE),NA())),0.01)</f>
        <v>3822</v>
      </c>
      <c r="G324">
        <f>IFERROR(IF(AND($C324="Kept",$B324="Legal"),$E324*VLOOKUP($D324,'FRIM rates'!$A$4:$J$9,3,FALSE),IF(AND($C324="Released",$B324="Legal"),$E324*VLOOKUP($D324,'FRIM rates'!$A$4:$J$9,3,FALSE)+$E324*VLOOKUP($D324,'FRIM rates'!$A$4:$J$9,4,FALSE),IF(AND($C324="Released",$B324="Sub-Legal"),$E324*VLOOKUP($D324,'FRIM rates'!$A$4:$J$9,3,FALSE)+$E324*VLOOKUP($D324,'FRIM rates'!$A$4:$J$9,5,FALSE)))),0.01)</f>
        <v>8943.48</v>
      </c>
      <c r="H324">
        <f>IFERROR(IF(AND($C324="Kept",$B324="Legal"),$E324*VLOOKUP($D324,'FRIM rates'!$A$4:$J$9,3,FALSE),IF(AND($C324="Released",$B324="Legal"),$E324*VLOOKUP($D324,'FRIM rates'!$A$4:$J$9,3,FALSE)+$E324*VLOOKUP($D324,'FRIM rates'!$A$4:$J$9,10,FALSE),IF(AND($C324="Released",$B324="Sub-Legal"),$E324*VLOOKUP($D324,'FRIM rates'!$A$4:$J$9,3,FALSE)+$E324*VLOOKUP($D324,'FRIM rates'!$A$4:$J$9,10,FALSE)))),0.01)</f>
        <v>9459.4500000000007</v>
      </c>
    </row>
    <row r="325" spans="1:8" x14ac:dyDescent="0.35">
      <c r="A325">
        <v>2007</v>
      </c>
      <c r="B325" t="s">
        <v>14</v>
      </c>
      <c r="C325" t="s">
        <v>13</v>
      </c>
      <c r="D325" t="s">
        <v>8</v>
      </c>
      <c r="E325">
        <v>19143</v>
      </c>
      <c r="F325">
        <f>IFERROR(IF($C325="Kept",0,IF($C325="Released",$E325*VLOOKUP($D325,'FRIM rates'!$A$4:$J$9,2,FALSE),NA())),0.01)</f>
        <v>3828.6000000000004</v>
      </c>
      <c r="G325">
        <f>IFERROR(IF(AND($C325="Kept",$B325="Legal"),$E325*VLOOKUP($D325,'FRIM rates'!$A$4:$J$9,3,FALSE),IF(AND($C325="Released",$B325="Legal"),$E325*VLOOKUP($D325,'FRIM rates'!$A$4:$J$9,3,FALSE)+$E325*VLOOKUP($D325,'FRIM rates'!$A$4:$J$9,4,FALSE),IF(AND($C325="Released",$B325="Sub-Legal"),$E325*VLOOKUP($D325,'FRIM rates'!$A$4:$J$9,3,FALSE)+$E325*VLOOKUP($D325,'FRIM rates'!$A$4:$J$9,5,FALSE)))),0.01)</f>
        <v>8958.9239999999991</v>
      </c>
      <c r="H325">
        <f>IFERROR(IF(AND($C325="Kept",$B325="Legal"),$E325*VLOOKUP($D325,'FRIM rates'!$A$4:$J$9,3,FALSE),IF(AND($C325="Released",$B325="Legal"),$E325*VLOOKUP($D325,'FRIM rates'!$A$4:$J$9,3,FALSE)+$E325*VLOOKUP($D325,'FRIM rates'!$A$4:$J$9,10,FALSE),IF(AND($C325="Released",$B325="Sub-Legal"),$E325*VLOOKUP($D325,'FRIM rates'!$A$4:$J$9,3,FALSE)+$E325*VLOOKUP($D325,'FRIM rates'!$A$4:$J$9,10,FALSE)))),0.01)</f>
        <v>9475.7849999999999</v>
      </c>
    </row>
    <row r="326" spans="1:8" x14ac:dyDescent="0.35">
      <c r="A326">
        <v>1996</v>
      </c>
      <c r="B326" t="s">
        <v>5</v>
      </c>
      <c r="C326" t="s">
        <v>6</v>
      </c>
      <c r="D326" t="s">
        <v>10</v>
      </c>
      <c r="E326">
        <v>19578</v>
      </c>
      <c r="F326">
        <f>IFERROR(IF($C326="Kept",0,IF($C326="Released",$E326*VLOOKUP($D326,'FRIM rates'!$A$4:$J$9,2,FALSE),NA())),0.01)</f>
        <v>0</v>
      </c>
      <c r="G326">
        <f>IFERROR(IF(AND($C326="Kept",$B326="Legal"),$E326*VLOOKUP($D326,'FRIM rates'!$A$4:$J$9,3,FALSE),IF(AND($C326="Released",$B326="Legal"),$E326*VLOOKUP($D326,'FRIM rates'!$A$4:$J$9,3,FALSE)+$E326*VLOOKUP($D326,'FRIM rates'!$A$4:$J$9,4,FALSE),IF(AND($C326="Released",$B326="Sub-Legal"),$E326*VLOOKUP($D326,'FRIM rates'!$A$4:$J$9,3,FALSE)+$E326*VLOOKUP($D326,'FRIM rates'!$A$4:$J$9,5,FALSE)))),0.01)</f>
        <v>2838.81</v>
      </c>
      <c r="H326">
        <f>IFERROR(IF(AND($C326="Kept",$B326="Legal"),$E326*VLOOKUP($D326,'FRIM rates'!$A$4:$J$9,3,FALSE),IF(AND($C326="Released",$B326="Legal"),$E326*VLOOKUP($D326,'FRIM rates'!$A$4:$J$9,3,FALSE)+$E326*VLOOKUP($D326,'FRIM rates'!$A$4:$J$9,10,FALSE),IF(AND($C326="Released",$B326="Sub-Legal"),$E326*VLOOKUP($D326,'FRIM rates'!$A$4:$J$9,3,FALSE)+$E326*VLOOKUP($D326,'FRIM rates'!$A$4:$J$9,10,FALSE)))),0.01)</f>
        <v>2838.81</v>
      </c>
    </row>
    <row r="327" spans="1:8" x14ac:dyDescent="0.35">
      <c r="A327">
        <v>1990</v>
      </c>
      <c r="B327" t="s">
        <v>5</v>
      </c>
      <c r="C327" t="s">
        <v>6</v>
      </c>
      <c r="D327" t="s">
        <v>9</v>
      </c>
      <c r="E327">
        <v>19612</v>
      </c>
      <c r="F327">
        <f>IFERROR(IF($C327="Kept",0,IF($C327="Released",$E327*VLOOKUP($D327,'FRIM rates'!$A$4:$J$9,2,FALSE),NA())),0.01)</f>
        <v>0</v>
      </c>
      <c r="G327">
        <f>IFERROR(IF(AND($C327="Kept",$B327="Legal"),$E327*VLOOKUP($D327,'FRIM rates'!$A$4:$J$9,3,FALSE),IF(AND($C327="Released",$B327="Legal"),$E327*VLOOKUP($D327,'FRIM rates'!$A$4:$J$9,3,FALSE)+$E327*VLOOKUP($D327,'FRIM rates'!$A$4:$J$9,4,FALSE),IF(AND($C327="Released",$B327="Sub-Legal"),$E327*VLOOKUP($D327,'FRIM rates'!$A$4:$J$9,3,FALSE)+$E327*VLOOKUP($D327,'FRIM rates'!$A$4:$J$9,5,FALSE)))),0.01)</f>
        <v>2843.74</v>
      </c>
      <c r="H327">
        <f>IFERROR(IF(AND($C327="Kept",$B327="Legal"),$E327*VLOOKUP($D327,'FRIM rates'!$A$4:$J$9,3,FALSE),IF(AND($C327="Released",$B327="Legal"),$E327*VLOOKUP($D327,'FRIM rates'!$A$4:$J$9,3,FALSE)+$E327*VLOOKUP($D327,'FRIM rates'!$A$4:$J$9,10,FALSE),IF(AND($C327="Released",$B327="Sub-Legal"),$E327*VLOOKUP($D327,'FRIM rates'!$A$4:$J$9,3,FALSE)+$E327*VLOOKUP($D327,'FRIM rates'!$A$4:$J$9,10,FALSE)))),0.01)</f>
        <v>2843.74</v>
      </c>
    </row>
    <row r="328" spans="1:8" x14ac:dyDescent="0.35">
      <c r="A328">
        <v>2014</v>
      </c>
      <c r="B328" t="s">
        <v>5</v>
      </c>
      <c r="C328" t="s">
        <v>13</v>
      </c>
      <c r="D328" t="s">
        <v>11</v>
      </c>
      <c r="E328">
        <v>20166</v>
      </c>
      <c r="F328">
        <f>IFERROR(IF($C328="Kept",0,IF($C328="Released",$E328*VLOOKUP($D328,'FRIM rates'!$A$4:$J$9,2,FALSE),NA())),0.01)</f>
        <v>4033.2000000000003</v>
      </c>
      <c r="G328">
        <f>IFERROR(IF(AND($C328="Kept",$B328="Legal"),$E328*VLOOKUP($D328,'FRIM rates'!$A$4:$J$9,3,FALSE),IF(AND($C328="Released",$B328="Legal"),$E328*VLOOKUP($D328,'FRIM rates'!$A$4:$J$9,3,FALSE)+$E328*VLOOKUP($D328,'FRIM rates'!$A$4:$J$9,4,FALSE),IF(AND($C328="Released",$B328="Sub-Legal"),$E328*VLOOKUP($D328,'FRIM rates'!$A$4:$J$9,3,FALSE)+$E328*VLOOKUP($D328,'FRIM rates'!$A$4:$J$9,5,FALSE)))),0.01)</f>
        <v>5404.4879999999994</v>
      </c>
      <c r="H328">
        <f>IFERROR(IF(AND($C328="Kept",$B328="Legal"),$E328*VLOOKUP($D328,'FRIM rates'!$A$4:$J$9,3,FALSE),IF(AND($C328="Released",$B328="Legal"),$E328*VLOOKUP($D328,'FRIM rates'!$A$4:$J$9,3,FALSE)+$E328*VLOOKUP($D328,'FRIM rates'!$A$4:$J$9,10,FALSE),IF(AND($C328="Released",$B328="Sub-Legal"),$E328*VLOOKUP($D328,'FRIM rates'!$A$4:$J$9,3,FALSE)+$E328*VLOOKUP($D328,'FRIM rates'!$A$4:$J$9,10,FALSE)))),0.01)</f>
        <v>9982.1699999999983</v>
      </c>
    </row>
    <row r="329" spans="1:8" x14ac:dyDescent="0.35">
      <c r="A329">
        <v>2020</v>
      </c>
      <c r="B329" t="s">
        <v>14</v>
      </c>
      <c r="C329" t="s">
        <v>13</v>
      </c>
      <c r="D329" t="s">
        <v>10</v>
      </c>
      <c r="E329">
        <v>20186</v>
      </c>
      <c r="F329">
        <f>IFERROR(IF($C329="Kept",0,IF($C329="Released",$E329*VLOOKUP($D329,'FRIM rates'!$A$4:$J$9,2,FALSE),NA())),0.01)</f>
        <v>4037.2000000000003</v>
      </c>
      <c r="G329">
        <f>IFERROR(IF(AND($C329="Kept",$B329="Legal"),$E329*VLOOKUP($D329,'FRIM rates'!$A$4:$J$9,3,FALSE),IF(AND($C329="Released",$B329="Legal"),$E329*VLOOKUP($D329,'FRIM rates'!$A$4:$J$9,3,FALSE)+$E329*VLOOKUP($D329,'FRIM rates'!$A$4:$J$9,4,FALSE),IF(AND($C329="Released",$B329="Sub-Legal"),$E329*VLOOKUP($D329,'FRIM rates'!$A$4:$J$9,3,FALSE)+$E329*VLOOKUP($D329,'FRIM rates'!$A$4:$J$9,5,FALSE)))),0.01)</f>
        <v>9447.0480000000007</v>
      </c>
      <c r="H329">
        <f>IFERROR(IF(AND($C329="Kept",$B329="Legal"),$E329*VLOOKUP($D329,'FRIM rates'!$A$4:$J$9,3,FALSE),IF(AND($C329="Released",$B329="Legal"),$E329*VLOOKUP($D329,'FRIM rates'!$A$4:$J$9,3,FALSE)+$E329*VLOOKUP($D329,'FRIM rates'!$A$4:$J$9,10,FALSE),IF(AND($C329="Released",$B329="Sub-Legal"),$E329*VLOOKUP($D329,'FRIM rates'!$A$4:$J$9,3,FALSE)+$E329*VLOOKUP($D329,'FRIM rates'!$A$4:$J$9,10,FALSE)))),0.01)</f>
        <v>9992.07</v>
      </c>
    </row>
    <row r="330" spans="1:8" x14ac:dyDescent="0.35">
      <c r="A330">
        <v>2017</v>
      </c>
      <c r="B330" t="s">
        <v>14</v>
      </c>
      <c r="C330" t="s">
        <v>13</v>
      </c>
      <c r="D330" t="s">
        <v>9</v>
      </c>
      <c r="E330">
        <v>20286</v>
      </c>
      <c r="F330">
        <f>IFERROR(IF($C330="Kept",0,IF($C330="Released",$E330*VLOOKUP($D330,'FRIM rates'!$A$4:$J$9,2,FALSE),NA())),0.01)</f>
        <v>4057.2000000000003</v>
      </c>
      <c r="G330">
        <f>IFERROR(IF(AND($C330="Kept",$B330="Legal"),$E330*VLOOKUP($D330,'FRIM rates'!$A$4:$J$9,3,FALSE),IF(AND($C330="Released",$B330="Legal"),$E330*VLOOKUP($D330,'FRIM rates'!$A$4:$J$9,3,FALSE)+$E330*VLOOKUP($D330,'FRIM rates'!$A$4:$J$9,4,FALSE),IF(AND($C330="Released",$B330="Sub-Legal"),$E330*VLOOKUP($D330,'FRIM rates'!$A$4:$J$9,3,FALSE)+$E330*VLOOKUP($D330,'FRIM rates'!$A$4:$J$9,5,FALSE)))),0.01)</f>
        <v>9493.848</v>
      </c>
      <c r="H330">
        <f>IFERROR(IF(AND($C330="Kept",$B330="Legal"),$E330*VLOOKUP($D330,'FRIM rates'!$A$4:$J$9,3,FALSE),IF(AND($C330="Released",$B330="Legal"),$E330*VLOOKUP($D330,'FRIM rates'!$A$4:$J$9,3,FALSE)+$E330*VLOOKUP($D330,'FRIM rates'!$A$4:$J$9,10,FALSE),IF(AND($C330="Released",$B330="Sub-Legal"),$E330*VLOOKUP($D330,'FRIM rates'!$A$4:$J$9,3,FALSE)+$E330*VLOOKUP($D330,'FRIM rates'!$A$4:$J$9,10,FALSE)))),0.01)</f>
        <v>10041.57</v>
      </c>
    </row>
    <row r="331" spans="1:8" x14ac:dyDescent="0.35">
      <c r="A331">
        <v>2014</v>
      </c>
      <c r="B331" t="s">
        <v>5</v>
      </c>
      <c r="C331" t="s">
        <v>6</v>
      </c>
      <c r="D331" t="s">
        <v>10</v>
      </c>
      <c r="E331">
        <v>20295</v>
      </c>
      <c r="F331">
        <f>IFERROR(IF($C331="Kept",0,IF($C331="Released",$E331*VLOOKUP($D331,'FRIM rates'!$A$4:$J$9,2,FALSE),NA())),0.01)</f>
        <v>0</v>
      </c>
      <c r="G331">
        <f>IFERROR(IF(AND($C331="Kept",$B331="Legal"),$E331*VLOOKUP($D331,'FRIM rates'!$A$4:$J$9,3,FALSE),IF(AND($C331="Released",$B331="Legal"),$E331*VLOOKUP($D331,'FRIM rates'!$A$4:$J$9,3,FALSE)+$E331*VLOOKUP($D331,'FRIM rates'!$A$4:$J$9,4,FALSE),IF(AND($C331="Released",$B331="Sub-Legal"),$E331*VLOOKUP($D331,'FRIM rates'!$A$4:$J$9,3,FALSE)+$E331*VLOOKUP($D331,'FRIM rates'!$A$4:$J$9,5,FALSE)))),0.01)</f>
        <v>2942.7749999999996</v>
      </c>
      <c r="H331">
        <f>IFERROR(IF(AND($C331="Kept",$B331="Legal"),$E331*VLOOKUP($D331,'FRIM rates'!$A$4:$J$9,3,FALSE),IF(AND($C331="Released",$B331="Legal"),$E331*VLOOKUP($D331,'FRIM rates'!$A$4:$J$9,3,FALSE)+$E331*VLOOKUP($D331,'FRIM rates'!$A$4:$J$9,10,FALSE),IF(AND($C331="Released",$B331="Sub-Legal"),$E331*VLOOKUP($D331,'FRIM rates'!$A$4:$J$9,3,FALSE)+$E331*VLOOKUP($D331,'FRIM rates'!$A$4:$J$9,10,FALSE)))),0.01)</f>
        <v>2942.7749999999996</v>
      </c>
    </row>
    <row r="332" spans="1:8" x14ac:dyDescent="0.35">
      <c r="A332">
        <v>1990</v>
      </c>
      <c r="B332" t="s">
        <v>5</v>
      </c>
      <c r="C332" t="s">
        <v>6</v>
      </c>
      <c r="D332" t="s">
        <v>10</v>
      </c>
      <c r="E332">
        <v>20509</v>
      </c>
      <c r="F332">
        <f>IFERROR(IF($C332="Kept",0,IF($C332="Released",$E332*VLOOKUP($D332,'FRIM rates'!$A$4:$J$9,2,FALSE),NA())),0.01)</f>
        <v>0</v>
      </c>
      <c r="G332">
        <f>IFERROR(IF(AND($C332="Kept",$B332="Legal"),$E332*VLOOKUP($D332,'FRIM rates'!$A$4:$J$9,3,FALSE),IF(AND($C332="Released",$B332="Legal"),$E332*VLOOKUP($D332,'FRIM rates'!$A$4:$J$9,3,FALSE)+$E332*VLOOKUP($D332,'FRIM rates'!$A$4:$J$9,4,FALSE),IF(AND($C332="Released",$B332="Sub-Legal"),$E332*VLOOKUP($D332,'FRIM rates'!$A$4:$J$9,3,FALSE)+$E332*VLOOKUP($D332,'FRIM rates'!$A$4:$J$9,5,FALSE)))),0.01)</f>
        <v>2973.8049999999998</v>
      </c>
      <c r="H332">
        <f>IFERROR(IF(AND($C332="Kept",$B332="Legal"),$E332*VLOOKUP($D332,'FRIM rates'!$A$4:$J$9,3,FALSE),IF(AND($C332="Released",$B332="Legal"),$E332*VLOOKUP($D332,'FRIM rates'!$A$4:$J$9,3,FALSE)+$E332*VLOOKUP($D332,'FRIM rates'!$A$4:$J$9,10,FALSE),IF(AND($C332="Released",$B332="Sub-Legal"),$E332*VLOOKUP($D332,'FRIM rates'!$A$4:$J$9,3,FALSE)+$E332*VLOOKUP($D332,'FRIM rates'!$A$4:$J$9,10,FALSE)))),0.01)</f>
        <v>2973.8049999999998</v>
      </c>
    </row>
    <row r="333" spans="1:8" x14ac:dyDescent="0.35">
      <c r="A333">
        <v>1992</v>
      </c>
      <c r="B333" t="s">
        <v>5</v>
      </c>
      <c r="C333" t="s">
        <v>13</v>
      </c>
      <c r="D333" t="s">
        <v>10</v>
      </c>
      <c r="E333">
        <v>20650</v>
      </c>
      <c r="F333">
        <f>IFERROR(IF($C333="Kept",0,IF($C333="Released",$E333*VLOOKUP($D333,'FRIM rates'!$A$4:$J$9,2,FALSE),NA())),0.01)</f>
        <v>4130</v>
      </c>
      <c r="G333">
        <f>IFERROR(IF(AND($C333="Kept",$B333="Legal"),$E333*VLOOKUP($D333,'FRIM rates'!$A$4:$J$9,3,FALSE),IF(AND($C333="Released",$B333="Legal"),$E333*VLOOKUP($D333,'FRIM rates'!$A$4:$J$9,3,FALSE)+$E333*VLOOKUP($D333,'FRIM rates'!$A$4:$J$9,4,FALSE),IF(AND($C333="Released",$B333="Sub-Legal"),$E333*VLOOKUP($D333,'FRIM rates'!$A$4:$J$9,3,FALSE)+$E333*VLOOKUP($D333,'FRIM rates'!$A$4:$J$9,5,FALSE)))),0.01)</f>
        <v>5534.2</v>
      </c>
      <c r="H333">
        <f>IFERROR(IF(AND($C333="Kept",$B333="Legal"),$E333*VLOOKUP($D333,'FRIM rates'!$A$4:$J$9,3,FALSE),IF(AND($C333="Released",$B333="Legal"),$E333*VLOOKUP($D333,'FRIM rates'!$A$4:$J$9,3,FALSE)+$E333*VLOOKUP($D333,'FRIM rates'!$A$4:$J$9,10,FALSE),IF(AND($C333="Released",$B333="Sub-Legal"),$E333*VLOOKUP($D333,'FRIM rates'!$A$4:$J$9,3,FALSE)+$E333*VLOOKUP($D333,'FRIM rates'!$A$4:$J$9,10,FALSE)))),0.01)</f>
        <v>10221.75</v>
      </c>
    </row>
    <row r="334" spans="1:8" x14ac:dyDescent="0.35">
      <c r="A334">
        <v>2019</v>
      </c>
      <c r="B334" t="s">
        <v>5</v>
      </c>
      <c r="C334" t="s">
        <v>13</v>
      </c>
      <c r="D334" t="s">
        <v>9</v>
      </c>
      <c r="E334">
        <v>21006</v>
      </c>
      <c r="F334">
        <f>IFERROR(IF($C334="Kept",0,IF($C334="Released",$E334*VLOOKUP($D334,'FRIM rates'!$A$4:$J$9,2,FALSE),NA())),0.01)</f>
        <v>4201.2</v>
      </c>
      <c r="G334">
        <f>IFERROR(IF(AND($C334="Kept",$B334="Legal"),$E334*VLOOKUP($D334,'FRIM rates'!$A$4:$J$9,3,FALSE),IF(AND($C334="Released",$B334="Legal"),$E334*VLOOKUP($D334,'FRIM rates'!$A$4:$J$9,3,FALSE)+$E334*VLOOKUP($D334,'FRIM rates'!$A$4:$J$9,4,FALSE),IF(AND($C334="Released",$B334="Sub-Legal"),$E334*VLOOKUP($D334,'FRIM rates'!$A$4:$J$9,3,FALSE)+$E334*VLOOKUP($D334,'FRIM rates'!$A$4:$J$9,5,FALSE)))),0.01)</f>
        <v>5629.6080000000002</v>
      </c>
      <c r="H334">
        <f>IFERROR(IF(AND($C334="Kept",$B334="Legal"),$E334*VLOOKUP($D334,'FRIM rates'!$A$4:$J$9,3,FALSE),IF(AND($C334="Released",$B334="Legal"),$E334*VLOOKUP($D334,'FRIM rates'!$A$4:$J$9,3,FALSE)+$E334*VLOOKUP($D334,'FRIM rates'!$A$4:$J$9,10,FALSE),IF(AND($C334="Released",$B334="Sub-Legal"),$E334*VLOOKUP($D334,'FRIM rates'!$A$4:$J$9,3,FALSE)+$E334*VLOOKUP($D334,'FRIM rates'!$A$4:$J$9,10,FALSE)))),0.01)</f>
        <v>10397.969999999999</v>
      </c>
    </row>
    <row r="335" spans="1:8" x14ac:dyDescent="0.35">
      <c r="A335">
        <v>2017</v>
      </c>
      <c r="B335" t="s">
        <v>14</v>
      </c>
      <c r="C335" t="s">
        <v>13</v>
      </c>
      <c r="D335" t="s">
        <v>10</v>
      </c>
      <c r="E335">
        <v>21057</v>
      </c>
      <c r="F335">
        <f>IFERROR(IF($C335="Kept",0,IF($C335="Released",$E335*VLOOKUP($D335,'FRIM rates'!$A$4:$J$9,2,FALSE),NA())),0.01)</f>
        <v>4211.4000000000005</v>
      </c>
      <c r="G335">
        <f>IFERROR(IF(AND($C335="Kept",$B335="Legal"),$E335*VLOOKUP($D335,'FRIM rates'!$A$4:$J$9,3,FALSE),IF(AND($C335="Released",$B335="Legal"),$E335*VLOOKUP($D335,'FRIM rates'!$A$4:$J$9,3,FALSE)+$E335*VLOOKUP($D335,'FRIM rates'!$A$4:$J$9,4,FALSE),IF(AND($C335="Released",$B335="Sub-Legal"),$E335*VLOOKUP($D335,'FRIM rates'!$A$4:$J$9,3,FALSE)+$E335*VLOOKUP($D335,'FRIM rates'!$A$4:$J$9,5,FALSE)))),0.01)</f>
        <v>9854.6759999999995</v>
      </c>
      <c r="H335">
        <f>IFERROR(IF(AND($C335="Kept",$B335="Legal"),$E335*VLOOKUP($D335,'FRIM rates'!$A$4:$J$9,3,FALSE),IF(AND($C335="Released",$B335="Legal"),$E335*VLOOKUP($D335,'FRIM rates'!$A$4:$J$9,3,FALSE)+$E335*VLOOKUP($D335,'FRIM rates'!$A$4:$J$9,10,FALSE),IF(AND($C335="Released",$B335="Sub-Legal"),$E335*VLOOKUP($D335,'FRIM rates'!$A$4:$J$9,3,FALSE)+$E335*VLOOKUP($D335,'FRIM rates'!$A$4:$J$9,10,FALSE)))),0.01)</f>
        <v>10423.215</v>
      </c>
    </row>
    <row r="336" spans="1:8" x14ac:dyDescent="0.35">
      <c r="A336">
        <v>2011</v>
      </c>
      <c r="B336" t="s">
        <v>5</v>
      </c>
      <c r="C336" t="s">
        <v>13</v>
      </c>
      <c r="D336" t="s">
        <v>11</v>
      </c>
      <c r="E336">
        <v>21082</v>
      </c>
      <c r="F336">
        <f>IFERROR(IF($C336="Kept",0,IF($C336="Released",$E336*VLOOKUP($D336,'FRIM rates'!$A$4:$J$9,2,FALSE),NA())),0.01)</f>
        <v>4216.4000000000005</v>
      </c>
      <c r="G336">
        <f>IFERROR(IF(AND($C336="Kept",$B336="Legal"),$E336*VLOOKUP($D336,'FRIM rates'!$A$4:$J$9,3,FALSE),IF(AND($C336="Released",$B336="Legal"),$E336*VLOOKUP($D336,'FRIM rates'!$A$4:$J$9,3,FALSE)+$E336*VLOOKUP($D336,'FRIM rates'!$A$4:$J$9,4,FALSE),IF(AND($C336="Released",$B336="Sub-Legal"),$E336*VLOOKUP($D336,'FRIM rates'!$A$4:$J$9,3,FALSE)+$E336*VLOOKUP($D336,'FRIM rates'!$A$4:$J$9,5,FALSE)))),0.01)</f>
        <v>5649.9759999999997</v>
      </c>
      <c r="H336">
        <f>IFERROR(IF(AND($C336="Kept",$B336="Legal"),$E336*VLOOKUP($D336,'FRIM rates'!$A$4:$J$9,3,FALSE),IF(AND($C336="Released",$B336="Legal"),$E336*VLOOKUP($D336,'FRIM rates'!$A$4:$J$9,3,FALSE)+$E336*VLOOKUP($D336,'FRIM rates'!$A$4:$J$9,10,FALSE),IF(AND($C336="Released",$B336="Sub-Legal"),$E336*VLOOKUP($D336,'FRIM rates'!$A$4:$J$9,3,FALSE)+$E336*VLOOKUP($D336,'FRIM rates'!$A$4:$J$9,10,FALSE)))),0.01)</f>
        <v>10435.59</v>
      </c>
    </row>
    <row r="337" spans="1:8" x14ac:dyDescent="0.35">
      <c r="A337">
        <v>2011</v>
      </c>
      <c r="B337" t="s">
        <v>5</v>
      </c>
      <c r="C337" t="s">
        <v>6</v>
      </c>
      <c r="D337" t="s">
        <v>10</v>
      </c>
      <c r="E337">
        <v>21101</v>
      </c>
      <c r="F337">
        <f>IFERROR(IF($C337="Kept",0,IF($C337="Released",$E337*VLOOKUP($D337,'FRIM rates'!$A$4:$J$9,2,FALSE),NA())),0.01)</f>
        <v>0</v>
      </c>
      <c r="G337">
        <f>IFERROR(IF(AND($C337="Kept",$B337="Legal"),$E337*VLOOKUP($D337,'FRIM rates'!$A$4:$J$9,3,FALSE),IF(AND($C337="Released",$B337="Legal"),$E337*VLOOKUP($D337,'FRIM rates'!$A$4:$J$9,3,FALSE)+$E337*VLOOKUP($D337,'FRIM rates'!$A$4:$J$9,4,FALSE),IF(AND($C337="Released",$B337="Sub-Legal"),$E337*VLOOKUP($D337,'FRIM rates'!$A$4:$J$9,3,FALSE)+$E337*VLOOKUP($D337,'FRIM rates'!$A$4:$J$9,5,FALSE)))),0.01)</f>
        <v>3059.645</v>
      </c>
      <c r="H337">
        <f>IFERROR(IF(AND($C337="Kept",$B337="Legal"),$E337*VLOOKUP($D337,'FRIM rates'!$A$4:$J$9,3,FALSE),IF(AND($C337="Released",$B337="Legal"),$E337*VLOOKUP($D337,'FRIM rates'!$A$4:$J$9,3,FALSE)+$E337*VLOOKUP($D337,'FRIM rates'!$A$4:$J$9,10,FALSE),IF(AND($C337="Released",$B337="Sub-Legal"),$E337*VLOOKUP($D337,'FRIM rates'!$A$4:$J$9,3,FALSE)+$E337*VLOOKUP($D337,'FRIM rates'!$A$4:$J$9,10,FALSE)))),0.01)</f>
        <v>3059.645</v>
      </c>
    </row>
    <row r="338" spans="1:8" x14ac:dyDescent="0.35">
      <c r="A338">
        <v>1997</v>
      </c>
      <c r="B338" t="s">
        <v>5</v>
      </c>
      <c r="C338" t="s">
        <v>13</v>
      </c>
      <c r="D338" t="s">
        <v>9</v>
      </c>
      <c r="E338">
        <v>21153</v>
      </c>
      <c r="F338">
        <f>IFERROR(IF($C338="Kept",0,IF($C338="Released",$E338*VLOOKUP($D338,'FRIM rates'!$A$4:$J$9,2,FALSE),NA())),0.01)</f>
        <v>4230.6000000000004</v>
      </c>
      <c r="G338">
        <f>IFERROR(IF(AND($C338="Kept",$B338="Legal"),$E338*VLOOKUP($D338,'FRIM rates'!$A$4:$J$9,3,FALSE),IF(AND($C338="Released",$B338="Legal"),$E338*VLOOKUP($D338,'FRIM rates'!$A$4:$J$9,3,FALSE)+$E338*VLOOKUP($D338,'FRIM rates'!$A$4:$J$9,4,FALSE),IF(AND($C338="Released",$B338="Sub-Legal"),$E338*VLOOKUP($D338,'FRIM rates'!$A$4:$J$9,3,FALSE)+$E338*VLOOKUP($D338,'FRIM rates'!$A$4:$J$9,5,FALSE)))),0.01)</f>
        <v>5669.0039999999999</v>
      </c>
      <c r="H338">
        <f>IFERROR(IF(AND($C338="Kept",$B338="Legal"),$E338*VLOOKUP($D338,'FRIM rates'!$A$4:$J$9,3,FALSE),IF(AND($C338="Released",$B338="Legal"),$E338*VLOOKUP($D338,'FRIM rates'!$A$4:$J$9,3,FALSE)+$E338*VLOOKUP($D338,'FRIM rates'!$A$4:$J$9,10,FALSE),IF(AND($C338="Released",$B338="Sub-Legal"),$E338*VLOOKUP($D338,'FRIM rates'!$A$4:$J$9,3,FALSE)+$E338*VLOOKUP($D338,'FRIM rates'!$A$4:$J$9,10,FALSE)))),0.01)</f>
        <v>10470.734999999999</v>
      </c>
    </row>
    <row r="339" spans="1:8" x14ac:dyDescent="0.35">
      <c r="A339">
        <v>2019</v>
      </c>
      <c r="B339" t="s">
        <v>5</v>
      </c>
      <c r="C339" t="s">
        <v>6</v>
      </c>
      <c r="D339" t="s">
        <v>10</v>
      </c>
      <c r="E339">
        <v>21193</v>
      </c>
      <c r="F339">
        <f>IFERROR(IF($C339="Kept",0,IF($C339="Released",$E339*VLOOKUP($D339,'FRIM rates'!$A$4:$J$9,2,FALSE),NA())),0.01)</f>
        <v>0</v>
      </c>
      <c r="G339">
        <f>IFERROR(IF(AND($C339="Kept",$B339="Legal"),$E339*VLOOKUP($D339,'FRIM rates'!$A$4:$J$9,3,FALSE),IF(AND($C339="Released",$B339="Legal"),$E339*VLOOKUP($D339,'FRIM rates'!$A$4:$J$9,3,FALSE)+$E339*VLOOKUP($D339,'FRIM rates'!$A$4:$J$9,4,FALSE),IF(AND($C339="Released",$B339="Sub-Legal"),$E339*VLOOKUP($D339,'FRIM rates'!$A$4:$J$9,3,FALSE)+$E339*VLOOKUP($D339,'FRIM rates'!$A$4:$J$9,5,FALSE)))),0.01)</f>
        <v>3072.9849999999997</v>
      </c>
      <c r="H339">
        <f>IFERROR(IF(AND($C339="Kept",$B339="Legal"),$E339*VLOOKUP($D339,'FRIM rates'!$A$4:$J$9,3,FALSE),IF(AND($C339="Released",$B339="Legal"),$E339*VLOOKUP($D339,'FRIM rates'!$A$4:$J$9,3,FALSE)+$E339*VLOOKUP($D339,'FRIM rates'!$A$4:$J$9,10,FALSE),IF(AND($C339="Released",$B339="Sub-Legal"),$E339*VLOOKUP($D339,'FRIM rates'!$A$4:$J$9,3,FALSE)+$E339*VLOOKUP($D339,'FRIM rates'!$A$4:$J$9,10,FALSE)))),0.01)</f>
        <v>3072.9849999999997</v>
      </c>
    </row>
    <row r="340" spans="1:8" x14ac:dyDescent="0.35">
      <c r="A340">
        <v>2001</v>
      </c>
      <c r="B340" t="s">
        <v>5</v>
      </c>
      <c r="C340" t="s">
        <v>6</v>
      </c>
      <c r="D340" t="s">
        <v>8</v>
      </c>
      <c r="E340">
        <v>21493</v>
      </c>
      <c r="F340">
        <f>IFERROR(IF($C340="Kept",0,IF($C340="Released",$E340*VLOOKUP($D340,'FRIM rates'!$A$4:$J$9,2,FALSE),NA())),0.01)</f>
        <v>0</v>
      </c>
      <c r="G340">
        <f>IFERROR(IF(AND($C340="Kept",$B340="Legal"),$E340*VLOOKUP($D340,'FRIM rates'!$A$4:$J$9,3,FALSE),IF(AND($C340="Released",$B340="Legal"),$E340*VLOOKUP($D340,'FRIM rates'!$A$4:$J$9,3,FALSE)+$E340*VLOOKUP($D340,'FRIM rates'!$A$4:$J$9,4,FALSE),IF(AND($C340="Released",$B340="Sub-Legal"),$E340*VLOOKUP($D340,'FRIM rates'!$A$4:$J$9,3,FALSE)+$E340*VLOOKUP($D340,'FRIM rates'!$A$4:$J$9,5,FALSE)))),0.01)</f>
        <v>3116.4849999999997</v>
      </c>
      <c r="H340">
        <f>IFERROR(IF(AND($C340="Kept",$B340="Legal"),$E340*VLOOKUP($D340,'FRIM rates'!$A$4:$J$9,3,FALSE),IF(AND($C340="Released",$B340="Legal"),$E340*VLOOKUP($D340,'FRIM rates'!$A$4:$J$9,3,FALSE)+$E340*VLOOKUP($D340,'FRIM rates'!$A$4:$J$9,10,FALSE),IF(AND($C340="Released",$B340="Sub-Legal"),$E340*VLOOKUP($D340,'FRIM rates'!$A$4:$J$9,3,FALSE)+$E340*VLOOKUP($D340,'FRIM rates'!$A$4:$J$9,10,FALSE)))),0.01)</f>
        <v>3116.4849999999997</v>
      </c>
    </row>
    <row r="341" spans="1:8" x14ac:dyDescent="0.35">
      <c r="A341">
        <v>1985</v>
      </c>
      <c r="B341" t="s">
        <v>5</v>
      </c>
      <c r="C341" t="s">
        <v>6</v>
      </c>
      <c r="D341" t="s">
        <v>12</v>
      </c>
      <c r="E341">
        <v>21587</v>
      </c>
      <c r="F341">
        <f>IFERROR(IF($C341="Kept",0,IF($C341="Released",$E341*VLOOKUP($D341,'FRIM rates'!$A$4:$J$9,2,FALSE),NA())),0.01)</f>
        <v>0</v>
      </c>
      <c r="G341">
        <f>IFERROR(IF(AND($C341="Kept",$B341="Legal"),$E341*VLOOKUP($D341,'FRIM rates'!$A$4:$J$9,3,FALSE),IF(AND($C341="Released",$B341="Legal"),$E341*VLOOKUP($D341,'FRIM rates'!$A$4:$J$9,3,FALSE)+$E341*VLOOKUP($D341,'FRIM rates'!$A$4:$J$9,4,FALSE),IF(AND($C341="Released",$B341="Sub-Legal"),$E341*VLOOKUP($D341,'FRIM rates'!$A$4:$J$9,3,FALSE)+$E341*VLOOKUP($D341,'FRIM rates'!$A$4:$J$9,5,FALSE)))),0.01)</f>
        <v>3130.1149999999998</v>
      </c>
      <c r="H341">
        <f>IFERROR(IF(AND($C341="Kept",$B341="Legal"),$E341*VLOOKUP($D341,'FRIM rates'!$A$4:$J$9,3,FALSE),IF(AND($C341="Released",$B341="Legal"),$E341*VLOOKUP($D341,'FRIM rates'!$A$4:$J$9,3,FALSE)+$E341*VLOOKUP($D341,'FRIM rates'!$A$4:$J$9,10,FALSE),IF(AND($C341="Released",$B341="Sub-Legal"),$E341*VLOOKUP($D341,'FRIM rates'!$A$4:$J$9,3,FALSE)+$E341*VLOOKUP($D341,'FRIM rates'!$A$4:$J$9,10,FALSE)))),0.01)</f>
        <v>3130.1149999999998</v>
      </c>
    </row>
    <row r="342" spans="1:8" x14ac:dyDescent="0.35">
      <c r="A342">
        <v>2002</v>
      </c>
      <c r="B342" t="s">
        <v>14</v>
      </c>
      <c r="C342" t="s">
        <v>13</v>
      </c>
      <c r="D342" t="s">
        <v>9</v>
      </c>
      <c r="E342">
        <v>22058</v>
      </c>
      <c r="F342">
        <f>IFERROR(IF($C342="Kept",0,IF($C342="Released",$E342*VLOOKUP($D342,'FRIM rates'!$A$4:$J$9,2,FALSE),NA())),0.01)</f>
        <v>4411.6000000000004</v>
      </c>
      <c r="G342">
        <f>IFERROR(IF(AND($C342="Kept",$B342="Legal"),$E342*VLOOKUP($D342,'FRIM rates'!$A$4:$J$9,3,FALSE),IF(AND($C342="Released",$B342="Legal"),$E342*VLOOKUP($D342,'FRIM rates'!$A$4:$J$9,3,FALSE)+$E342*VLOOKUP($D342,'FRIM rates'!$A$4:$J$9,4,FALSE),IF(AND($C342="Released",$B342="Sub-Legal"),$E342*VLOOKUP($D342,'FRIM rates'!$A$4:$J$9,3,FALSE)+$E342*VLOOKUP($D342,'FRIM rates'!$A$4:$J$9,5,FALSE)))),0.01)</f>
        <v>10323.144</v>
      </c>
      <c r="H342">
        <f>IFERROR(IF(AND($C342="Kept",$B342="Legal"),$E342*VLOOKUP($D342,'FRIM rates'!$A$4:$J$9,3,FALSE),IF(AND($C342="Released",$B342="Legal"),$E342*VLOOKUP($D342,'FRIM rates'!$A$4:$J$9,3,FALSE)+$E342*VLOOKUP($D342,'FRIM rates'!$A$4:$J$9,10,FALSE),IF(AND($C342="Released",$B342="Sub-Legal"),$E342*VLOOKUP($D342,'FRIM rates'!$A$4:$J$9,3,FALSE)+$E342*VLOOKUP($D342,'FRIM rates'!$A$4:$J$9,10,FALSE)))),0.01)</f>
        <v>10918.71</v>
      </c>
    </row>
    <row r="343" spans="1:8" x14ac:dyDescent="0.35">
      <c r="A343">
        <v>2012</v>
      </c>
      <c r="B343" t="s">
        <v>5</v>
      </c>
      <c r="C343" t="s">
        <v>6</v>
      </c>
      <c r="D343" t="s">
        <v>10</v>
      </c>
      <c r="E343">
        <v>22184</v>
      </c>
      <c r="F343">
        <f>IFERROR(IF($C343="Kept",0,IF($C343="Released",$E343*VLOOKUP($D343,'FRIM rates'!$A$4:$J$9,2,FALSE),NA())),0.01)</f>
        <v>0</v>
      </c>
      <c r="G343">
        <f>IFERROR(IF(AND($C343="Kept",$B343="Legal"),$E343*VLOOKUP($D343,'FRIM rates'!$A$4:$J$9,3,FALSE),IF(AND($C343="Released",$B343="Legal"),$E343*VLOOKUP($D343,'FRIM rates'!$A$4:$J$9,3,FALSE)+$E343*VLOOKUP($D343,'FRIM rates'!$A$4:$J$9,4,FALSE),IF(AND($C343="Released",$B343="Sub-Legal"),$E343*VLOOKUP($D343,'FRIM rates'!$A$4:$J$9,3,FALSE)+$E343*VLOOKUP($D343,'FRIM rates'!$A$4:$J$9,5,FALSE)))),0.01)</f>
        <v>3216.68</v>
      </c>
      <c r="H343">
        <f>IFERROR(IF(AND($C343="Kept",$B343="Legal"),$E343*VLOOKUP($D343,'FRIM rates'!$A$4:$J$9,3,FALSE),IF(AND($C343="Released",$B343="Legal"),$E343*VLOOKUP($D343,'FRIM rates'!$A$4:$J$9,3,FALSE)+$E343*VLOOKUP($D343,'FRIM rates'!$A$4:$J$9,10,FALSE),IF(AND($C343="Released",$B343="Sub-Legal"),$E343*VLOOKUP($D343,'FRIM rates'!$A$4:$J$9,3,FALSE)+$E343*VLOOKUP($D343,'FRIM rates'!$A$4:$J$9,10,FALSE)))),0.01)</f>
        <v>3216.68</v>
      </c>
    </row>
    <row r="344" spans="1:8" x14ac:dyDescent="0.35">
      <c r="A344">
        <v>2008</v>
      </c>
      <c r="B344" t="s">
        <v>5</v>
      </c>
      <c r="C344" t="s">
        <v>6</v>
      </c>
      <c r="D344" t="s">
        <v>10</v>
      </c>
      <c r="E344">
        <v>22311</v>
      </c>
      <c r="F344">
        <f>IFERROR(IF($C344="Kept",0,IF($C344="Released",$E344*VLOOKUP($D344,'FRIM rates'!$A$4:$J$9,2,FALSE),NA())),0.01)</f>
        <v>0</v>
      </c>
      <c r="G344">
        <f>IFERROR(IF(AND($C344="Kept",$B344="Legal"),$E344*VLOOKUP($D344,'FRIM rates'!$A$4:$J$9,3,FALSE),IF(AND($C344="Released",$B344="Legal"),$E344*VLOOKUP($D344,'FRIM rates'!$A$4:$J$9,3,FALSE)+$E344*VLOOKUP($D344,'FRIM rates'!$A$4:$J$9,4,FALSE),IF(AND($C344="Released",$B344="Sub-Legal"),$E344*VLOOKUP($D344,'FRIM rates'!$A$4:$J$9,3,FALSE)+$E344*VLOOKUP($D344,'FRIM rates'!$A$4:$J$9,5,FALSE)))),0.01)</f>
        <v>3235.0949999999998</v>
      </c>
      <c r="H344">
        <f>IFERROR(IF(AND($C344="Kept",$B344="Legal"),$E344*VLOOKUP($D344,'FRIM rates'!$A$4:$J$9,3,FALSE),IF(AND($C344="Released",$B344="Legal"),$E344*VLOOKUP($D344,'FRIM rates'!$A$4:$J$9,3,FALSE)+$E344*VLOOKUP($D344,'FRIM rates'!$A$4:$J$9,10,FALSE),IF(AND($C344="Released",$B344="Sub-Legal"),$E344*VLOOKUP($D344,'FRIM rates'!$A$4:$J$9,3,FALSE)+$E344*VLOOKUP($D344,'FRIM rates'!$A$4:$J$9,10,FALSE)))),0.01)</f>
        <v>3235.0949999999998</v>
      </c>
    </row>
    <row r="345" spans="1:8" x14ac:dyDescent="0.35">
      <c r="A345">
        <v>1981</v>
      </c>
      <c r="B345" t="s">
        <v>5</v>
      </c>
      <c r="C345" t="s">
        <v>6</v>
      </c>
      <c r="D345" t="s">
        <v>9</v>
      </c>
      <c r="E345">
        <v>22374</v>
      </c>
      <c r="F345">
        <f>IFERROR(IF($C345="Kept",0,IF($C345="Released",$E345*VLOOKUP($D345,'FRIM rates'!$A$4:$J$9,2,FALSE),NA())),0.01)</f>
        <v>0</v>
      </c>
      <c r="G345">
        <f>IFERROR(IF(AND($C345="Kept",$B345="Legal"),$E345*VLOOKUP($D345,'FRIM rates'!$A$4:$J$9,3,FALSE),IF(AND($C345="Released",$B345="Legal"),$E345*VLOOKUP($D345,'FRIM rates'!$A$4:$J$9,3,FALSE)+$E345*VLOOKUP($D345,'FRIM rates'!$A$4:$J$9,4,FALSE),IF(AND($C345="Released",$B345="Sub-Legal"),$E345*VLOOKUP($D345,'FRIM rates'!$A$4:$J$9,3,FALSE)+$E345*VLOOKUP($D345,'FRIM rates'!$A$4:$J$9,5,FALSE)))),0.01)</f>
        <v>3244.2299999999996</v>
      </c>
      <c r="H345">
        <f>IFERROR(IF(AND($C345="Kept",$B345="Legal"),$E345*VLOOKUP($D345,'FRIM rates'!$A$4:$J$9,3,FALSE),IF(AND($C345="Released",$B345="Legal"),$E345*VLOOKUP($D345,'FRIM rates'!$A$4:$J$9,3,FALSE)+$E345*VLOOKUP($D345,'FRIM rates'!$A$4:$J$9,10,FALSE),IF(AND($C345="Released",$B345="Sub-Legal"),$E345*VLOOKUP($D345,'FRIM rates'!$A$4:$J$9,3,FALSE)+$E345*VLOOKUP($D345,'FRIM rates'!$A$4:$J$9,10,FALSE)))),0.01)</f>
        <v>3244.2299999999996</v>
      </c>
    </row>
    <row r="346" spans="1:8" x14ac:dyDescent="0.35">
      <c r="A346">
        <v>2016</v>
      </c>
      <c r="B346" t="s">
        <v>5</v>
      </c>
      <c r="C346" t="s">
        <v>6</v>
      </c>
      <c r="D346" t="s">
        <v>10</v>
      </c>
      <c r="E346">
        <v>23069</v>
      </c>
      <c r="F346">
        <f>IFERROR(IF($C346="Kept",0,IF($C346="Released",$E346*VLOOKUP($D346,'FRIM rates'!$A$4:$J$9,2,FALSE),NA())),0.01)</f>
        <v>0</v>
      </c>
      <c r="G346">
        <f>IFERROR(IF(AND($C346="Kept",$B346="Legal"),$E346*VLOOKUP($D346,'FRIM rates'!$A$4:$J$9,3,FALSE),IF(AND($C346="Released",$B346="Legal"),$E346*VLOOKUP($D346,'FRIM rates'!$A$4:$J$9,3,FALSE)+$E346*VLOOKUP($D346,'FRIM rates'!$A$4:$J$9,4,FALSE),IF(AND($C346="Released",$B346="Sub-Legal"),$E346*VLOOKUP($D346,'FRIM rates'!$A$4:$J$9,3,FALSE)+$E346*VLOOKUP($D346,'FRIM rates'!$A$4:$J$9,5,FALSE)))),0.01)</f>
        <v>3345.0049999999997</v>
      </c>
      <c r="H346">
        <f>IFERROR(IF(AND($C346="Kept",$B346="Legal"),$E346*VLOOKUP($D346,'FRIM rates'!$A$4:$J$9,3,FALSE),IF(AND($C346="Released",$B346="Legal"),$E346*VLOOKUP($D346,'FRIM rates'!$A$4:$J$9,3,FALSE)+$E346*VLOOKUP($D346,'FRIM rates'!$A$4:$J$9,10,FALSE),IF(AND($C346="Released",$B346="Sub-Legal"),$E346*VLOOKUP($D346,'FRIM rates'!$A$4:$J$9,3,FALSE)+$E346*VLOOKUP($D346,'FRIM rates'!$A$4:$J$9,10,FALSE)))),0.01)</f>
        <v>3345.0049999999997</v>
      </c>
    </row>
    <row r="347" spans="1:8" x14ac:dyDescent="0.35">
      <c r="A347">
        <v>2017</v>
      </c>
      <c r="B347" t="s">
        <v>14</v>
      </c>
      <c r="C347" t="s">
        <v>13</v>
      </c>
      <c r="D347" t="s">
        <v>12</v>
      </c>
      <c r="E347">
        <v>23217</v>
      </c>
      <c r="F347">
        <f>IFERROR(IF($C347="Kept",0,IF($C347="Released",$E347*VLOOKUP($D347,'FRIM rates'!$A$4:$J$9,2,FALSE),NA())),0.01)</f>
        <v>4643.4000000000005</v>
      </c>
      <c r="G347">
        <f>IFERROR(IF(AND($C347="Kept",$B347="Legal"),$E347*VLOOKUP($D347,'FRIM rates'!$A$4:$J$9,3,FALSE),IF(AND($C347="Released",$B347="Legal"),$E347*VLOOKUP($D347,'FRIM rates'!$A$4:$J$9,3,FALSE)+$E347*VLOOKUP($D347,'FRIM rates'!$A$4:$J$9,4,FALSE),IF(AND($C347="Released",$B347="Sub-Legal"),$E347*VLOOKUP($D347,'FRIM rates'!$A$4:$J$9,3,FALSE)+$E347*VLOOKUP($D347,'FRIM rates'!$A$4:$J$9,5,FALSE)))),0.01)</f>
        <v>10865.556</v>
      </c>
      <c r="H347">
        <f>IFERROR(IF(AND($C347="Kept",$B347="Legal"),$E347*VLOOKUP($D347,'FRIM rates'!$A$4:$J$9,3,FALSE),IF(AND($C347="Released",$B347="Legal"),$E347*VLOOKUP($D347,'FRIM rates'!$A$4:$J$9,3,FALSE)+$E347*VLOOKUP($D347,'FRIM rates'!$A$4:$J$9,10,FALSE),IF(AND($C347="Released",$B347="Sub-Legal"),$E347*VLOOKUP($D347,'FRIM rates'!$A$4:$J$9,3,FALSE)+$E347*VLOOKUP($D347,'FRIM rates'!$A$4:$J$9,10,FALSE)))),0.01)</f>
        <v>11492.414999999999</v>
      </c>
    </row>
    <row r="348" spans="1:8" x14ac:dyDescent="0.35">
      <c r="A348">
        <v>1999</v>
      </c>
      <c r="B348" t="s">
        <v>5</v>
      </c>
      <c r="C348" t="s">
        <v>6</v>
      </c>
      <c r="D348" t="s">
        <v>8</v>
      </c>
      <c r="E348">
        <v>23228</v>
      </c>
      <c r="F348">
        <f>IFERROR(IF($C348="Kept",0,IF($C348="Released",$E348*VLOOKUP($D348,'FRIM rates'!$A$4:$J$9,2,FALSE),NA())),0.01)</f>
        <v>0</v>
      </c>
      <c r="G348">
        <f>IFERROR(IF(AND($C348="Kept",$B348="Legal"),$E348*VLOOKUP($D348,'FRIM rates'!$A$4:$J$9,3,FALSE),IF(AND($C348="Released",$B348="Legal"),$E348*VLOOKUP($D348,'FRIM rates'!$A$4:$J$9,3,FALSE)+$E348*VLOOKUP($D348,'FRIM rates'!$A$4:$J$9,4,FALSE),IF(AND($C348="Released",$B348="Sub-Legal"),$E348*VLOOKUP($D348,'FRIM rates'!$A$4:$J$9,3,FALSE)+$E348*VLOOKUP($D348,'FRIM rates'!$A$4:$J$9,5,FALSE)))),0.01)</f>
        <v>3368.06</v>
      </c>
      <c r="H348">
        <f>IFERROR(IF(AND($C348="Kept",$B348="Legal"),$E348*VLOOKUP($D348,'FRIM rates'!$A$4:$J$9,3,FALSE),IF(AND($C348="Released",$B348="Legal"),$E348*VLOOKUP($D348,'FRIM rates'!$A$4:$J$9,3,FALSE)+$E348*VLOOKUP($D348,'FRIM rates'!$A$4:$J$9,10,FALSE),IF(AND($C348="Released",$B348="Sub-Legal"),$E348*VLOOKUP($D348,'FRIM rates'!$A$4:$J$9,3,FALSE)+$E348*VLOOKUP($D348,'FRIM rates'!$A$4:$J$9,10,FALSE)))),0.01)</f>
        <v>3368.06</v>
      </c>
    </row>
    <row r="349" spans="1:8" x14ac:dyDescent="0.35">
      <c r="A349">
        <v>2003</v>
      </c>
      <c r="B349" t="s">
        <v>5</v>
      </c>
      <c r="C349" t="s">
        <v>6</v>
      </c>
      <c r="D349" t="s">
        <v>11</v>
      </c>
      <c r="E349">
        <v>23446</v>
      </c>
      <c r="F349">
        <f>IFERROR(IF($C349="Kept",0,IF($C349="Released",$E349*VLOOKUP($D349,'FRIM rates'!$A$4:$J$9,2,FALSE),NA())),0.01)</f>
        <v>0</v>
      </c>
      <c r="G349">
        <f>IFERROR(IF(AND($C349="Kept",$B349="Legal"),$E349*VLOOKUP($D349,'FRIM rates'!$A$4:$J$9,3,FALSE),IF(AND($C349="Released",$B349="Legal"),$E349*VLOOKUP($D349,'FRIM rates'!$A$4:$J$9,3,FALSE)+$E349*VLOOKUP($D349,'FRIM rates'!$A$4:$J$9,4,FALSE),IF(AND($C349="Released",$B349="Sub-Legal"),$E349*VLOOKUP($D349,'FRIM rates'!$A$4:$J$9,3,FALSE)+$E349*VLOOKUP($D349,'FRIM rates'!$A$4:$J$9,5,FALSE)))),0.01)</f>
        <v>3399.6699999999996</v>
      </c>
      <c r="H349">
        <f>IFERROR(IF(AND($C349="Kept",$B349="Legal"),$E349*VLOOKUP($D349,'FRIM rates'!$A$4:$J$9,3,FALSE),IF(AND($C349="Released",$B349="Legal"),$E349*VLOOKUP($D349,'FRIM rates'!$A$4:$J$9,3,FALSE)+$E349*VLOOKUP($D349,'FRIM rates'!$A$4:$J$9,10,FALSE),IF(AND($C349="Released",$B349="Sub-Legal"),$E349*VLOOKUP($D349,'FRIM rates'!$A$4:$J$9,3,FALSE)+$E349*VLOOKUP($D349,'FRIM rates'!$A$4:$J$9,10,FALSE)))),0.01)</f>
        <v>3399.6699999999996</v>
      </c>
    </row>
    <row r="350" spans="1:8" x14ac:dyDescent="0.35">
      <c r="A350">
        <v>2001</v>
      </c>
      <c r="B350" t="s">
        <v>5</v>
      </c>
      <c r="C350" t="s">
        <v>6</v>
      </c>
      <c r="D350" t="s">
        <v>10</v>
      </c>
      <c r="E350">
        <v>23857</v>
      </c>
      <c r="F350">
        <f>IFERROR(IF($C350="Kept",0,IF($C350="Released",$E350*VLOOKUP($D350,'FRIM rates'!$A$4:$J$9,2,FALSE),NA())),0.01)</f>
        <v>0</v>
      </c>
      <c r="G350">
        <f>IFERROR(IF(AND($C350="Kept",$B350="Legal"),$E350*VLOOKUP($D350,'FRIM rates'!$A$4:$J$9,3,FALSE),IF(AND($C350="Released",$B350="Legal"),$E350*VLOOKUP($D350,'FRIM rates'!$A$4:$J$9,3,FALSE)+$E350*VLOOKUP($D350,'FRIM rates'!$A$4:$J$9,4,FALSE),IF(AND($C350="Released",$B350="Sub-Legal"),$E350*VLOOKUP($D350,'FRIM rates'!$A$4:$J$9,3,FALSE)+$E350*VLOOKUP($D350,'FRIM rates'!$A$4:$J$9,5,FALSE)))),0.01)</f>
        <v>3459.2649999999999</v>
      </c>
      <c r="H350">
        <f>IFERROR(IF(AND($C350="Kept",$B350="Legal"),$E350*VLOOKUP($D350,'FRIM rates'!$A$4:$J$9,3,FALSE),IF(AND($C350="Released",$B350="Legal"),$E350*VLOOKUP($D350,'FRIM rates'!$A$4:$J$9,3,FALSE)+$E350*VLOOKUP($D350,'FRIM rates'!$A$4:$J$9,10,FALSE),IF(AND($C350="Released",$B350="Sub-Legal"),$E350*VLOOKUP($D350,'FRIM rates'!$A$4:$J$9,3,FALSE)+$E350*VLOOKUP($D350,'FRIM rates'!$A$4:$J$9,10,FALSE)))),0.01)</f>
        <v>3459.2649999999999</v>
      </c>
    </row>
    <row r="351" spans="1:8" x14ac:dyDescent="0.35">
      <c r="A351">
        <v>2004</v>
      </c>
      <c r="B351" t="s">
        <v>5</v>
      </c>
      <c r="C351" t="s">
        <v>13</v>
      </c>
      <c r="D351" t="s">
        <v>12</v>
      </c>
      <c r="E351">
        <v>23918</v>
      </c>
      <c r="F351">
        <f>IFERROR(IF($C351="Kept",0,IF($C351="Released",$E351*VLOOKUP($D351,'FRIM rates'!$A$4:$J$9,2,FALSE),NA())),0.01)</f>
        <v>4783.6000000000004</v>
      </c>
      <c r="G351">
        <f>IFERROR(IF(AND($C351="Kept",$B351="Legal"),$E351*VLOOKUP($D351,'FRIM rates'!$A$4:$J$9,3,FALSE),IF(AND($C351="Released",$B351="Legal"),$E351*VLOOKUP($D351,'FRIM rates'!$A$4:$J$9,3,FALSE)+$E351*VLOOKUP($D351,'FRIM rates'!$A$4:$J$9,4,FALSE),IF(AND($C351="Released",$B351="Sub-Legal"),$E351*VLOOKUP($D351,'FRIM rates'!$A$4:$J$9,3,FALSE)+$E351*VLOOKUP($D351,'FRIM rates'!$A$4:$J$9,5,FALSE)))),0.01)</f>
        <v>6410.0239999999994</v>
      </c>
      <c r="H351">
        <f>IFERROR(IF(AND($C351="Kept",$B351="Legal"),$E351*VLOOKUP($D351,'FRIM rates'!$A$4:$J$9,3,FALSE),IF(AND($C351="Released",$B351="Legal"),$E351*VLOOKUP($D351,'FRIM rates'!$A$4:$J$9,3,FALSE)+$E351*VLOOKUP($D351,'FRIM rates'!$A$4:$J$9,10,FALSE),IF(AND($C351="Released",$B351="Sub-Legal"),$E351*VLOOKUP($D351,'FRIM rates'!$A$4:$J$9,3,FALSE)+$E351*VLOOKUP($D351,'FRIM rates'!$A$4:$J$9,10,FALSE)))),0.01)</f>
        <v>11839.41</v>
      </c>
    </row>
    <row r="352" spans="1:8" x14ac:dyDescent="0.35">
      <c r="A352">
        <v>2013</v>
      </c>
      <c r="B352" t="s">
        <v>5</v>
      </c>
      <c r="C352" t="s">
        <v>6</v>
      </c>
      <c r="D352" t="s">
        <v>8</v>
      </c>
      <c r="E352">
        <v>24138</v>
      </c>
      <c r="F352">
        <f>IFERROR(IF($C352="Kept",0,IF($C352="Released",$E352*VLOOKUP($D352,'FRIM rates'!$A$4:$J$9,2,FALSE),NA())),0.01)</f>
        <v>0</v>
      </c>
      <c r="G352">
        <f>IFERROR(IF(AND($C352="Kept",$B352="Legal"),$E352*VLOOKUP($D352,'FRIM rates'!$A$4:$J$9,3,FALSE),IF(AND($C352="Released",$B352="Legal"),$E352*VLOOKUP($D352,'FRIM rates'!$A$4:$J$9,3,FALSE)+$E352*VLOOKUP($D352,'FRIM rates'!$A$4:$J$9,4,FALSE),IF(AND($C352="Released",$B352="Sub-Legal"),$E352*VLOOKUP($D352,'FRIM rates'!$A$4:$J$9,3,FALSE)+$E352*VLOOKUP($D352,'FRIM rates'!$A$4:$J$9,5,FALSE)))),0.01)</f>
        <v>3500.0099999999998</v>
      </c>
      <c r="H352">
        <f>IFERROR(IF(AND($C352="Kept",$B352="Legal"),$E352*VLOOKUP($D352,'FRIM rates'!$A$4:$J$9,3,FALSE),IF(AND($C352="Released",$B352="Legal"),$E352*VLOOKUP($D352,'FRIM rates'!$A$4:$J$9,3,FALSE)+$E352*VLOOKUP($D352,'FRIM rates'!$A$4:$J$9,10,FALSE),IF(AND($C352="Released",$B352="Sub-Legal"),$E352*VLOOKUP($D352,'FRIM rates'!$A$4:$J$9,3,FALSE)+$E352*VLOOKUP($D352,'FRIM rates'!$A$4:$J$9,10,FALSE)))),0.01)</f>
        <v>3500.0099999999998</v>
      </c>
    </row>
    <row r="353" spans="1:8" x14ac:dyDescent="0.35">
      <c r="A353">
        <v>2013</v>
      </c>
      <c r="B353" t="s">
        <v>14</v>
      </c>
      <c r="C353" t="s">
        <v>13</v>
      </c>
      <c r="D353" t="s">
        <v>9</v>
      </c>
      <c r="E353">
        <v>24203</v>
      </c>
      <c r="F353">
        <f>IFERROR(IF($C353="Kept",0,IF($C353="Released",$E353*VLOOKUP($D353,'FRIM rates'!$A$4:$J$9,2,FALSE),NA())),0.01)</f>
        <v>4840.6000000000004</v>
      </c>
      <c r="G353">
        <f>IFERROR(IF(AND($C353="Kept",$B353="Legal"),$E353*VLOOKUP($D353,'FRIM rates'!$A$4:$J$9,3,FALSE),IF(AND($C353="Released",$B353="Legal"),$E353*VLOOKUP($D353,'FRIM rates'!$A$4:$J$9,3,FALSE)+$E353*VLOOKUP($D353,'FRIM rates'!$A$4:$J$9,4,FALSE),IF(AND($C353="Released",$B353="Sub-Legal"),$E353*VLOOKUP($D353,'FRIM rates'!$A$4:$J$9,3,FALSE)+$E353*VLOOKUP($D353,'FRIM rates'!$A$4:$J$9,5,FALSE)))),0.01)</f>
        <v>11327.004000000001</v>
      </c>
      <c r="H353">
        <f>IFERROR(IF(AND($C353="Kept",$B353="Legal"),$E353*VLOOKUP($D353,'FRIM rates'!$A$4:$J$9,3,FALSE),IF(AND($C353="Released",$B353="Legal"),$E353*VLOOKUP($D353,'FRIM rates'!$A$4:$J$9,3,FALSE)+$E353*VLOOKUP($D353,'FRIM rates'!$A$4:$J$9,10,FALSE),IF(AND($C353="Released",$B353="Sub-Legal"),$E353*VLOOKUP($D353,'FRIM rates'!$A$4:$J$9,3,FALSE)+$E353*VLOOKUP($D353,'FRIM rates'!$A$4:$J$9,10,FALSE)))),0.01)</f>
        <v>11980.484999999999</v>
      </c>
    </row>
    <row r="354" spans="1:8" x14ac:dyDescent="0.35">
      <c r="A354">
        <v>2021</v>
      </c>
      <c r="B354" t="s">
        <v>5</v>
      </c>
      <c r="C354" t="s">
        <v>13</v>
      </c>
      <c r="D354" t="s">
        <v>8</v>
      </c>
      <c r="E354">
        <v>24314</v>
      </c>
      <c r="F354">
        <f>IFERROR(IF($C354="Kept",0,IF($C354="Released",$E354*VLOOKUP($D354,'FRIM rates'!$A$4:$J$9,2,FALSE),NA())),0.01)</f>
        <v>4862.8</v>
      </c>
      <c r="G354">
        <f>IFERROR(IF(AND($C354="Kept",$B354="Legal"),$E354*VLOOKUP($D354,'FRIM rates'!$A$4:$J$9,3,FALSE),IF(AND($C354="Released",$B354="Legal"),$E354*VLOOKUP($D354,'FRIM rates'!$A$4:$J$9,3,FALSE)+$E354*VLOOKUP($D354,'FRIM rates'!$A$4:$J$9,4,FALSE),IF(AND($C354="Released",$B354="Sub-Legal"),$E354*VLOOKUP($D354,'FRIM rates'!$A$4:$J$9,3,FALSE)+$E354*VLOOKUP($D354,'FRIM rates'!$A$4:$J$9,5,FALSE)))),0.01)</f>
        <v>6516.152</v>
      </c>
      <c r="H354">
        <f>IFERROR(IF(AND($C354="Kept",$B354="Legal"),$E354*VLOOKUP($D354,'FRIM rates'!$A$4:$J$9,3,FALSE),IF(AND($C354="Released",$B354="Legal"),$E354*VLOOKUP($D354,'FRIM rates'!$A$4:$J$9,3,FALSE)+$E354*VLOOKUP($D354,'FRIM rates'!$A$4:$J$9,10,FALSE),IF(AND($C354="Released",$B354="Sub-Legal"),$E354*VLOOKUP($D354,'FRIM rates'!$A$4:$J$9,3,FALSE)+$E354*VLOOKUP($D354,'FRIM rates'!$A$4:$J$9,10,FALSE)))),0.01)</f>
        <v>12035.43</v>
      </c>
    </row>
    <row r="355" spans="1:8" x14ac:dyDescent="0.35">
      <c r="A355">
        <v>2001</v>
      </c>
      <c r="B355" t="s">
        <v>14</v>
      </c>
      <c r="C355" t="s">
        <v>13</v>
      </c>
      <c r="D355" t="s">
        <v>9</v>
      </c>
      <c r="E355">
        <v>24364</v>
      </c>
      <c r="F355">
        <f>IFERROR(IF($C355="Kept",0,IF($C355="Released",$E355*VLOOKUP($D355,'FRIM rates'!$A$4:$J$9,2,FALSE),NA())),0.01)</f>
        <v>4872.8</v>
      </c>
      <c r="G355">
        <f>IFERROR(IF(AND($C355="Kept",$B355="Legal"),$E355*VLOOKUP($D355,'FRIM rates'!$A$4:$J$9,3,FALSE),IF(AND($C355="Released",$B355="Legal"),$E355*VLOOKUP($D355,'FRIM rates'!$A$4:$J$9,3,FALSE)+$E355*VLOOKUP($D355,'FRIM rates'!$A$4:$J$9,4,FALSE),IF(AND($C355="Released",$B355="Sub-Legal"),$E355*VLOOKUP($D355,'FRIM rates'!$A$4:$J$9,3,FALSE)+$E355*VLOOKUP($D355,'FRIM rates'!$A$4:$J$9,5,FALSE)))),0.01)</f>
        <v>11402.351999999999</v>
      </c>
      <c r="H355">
        <f>IFERROR(IF(AND($C355="Kept",$B355="Legal"),$E355*VLOOKUP($D355,'FRIM rates'!$A$4:$J$9,3,FALSE),IF(AND($C355="Released",$B355="Legal"),$E355*VLOOKUP($D355,'FRIM rates'!$A$4:$J$9,3,FALSE)+$E355*VLOOKUP($D355,'FRIM rates'!$A$4:$J$9,10,FALSE),IF(AND($C355="Released",$B355="Sub-Legal"),$E355*VLOOKUP($D355,'FRIM rates'!$A$4:$J$9,3,FALSE)+$E355*VLOOKUP($D355,'FRIM rates'!$A$4:$J$9,10,FALSE)))),0.01)</f>
        <v>12060.18</v>
      </c>
    </row>
    <row r="356" spans="1:8" x14ac:dyDescent="0.35">
      <c r="A356">
        <v>1989</v>
      </c>
      <c r="B356" t="s">
        <v>5</v>
      </c>
      <c r="C356" t="s">
        <v>6</v>
      </c>
      <c r="D356" t="s">
        <v>9</v>
      </c>
      <c r="E356">
        <v>24913</v>
      </c>
      <c r="F356">
        <f>IFERROR(IF($C356="Kept",0,IF($C356="Released",$E356*VLOOKUP($D356,'FRIM rates'!$A$4:$J$9,2,FALSE),NA())),0.01)</f>
        <v>0</v>
      </c>
      <c r="G356">
        <f>IFERROR(IF(AND($C356="Kept",$B356="Legal"),$E356*VLOOKUP($D356,'FRIM rates'!$A$4:$J$9,3,FALSE),IF(AND($C356="Released",$B356="Legal"),$E356*VLOOKUP($D356,'FRIM rates'!$A$4:$J$9,3,FALSE)+$E356*VLOOKUP($D356,'FRIM rates'!$A$4:$J$9,4,FALSE),IF(AND($C356="Released",$B356="Sub-Legal"),$E356*VLOOKUP($D356,'FRIM rates'!$A$4:$J$9,3,FALSE)+$E356*VLOOKUP($D356,'FRIM rates'!$A$4:$J$9,5,FALSE)))),0.01)</f>
        <v>3612.3849999999998</v>
      </c>
      <c r="H356">
        <f>IFERROR(IF(AND($C356="Kept",$B356="Legal"),$E356*VLOOKUP($D356,'FRIM rates'!$A$4:$J$9,3,FALSE),IF(AND($C356="Released",$B356="Legal"),$E356*VLOOKUP($D356,'FRIM rates'!$A$4:$J$9,3,FALSE)+$E356*VLOOKUP($D356,'FRIM rates'!$A$4:$J$9,10,FALSE),IF(AND($C356="Released",$B356="Sub-Legal"),$E356*VLOOKUP($D356,'FRIM rates'!$A$4:$J$9,3,FALSE)+$E356*VLOOKUP($D356,'FRIM rates'!$A$4:$J$9,10,FALSE)))),0.01)</f>
        <v>3612.3849999999998</v>
      </c>
    </row>
    <row r="357" spans="1:8" x14ac:dyDescent="0.35">
      <c r="A357">
        <v>2003</v>
      </c>
      <c r="B357" t="s">
        <v>5</v>
      </c>
      <c r="C357" t="s">
        <v>13</v>
      </c>
      <c r="D357" t="s">
        <v>12</v>
      </c>
      <c r="E357">
        <v>24920</v>
      </c>
      <c r="F357">
        <f>IFERROR(IF($C357="Kept",0,IF($C357="Released",$E357*VLOOKUP($D357,'FRIM rates'!$A$4:$J$9,2,FALSE),NA())),0.01)</f>
        <v>4984</v>
      </c>
      <c r="G357">
        <f>IFERROR(IF(AND($C357="Kept",$B357="Legal"),$E357*VLOOKUP($D357,'FRIM rates'!$A$4:$J$9,3,FALSE),IF(AND($C357="Released",$B357="Legal"),$E357*VLOOKUP($D357,'FRIM rates'!$A$4:$J$9,3,FALSE)+$E357*VLOOKUP($D357,'FRIM rates'!$A$4:$J$9,4,FALSE),IF(AND($C357="Released",$B357="Sub-Legal"),$E357*VLOOKUP($D357,'FRIM rates'!$A$4:$J$9,3,FALSE)+$E357*VLOOKUP($D357,'FRIM rates'!$A$4:$J$9,5,FALSE)))),0.01)</f>
        <v>6678.5599999999995</v>
      </c>
      <c r="H357">
        <f>IFERROR(IF(AND($C357="Kept",$B357="Legal"),$E357*VLOOKUP($D357,'FRIM rates'!$A$4:$J$9,3,FALSE),IF(AND($C357="Released",$B357="Legal"),$E357*VLOOKUP($D357,'FRIM rates'!$A$4:$J$9,3,FALSE)+$E357*VLOOKUP($D357,'FRIM rates'!$A$4:$J$9,10,FALSE),IF(AND($C357="Released",$B357="Sub-Legal"),$E357*VLOOKUP($D357,'FRIM rates'!$A$4:$J$9,3,FALSE)+$E357*VLOOKUP($D357,'FRIM rates'!$A$4:$J$9,10,FALSE)))),0.01)</f>
        <v>12335.4</v>
      </c>
    </row>
    <row r="358" spans="1:8" x14ac:dyDescent="0.35">
      <c r="A358">
        <v>2002</v>
      </c>
      <c r="B358" t="s">
        <v>5</v>
      </c>
      <c r="C358" t="s">
        <v>6</v>
      </c>
      <c r="D358" t="s">
        <v>10</v>
      </c>
      <c r="E358">
        <v>24979</v>
      </c>
      <c r="F358">
        <f>IFERROR(IF($C358="Kept",0,IF($C358="Released",$E358*VLOOKUP($D358,'FRIM rates'!$A$4:$J$9,2,FALSE),NA())),0.01)</f>
        <v>0</v>
      </c>
      <c r="G358">
        <f>IFERROR(IF(AND($C358="Kept",$B358="Legal"),$E358*VLOOKUP($D358,'FRIM rates'!$A$4:$J$9,3,FALSE),IF(AND($C358="Released",$B358="Legal"),$E358*VLOOKUP($D358,'FRIM rates'!$A$4:$J$9,3,FALSE)+$E358*VLOOKUP($D358,'FRIM rates'!$A$4:$J$9,4,FALSE),IF(AND($C358="Released",$B358="Sub-Legal"),$E358*VLOOKUP($D358,'FRIM rates'!$A$4:$J$9,3,FALSE)+$E358*VLOOKUP($D358,'FRIM rates'!$A$4:$J$9,5,FALSE)))),0.01)</f>
        <v>3621.9549999999999</v>
      </c>
      <c r="H358">
        <f>IFERROR(IF(AND($C358="Kept",$B358="Legal"),$E358*VLOOKUP($D358,'FRIM rates'!$A$4:$J$9,3,FALSE),IF(AND($C358="Released",$B358="Legal"),$E358*VLOOKUP($D358,'FRIM rates'!$A$4:$J$9,3,FALSE)+$E358*VLOOKUP($D358,'FRIM rates'!$A$4:$J$9,10,FALSE),IF(AND($C358="Released",$B358="Sub-Legal"),$E358*VLOOKUP($D358,'FRIM rates'!$A$4:$J$9,3,FALSE)+$E358*VLOOKUP($D358,'FRIM rates'!$A$4:$J$9,10,FALSE)))),0.01)</f>
        <v>3621.9549999999999</v>
      </c>
    </row>
    <row r="359" spans="1:8" x14ac:dyDescent="0.35">
      <c r="A359">
        <v>1994</v>
      </c>
      <c r="B359" t="s">
        <v>5</v>
      </c>
      <c r="C359" t="s">
        <v>13</v>
      </c>
      <c r="D359" t="s">
        <v>9</v>
      </c>
      <c r="E359">
        <v>24991</v>
      </c>
      <c r="F359">
        <f>IFERROR(IF($C359="Kept",0,IF($C359="Released",$E359*VLOOKUP($D359,'FRIM rates'!$A$4:$J$9,2,FALSE),NA())),0.01)</f>
        <v>4998.2000000000007</v>
      </c>
      <c r="G359">
        <f>IFERROR(IF(AND($C359="Kept",$B359="Legal"),$E359*VLOOKUP($D359,'FRIM rates'!$A$4:$J$9,3,FALSE),IF(AND($C359="Released",$B359="Legal"),$E359*VLOOKUP($D359,'FRIM rates'!$A$4:$J$9,3,FALSE)+$E359*VLOOKUP($D359,'FRIM rates'!$A$4:$J$9,4,FALSE),IF(AND($C359="Released",$B359="Sub-Legal"),$E359*VLOOKUP($D359,'FRIM rates'!$A$4:$J$9,3,FALSE)+$E359*VLOOKUP($D359,'FRIM rates'!$A$4:$J$9,5,FALSE)))),0.01)</f>
        <v>6697.5879999999997</v>
      </c>
      <c r="H359">
        <f>IFERROR(IF(AND($C359="Kept",$B359="Legal"),$E359*VLOOKUP($D359,'FRIM rates'!$A$4:$J$9,3,FALSE),IF(AND($C359="Released",$B359="Legal"),$E359*VLOOKUP($D359,'FRIM rates'!$A$4:$J$9,3,FALSE)+$E359*VLOOKUP($D359,'FRIM rates'!$A$4:$J$9,10,FALSE),IF(AND($C359="Released",$B359="Sub-Legal"),$E359*VLOOKUP($D359,'FRIM rates'!$A$4:$J$9,3,FALSE)+$E359*VLOOKUP($D359,'FRIM rates'!$A$4:$J$9,10,FALSE)))),0.01)</f>
        <v>12370.544999999998</v>
      </c>
    </row>
    <row r="360" spans="1:8" x14ac:dyDescent="0.35">
      <c r="A360">
        <v>1993</v>
      </c>
      <c r="B360" t="s">
        <v>5</v>
      </c>
      <c r="C360" t="s">
        <v>6</v>
      </c>
      <c r="D360" t="s">
        <v>9</v>
      </c>
      <c r="E360">
        <v>25330</v>
      </c>
      <c r="F360">
        <f>IFERROR(IF($C360="Kept",0,IF($C360="Released",$E360*VLOOKUP($D360,'FRIM rates'!$A$4:$J$9,2,FALSE),NA())),0.01)</f>
        <v>0</v>
      </c>
      <c r="G360">
        <f>IFERROR(IF(AND($C360="Kept",$B360="Legal"),$E360*VLOOKUP($D360,'FRIM rates'!$A$4:$J$9,3,FALSE),IF(AND($C360="Released",$B360="Legal"),$E360*VLOOKUP($D360,'FRIM rates'!$A$4:$J$9,3,FALSE)+$E360*VLOOKUP($D360,'FRIM rates'!$A$4:$J$9,4,FALSE),IF(AND($C360="Released",$B360="Sub-Legal"),$E360*VLOOKUP($D360,'FRIM rates'!$A$4:$J$9,3,FALSE)+$E360*VLOOKUP($D360,'FRIM rates'!$A$4:$J$9,5,FALSE)))),0.01)</f>
        <v>3672.85</v>
      </c>
      <c r="H360">
        <f>IFERROR(IF(AND($C360="Kept",$B360="Legal"),$E360*VLOOKUP($D360,'FRIM rates'!$A$4:$J$9,3,FALSE),IF(AND($C360="Released",$B360="Legal"),$E360*VLOOKUP($D360,'FRIM rates'!$A$4:$J$9,3,FALSE)+$E360*VLOOKUP($D360,'FRIM rates'!$A$4:$J$9,10,FALSE),IF(AND($C360="Released",$B360="Sub-Legal"),$E360*VLOOKUP($D360,'FRIM rates'!$A$4:$J$9,3,FALSE)+$E360*VLOOKUP($D360,'FRIM rates'!$A$4:$J$9,10,FALSE)))),0.01)</f>
        <v>3672.85</v>
      </c>
    </row>
    <row r="361" spans="1:8" x14ac:dyDescent="0.35">
      <c r="A361">
        <v>2015</v>
      </c>
      <c r="B361" t="s">
        <v>14</v>
      </c>
      <c r="C361" t="s">
        <v>13</v>
      </c>
      <c r="D361" t="s">
        <v>8</v>
      </c>
      <c r="E361">
        <v>25471</v>
      </c>
      <c r="F361">
        <f>IFERROR(IF($C361="Kept",0,IF($C361="Released",$E361*VLOOKUP($D361,'FRIM rates'!$A$4:$J$9,2,FALSE),NA())),0.01)</f>
        <v>5094.2000000000007</v>
      </c>
      <c r="G361">
        <f>IFERROR(IF(AND($C361="Kept",$B361="Legal"),$E361*VLOOKUP($D361,'FRIM rates'!$A$4:$J$9,3,FALSE),IF(AND($C361="Released",$B361="Legal"),$E361*VLOOKUP($D361,'FRIM rates'!$A$4:$J$9,3,FALSE)+$E361*VLOOKUP($D361,'FRIM rates'!$A$4:$J$9,4,FALSE),IF(AND($C361="Released",$B361="Sub-Legal"),$E361*VLOOKUP($D361,'FRIM rates'!$A$4:$J$9,3,FALSE)+$E361*VLOOKUP($D361,'FRIM rates'!$A$4:$J$9,5,FALSE)))),0.01)</f>
        <v>11920.428</v>
      </c>
      <c r="H361">
        <f>IFERROR(IF(AND($C361="Kept",$B361="Legal"),$E361*VLOOKUP($D361,'FRIM rates'!$A$4:$J$9,3,FALSE),IF(AND($C361="Released",$B361="Legal"),$E361*VLOOKUP($D361,'FRIM rates'!$A$4:$J$9,3,FALSE)+$E361*VLOOKUP($D361,'FRIM rates'!$A$4:$J$9,10,FALSE),IF(AND($C361="Released",$B361="Sub-Legal"),$E361*VLOOKUP($D361,'FRIM rates'!$A$4:$J$9,3,FALSE)+$E361*VLOOKUP($D361,'FRIM rates'!$A$4:$J$9,10,FALSE)))),0.01)</f>
        <v>12608.144999999999</v>
      </c>
    </row>
    <row r="362" spans="1:8" x14ac:dyDescent="0.35">
      <c r="A362">
        <v>2021</v>
      </c>
      <c r="B362" t="s">
        <v>14</v>
      </c>
      <c r="C362" t="s">
        <v>13</v>
      </c>
      <c r="D362" t="s">
        <v>9</v>
      </c>
      <c r="E362">
        <v>25980</v>
      </c>
      <c r="F362">
        <f>IFERROR(IF($C362="Kept",0,IF($C362="Released",$E362*VLOOKUP($D362,'FRIM rates'!$A$4:$J$9,2,FALSE),NA())),0.01)</f>
        <v>5196</v>
      </c>
      <c r="G362">
        <f>IFERROR(IF(AND($C362="Kept",$B362="Legal"),$E362*VLOOKUP($D362,'FRIM rates'!$A$4:$J$9,3,FALSE),IF(AND($C362="Released",$B362="Legal"),$E362*VLOOKUP($D362,'FRIM rates'!$A$4:$J$9,3,FALSE)+$E362*VLOOKUP($D362,'FRIM rates'!$A$4:$J$9,4,FALSE),IF(AND($C362="Released",$B362="Sub-Legal"),$E362*VLOOKUP($D362,'FRIM rates'!$A$4:$J$9,3,FALSE)+$E362*VLOOKUP($D362,'FRIM rates'!$A$4:$J$9,5,FALSE)))),0.01)</f>
        <v>12158.640000000001</v>
      </c>
      <c r="H362">
        <f>IFERROR(IF(AND($C362="Kept",$B362="Legal"),$E362*VLOOKUP($D362,'FRIM rates'!$A$4:$J$9,3,FALSE),IF(AND($C362="Released",$B362="Legal"),$E362*VLOOKUP($D362,'FRIM rates'!$A$4:$J$9,3,FALSE)+$E362*VLOOKUP($D362,'FRIM rates'!$A$4:$J$9,10,FALSE),IF(AND($C362="Released",$B362="Sub-Legal"),$E362*VLOOKUP($D362,'FRIM rates'!$A$4:$J$9,3,FALSE)+$E362*VLOOKUP($D362,'FRIM rates'!$A$4:$J$9,10,FALSE)))),0.01)</f>
        <v>12860.1</v>
      </c>
    </row>
    <row r="363" spans="1:8" x14ac:dyDescent="0.35">
      <c r="A363">
        <v>2019</v>
      </c>
      <c r="B363" t="s">
        <v>14</v>
      </c>
      <c r="C363" t="s">
        <v>13</v>
      </c>
      <c r="D363" t="s">
        <v>9</v>
      </c>
      <c r="E363">
        <v>26134</v>
      </c>
      <c r="F363">
        <f>IFERROR(IF($C363="Kept",0,IF($C363="Released",$E363*VLOOKUP($D363,'FRIM rates'!$A$4:$J$9,2,FALSE),NA())),0.01)</f>
        <v>5226.8</v>
      </c>
      <c r="G363">
        <f>IFERROR(IF(AND($C363="Kept",$B363="Legal"),$E363*VLOOKUP($D363,'FRIM rates'!$A$4:$J$9,3,FALSE),IF(AND($C363="Released",$B363="Legal"),$E363*VLOOKUP($D363,'FRIM rates'!$A$4:$J$9,3,FALSE)+$E363*VLOOKUP($D363,'FRIM rates'!$A$4:$J$9,4,FALSE),IF(AND($C363="Released",$B363="Sub-Legal"),$E363*VLOOKUP($D363,'FRIM rates'!$A$4:$J$9,3,FALSE)+$E363*VLOOKUP($D363,'FRIM rates'!$A$4:$J$9,5,FALSE)))),0.01)</f>
        <v>12230.712000000001</v>
      </c>
      <c r="H363">
        <f>IFERROR(IF(AND($C363="Kept",$B363="Legal"),$E363*VLOOKUP($D363,'FRIM rates'!$A$4:$J$9,3,FALSE),IF(AND($C363="Released",$B363="Legal"),$E363*VLOOKUP($D363,'FRIM rates'!$A$4:$J$9,3,FALSE)+$E363*VLOOKUP($D363,'FRIM rates'!$A$4:$J$9,10,FALSE),IF(AND($C363="Released",$B363="Sub-Legal"),$E363*VLOOKUP($D363,'FRIM rates'!$A$4:$J$9,3,FALSE)+$E363*VLOOKUP($D363,'FRIM rates'!$A$4:$J$9,10,FALSE)))),0.01)</f>
        <v>12936.33</v>
      </c>
    </row>
    <row r="364" spans="1:8" x14ac:dyDescent="0.35">
      <c r="A364">
        <v>2014</v>
      </c>
      <c r="B364" t="s">
        <v>14</v>
      </c>
      <c r="C364" t="s">
        <v>13</v>
      </c>
      <c r="D364" t="s">
        <v>8</v>
      </c>
      <c r="E364">
        <v>26567</v>
      </c>
      <c r="F364">
        <f>IFERROR(IF($C364="Kept",0,IF($C364="Released",$E364*VLOOKUP($D364,'FRIM rates'!$A$4:$J$9,2,FALSE),NA())),0.01)</f>
        <v>5313.4000000000005</v>
      </c>
      <c r="G364">
        <f>IFERROR(IF(AND($C364="Kept",$B364="Legal"),$E364*VLOOKUP($D364,'FRIM rates'!$A$4:$J$9,3,FALSE),IF(AND($C364="Released",$B364="Legal"),$E364*VLOOKUP($D364,'FRIM rates'!$A$4:$J$9,3,FALSE)+$E364*VLOOKUP($D364,'FRIM rates'!$A$4:$J$9,4,FALSE),IF(AND($C364="Released",$B364="Sub-Legal"),$E364*VLOOKUP($D364,'FRIM rates'!$A$4:$J$9,3,FALSE)+$E364*VLOOKUP($D364,'FRIM rates'!$A$4:$J$9,5,FALSE)))),0.01)</f>
        <v>12433.356</v>
      </c>
      <c r="H364">
        <f>IFERROR(IF(AND($C364="Kept",$B364="Legal"),$E364*VLOOKUP($D364,'FRIM rates'!$A$4:$J$9,3,FALSE),IF(AND($C364="Released",$B364="Legal"),$E364*VLOOKUP($D364,'FRIM rates'!$A$4:$J$9,3,FALSE)+$E364*VLOOKUP($D364,'FRIM rates'!$A$4:$J$9,10,FALSE),IF(AND($C364="Released",$B364="Sub-Legal"),$E364*VLOOKUP($D364,'FRIM rates'!$A$4:$J$9,3,FALSE)+$E364*VLOOKUP($D364,'FRIM rates'!$A$4:$J$9,10,FALSE)))),0.01)</f>
        <v>13150.664999999999</v>
      </c>
    </row>
    <row r="365" spans="1:8" x14ac:dyDescent="0.35">
      <c r="A365">
        <v>2006</v>
      </c>
      <c r="B365" t="s">
        <v>5</v>
      </c>
      <c r="C365" t="s">
        <v>6</v>
      </c>
      <c r="D365" t="s">
        <v>10</v>
      </c>
      <c r="E365">
        <v>26646</v>
      </c>
      <c r="F365">
        <f>IFERROR(IF($C365="Kept",0,IF($C365="Released",$E365*VLOOKUP($D365,'FRIM rates'!$A$4:$J$9,2,FALSE),NA())),0.01)</f>
        <v>0</v>
      </c>
      <c r="G365">
        <f>IFERROR(IF(AND($C365="Kept",$B365="Legal"),$E365*VLOOKUP($D365,'FRIM rates'!$A$4:$J$9,3,FALSE),IF(AND($C365="Released",$B365="Legal"),$E365*VLOOKUP($D365,'FRIM rates'!$A$4:$J$9,3,FALSE)+$E365*VLOOKUP($D365,'FRIM rates'!$A$4:$J$9,4,FALSE),IF(AND($C365="Released",$B365="Sub-Legal"),$E365*VLOOKUP($D365,'FRIM rates'!$A$4:$J$9,3,FALSE)+$E365*VLOOKUP($D365,'FRIM rates'!$A$4:$J$9,5,FALSE)))),0.01)</f>
        <v>3863.6699999999996</v>
      </c>
      <c r="H365">
        <f>IFERROR(IF(AND($C365="Kept",$B365="Legal"),$E365*VLOOKUP($D365,'FRIM rates'!$A$4:$J$9,3,FALSE),IF(AND($C365="Released",$B365="Legal"),$E365*VLOOKUP($D365,'FRIM rates'!$A$4:$J$9,3,FALSE)+$E365*VLOOKUP($D365,'FRIM rates'!$A$4:$J$9,10,FALSE),IF(AND($C365="Released",$B365="Sub-Legal"),$E365*VLOOKUP($D365,'FRIM rates'!$A$4:$J$9,3,FALSE)+$E365*VLOOKUP($D365,'FRIM rates'!$A$4:$J$9,10,FALSE)))),0.01)</f>
        <v>3863.6699999999996</v>
      </c>
    </row>
    <row r="366" spans="1:8" x14ac:dyDescent="0.35">
      <c r="A366">
        <v>2000</v>
      </c>
      <c r="B366" t="s">
        <v>5</v>
      </c>
      <c r="C366" t="s">
        <v>6</v>
      </c>
      <c r="D366" t="s">
        <v>12</v>
      </c>
      <c r="E366">
        <v>26692</v>
      </c>
      <c r="F366">
        <f>IFERROR(IF($C366="Kept",0,IF($C366="Released",$E366*VLOOKUP($D366,'FRIM rates'!$A$4:$J$9,2,FALSE),NA())),0.01)</f>
        <v>0</v>
      </c>
      <c r="G366">
        <f>IFERROR(IF(AND($C366="Kept",$B366="Legal"),$E366*VLOOKUP($D366,'FRIM rates'!$A$4:$J$9,3,FALSE),IF(AND($C366="Released",$B366="Legal"),$E366*VLOOKUP($D366,'FRIM rates'!$A$4:$J$9,3,FALSE)+$E366*VLOOKUP($D366,'FRIM rates'!$A$4:$J$9,4,FALSE),IF(AND($C366="Released",$B366="Sub-Legal"),$E366*VLOOKUP($D366,'FRIM rates'!$A$4:$J$9,3,FALSE)+$E366*VLOOKUP($D366,'FRIM rates'!$A$4:$J$9,5,FALSE)))),0.01)</f>
        <v>3870.3399999999997</v>
      </c>
      <c r="H366">
        <f>IFERROR(IF(AND($C366="Kept",$B366="Legal"),$E366*VLOOKUP($D366,'FRIM rates'!$A$4:$J$9,3,FALSE),IF(AND($C366="Released",$B366="Legal"),$E366*VLOOKUP($D366,'FRIM rates'!$A$4:$J$9,3,FALSE)+$E366*VLOOKUP($D366,'FRIM rates'!$A$4:$J$9,10,FALSE),IF(AND($C366="Released",$B366="Sub-Legal"),$E366*VLOOKUP($D366,'FRIM rates'!$A$4:$J$9,3,FALSE)+$E366*VLOOKUP($D366,'FRIM rates'!$A$4:$J$9,10,FALSE)))),0.01)</f>
        <v>3870.3399999999997</v>
      </c>
    </row>
    <row r="367" spans="1:8" x14ac:dyDescent="0.35">
      <c r="A367">
        <v>1988</v>
      </c>
      <c r="B367" t="s">
        <v>5</v>
      </c>
      <c r="C367" t="s">
        <v>6</v>
      </c>
      <c r="D367" t="s">
        <v>9</v>
      </c>
      <c r="E367">
        <v>26772</v>
      </c>
      <c r="F367">
        <f>IFERROR(IF($C367="Kept",0,IF($C367="Released",$E367*VLOOKUP($D367,'FRIM rates'!$A$4:$J$9,2,FALSE),NA())),0.01)</f>
        <v>0</v>
      </c>
      <c r="G367">
        <f>IFERROR(IF(AND($C367="Kept",$B367="Legal"),$E367*VLOOKUP($D367,'FRIM rates'!$A$4:$J$9,3,FALSE),IF(AND($C367="Released",$B367="Legal"),$E367*VLOOKUP($D367,'FRIM rates'!$A$4:$J$9,3,FALSE)+$E367*VLOOKUP($D367,'FRIM rates'!$A$4:$J$9,4,FALSE),IF(AND($C367="Released",$B367="Sub-Legal"),$E367*VLOOKUP($D367,'FRIM rates'!$A$4:$J$9,3,FALSE)+$E367*VLOOKUP($D367,'FRIM rates'!$A$4:$J$9,5,FALSE)))),0.01)</f>
        <v>3881.9399999999996</v>
      </c>
      <c r="H367">
        <f>IFERROR(IF(AND($C367="Kept",$B367="Legal"),$E367*VLOOKUP($D367,'FRIM rates'!$A$4:$J$9,3,FALSE),IF(AND($C367="Released",$B367="Legal"),$E367*VLOOKUP($D367,'FRIM rates'!$A$4:$J$9,3,FALSE)+$E367*VLOOKUP($D367,'FRIM rates'!$A$4:$J$9,10,FALSE),IF(AND($C367="Released",$B367="Sub-Legal"),$E367*VLOOKUP($D367,'FRIM rates'!$A$4:$J$9,3,FALSE)+$E367*VLOOKUP($D367,'FRIM rates'!$A$4:$J$9,10,FALSE)))),0.01)</f>
        <v>3881.9399999999996</v>
      </c>
    </row>
    <row r="368" spans="1:8" x14ac:dyDescent="0.35">
      <c r="A368">
        <v>2021</v>
      </c>
      <c r="B368" t="s">
        <v>14</v>
      </c>
      <c r="C368" t="s">
        <v>13</v>
      </c>
      <c r="D368" t="s">
        <v>10</v>
      </c>
      <c r="E368">
        <v>27308</v>
      </c>
      <c r="F368">
        <f>IFERROR(IF($C368="Kept",0,IF($C368="Released",$E368*VLOOKUP($D368,'FRIM rates'!$A$4:$J$9,2,FALSE),NA())),0.01)</f>
        <v>5461.6</v>
      </c>
      <c r="G368">
        <f>IFERROR(IF(AND($C368="Kept",$B368="Legal"),$E368*VLOOKUP($D368,'FRIM rates'!$A$4:$J$9,3,FALSE),IF(AND($C368="Released",$B368="Legal"),$E368*VLOOKUP($D368,'FRIM rates'!$A$4:$J$9,3,FALSE)+$E368*VLOOKUP($D368,'FRIM rates'!$A$4:$J$9,4,FALSE),IF(AND($C368="Released",$B368="Sub-Legal"),$E368*VLOOKUP($D368,'FRIM rates'!$A$4:$J$9,3,FALSE)+$E368*VLOOKUP($D368,'FRIM rates'!$A$4:$J$9,5,FALSE)))),0.01)</f>
        <v>12780.144</v>
      </c>
      <c r="H368">
        <f>IFERROR(IF(AND($C368="Kept",$B368="Legal"),$E368*VLOOKUP($D368,'FRIM rates'!$A$4:$J$9,3,FALSE),IF(AND($C368="Released",$B368="Legal"),$E368*VLOOKUP($D368,'FRIM rates'!$A$4:$J$9,3,FALSE)+$E368*VLOOKUP($D368,'FRIM rates'!$A$4:$J$9,10,FALSE),IF(AND($C368="Released",$B368="Sub-Legal"),$E368*VLOOKUP($D368,'FRIM rates'!$A$4:$J$9,3,FALSE)+$E368*VLOOKUP($D368,'FRIM rates'!$A$4:$J$9,10,FALSE)))),0.01)</f>
        <v>13517.46</v>
      </c>
    </row>
    <row r="369" spans="1:8" x14ac:dyDescent="0.35">
      <c r="A369">
        <v>2002</v>
      </c>
      <c r="B369" t="s">
        <v>5</v>
      </c>
      <c r="C369" t="s">
        <v>6</v>
      </c>
      <c r="D369" t="s">
        <v>11</v>
      </c>
      <c r="E369">
        <v>27604</v>
      </c>
      <c r="F369">
        <f>IFERROR(IF($C369="Kept",0,IF($C369="Released",$E369*VLOOKUP($D369,'FRIM rates'!$A$4:$J$9,2,FALSE),NA())),0.01)</f>
        <v>0</v>
      </c>
      <c r="G369">
        <f>IFERROR(IF(AND($C369="Kept",$B369="Legal"),$E369*VLOOKUP($D369,'FRIM rates'!$A$4:$J$9,3,FALSE),IF(AND($C369="Released",$B369="Legal"),$E369*VLOOKUP($D369,'FRIM rates'!$A$4:$J$9,3,FALSE)+$E369*VLOOKUP($D369,'FRIM rates'!$A$4:$J$9,4,FALSE),IF(AND($C369="Released",$B369="Sub-Legal"),$E369*VLOOKUP($D369,'FRIM rates'!$A$4:$J$9,3,FALSE)+$E369*VLOOKUP($D369,'FRIM rates'!$A$4:$J$9,5,FALSE)))),0.01)</f>
        <v>4002.58</v>
      </c>
      <c r="H369">
        <f>IFERROR(IF(AND($C369="Kept",$B369="Legal"),$E369*VLOOKUP($D369,'FRIM rates'!$A$4:$J$9,3,FALSE),IF(AND($C369="Released",$B369="Legal"),$E369*VLOOKUP($D369,'FRIM rates'!$A$4:$J$9,3,FALSE)+$E369*VLOOKUP($D369,'FRIM rates'!$A$4:$J$9,10,FALSE),IF(AND($C369="Released",$B369="Sub-Legal"),$E369*VLOOKUP($D369,'FRIM rates'!$A$4:$J$9,3,FALSE)+$E369*VLOOKUP($D369,'FRIM rates'!$A$4:$J$9,10,FALSE)))),0.01)</f>
        <v>4002.58</v>
      </c>
    </row>
    <row r="370" spans="1:8" x14ac:dyDescent="0.35">
      <c r="A370">
        <v>2003</v>
      </c>
      <c r="B370" t="s">
        <v>5</v>
      </c>
      <c r="C370" t="s">
        <v>6</v>
      </c>
      <c r="D370" t="s">
        <v>10</v>
      </c>
      <c r="E370">
        <v>27771</v>
      </c>
      <c r="F370">
        <f>IFERROR(IF($C370="Kept",0,IF($C370="Released",$E370*VLOOKUP($D370,'FRIM rates'!$A$4:$J$9,2,FALSE),NA())),0.01)</f>
        <v>0</v>
      </c>
      <c r="G370">
        <f>IFERROR(IF(AND($C370="Kept",$B370="Legal"),$E370*VLOOKUP($D370,'FRIM rates'!$A$4:$J$9,3,FALSE),IF(AND($C370="Released",$B370="Legal"),$E370*VLOOKUP($D370,'FRIM rates'!$A$4:$J$9,3,FALSE)+$E370*VLOOKUP($D370,'FRIM rates'!$A$4:$J$9,4,FALSE),IF(AND($C370="Released",$B370="Sub-Legal"),$E370*VLOOKUP($D370,'FRIM rates'!$A$4:$J$9,3,FALSE)+$E370*VLOOKUP($D370,'FRIM rates'!$A$4:$J$9,5,FALSE)))),0.01)</f>
        <v>4026.7949999999996</v>
      </c>
      <c r="H370">
        <f>IFERROR(IF(AND($C370="Kept",$B370="Legal"),$E370*VLOOKUP($D370,'FRIM rates'!$A$4:$J$9,3,FALSE),IF(AND($C370="Released",$B370="Legal"),$E370*VLOOKUP($D370,'FRIM rates'!$A$4:$J$9,3,FALSE)+$E370*VLOOKUP($D370,'FRIM rates'!$A$4:$J$9,10,FALSE),IF(AND($C370="Released",$B370="Sub-Legal"),$E370*VLOOKUP($D370,'FRIM rates'!$A$4:$J$9,3,FALSE)+$E370*VLOOKUP($D370,'FRIM rates'!$A$4:$J$9,10,FALSE)))),0.01)</f>
        <v>4026.7949999999996</v>
      </c>
    </row>
    <row r="371" spans="1:8" x14ac:dyDescent="0.35">
      <c r="A371">
        <v>2012</v>
      </c>
      <c r="B371" t="s">
        <v>14</v>
      </c>
      <c r="C371" t="s">
        <v>13</v>
      </c>
      <c r="D371" t="s">
        <v>8</v>
      </c>
      <c r="E371">
        <v>27787</v>
      </c>
      <c r="F371">
        <f>IFERROR(IF($C371="Kept",0,IF($C371="Released",$E371*VLOOKUP($D371,'FRIM rates'!$A$4:$J$9,2,FALSE),NA())),0.01)</f>
        <v>5557.4000000000005</v>
      </c>
      <c r="G371">
        <f>IFERROR(IF(AND($C371="Kept",$B371="Legal"),$E371*VLOOKUP($D371,'FRIM rates'!$A$4:$J$9,3,FALSE),IF(AND($C371="Released",$B371="Legal"),$E371*VLOOKUP($D371,'FRIM rates'!$A$4:$J$9,3,FALSE)+$E371*VLOOKUP($D371,'FRIM rates'!$A$4:$J$9,4,FALSE),IF(AND($C371="Released",$B371="Sub-Legal"),$E371*VLOOKUP($D371,'FRIM rates'!$A$4:$J$9,3,FALSE)+$E371*VLOOKUP($D371,'FRIM rates'!$A$4:$J$9,5,FALSE)))),0.01)</f>
        <v>13004.316000000001</v>
      </c>
      <c r="H371">
        <f>IFERROR(IF(AND($C371="Kept",$B371="Legal"),$E371*VLOOKUP($D371,'FRIM rates'!$A$4:$J$9,3,FALSE),IF(AND($C371="Released",$B371="Legal"),$E371*VLOOKUP($D371,'FRIM rates'!$A$4:$J$9,3,FALSE)+$E371*VLOOKUP($D371,'FRIM rates'!$A$4:$J$9,10,FALSE),IF(AND($C371="Released",$B371="Sub-Legal"),$E371*VLOOKUP($D371,'FRIM rates'!$A$4:$J$9,3,FALSE)+$E371*VLOOKUP($D371,'FRIM rates'!$A$4:$J$9,10,FALSE)))),0.01)</f>
        <v>13754.564999999999</v>
      </c>
    </row>
    <row r="372" spans="1:8" x14ac:dyDescent="0.35">
      <c r="A372">
        <v>2020</v>
      </c>
      <c r="B372" t="s">
        <v>5</v>
      </c>
      <c r="C372" t="s">
        <v>6</v>
      </c>
      <c r="D372" t="s">
        <v>8</v>
      </c>
      <c r="E372">
        <v>27946</v>
      </c>
      <c r="F372">
        <f>IFERROR(IF($C372="Kept",0,IF($C372="Released",$E372*VLOOKUP($D372,'FRIM rates'!$A$4:$J$9,2,FALSE),NA())),0.01)</f>
        <v>0</v>
      </c>
      <c r="G372">
        <f>IFERROR(IF(AND($C372="Kept",$B372="Legal"),$E372*VLOOKUP($D372,'FRIM rates'!$A$4:$J$9,3,FALSE),IF(AND($C372="Released",$B372="Legal"),$E372*VLOOKUP($D372,'FRIM rates'!$A$4:$J$9,3,FALSE)+$E372*VLOOKUP($D372,'FRIM rates'!$A$4:$J$9,4,FALSE),IF(AND($C372="Released",$B372="Sub-Legal"),$E372*VLOOKUP($D372,'FRIM rates'!$A$4:$J$9,3,FALSE)+$E372*VLOOKUP($D372,'FRIM rates'!$A$4:$J$9,5,FALSE)))),0.01)</f>
        <v>4052.1699999999996</v>
      </c>
      <c r="H372">
        <f>IFERROR(IF(AND($C372="Kept",$B372="Legal"),$E372*VLOOKUP($D372,'FRIM rates'!$A$4:$J$9,3,FALSE),IF(AND($C372="Released",$B372="Legal"),$E372*VLOOKUP($D372,'FRIM rates'!$A$4:$J$9,3,FALSE)+$E372*VLOOKUP($D372,'FRIM rates'!$A$4:$J$9,10,FALSE),IF(AND($C372="Released",$B372="Sub-Legal"),$E372*VLOOKUP($D372,'FRIM rates'!$A$4:$J$9,3,FALSE)+$E372*VLOOKUP($D372,'FRIM rates'!$A$4:$J$9,10,FALSE)))),0.01)</f>
        <v>4052.1699999999996</v>
      </c>
    </row>
    <row r="373" spans="1:8" x14ac:dyDescent="0.35">
      <c r="A373">
        <v>2007</v>
      </c>
      <c r="B373" t="s">
        <v>5</v>
      </c>
      <c r="C373" t="s">
        <v>6</v>
      </c>
      <c r="D373" t="s">
        <v>10</v>
      </c>
      <c r="E373">
        <v>28104</v>
      </c>
      <c r="F373">
        <f>IFERROR(IF($C373="Kept",0,IF($C373="Released",$E373*VLOOKUP($D373,'FRIM rates'!$A$4:$J$9,2,FALSE),NA())),0.01)</f>
        <v>0</v>
      </c>
      <c r="G373">
        <f>IFERROR(IF(AND($C373="Kept",$B373="Legal"),$E373*VLOOKUP($D373,'FRIM rates'!$A$4:$J$9,3,FALSE),IF(AND($C373="Released",$B373="Legal"),$E373*VLOOKUP($D373,'FRIM rates'!$A$4:$J$9,3,FALSE)+$E373*VLOOKUP($D373,'FRIM rates'!$A$4:$J$9,4,FALSE),IF(AND($C373="Released",$B373="Sub-Legal"),$E373*VLOOKUP($D373,'FRIM rates'!$A$4:$J$9,3,FALSE)+$E373*VLOOKUP($D373,'FRIM rates'!$A$4:$J$9,5,FALSE)))),0.01)</f>
        <v>4075.08</v>
      </c>
      <c r="H373">
        <f>IFERROR(IF(AND($C373="Kept",$B373="Legal"),$E373*VLOOKUP($D373,'FRIM rates'!$A$4:$J$9,3,FALSE),IF(AND($C373="Released",$B373="Legal"),$E373*VLOOKUP($D373,'FRIM rates'!$A$4:$J$9,3,FALSE)+$E373*VLOOKUP($D373,'FRIM rates'!$A$4:$J$9,10,FALSE),IF(AND($C373="Released",$B373="Sub-Legal"),$E373*VLOOKUP($D373,'FRIM rates'!$A$4:$J$9,3,FALSE)+$E373*VLOOKUP($D373,'FRIM rates'!$A$4:$J$9,10,FALSE)))),0.01)</f>
        <v>4075.08</v>
      </c>
    </row>
    <row r="374" spans="1:8" x14ac:dyDescent="0.35">
      <c r="A374">
        <v>2016</v>
      </c>
      <c r="B374" t="s">
        <v>5</v>
      </c>
      <c r="C374" t="s">
        <v>6</v>
      </c>
      <c r="D374" t="s">
        <v>12</v>
      </c>
      <c r="E374">
        <v>28342</v>
      </c>
      <c r="F374">
        <f>IFERROR(IF($C374="Kept",0,IF($C374="Released",$E374*VLOOKUP($D374,'FRIM rates'!$A$4:$J$9,2,FALSE),NA())),0.01)</f>
        <v>0</v>
      </c>
      <c r="G374">
        <f>IFERROR(IF(AND($C374="Kept",$B374="Legal"),$E374*VLOOKUP($D374,'FRIM rates'!$A$4:$J$9,3,FALSE),IF(AND($C374="Released",$B374="Legal"),$E374*VLOOKUP($D374,'FRIM rates'!$A$4:$J$9,3,FALSE)+$E374*VLOOKUP($D374,'FRIM rates'!$A$4:$J$9,4,FALSE),IF(AND($C374="Released",$B374="Sub-Legal"),$E374*VLOOKUP($D374,'FRIM rates'!$A$4:$J$9,3,FALSE)+$E374*VLOOKUP($D374,'FRIM rates'!$A$4:$J$9,5,FALSE)))),0.01)</f>
        <v>4109.59</v>
      </c>
      <c r="H374">
        <f>IFERROR(IF(AND($C374="Kept",$B374="Legal"),$E374*VLOOKUP($D374,'FRIM rates'!$A$4:$J$9,3,FALSE),IF(AND($C374="Released",$B374="Legal"),$E374*VLOOKUP($D374,'FRIM rates'!$A$4:$J$9,3,FALSE)+$E374*VLOOKUP($D374,'FRIM rates'!$A$4:$J$9,10,FALSE),IF(AND($C374="Released",$B374="Sub-Legal"),$E374*VLOOKUP($D374,'FRIM rates'!$A$4:$J$9,3,FALSE)+$E374*VLOOKUP($D374,'FRIM rates'!$A$4:$J$9,10,FALSE)))),0.01)</f>
        <v>4109.59</v>
      </c>
    </row>
    <row r="375" spans="1:8" x14ac:dyDescent="0.35">
      <c r="A375">
        <v>2016</v>
      </c>
      <c r="B375" t="s">
        <v>14</v>
      </c>
      <c r="C375" t="s">
        <v>13</v>
      </c>
      <c r="D375" t="s">
        <v>12</v>
      </c>
      <c r="E375">
        <v>28824</v>
      </c>
      <c r="F375">
        <f>IFERROR(IF($C375="Kept",0,IF($C375="Released",$E375*VLOOKUP($D375,'FRIM rates'!$A$4:$J$9,2,FALSE),NA())),0.01)</f>
        <v>5764.8</v>
      </c>
      <c r="G375">
        <f>IFERROR(IF(AND($C375="Kept",$B375="Legal"),$E375*VLOOKUP($D375,'FRIM rates'!$A$4:$J$9,3,FALSE),IF(AND($C375="Released",$B375="Legal"),$E375*VLOOKUP($D375,'FRIM rates'!$A$4:$J$9,3,FALSE)+$E375*VLOOKUP($D375,'FRIM rates'!$A$4:$J$9,4,FALSE),IF(AND($C375="Released",$B375="Sub-Legal"),$E375*VLOOKUP($D375,'FRIM rates'!$A$4:$J$9,3,FALSE)+$E375*VLOOKUP($D375,'FRIM rates'!$A$4:$J$9,5,FALSE)))),0.01)</f>
        <v>13489.632</v>
      </c>
      <c r="H375">
        <f>IFERROR(IF(AND($C375="Kept",$B375="Legal"),$E375*VLOOKUP($D375,'FRIM rates'!$A$4:$J$9,3,FALSE),IF(AND($C375="Released",$B375="Legal"),$E375*VLOOKUP($D375,'FRIM rates'!$A$4:$J$9,3,FALSE)+$E375*VLOOKUP($D375,'FRIM rates'!$A$4:$J$9,10,FALSE),IF(AND($C375="Released",$B375="Sub-Legal"),$E375*VLOOKUP($D375,'FRIM rates'!$A$4:$J$9,3,FALSE)+$E375*VLOOKUP($D375,'FRIM rates'!$A$4:$J$9,10,FALSE)))),0.01)</f>
        <v>14267.88</v>
      </c>
    </row>
    <row r="376" spans="1:8" x14ac:dyDescent="0.35">
      <c r="A376">
        <v>2017</v>
      </c>
      <c r="B376" t="s">
        <v>5</v>
      </c>
      <c r="C376" t="s">
        <v>6</v>
      </c>
      <c r="D376" t="s">
        <v>10</v>
      </c>
      <c r="E376">
        <v>29210</v>
      </c>
      <c r="F376">
        <f>IFERROR(IF($C376="Kept",0,IF($C376="Released",$E376*VLOOKUP($D376,'FRIM rates'!$A$4:$J$9,2,FALSE),NA())),0.01)</f>
        <v>0</v>
      </c>
      <c r="G376">
        <f>IFERROR(IF(AND($C376="Kept",$B376="Legal"),$E376*VLOOKUP($D376,'FRIM rates'!$A$4:$J$9,3,FALSE),IF(AND($C376="Released",$B376="Legal"),$E376*VLOOKUP($D376,'FRIM rates'!$A$4:$J$9,3,FALSE)+$E376*VLOOKUP($D376,'FRIM rates'!$A$4:$J$9,4,FALSE),IF(AND($C376="Released",$B376="Sub-Legal"),$E376*VLOOKUP($D376,'FRIM rates'!$A$4:$J$9,3,FALSE)+$E376*VLOOKUP($D376,'FRIM rates'!$A$4:$J$9,5,FALSE)))),0.01)</f>
        <v>4235.45</v>
      </c>
      <c r="H376">
        <f>IFERROR(IF(AND($C376="Kept",$B376="Legal"),$E376*VLOOKUP($D376,'FRIM rates'!$A$4:$J$9,3,FALSE),IF(AND($C376="Released",$B376="Legal"),$E376*VLOOKUP($D376,'FRIM rates'!$A$4:$J$9,3,FALSE)+$E376*VLOOKUP($D376,'FRIM rates'!$A$4:$J$9,10,FALSE),IF(AND($C376="Released",$B376="Sub-Legal"),$E376*VLOOKUP($D376,'FRIM rates'!$A$4:$J$9,3,FALSE)+$E376*VLOOKUP($D376,'FRIM rates'!$A$4:$J$9,10,FALSE)))),0.01)</f>
        <v>4235.45</v>
      </c>
    </row>
    <row r="377" spans="1:8" x14ac:dyDescent="0.35">
      <c r="A377">
        <v>1995</v>
      </c>
      <c r="B377" t="s">
        <v>5</v>
      </c>
      <c r="C377" t="s">
        <v>6</v>
      </c>
      <c r="D377" t="s">
        <v>12</v>
      </c>
      <c r="E377">
        <v>29857</v>
      </c>
      <c r="F377">
        <f>IFERROR(IF($C377="Kept",0,IF($C377="Released",$E377*VLOOKUP($D377,'FRIM rates'!$A$4:$J$9,2,FALSE),NA())),0.01)</f>
        <v>0</v>
      </c>
      <c r="G377">
        <f>IFERROR(IF(AND($C377="Kept",$B377="Legal"),$E377*VLOOKUP($D377,'FRIM rates'!$A$4:$J$9,3,FALSE),IF(AND($C377="Released",$B377="Legal"),$E377*VLOOKUP($D377,'FRIM rates'!$A$4:$J$9,3,FALSE)+$E377*VLOOKUP($D377,'FRIM rates'!$A$4:$J$9,4,FALSE),IF(AND($C377="Released",$B377="Sub-Legal"),$E377*VLOOKUP($D377,'FRIM rates'!$A$4:$J$9,3,FALSE)+$E377*VLOOKUP($D377,'FRIM rates'!$A$4:$J$9,5,FALSE)))),0.01)</f>
        <v>4329.2649999999994</v>
      </c>
      <c r="H377">
        <f>IFERROR(IF(AND($C377="Kept",$B377="Legal"),$E377*VLOOKUP($D377,'FRIM rates'!$A$4:$J$9,3,FALSE),IF(AND($C377="Released",$B377="Legal"),$E377*VLOOKUP($D377,'FRIM rates'!$A$4:$J$9,3,FALSE)+$E377*VLOOKUP($D377,'FRIM rates'!$A$4:$J$9,10,FALSE),IF(AND($C377="Released",$B377="Sub-Legal"),$E377*VLOOKUP($D377,'FRIM rates'!$A$4:$J$9,3,FALSE)+$E377*VLOOKUP($D377,'FRIM rates'!$A$4:$J$9,10,FALSE)))),0.01)</f>
        <v>4329.2649999999994</v>
      </c>
    </row>
    <row r="378" spans="1:8" x14ac:dyDescent="0.35">
      <c r="A378">
        <v>2002</v>
      </c>
      <c r="B378" t="s">
        <v>14</v>
      </c>
      <c r="C378" t="s">
        <v>13</v>
      </c>
      <c r="D378" t="s">
        <v>8</v>
      </c>
      <c r="E378">
        <v>30544</v>
      </c>
      <c r="F378">
        <f>IFERROR(IF($C378="Kept",0,IF($C378="Released",$E378*VLOOKUP($D378,'FRIM rates'!$A$4:$J$9,2,FALSE),NA())),0.01)</f>
        <v>6108.8</v>
      </c>
      <c r="G378">
        <f>IFERROR(IF(AND($C378="Kept",$B378="Legal"),$E378*VLOOKUP($D378,'FRIM rates'!$A$4:$J$9,3,FALSE),IF(AND($C378="Released",$B378="Legal"),$E378*VLOOKUP($D378,'FRIM rates'!$A$4:$J$9,3,FALSE)+$E378*VLOOKUP($D378,'FRIM rates'!$A$4:$J$9,4,FALSE),IF(AND($C378="Released",$B378="Sub-Legal"),$E378*VLOOKUP($D378,'FRIM rates'!$A$4:$J$9,3,FALSE)+$E378*VLOOKUP($D378,'FRIM rates'!$A$4:$J$9,5,FALSE)))),0.01)</f>
        <v>14294.592000000001</v>
      </c>
      <c r="H378">
        <f>IFERROR(IF(AND($C378="Kept",$B378="Legal"),$E378*VLOOKUP($D378,'FRIM rates'!$A$4:$J$9,3,FALSE),IF(AND($C378="Released",$B378="Legal"),$E378*VLOOKUP($D378,'FRIM rates'!$A$4:$J$9,3,FALSE)+$E378*VLOOKUP($D378,'FRIM rates'!$A$4:$J$9,10,FALSE),IF(AND($C378="Released",$B378="Sub-Legal"),$E378*VLOOKUP($D378,'FRIM rates'!$A$4:$J$9,3,FALSE)+$E378*VLOOKUP($D378,'FRIM rates'!$A$4:$J$9,10,FALSE)))),0.01)</f>
        <v>15119.279999999999</v>
      </c>
    </row>
    <row r="379" spans="1:8" x14ac:dyDescent="0.35">
      <c r="A379">
        <v>2020</v>
      </c>
      <c r="B379" t="s">
        <v>14</v>
      </c>
      <c r="C379" t="s">
        <v>13</v>
      </c>
      <c r="D379" t="s">
        <v>9</v>
      </c>
      <c r="E379">
        <v>30611</v>
      </c>
      <c r="F379">
        <f>IFERROR(IF($C379="Kept",0,IF($C379="Released",$E379*VLOOKUP($D379,'FRIM rates'!$A$4:$J$9,2,FALSE),NA())),0.01)</f>
        <v>6122.2000000000007</v>
      </c>
      <c r="G379">
        <f>IFERROR(IF(AND($C379="Kept",$B379="Legal"),$E379*VLOOKUP($D379,'FRIM rates'!$A$4:$J$9,3,FALSE),IF(AND($C379="Released",$B379="Legal"),$E379*VLOOKUP($D379,'FRIM rates'!$A$4:$J$9,3,FALSE)+$E379*VLOOKUP($D379,'FRIM rates'!$A$4:$J$9,4,FALSE),IF(AND($C379="Released",$B379="Sub-Legal"),$E379*VLOOKUP($D379,'FRIM rates'!$A$4:$J$9,3,FALSE)+$E379*VLOOKUP($D379,'FRIM rates'!$A$4:$J$9,5,FALSE)))),0.01)</f>
        <v>14325.948</v>
      </c>
      <c r="H379">
        <f>IFERROR(IF(AND($C379="Kept",$B379="Legal"),$E379*VLOOKUP($D379,'FRIM rates'!$A$4:$J$9,3,FALSE),IF(AND($C379="Released",$B379="Legal"),$E379*VLOOKUP($D379,'FRIM rates'!$A$4:$J$9,3,FALSE)+$E379*VLOOKUP($D379,'FRIM rates'!$A$4:$J$9,10,FALSE),IF(AND($C379="Released",$B379="Sub-Legal"),$E379*VLOOKUP($D379,'FRIM rates'!$A$4:$J$9,3,FALSE)+$E379*VLOOKUP($D379,'FRIM rates'!$A$4:$J$9,10,FALSE)))),0.01)</f>
        <v>15152.444999999998</v>
      </c>
    </row>
    <row r="380" spans="1:8" x14ac:dyDescent="0.35">
      <c r="A380">
        <v>2005</v>
      </c>
      <c r="B380" t="s">
        <v>5</v>
      </c>
      <c r="C380" t="s">
        <v>6</v>
      </c>
      <c r="D380" t="s">
        <v>10</v>
      </c>
      <c r="E380">
        <v>30717</v>
      </c>
      <c r="F380">
        <f>IFERROR(IF($C380="Kept",0,IF($C380="Released",$E380*VLOOKUP($D380,'FRIM rates'!$A$4:$J$9,2,FALSE),NA())),0.01)</f>
        <v>0</v>
      </c>
      <c r="G380">
        <f>IFERROR(IF(AND($C380="Kept",$B380="Legal"),$E380*VLOOKUP($D380,'FRIM rates'!$A$4:$J$9,3,FALSE),IF(AND($C380="Released",$B380="Legal"),$E380*VLOOKUP($D380,'FRIM rates'!$A$4:$J$9,3,FALSE)+$E380*VLOOKUP($D380,'FRIM rates'!$A$4:$J$9,4,FALSE),IF(AND($C380="Released",$B380="Sub-Legal"),$E380*VLOOKUP($D380,'FRIM rates'!$A$4:$J$9,3,FALSE)+$E380*VLOOKUP($D380,'FRIM rates'!$A$4:$J$9,5,FALSE)))),0.01)</f>
        <v>4453.9650000000001</v>
      </c>
      <c r="H380">
        <f>IFERROR(IF(AND($C380="Kept",$B380="Legal"),$E380*VLOOKUP($D380,'FRIM rates'!$A$4:$J$9,3,FALSE),IF(AND($C380="Released",$B380="Legal"),$E380*VLOOKUP($D380,'FRIM rates'!$A$4:$J$9,3,FALSE)+$E380*VLOOKUP($D380,'FRIM rates'!$A$4:$J$9,10,FALSE),IF(AND($C380="Released",$B380="Sub-Legal"),$E380*VLOOKUP($D380,'FRIM rates'!$A$4:$J$9,3,FALSE)+$E380*VLOOKUP($D380,'FRIM rates'!$A$4:$J$9,10,FALSE)))),0.01)</f>
        <v>4453.9650000000001</v>
      </c>
    </row>
    <row r="381" spans="1:8" x14ac:dyDescent="0.35">
      <c r="A381">
        <v>2010</v>
      </c>
      <c r="B381" t="s">
        <v>5</v>
      </c>
      <c r="C381" t="s">
        <v>6</v>
      </c>
      <c r="D381" t="s">
        <v>12</v>
      </c>
      <c r="E381">
        <v>30980</v>
      </c>
      <c r="F381">
        <f>IFERROR(IF($C381="Kept",0,IF($C381="Released",$E381*VLOOKUP($D381,'FRIM rates'!$A$4:$J$9,2,FALSE),NA())),0.01)</f>
        <v>0</v>
      </c>
      <c r="G381">
        <f>IFERROR(IF(AND($C381="Kept",$B381="Legal"),$E381*VLOOKUP($D381,'FRIM rates'!$A$4:$J$9,3,FALSE),IF(AND($C381="Released",$B381="Legal"),$E381*VLOOKUP($D381,'FRIM rates'!$A$4:$J$9,3,FALSE)+$E381*VLOOKUP($D381,'FRIM rates'!$A$4:$J$9,4,FALSE),IF(AND($C381="Released",$B381="Sub-Legal"),$E381*VLOOKUP($D381,'FRIM rates'!$A$4:$J$9,3,FALSE)+$E381*VLOOKUP($D381,'FRIM rates'!$A$4:$J$9,5,FALSE)))),0.01)</f>
        <v>4492.0999999999995</v>
      </c>
      <c r="H381">
        <f>IFERROR(IF(AND($C381="Kept",$B381="Legal"),$E381*VLOOKUP($D381,'FRIM rates'!$A$4:$J$9,3,FALSE),IF(AND($C381="Released",$B381="Legal"),$E381*VLOOKUP($D381,'FRIM rates'!$A$4:$J$9,3,FALSE)+$E381*VLOOKUP($D381,'FRIM rates'!$A$4:$J$9,10,FALSE),IF(AND($C381="Released",$B381="Sub-Legal"),$E381*VLOOKUP($D381,'FRIM rates'!$A$4:$J$9,3,FALSE)+$E381*VLOOKUP($D381,'FRIM rates'!$A$4:$J$9,10,FALSE)))),0.01)</f>
        <v>4492.0999999999995</v>
      </c>
    </row>
    <row r="382" spans="1:8" x14ac:dyDescent="0.35">
      <c r="A382">
        <v>2018</v>
      </c>
      <c r="B382" t="s">
        <v>5</v>
      </c>
      <c r="C382" t="s">
        <v>6</v>
      </c>
      <c r="D382" t="s">
        <v>10</v>
      </c>
      <c r="E382">
        <v>31086</v>
      </c>
      <c r="F382">
        <f>IFERROR(IF($C382="Kept",0,IF($C382="Released",$E382*VLOOKUP($D382,'FRIM rates'!$A$4:$J$9,2,FALSE),NA())),0.01)</f>
        <v>0</v>
      </c>
      <c r="G382">
        <f>IFERROR(IF(AND($C382="Kept",$B382="Legal"),$E382*VLOOKUP($D382,'FRIM rates'!$A$4:$J$9,3,FALSE),IF(AND($C382="Released",$B382="Legal"),$E382*VLOOKUP($D382,'FRIM rates'!$A$4:$J$9,3,FALSE)+$E382*VLOOKUP($D382,'FRIM rates'!$A$4:$J$9,4,FALSE),IF(AND($C382="Released",$B382="Sub-Legal"),$E382*VLOOKUP($D382,'FRIM rates'!$A$4:$J$9,3,FALSE)+$E382*VLOOKUP($D382,'FRIM rates'!$A$4:$J$9,5,FALSE)))),0.01)</f>
        <v>4507.4699999999993</v>
      </c>
      <c r="H382">
        <f>IFERROR(IF(AND($C382="Kept",$B382="Legal"),$E382*VLOOKUP($D382,'FRIM rates'!$A$4:$J$9,3,FALSE),IF(AND($C382="Released",$B382="Legal"),$E382*VLOOKUP($D382,'FRIM rates'!$A$4:$J$9,3,FALSE)+$E382*VLOOKUP($D382,'FRIM rates'!$A$4:$J$9,10,FALSE),IF(AND($C382="Released",$B382="Sub-Legal"),$E382*VLOOKUP($D382,'FRIM rates'!$A$4:$J$9,3,FALSE)+$E382*VLOOKUP($D382,'FRIM rates'!$A$4:$J$9,10,FALSE)))),0.01)</f>
        <v>4507.4699999999993</v>
      </c>
    </row>
    <row r="383" spans="1:8" x14ac:dyDescent="0.35">
      <c r="A383">
        <v>2018</v>
      </c>
      <c r="B383" t="s">
        <v>5</v>
      </c>
      <c r="C383" t="s">
        <v>6</v>
      </c>
      <c r="D383" t="s">
        <v>11</v>
      </c>
      <c r="E383">
        <v>31242</v>
      </c>
      <c r="F383">
        <f>IFERROR(IF($C383="Kept",0,IF($C383="Released",$E383*VLOOKUP($D383,'FRIM rates'!$A$4:$J$9,2,FALSE),NA())),0.01)</f>
        <v>0</v>
      </c>
      <c r="G383">
        <f>IFERROR(IF(AND($C383="Kept",$B383="Legal"),$E383*VLOOKUP($D383,'FRIM rates'!$A$4:$J$9,3,FALSE),IF(AND($C383="Released",$B383="Legal"),$E383*VLOOKUP($D383,'FRIM rates'!$A$4:$J$9,3,FALSE)+$E383*VLOOKUP($D383,'FRIM rates'!$A$4:$J$9,4,FALSE),IF(AND($C383="Released",$B383="Sub-Legal"),$E383*VLOOKUP($D383,'FRIM rates'!$A$4:$J$9,3,FALSE)+$E383*VLOOKUP($D383,'FRIM rates'!$A$4:$J$9,5,FALSE)))),0.01)</f>
        <v>4530.0899999999992</v>
      </c>
      <c r="H383">
        <f>IFERROR(IF(AND($C383="Kept",$B383="Legal"),$E383*VLOOKUP($D383,'FRIM rates'!$A$4:$J$9,3,FALSE),IF(AND($C383="Released",$B383="Legal"),$E383*VLOOKUP($D383,'FRIM rates'!$A$4:$J$9,3,FALSE)+$E383*VLOOKUP($D383,'FRIM rates'!$A$4:$J$9,10,FALSE),IF(AND($C383="Released",$B383="Sub-Legal"),$E383*VLOOKUP($D383,'FRIM rates'!$A$4:$J$9,3,FALSE)+$E383*VLOOKUP($D383,'FRIM rates'!$A$4:$J$9,10,FALSE)))),0.01)</f>
        <v>4530.0899999999992</v>
      </c>
    </row>
    <row r="384" spans="1:8" x14ac:dyDescent="0.35">
      <c r="A384">
        <v>2013</v>
      </c>
      <c r="B384" t="s">
        <v>5</v>
      </c>
      <c r="C384" t="s">
        <v>13</v>
      </c>
      <c r="D384" t="s">
        <v>11</v>
      </c>
      <c r="E384">
        <v>31408</v>
      </c>
      <c r="F384">
        <f>IFERROR(IF($C384="Kept",0,IF($C384="Released",$E384*VLOOKUP($D384,'FRIM rates'!$A$4:$J$9,2,FALSE),NA())),0.01)</f>
        <v>6281.6</v>
      </c>
      <c r="G384">
        <f>IFERROR(IF(AND($C384="Kept",$B384="Legal"),$E384*VLOOKUP($D384,'FRIM rates'!$A$4:$J$9,3,FALSE),IF(AND($C384="Released",$B384="Legal"),$E384*VLOOKUP($D384,'FRIM rates'!$A$4:$J$9,3,FALSE)+$E384*VLOOKUP($D384,'FRIM rates'!$A$4:$J$9,4,FALSE),IF(AND($C384="Released",$B384="Sub-Legal"),$E384*VLOOKUP($D384,'FRIM rates'!$A$4:$J$9,3,FALSE)+$E384*VLOOKUP($D384,'FRIM rates'!$A$4:$J$9,5,FALSE)))),0.01)</f>
        <v>8417.3439999999991</v>
      </c>
      <c r="H384">
        <f>IFERROR(IF(AND($C384="Kept",$B384="Legal"),$E384*VLOOKUP($D384,'FRIM rates'!$A$4:$J$9,3,FALSE),IF(AND($C384="Released",$B384="Legal"),$E384*VLOOKUP($D384,'FRIM rates'!$A$4:$J$9,3,FALSE)+$E384*VLOOKUP($D384,'FRIM rates'!$A$4:$J$9,10,FALSE),IF(AND($C384="Released",$B384="Sub-Legal"),$E384*VLOOKUP($D384,'FRIM rates'!$A$4:$J$9,3,FALSE)+$E384*VLOOKUP($D384,'FRIM rates'!$A$4:$J$9,10,FALSE)))),0.01)</f>
        <v>15546.96</v>
      </c>
    </row>
    <row r="385" spans="1:8" x14ac:dyDescent="0.35">
      <c r="A385">
        <v>2013</v>
      </c>
      <c r="B385" t="s">
        <v>5</v>
      </c>
      <c r="C385" t="s">
        <v>6</v>
      </c>
      <c r="D385" t="s">
        <v>12</v>
      </c>
      <c r="E385">
        <v>31508</v>
      </c>
      <c r="F385">
        <f>IFERROR(IF($C385="Kept",0,IF($C385="Released",$E385*VLOOKUP($D385,'FRIM rates'!$A$4:$J$9,2,FALSE),NA())),0.01)</f>
        <v>0</v>
      </c>
      <c r="G385">
        <f>IFERROR(IF(AND($C385="Kept",$B385="Legal"),$E385*VLOOKUP($D385,'FRIM rates'!$A$4:$J$9,3,FALSE),IF(AND($C385="Released",$B385="Legal"),$E385*VLOOKUP($D385,'FRIM rates'!$A$4:$J$9,3,FALSE)+$E385*VLOOKUP($D385,'FRIM rates'!$A$4:$J$9,4,FALSE),IF(AND($C385="Released",$B385="Sub-Legal"),$E385*VLOOKUP($D385,'FRIM rates'!$A$4:$J$9,3,FALSE)+$E385*VLOOKUP($D385,'FRIM rates'!$A$4:$J$9,5,FALSE)))),0.01)</f>
        <v>4568.66</v>
      </c>
      <c r="H385">
        <f>IFERROR(IF(AND($C385="Kept",$B385="Legal"),$E385*VLOOKUP($D385,'FRIM rates'!$A$4:$J$9,3,FALSE),IF(AND($C385="Released",$B385="Legal"),$E385*VLOOKUP($D385,'FRIM rates'!$A$4:$J$9,3,FALSE)+$E385*VLOOKUP($D385,'FRIM rates'!$A$4:$J$9,10,FALSE),IF(AND($C385="Released",$B385="Sub-Legal"),$E385*VLOOKUP($D385,'FRIM rates'!$A$4:$J$9,3,FALSE)+$E385*VLOOKUP($D385,'FRIM rates'!$A$4:$J$9,10,FALSE)))),0.01)</f>
        <v>4568.66</v>
      </c>
    </row>
    <row r="386" spans="1:8" x14ac:dyDescent="0.35">
      <c r="A386">
        <v>2009</v>
      </c>
      <c r="B386" t="s">
        <v>5</v>
      </c>
      <c r="C386" t="s">
        <v>6</v>
      </c>
      <c r="D386" t="s">
        <v>10</v>
      </c>
      <c r="E386">
        <v>31881</v>
      </c>
      <c r="F386">
        <f>IFERROR(IF($C386="Kept",0,IF($C386="Released",$E386*VLOOKUP($D386,'FRIM rates'!$A$4:$J$9,2,FALSE),NA())),0.01)</f>
        <v>0</v>
      </c>
      <c r="G386">
        <f>IFERROR(IF(AND($C386="Kept",$B386="Legal"),$E386*VLOOKUP($D386,'FRIM rates'!$A$4:$J$9,3,FALSE),IF(AND($C386="Released",$B386="Legal"),$E386*VLOOKUP($D386,'FRIM rates'!$A$4:$J$9,3,FALSE)+$E386*VLOOKUP($D386,'FRIM rates'!$A$4:$J$9,4,FALSE),IF(AND($C386="Released",$B386="Sub-Legal"),$E386*VLOOKUP($D386,'FRIM rates'!$A$4:$J$9,3,FALSE)+$E386*VLOOKUP($D386,'FRIM rates'!$A$4:$J$9,5,FALSE)))),0.01)</f>
        <v>4622.7449999999999</v>
      </c>
      <c r="H386">
        <f>IFERROR(IF(AND($C386="Kept",$B386="Legal"),$E386*VLOOKUP($D386,'FRIM rates'!$A$4:$J$9,3,FALSE),IF(AND($C386="Released",$B386="Legal"),$E386*VLOOKUP($D386,'FRIM rates'!$A$4:$J$9,3,FALSE)+$E386*VLOOKUP($D386,'FRIM rates'!$A$4:$J$9,10,FALSE),IF(AND($C386="Released",$B386="Sub-Legal"),$E386*VLOOKUP($D386,'FRIM rates'!$A$4:$J$9,3,FALSE)+$E386*VLOOKUP($D386,'FRIM rates'!$A$4:$J$9,10,FALSE)))),0.01)</f>
        <v>4622.7449999999999</v>
      </c>
    </row>
    <row r="387" spans="1:8" x14ac:dyDescent="0.35">
      <c r="A387">
        <v>2000</v>
      </c>
      <c r="B387" t="s">
        <v>14</v>
      </c>
      <c r="C387" t="s">
        <v>13</v>
      </c>
      <c r="D387" t="s">
        <v>8</v>
      </c>
      <c r="E387">
        <v>31961</v>
      </c>
      <c r="F387">
        <f>IFERROR(IF($C387="Kept",0,IF($C387="Released",$E387*VLOOKUP($D387,'FRIM rates'!$A$4:$J$9,2,FALSE),NA())),0.01)</f>
        <v>6392.2000000000007</v>
      </c>
      <c r="G387">
        <f>IFERROR(IF(AND($C387="Kept",$B387="Legal"),$E387*VLOOKUP($D387,'FRIM rates'!$A$4:$J$9,3,FALSE),IF(AND($C387="Released",$B387="Legal"),$E387*VLOOKUP($D387,'FRIM rates'!$A$4:$J$9,3,FALSE)+$E387*VLOOKUP($D387,'FRIM rates'!$A$4:$J$9,4,FALSE),IF(AND($C387="Released",$B387="Sub-Legal"),$E387*VLOOKUP($D387,'FRIM rates'!$A$4:$J$9,3,FALSE)+$E387*VLOOKUP($D387,'FRIM rates'!$A$4:$J$9,5,FALSE)))),0.01)</f>
        <v>14957.748</v>
      </c>
      <c r="H387">
        <f>IFERROR(IF(AND($C387="Kept",$B387="Legal"),$E387*VLOOKUP($D387,'FRIM rates'!$A$4:$J$9,3,FALSE),IF(AND($C387="Released",$B387="Legal"),$E387*VLOOKUP($D387,'FRIM rates'!$A$4:$J$9,3,FALSE)+$E387*VLOOKUP($D387,'FRIM rates'!$A$4:$J$9,10,FALSE),IF(AND($C387="Released",$B387="Sub-Legal"),$E387*VLOOKUP($D387,'FRIM rates'!$A$4:$J$9,3,FALSE)+$E387*VLOOKUP($D387,'FRIM rates'!$A$4:$J$9,10,FALSE)))),0.01)</f>
        <v>15820.694999999998</v>
      </c>
    </row>
    <row r="388" spans="1:8" x14ac:dyDescent="0.35">
      <c r="A388">
        <v>2019</v>
      </c>
      <c r="B388" t="s">
        <v>5</v>
      </c>
      <c r="C388" t="s">
        <v>6</v>
      </c>
      <c r="D388" t="s">
        <v>8</v>
      </c>
      <c r="E388">
        <v>32017</v>
      </c>
      <c r="F388">
        <f>IFERROR(IF($C388="Kept",0,IF($C388="Released",$E388*VLOOKUP($D388,'FRIM rates'!$A$4:$J$9,2,FALSE),NA())),0.01)</f>
        <v>0</v>
      </c>
      <c r="G388">
        <f>IFERROR(IF(AND($C388="Kept",$B388="Legal"),$E388*VLOOKUP($D388,'FRIM rates'!$A$4:$J$9,3,FALSE),IF(AND($C388="Released",$B388="Legal"),$E388*VLOOKUP($D388,'FRIM rates'!$A$4:$J$9,3,FALSE)+$E388*VLOOKUP($D388,'FRIM rates'!$A$4:$J$9,4,FALSE),IF(AND($C388="Released",$B388="Sub-Legal"),$E388*VLOOKUP($D388,'FRIM rates'!$A$4:$J$9,3,FALSE)+$E388*VLOOKUP($D388,'FRIM rates'!$A$4:$J$9,5,FALSE)))),0.01)</f>
        <v>4642.4649999999992</v>
      </c>
      <c r="H388">
        <f>IFERROR(IF(AND($C388="Kept",$B388="Legal"),$E388*VLOOKUP($D388,'FRIM rates'!$A$4:$J$9,3,FALSE),IF(AND($C388="Released",$B388="Legal"),$E388*VLOOKUP($D388,'FRIM rates'!$A$4:$J$9,3,FALSE)+$E388*VLOOKUP($D388,'FRIM rates'!$A$4:$J$9,10,FALSE),IF(AND($C388="Released",$B388="Sub-Legal"),$E388*VLOOKUP($D388,'FRIM rates'!$A$4:$J$9,3,FALSE)+$E388*VLOOKUP($D388,'FRIM rates'!$A$4:$J$9,10,FALSE)))),0.01)</f>
        <v>4642.4649999999992</v>
      </c>
    </row>
    <row r="389" spans="1:8" x14ac:dyDescent="0.35">
      <c r="A389">
        <v>2008</v>
      </c>
      <c r="B389" t="s">
        <v>5</v>
      </c>
      <c r="C389" t="s">
        <v>6</v>
      </c>
      <c r="D389" t="s">
        <v>12</v>
      </c>
      <c r="E389">
        <v>32253</v>
      </c>
      <c r="F389">
        <f>IFERROR(IF($C389="Kept",0,IF($C389="Released",$E389*VLOOKUP($D389,'FRIM rates'!$A$4:$J$9,2,FALSE),NA())),0.01)</f>
        <v>0</v>
      </c>
      <c r="G389">
        <f>IFERROR(IF(AND($C389="Kept",$B389="Legal"),$E389*VLOOKUP($D389,'FRIM rates'!$A$4:$J$9,3,FALSE),IF(AND($C389="Released",$B389="Legal"),$E389*VLOOKUP($D389,'FRIM rates'!$A$4:$J$9,3,FALSE)+$E389*VLOOKUP($D389,'FRIM rates'!$A$4:$J$9,4,FALSE),IF(AND($C389="Released",$B389="Sub-Legal"),$E389*VLOOKUP($D389,'FRIM rates'!$A$4:$J$9,3,FALSE)+$E389*VLOOKUP($D389,'FRIM rates'!$A$4:$J$9,5,FALSE)))),0.01)</f>
        <v>4676.6849999999995</v>
      </c>
      <c r="H389">
        <f>IFERROR(IF(AND($C389="Kept",$B389="Legal"),$E389*VLOOKUP($D389,'FRIM rates'!$A$4:$J$9,3,FALSE),IF(AND($C389="Released",$B389="Legal"),$E389*VLOOKUP($D389,'FRIM rates'!$A$4:$J$9,3,FALSE)+$E389*VLOOKUP($D389,'FRIM rates'!$A$4:$J$9,10,FALSE),IF(AND($C389="Released",$B389="Sub-Legal"),$E389*VLOOKUP($D389,'FRIM rates'!$A$4:$J$9,3,FALSE)+$E389*VLOOKUP($D389,'FRIM rates'!$A$4:$J$9,10,FALSE)))),0.01)</f>
        <v>4676.6849999999995</v>
      </c>
    </row>
    <row r="390" spans="1:8" x14ac:dyDescent="0.35">
      <c r="A390">
        <v>2012</v>
      </c>
      <c r="B390" t="s">
        <v>5</v>
      </c>
      <c r="C390" t="s">
        <v>13</v>
      </c>
      <c r="D390" t="s">
        <v>11</v>
      </c>
      <c r="E390">
        <v>32282</v>
      </c>
      <c r="F390">
        <f>IFERROR(IF($C390="Kept",0,IF($C390="Released",$E390*VLOOKUP($D390,'FRIM rates'!$A$4:$J$9,2,FALSE),NA())),0.01)</f>
        <v>6456.4000000000005</v>
      </c>
      <c r="G390">
        <f>IFERROR(IF(AND($C390="Kept",$B390="Legal"),$E390*VLOOKUP($D390,'FRIM rates'!$A$4:$J$9,3,FALSE),IF(AND($C390="Released",$B390="Legal"),$E390*VLOOKUP($D390,'FRIM rates'!$A$4:$J$9,3,FALSE)+$E390*VLOOKUP($D390,'FRIM rates'!$A$4:$J$9,4,FALSE),IF(AND($C390="Released",$B390="Sub-Legal"),$E390*VLOOKUP($D390,'FRIM rates'!$A$4:$J$9,3,FALSE)+$E390*VLOOKUP($D390,'FRIM rates'!$A$4:$J$9,5,FALSE)))),0.01)</f>
        <v>8651.5759999999991</v>
      </c>
      <c r="H390">
        <f>IFERROR(IF(AND($C390="Kept",$B390="Legal"),$E390*VLOOKUP($D390,'FRIM rates'!$A$4:$J$9,3,FALSE),IF(AND($C390="Released",$B390="Legal"),$E390*VLOOKUP($D390,'FRIM rates'!$A$4:$J$9,3,FALSE)+$E390*VLOOKUP($D390,'FRIM rates'!$A$4:$J$9,10,FALSE),IF(AND($C390="Released",$B390="Sub-Legal"),$E390*VLOOKUP($D390,'FRIM rates'!$A$4:$J$9,3,FALSE)+$E390*VLOOKUP($D390,'FRIM rates'!$A$4:$J$9,10,FALSE)))),0.01)</f>
        <v>15979.589999999998</v>
      </c>
    </row>
    <row r="391" spans="1:8" x14ac:dyDescent="0.35">
      <c r="A391">
        <v>2013</v>
      </c>
      <c r="B391" t="s">
        <v>5</v>
      </c>
      <c r="C391" t="s">
        <v>6</v>
      </c>
      <c r="D391" t="s">
        <v>10</v>
      </c>
      <c r="E391">
        <v>32363</v>
      </c>
      <c r="F391">
        <f>IFERROR(IF($C391="Kept",0,IF($C391="Released",$E391*VLOOKUP($D391,'FRIM rates'!$A$4:$J$9,2,FALSE),NA())),0.01)</f>
        <v>0</v>
      </c>
      <c r="G391">
        <f>IFERROR(IF(AND($C391="Kept",$B391="Legal"),$E391*VLOOKUP($D391,'FRIM rates'!$A$4:$J$9,3,FALSE),IF(AND($C391="Released",$B391="Legal"),$E391*VLOOKUP($D391,'FRIM rates'!$A$4:$J$9,3,FALSE)+$E391*VLOOKUP($D391,'FRIM rates'!$A$4:$J$9,4,FALSE),IF(AND($C391="Released",$B391="Sub-Legal"),$E391*VLOOKUP($D391,'FRIM rates'!$A$4:$J$9,3,FALSE)+$E391*VLOOKUP($D391,'FRIM rates'!$A$4:$J$9,5,FALSE)))),0.01)</f>
        <v>4692.6349999999993</v>
      </c>
      <c r="H391">
        <f>IFERROR(IF(AND($C391="Kept",$B391="Legal"),$E391*VLOOKUP($D391,'FRIM rates'!$A$4:$J$9,3,FALSE),IF(AND($C391="Released",$B391="Legal"),$E391*VLOOKUP($D391,'FRIM rates'!$A$4:$J$9,3,FALSE)+$E391*VLOOKUP($D391,'FRIM rates'!$A$4:$J$9,10,FALSE),IF(AND($C391="Released",$B391="Sub-Legal"),$E391*VLOOKUP($D391,'FRIM rates'!$A$4:$J$9,3,FALSE)+$E391*VLOOKUP($D391,'FRIM rates'!$A$4:$J$9,10,FALSE)))),0.01)</f>
        <v>4692.6349999999993</v>
      </c>
    </row>
    <row r="392" spans="1:8" x14ac:dyDescent="0.35">
      <c r="A392">
        <v>2006</v>
      </c>
      <c r="B392" t="s">
        <v>5</v>
      </c>
      <c r="C392" t="s">
        <v>6</v>
      </c>
      <c r="D392" t="s">
        <v>11</v>
      </c>
      <c r="E392">
        <v>32844</v>
      </c>
      <c r="F392">
        <f>IFERROR(IF($C392="Kept",0,IF($C392="Released",$E392*VLOOKUP($D392,'FRIM rates'!$A$4:$J$9,2,FALSE),NA())),0.01)</f>
        <v>0</v>
      </c>
      <c r="G392">
        <f>IFERROR(IF(AND($C392="Kept",$B392="Legal"),$E392*VLOOKUP($D392,'FRIM rates'!$A$4:$J$9,3,FALSE),IF(AND($C392="Released",$B392="Legal"),$E392*VLOOKUP($D392,'FRIM rates'!$A$4:$J$9,3,FALSE)+$E392*VLOOKUP($D392,'FRIM rates'!$A$4:$J$9,4,FALSE),IF(AND($C392="Released",$B392="Sub-Legal"),$E392*VLOOKUP($D392,'FRIM rates'!$A$4:$J$9,3,FALSE)+$E392*VLOOKUP($D392,'FRIM rates'!$A$4:$J$9,5,FALSE)))),0.01)</f>
        <v>4762.38</v>
      </c>
      <c r="H392">
        <f>IFERROR(IF(AND($C392="Kept",$B392="Legal"),$E392*VLOOKUP($D392,'FRIM rates'!$A$4:$J$9,3,FALSE),IF(AND($C392="Released",$B392="Legal"),$E392*VLOOKUP($D392,'FRIM rates'!$A$4:$J$9,3,FALSE)+$E392*VLOOKUP($D392,'FRIM rates'!$A$4:$J$9,10,FALSE),IF(AND($C392="Released",$B392="Sub-Legal"),$E392*VLOOKUP($D392,'FRIM rates'!$A$4:$J$9,3,FALSE)+$E392*VLOOKUP($D392,'FRIM rates'!$A$4:$J$9,10,FALSE)))),0.01)</f>
        <v>4762.38</v>
      </c>
    </row>
    <row r="393" spans="1:8" x14ac:dyDescent="0.35">
      <c r="A393">
        <v>1987</v>
      </c>
      <c r="B393" t="s">
        <v>5</v>
      </c>
      <c r="C393" t="s">
        <v>6</v>
      </c>
      <c r="D393" t="s">
        <v>10</v>
      </c>
      <c r="E393">
        <v>32962</v>
      </c>
      <c r="F393">
        <f>IFERROR(IF($C393="Kept",0,IF($C393="Released",$E393*VLOOKUP($D393,'FRIM rates'!$A$4:$J$9,2,FALSE),NA())),0.01)</f>
        <v>0</v>
      </c>
      <c r="G393">
        <f>IFERROR(IF(AND($C393="Kept",$B393="Legal"),$E393*VLOOKUP($D393,'FRIM rates'!$A$4:$J$9,3,FALSE),IF(AND($C393="Released",$B393="Legal"),$E393*VLOOKUP($D393,'FRIM rates'!$A$4:$J$9,3,FALSE)+$E393*VLOOKUP($D393,'FRIM rates'!$A$4:$J$9,4,FALSE),IF(AND($C393="Released",$B393="Sub-Legal"),$E393*VLOOKUP($D393,'FRIM rates'!$A$4:$J$9,3,FALSE)+$E393*VLOOKUP($D393,'FRIM rates'!$A$4:$J$9,5,FALSE)))),0.01)</f>
        <v>4779.49</v>
      </c>
      <c r="H393">
        <f>IFERROR(IF(AND($C393="Kept",$B393="Legal"),$E393*VLOOKUP($D393,'FRIM rates'!$A$4:$J$9,3,FALSE),IF(AND($C393="Released",$B393="Legal"),$E393*VLOOKUP($D393,'FRIM rates'!$A$4:$J$9,3,FALSE)+$E393*VLOOKUP($D393,'FRIM rates'!$A$4:$J$9,10,FALSE),IF(AND($C393="Released",$B393="Sub-Legal"),$E393*VLOOKUP($D393,'FRIM rates'!$A$4:$J$9,3,FALSE)+$E393*VLOOKUP($D393,'FRIM rates'!$A$4:$J$9,10,FALSE)))),0.01)</f>
        <v>4779.49</v>
      </c>
    </row>
    <row r="394" spans="1:8" x14ac:dyDescent="0.35">
      <c r="A394">
        <v>2016</v>
      </c>
      <c r="B394" t="s">
        <v>5</v>
      </c>
      <c r="C394" t="s">
        <v>6</v>
      </c>
      <c r="D394" t="s">
        <v>8</v>
      </c>
      <c r="E394">
        <v>32971</v>
      </c>
      <c r="F394">
        <f>IFERROR(IF($C394="Kept",0,IF($C394="Released",$E394*VLOOKUP($D394,'FRIM rates'!$A$4:$J$9,2,FALSE),NA())),0.01)</f>
        <v>0</v>
      </c>
      <c r="G394">
        <f>IFERROR(IF(AND($C394="Kept",$B394="Legal"),$E394*VLOOKUP($D394,'FRIM rates'!$A$4:$J$9,3,FALSE),IF(AND($C394="Released",$B394="Legal"),$E394*VLOOKUP($D394,'FRIM rates'!$A$4:$J$9,3,FALSE)+$E394*VLOOKUP($D394,'FRIM rates'!$A$4:$J$9,4,FALSE),IF(AND($C394="Released",$B394="Sub-Legal"),$E394*VLOOKUP($D394,'FRIM rates'!$A$4:$J$9,3,FALSE)+$E394*VLOOKUP($D394,'FRIM rates'!$A$4:$J$9,5,FALSE)))),0.01)</f>
        <v>4780.7950000000001</v>
      </c>
      <c r="H394">
        <f>IFERROR(IF(AND($C394="Kept",$B394="Legal"),$E394*VLOOKUP($D394,'FRIM rates'!$A$4:$J$9,3,FALSE),IF(AND($C394="Released",$B394="Legal"),$E394*VLOOKUP($D394,'FRIM rates'!$A$4:$J$9,3,FALSE)+$E394*VLOOKUP($D394,'FRIM rates'!$A$4:$J$9,10,FALSE),IF(AND($C394="Released",$B394="Sub-Legal"),$E394*VLOOKUP($D394,'FRIM rates'!$A$4:$J$9,3,FALSE)+$E394*VLOOKUP($D394,'FRIM rates'!$A$4:$J$9,10,FALSE)))),0.01)</f>
        <v>4780.7950000000001</v>
      </c>
    </row>
    <row r="395" spans="1:8" x14ac:dyDescent="0.35">
      <c r="A395">
        <v>2004</v>
      </c>
      <c r="B395" t="s">
        <v>5</v>
      </c>
      <c r="C395" t="s">
        <v>6</v>
      </c>
      <c r="D395" t="s">
        <v>11</v>
      </c>
      <c r="E395">
        <v>33778</v>
      </c>
      <c r="F395">
        <f>IFERROR(IF($C395="Kept",0,IF($C395="Released",$E395*VLOOKUP($D395,'FRIM rates'!$A$4:$J$9,2,FALSE),NA())),0.01)</f>
        <v>0</v>
      </c>
      <c r="G395">
        <f>IFERROR(IF(AND($C395="Kept",$B395="Legal"),$E395*VLOOKUP($D395,'FRIM rates'!$A$4:$J$9,3,FALSE),IF(AND($C395="Released",$B395="Legal"),$E395*VLOOKUP($D395,'FRIM rates'!$A$4:$J$9,3,FALSE)+$E395*VLOOKUP($D395,'FRIM rates'!$A$4:$J$9,4,FALSE),IF(AND($C395="Released",$B395="Sub-Legal"),$E395*VLOOKUP($D395,'FRIM rates'!$A$4:$J$9,3,FALSE)+$E395*VLOOKUP($D395,'FRIM rates'!$A$4:$J$9,5,FALSE)))),0.01)</f>
        <v>4897.8099999999995</v>
      </c>
      <c r="H395">
        <f>IFERROR(IF(AND($C395="Kept",$B395="Legal"),$E395*VLOOKUP($D395,'FRIM rates'!$A$4:$J$9,3,FALSE),IF(AND($C395="Released",$B395="Legal"),$E395*VLOOKUP($D395,'FRIM rates'!$A$4:$J$9,3,FALSE)+$E395*VLOOKUP($D395,'FRIM rates'!$A$4:$J$9,10,FALSE),IF(AND($C395="Released",$B395="Sub-Legal"),$E395*VLOOKUP($D395,'FRIM rates'!$A$4:$J$9,3,FALSE)+$E395*VLOOKUP($D395,'FRIM rates'!$A$4:$J$9,10,FALSE)))),0.01)</f>
        <v>4897.8099999999995</v>
      </c>
    </row>
    <row r="396" spans="1:8" x14ac:dyDescent="0.35">
      <c r="A396">
        <v>2009</v>
      </c>
      <c r="B396" t="s">
        <v>5</v>
      </c>
      <c r="C396" t="s">
        <v>6</v>
      </c>
      <c r="D396" t="s">
        <v>12</v>
      </c>
      <c r="E396">
        <v>34192</v>
      </c>
      <c r="F396">
        <f>IFERROR(IF($C396="Kept",0,IF($C396="Released",$E396*VLOOKUP($D396,'FRIM rates'!$A$4:$J$9,2,FALSE),NA())),0.01)</f>
        <v>0</v>
      </c>
      <c r="G396">
        <f>IFERROR(IF(AND($C396="Kept",$B396="Legal"),$E396*VLOOKUP($D396,'FRIM rates'!$A$4:$J$9,3,FALSE),IF(AND($C396="Released",$B396="Legal"),$E396*VLOOKUP($D396,'FRIM rates'!$A$4:$J$9,3,FALSE)+$E396*VLOOKUP($D396,'FRIM rates'!$A$4:$J$9,4,FALSE),IF(AND($C396="Released",$B396="Sub-Legal"),$E396*VLOOKUP($D396,'FRIM rates'!$A$4:$J$9,3,FALSE)+$E396*VLOOKUP($D396,'FRIM rates'!$A$4:$J$9,5,FALSE)))),0.01)</f>
        <v>4957.8399999999992</v>
      </c>
      <c r="H396">
        <f>IFERROR(IF(AND($C396="Kept",$B396="Legal"),$E396*VLOOKUP($D396,'FRIM rates'!$A$4:$J$9,3,FALSE),IF(AND($C396="Released",$B396="Legal"),$E396*VLOOKUP($D396,'FRIM rates'!$A$4:$J$9,3,FALSE)+$E396*VLOOKUP($D396,'FRIM rates'!$A$4:$J$9,10,FALSE),IF(AND($C396="Released",$B396="Sub-Legal"),$E396*VLOOKUP($D396,'FRIM rates'!$A$4:$J$9,3,FALSE)+$E396*VLOOKUP($D396,'FRIM rates'!$A$4:$J$9,10,FALSE)))),0.01)</f>
        <v>4957.8399999999992</v>
      </c>
    </row>
    <row r="397" spans="1:8" x14ac:dyDescent="0.35">
      <c r="A397">
        <v>1992</v>
      </c>
      <c r="B397" t="s">
        <v>5</v>
      </c>
      <c r="C397" t="s">
        <v>13</v>
      </c>
      <c r="D397" t="s">
        <v>9</v>
      </c>
      <c r="E397">
        <v>34729</v>
      </c>
      <c r="F397">
        <f>IFERROR(IF($C397="Kept",0,IF($C397="Released",$E397*VLOOKUP($D397,'FRIM rates'!$A$4:$J$9,2,FALSE),NA())),0.01)</f>
        <v>6945.8</v>
      </c>
      <c r="G397">
        <f>IFERROR(IF(AND($C397="Kept",$B397="Legal"),$E397*VLOOKUP($D397,'FRIM rates'!$A$4:$J$9,3,FALSE),IF(AND($C397="Released",$B397="Legal"),$E397*VLOOKUP($D397,'FRIM rates'!$A$4:$J$9,3,FALSE)+$E397*VLOOKUP($D397,'FRIM rates'!$A$4:$J$9,4,FALSE),IF(AND($C397="Released",$B397="Sub-Legal"),$E397*VLOOKUP($D397,'FRIM rates'!$A$4:$J$9,3,FALSE)+$E397*VLOOKUP($D397,'FRIM rates'!$A$4:$J$9,5,FALSE)))),0.01)</f>
        <v>9307.3719999999994</v>
      </c>
      <c r="H397">
        <f>IFERROR(IF(AND($C397="Kept",$B397="Legal"),$E397*VLOOKUP($D397,'FRIM rates'!$A$4:$J$9,3,FALSE),IF(AND($C397="Released",$B397="Legal"),$E397*VLOOKUP($D397,'FRIM rates'!$A$4:$J$9,3,FALSE)+$E397*VLOOKUP($D397,'FRIM rates'!$A$4:$J$9,10,FALSE),IF(AND($C397="Released",$B397="Sub-Legal"),$E397*VLOOKUP($D397,'FRIM rates'!$A$4:$J$9,3,FALSE)+$E397*VLOOKUP($D397,'FRIM rates'!$A$4:$J$9,10,FALSE)))),0.01)</f>
        <v>17190.855</v>
      </c>
    </row>
    <row r="398" spans="1:8" x14ac:dyDescent="0.35">
      <c r="A398">
        <v>2012</v>
      </c>
      <c r="B398" t="s">
        <v>5</v>
      </c>
      <c r="C398" t="s">
        <v>6</v>
      </c>
      <c r="D398" t="s">
        <v>12</v>
      </c>
      <c r="E398">
        <v>34988</v>
      </c>
      <c r="F398">
        <f>IFERROR(IF($C398="Kept",0,IF($C398="Released",$E398*VLOOKUP($D398,'FRIM rates'!$A$4:$J$9,2,FALSE),NA())),0.01)</f>
        <v>0</v>
      </c>
      <c r="G398">
        <f>IFERROR(IF(AND($C398="Kept",$B398="Legal"),$E398*VLOOKUP($D398,'FRIM rates'!$A$4:$J$9,3,FALSE),IF(AND($C398="Released",$B398="Legal"),$E398*VLOOKUP($D398,'FRIM rates'!$A$4:$J$9,3,FALSE)+$E398*VLOOKUP($D398,'FRIM rates'!$A$4:$J$9,4,FALSE),IF(AND($C398="Released",$B398="Sub-Legal"),$E398*VLOOKUP($D398,'FRIM rates'!$A$4:$J$9,3,FALSE)+$E398*VLOOKUP($D398,'FRIM rates'!$A$4:$J$9,5,FALSE)))),0.01)</f>
        <v>5073.2599999999993</v>
      </c>
      <c r="H398">
        <f>IFERROR(IF(AND($C398="Kept",$B398="Legal"),$E398*VLOOKUP($D398,'FRIM rates'!$A$4:$J$9,3,FALSE),IF(AND($C398="Released",$B398="Legal"),$E398*VLOOKUP($D398,'FRIM rates'!$A$4:$J$9,3,FALSE)+$E398*VLOOKUP($D398,'FRIM rates'!$A$4:$J$9,10,FALSE),IF(AND($C398="Released",$B398="Sub-Legal"),$E398*VLOOKUP($D398,'FRIM rates'!$A$4:$J$9,3,FALSE)+$E398*VLOOKUP($D398,'FRIM rates'!$A$4:$J$9,10,FALSE)))),0.01)</f>
        <v>5073.2599999999993</v>
      </c>
    </row>
    <row r="399" spans="1:8" x14ac:dyDescent="0.35">
      <c r="A399">
        <v>2014</v>
      </c>
      <c r="B399" t="s">
        <v>5</v>
      </c>
      <c r="C399" t="s">
        <v>6</v>
      </c>
      <c r="D399" t="s">
        <v>8</v>
      </c>
      <c r="E399">
        <v>35107</v>
      </c>
      <c r="F399">
        <f>IFERROR(IF($C399="Kept",0,IF($C399="Released",$E399*VLOOKUP($D399,'FRIM rates'!$A$4:$J$9,2,FALSE),NA())),0.01)</f>
        <v>0</v>
      </c>
      <c r="G399">
        <f>IFERROR(IF(AND($C399="Kept",$B399="Legal"),$E399*VLOOKUP($D399,'FRIM rates'!$A$4:$J$9,3,FALSE),IF(AND($C399="Released",$B399="Legal"),$E399*VLOOKUP($D399,'FRIM rates'!$A$4:$J$9,3,FALSE)+$E399*VLOOKUP($D399,'FRIM rates'!$A$4:$J$9,4,FALSE),IF(AND($C399="Released",$B399="Sub-Legal"),$E399*VLOOKUP($D399,'FRIM rates'!$A$4:$J$9,3,FALSE)+$E399*VLOOKUP($D399,'FRIM rates'!$A$4:$J$9,5,FALSE)))),0.01)</f>
        <v>5090.5149999999994</v>
      </c>
      <c r="H399">
        <f>IFERROR(IF(AND($C399="Kept",$B399="Legal"),$E399*VLOOKUP($D399,'FRIM rates'!$A$4:$J$9,3,FALSE),IF(AND($C399="Released",$B399="Legal"),$E399*VLOOKUP($D399,'FRIM rates'!$A$4:$J$9,3,FALSE)+$E399*VLOOKUP($D399,'FRIM rates'!$A$4:$J$9,10,FALSE),IF(AND($C399="Released",$B399="Sub-Legal"),$E399*VLOOKUP($D399,'FRIM rates'!$A$4:$J$9,3,FALSE)+$E399*VLOOKUP($D399,'FRIM rates'!$A$4:$J$9,10,FALSE)))),0.01)</f>
        <v>5090.5149999999994</v>
      </c>
    </row>
    <row r="400" spans="1:8" x14ac:dyDescent="0.35">
      <c r="A400">
        <v>1997</v>
      </c>
      <c r="B400" t="s">
        <v>5</v>
      </c>
      <c r="C400" t="s">
        <v>6</v>
      </c>
      <c r="D400" t="s">
        <v>8</v>
      </c>
      <c r="E400">
        <v>35287</v>
      </c>
      <c r="F400">
        <f>IFERROR(IF($C400="Kept",0,IF($C400="Released",$E400*VLOOKUP($D400,'FRIM rates'!$A$4:$J$9,2,FALSE),NA())),0.01)</f>
        <v>0</v>
      </c>
      <c r="G400">
        <f>IFERROR(IF(AND($C400="Kept",$B400="Legal"),$E400*VLOOKUP($D400,'FRIM rates'!$A$4:$J$9,3,FALSE),IF(AND($C400="Released",$B400="Legal"),$E400*VLOOKUP($D400,'FRIM rates'!$A$4:$J$9,3,FALSE)+$E400*VLOOKUP($D400,'FRIM rates'!$A$4:$J$9,4,FALSE),IF(AND($C400="Released",$B400="Sub-Legal"),$E400*VLOOKUP($D400,'FRIM rates'!$A$4:$J$9,3,FALSE)+$E400*VLOOKUP($D400,'FRIM rates'!$A$4:$J$9,5,FALSE)))),0.01)</f>
        <v>5116.6149999999998</v>
      </c>
      <c r="H400">
        <f>IFERROR(IF(AND($C400="Kept",$B400="Legal"),$E400*VLOOKUP($D400,'FRIM rates'!$A$4:$J$9,3,FALSE),IF(AND($C400="Released",$B400="Legal"),$E400*VLOOKUP($D400,'FRIM rates'!$A$4:$J$9,3,FALSE)+$E400*VLOOKUP($D400,'FRIM rates'!$A$4:$J$9,10,FALSE),IF(AND($C400="Released",$B400="Sub-Legal"),$E400*VLOOKUP($D400,'FRIM rates'!$A$4:$J$9,3,FALSE)+$E400*VLOOKUP($D400,'FRIM rates'!$A$4:$J$9,10,FALSE)))),0.01)</f>
        <v>5116.6149999999998</v>
      </c>
    </row>
    <row r="401" spans="1:8" x14ac:dyDescent="0.35">
      <c r="A401">
        <v>1987</v>
      </c>
      <c r="B401" t="s">
        <v>5</v>
      </c>
      <c r="C401" t="s">
        <v>6</v>
      </c>
      <c r="D401" t="s">
        <v>9</v>
      </c>
      <c r="E401">
        <v>35415</v>
      </c>
      <c r="F401">
        <f>IFERROR(IF($C401="Kept",0,IF($C401="Released",$E401*VLOOKUP($D401,'FRIM rates'!$A$4:$J$9,2,FALSE),NA())),0.01)</f>
        <v>0</v>
      </c>
      <c r="G401">
        <f>IFERROR(IF(AND($C401="Kept",$B401="Legal"),$E401*VLOOKUP($D401,'FRIM rates'!$A$4:$J$9,3,FALSE),IF(AND($C401="Released",$B401="Legal"),$E401*VLOOKUP($D401,'FRIM rates'!$A$4:$J$9,3,FALSE)+$E401*VLOOKUP($D401,'FRIM rates'!$A$4:$J$9,4,FALSE),IF(AND($C401="Released",$B401="Sub-Legal"),$E401*VLOOKUP($D401,'FRIM rates'!$A$4:$J$9,3,FALSE)+$E401*VLOOKUP($D401,'FRIM rates'!$A$4:$J$9,5,FALSE)))),0.01)</f>
        <v>5135.1749999999993</v>
      </c>
      <c r="H401">
        <f>IFERROR(IF(AND($C401="Kept",$B401="Legal"),$E401*VLOOKUP($D401,'FRIM rates'!$A$4:$J$9,3,FALSE),IF(AND($C401="Released",$B401="Legal"),$E401*VLOOKUP($D401,'FRIM rates'!$A$4:$J$9,3,FALSE)+$E401*VLOOKUP($D401,'FRIM rates'!$A$4:$J$9,10,FALSE),IF(AND($C401="Released",$B401="Sub-Legal"),$E401*VLOOKUP($D401,'FRIM rates'!$A$4:$J$9,3,FALSE)+$E401*VLOOKUP($D401,'FRIM rates'!$A$4:$J$9,10,FALSE)))),0.01)</f>
        <v>5135.1749999999993</v>
      </c>
    </row>
    <row r="402" spans="1:8" x14ac:dyDescent="0.35">
      <c r="A402">
        <v>2019</v>
      </c>
      <c r="B402" t="s">
        <v>5</v>
      </c>
      <c r="C402" t="s">
        <v>13</v>
      </c>
      <c r="D402" t="s">
        <v>8</v>
      </c>
      <c r="E402">
        <v>35597</v>
      </c>
      <c r="F402">
        <f>IFERROR(IF($C402="Kept",0,IF($C402="Released",$E402*VLOOKUP($D402,'FRIM rates'!$A$4:$J$9,2,FALSE),NA())),0.01)</f>
        <v>7119.4000000000005</v>
      </c>
      <c r="G402">
        <f>IFERROR(IF(AND($C402="Kept",$B402="Legal"),$E402*VLOOKUP($D402,'FRIM rates'!$A$4:$J$9,3,FALSE),IF(AND($C402="Released",$B402="Legal"),$E402*VLOOKUP($D402,'FRIM rates'!$A$4:$J$9,3,FALSE)+$E402*VLOOKUP($D402,'FRIM rates'!$A$4:$J$9,4,FALSE),IF(AND($C402="Released",$B402="Sub-Legal"),$E402*VLOOKUP($D402,'FRIM rates'!$A$4:$J$9,3,FALSE)+$E402*VLOOKUP($D402,'FRIM rates'!$A$4:$J$9,5,FALSE)))),0.01)</f>
        <v>9539.9959999999992</v>
      </c>
      <c r="H402">
        <f>IFERROR(IF(AND($C402="Kept",$B402="Legal"),$E402*VLOOKUP($D402,'FRIM rates'!$A$4:$J$9,3,FALSE),IF(AND($C402="Released",$B402="Legal"),$E402*VLOOKUP($D402,'FRIM rates'!$A$4:$J$9,3,FALSE)+$E402*VLOOKUP($D402,'FRIM rates'!$A$4:$J$9,10,FALSE),IF(AND($C402="Released",$B402="Sub-Legal"),$E402*VLOOKUP($D402,'FRIM rates'!$A$4:$J$9,3,FALSE)+$E402*VLOOKUP($D402,'FRIM rates'!$A$4:$J$9,10,FALSE)))),0.01)</f>
        <v>17620.514999999999</v>
      </c>
    </row>
    <row r="403" spans="1:8" x14ac:dyDescent="0.35">
      <c r="A403">
        <v>2007</v>
      </c>
      <c r="B403" t="s">
        <v>5</v>
      </c>
      <c r="C403" t="s">
        <v>6</v>
      </c>
      <c r="D403" t="s">
        <v>11</v>
      </c>
      <c r="E403">
        <v>35607</v>
      </c>
      <c r="F403">
        <f>IFERROR(IF($C403="Kept",0,IF($C403="Released",$E403*VLOOKUP($D403,'FRIM rates'!$A$4:$J$9,2,FALSE),NA())),0.01)</f>
        <v>0</v>
      </c>
      <c r="G403">
        <f>IFERROR(IF(AND($C403="Kept",$B403="Legal"),$E403*VLOOKUP($D403,'FRIM rates'!$A$4:$J$9,3,FALSE),IF(AND($C403="Released",$B403="Legal"),$E403*VLOOKUP($D403,'FRIM rates'!$A$4:$J$9,3,FALSE)+$E403*VLOOKUP($D403,'FRIM rates'!$A$4:$J$9,4,FALSE),IF(AND($C403="Released",$B403="Sub-Legal"),$E403*VLOOKUP($D403,'FRIM rates'!$A$4:$J$9,3,FALSE)+$E403*VLOOKUP($D403,'FRIM rates'!$A$4:$J$9,5,FALSE)))),0.01)</f>
        <v>5163.0149999999994</v>
      </c>
      <c r="H403">
        <f>IFERROR(IF(AND($C403="Kept",$B403="Legal"),$E403*VLOOKUP($D403,'FRIM rates'!$A$4:$J$9,3,FALSE),IF(AND($C403="Released",$B403="Legal"),$E403*VLOOKUP($D403,'FRIM rates'!$A$4:$J$9,3,FALSE)+$E403*VLOOKUP($D403,'FRIM rates'!$A$4:$J$9,10,FALSE),IF(AND($C403="Released",$B403="Sub-Legal"),$E403*VLOOKUP($D403,'FRIM rates'!$A$4:$J$9,3,FALSE)+$E403*VLOOKUP($D403,'FRIM rates'!$A$4:$J$9,10,FALSE)))),0.01)</f>
        <v>5163.0149999999994</v>
      </c>
    </row>
    <row r="404" spans="1:8" x14ac:dyDescent="0.35">
      <c r="A404">
        <v>1988</v>
      </c>
      <c r="B404" t="s">
        <v>5</v>
      </c>
      <c r="C404" t="s">
        <v>6</v>
      </c>
      <c r="D404" t="s">
        <v>12</v>
      </c>
      <c r="E404">
        <v>35820</v>
      </c>
      <c r="F404">
        <f>IFERROR(IF($C404="Kept",0,IF($C404="Released",$E404*VLOOKUP($D404,'FRIM rates'!$A$4:$J$9,2,FALSE),NA())),0.01)</f>
        <v>0</v>
      </c>
      <c r="G404">
        <f>IFERROR(IF(AND($C404="Kept",$B404="Legal"),$E404*VLOOKUP($D404,'FRIM rates'!$A$4:$J$9,3,FALSE),IF(AND($C404="Released",$B404="Legal"),$E404*VLOOKUP($D404,'FRIM rates'!$A$4:$J$9,3,FALSE)+$E404*VLOOKUP($D404,'FRIM rates'!$A$4:$J$9,4,FALSE),IF(AND($C404="Released",$B404="Sub-Legal"),$E404*VLOOKUP($D404,'FRIM rates'!$A$4:$J$9,3,FALSE)+$E404*VLOOKUP($D404,'FRIM rates'!$A$4:$J$9,5,FALSE)))),0.01)</f>
        <v>5193.8999999999996</v>
      </c>
      <c r="H404">
        <f>IFERROR(IF(AND($C404="Kept",$B404="Legal"),$E404*VLOOKUP($D404,'FRIM rates'!$A$4:$J$9,3,FALSE),IF(AND($C404="Released",$B404="Legal"),$E404*VLOOKUP($D404,'FRIM rates'!$A$4:$J$9,3,FALSE)+$E404*VLOOKUP($D404,'FRIM rates'!$A$4:$J$9,10,FALSE),IF(AND($C404="Released",$B404="Sub-Legal"),$E404*VLOOKUP($D404,'FRIM rates'!$A$4:$J$9,3,FALSE)+$E404*VLOOKUP($D404,'FRIM rates'!$A$4:$J$9,10,FALSE)))),0.01)</f>
        <v>5193.8999999999996</v>
      </c>
    </row>
    <row r="405" spans="1:8" x14ac:dyDescent="0.35">
      <c r="A405">
        <v>1988</v>
      </c>
      <c r="B405" t="s">
        <v>5</v>
      </c>
      <c r="C405" t="s">
        <v>6</v>
      </c>
      <c r="D405" t="s">
        <v>10</v>
      </c>
      <c r="E405">
        <v>35821</v>
      </c>
      <c r="F405">
        <f>IFERROR(IF($C405="Kept",0,IF($C405="Released",$E405*VLOOKUP($D405,'FRIM rates'!$A$4:$J$9,2,FALSE),NA())),0.01)</f>
        <v>0</v>
      </c>
      <c r="G405">
        <f>IFERROR(IF(AND($C405="Kept",$B405="Legal"),$E405*VLOOKUP($D405,'FRIM rates'!$A$4:$J$9,3,FALSE),IF(AND($C405="Released",$B405="Legal"),$E405*VLOOKUP($D405,'FRIM rates'!$A$4:$J$9,3,FALSE)+$E405*VLOOKUP($D405,'FRIM rates'!$A$4:$J$9,4,FALSE),IF(AND($C405="Released",$B405="Sub-Legal"),$E405*VLOOKUP($D405,'FRIM rates'!$A$4:$J$9,3,FALSE)+$E405*VLOOKUP($D405,'FRIM rates'!$A$4:$J$9,5,FALSE)))),0.01)</f>
        <v>5194.0450000000001</v>
      </c>
      <c r="H405">
        <f>IFERROR(IF(AND($C405="Kept",$B405="Legal"),$E405*VLOOKUP($D405,'FRIM rates'!$A$4:$J$9,3,FALSE),IF(AND($C405="Released",$B405="Legal"),$E405*VLOOKUP($D405,'FRIM rates'!$A$4:$J$9,3,FALSE)+$E405*VLOOKUP($D405,'FRIM rates'!$A$4:$J$9,10,FALSE),IF(AND($C405="Released",$B405="Sub-Legal"),$E405*VLOOKUP($D405,'FRIM rates'!$A$4:$J$9,3,FALSE)+$E405*VLOOKUP($D405,'FRIM rates'!$A$4:$J$9,10,FALSE)))),0.01)</f>
        <v>5194.0450000000001</v>
      </c>
    </row>
    <row r="406" spans="1:8" x14ac:dyDescent="0.35">
      <c r="A406">
        <v>1989</v>
      </c>
      <c r="B406" t="s">
        <v>5</v>
      </c>
      <c r="C406" t="s">
        <v>6</v>
      </c>
      <c r="D406" t="s">
        <v>10</v>
      </c>
      <c r="E406">
        <v>35871</v>
      </c>
      <c r="F406">
        <f>IFERROR(IF($C406="Kept",0,IF($C406="Released",$E406*VLOOKUP($D406,'FRIM rates'!$A$4:$J$9,2,FALSE),NA())),0.01)</f>
        <v>0</v>
      </c>
      <c r="G406">
        <f>IFERROR(IF(AND($C406="Kept",$B406="Legal"),$E406*VLOOKUP($D406,'FRIM rates'!$A$4:$J$9,3,FALSE),IF(AND($C406="Released",$B406="Legal"),$E406*VLOOKUP($D406,'FRIM rates'!$A$4:$J$9,3,FALSE)+$E406*VLOOKUP($D406,'FRIM rates'!$A$4:$J$9,4,FALSE),IF(AND($C406="Released",$B406="Sub-Legal"),$E406*VLOOKUP($D406,'FRIM rates'!$A$4:$J$9,3,FALSE)+$E406*VLOOKUP($D406,'FRIM rates'!$A$4:$J$9,5,FALSE)))),0.01)</f>
        <v>5201.2950000000001</v>
      </c>
      <c r="H406">
        <f>IFERROR(IF(AND($C406="Kept",$B406="Legal"),$E406*VLOOKUP($D406,'FRIM rates'!$A$4:$J$9,3,FALSE),IF(AND($C406="Released",$B406="Legal"),$E406*VLOOKUP($D406,'FRIM rates'!$A$4:$J$9,3,FALSE)+$E406*VLOOKUP($D406,'FRIM rates'!$A$4:$J$9,10,FALSE),IF(AND($C406="Released",$B406="Sub-Legal"),$E406*VLOOKUP($D406,'FRIM rates'!$A$4:$J$9,3,FALSE)+$E406*VLOOKUP($D406,'FRIM rates'!$A$4:$J$9,10,FALSE)))),0.01)</f>
        <v>5201.2950000000001</v>
      </c>
    </row>
    <row r="407" spans="1:8" x14ac:dyDescent="0.35">
      <c r="A407">
        <v>2010</v>
      </c>
      <c r="B407" t="s">
        <v>5</v>
      </c>
      <c r="C407" t="s">
        <v>13</v>
      </c>
      <c r="D407" t="s">
        <v>11</v>
      </c>
      <c r="E407">
        <v>35978</v>
      </c>
      <c r="F407">
        <f>IFERROR(IF($C407="Kept",0,IF($C407="Released",$E407*VLOOKUP($D407,'FRIM rates'!$A$4:$J$9,2,FALSE),NA())),0.01)</f>
        <v>7195.6</v>
      </c>
      <c r="G407">
        <f>IFERROR(IF(AND($C407="Kept",$B407="Legal"),$E407*VLOOKUP($D407,'FRIM rates'!$A$4:$J$9,3,FALSE),IF(AND($C407="Released",$B407="Legal"),$E407*VLOOKUP($D407,'FRIM rates'!$A$4:$J$9,3,FALSE)+$E407*VLOOKUP($D407,'FRIM rates'!$A$4:$J$9,4,FALSE),IF(AND($C407="Released",$B407="Sub-Legal"),$E407*VLOOKUP($D407,'FRIM rates'!$A$4:$J$9,3,FALSE)+$E407*VLOOKUP($D407,'FRIM rates'!$A$4:$J$9,5,FALSE)))),0.01)</f>
        <v>9642.1039999999994</v>
      </c>
      <c r="H407">
        <f>IFERROR(IF(AND($C407="Kept",$B407="Legal"),$E407*VLOOKUP($D407,'FRIM rates'!$A$4:$J$9,3,FALSE),IF(AND($C407="Released",$B407="Legal"),$E407*VLOOKUP($D407,'FRIM rates'!$A$4:$J$9,3,FALSE)+$E407*VLOOKUP($D407,'FRIM rates'!$A$4:$J$9,10,FALSE),IF(AND($C407="Released",$B407="Sub-Legal"),$E407*VLOOKUP($D407,'FRIM rates'!$A$4:$J$9,3,FALSE)+$E407*VLOOKUP($D407,'FRIM rates'!$A$4:$J$9,10,FALSE)))),0.01)</f>
        <v>17809.11</v>
      </c>
    </row>
    <row r="408" spans="1:8" x14ac:dyDescent="0.35">
      <c r="A408">
        <v>1991</v>
      </c>
      <c r="B408" t="s">
        <v>5</v>
      </c>
      <c r="C408" t="s">
        <v>13</v>
      </c>
      <c r="D408" t="s">
        <v>9</v>
      </c>
      <c r="E408">
        <v>36341</v>
      </c>
      <c r="F408">
        <f>IFERROR(IF($C408="Kept",0,IF($C408="Released",$E408*VLOOKUP($D408,'FRIM rates'!$A$4:$J$9,2,FALSE),NA())),0.01)</f>
        <v>7268.2000000000007</v>
      </c>
      <c r="G408">
        <f>IFERROR(IF(AND($C408="Kept",$B408="Legal"),$E408*VLOOKUP($D408,'FRIM rates'!$A$4:$J$9,3,FALSE),IF(AND($C408="Released",$B408="Legal"),$E408*VLOOKUP($D408,'FRIM rates'!$A$4:$J$9,3,FALSE)+$E408*VLOOKUP($D408,'FRIM rates'!$A$4:$J$9,4,FALSE),IF(AND($C408="Released",$B408="Sub-Legal"),$E408*VLOOKUP($D408,'FRIM rates'!$A$4:$J$9,3,FALSE)+$E408*VLOOKUP($D408,'FRIM rates'!$A$4:$J$9,5,FALSE)))),0.01)</f>
        <v>9739.387999999999</v>
      </c>
      <c r="H408">
        <f>IFERROR(IF(AND($C408="Kept",$B408="Legal"),$E408*VLOOKUP($D408,'FRIM rates'!$A$4:$J$9,3,FALSE),IF(AND($C408="Released",$B408="Legal"),$E408*VLOOKUP($D408,'FRIM rates'!$A$4:$J$9,3,FALSE)+$E408*VLOOKUP($D408,'FRIM rates'!$A$4:$J$9,10,FALSE),IF(AND($C408="Released",$B408="Sub-Legal"),$E408*VLOOKUP($D408,'FRIM rates'!$A$4:$J$9,3,FALSE)+$E408*VLOOKUP($D408,'FRIM rates'!$A$4:$J$9,10,FALSE)))),0.01)</f>
        <v>17988.794999999998</v>
      </c>
    </row>
    <row r="409" spans="1:8" x14ac:dyDescent="0.35">
      <c r="A409">
        <v>2018</v>
      </c>
      <c r="B409" t="s">
        <v>14</v>
      </c>
      <c r="C409" t="s">
        <v>13</v>
      </c>
      <c r="D409" t="s">
        <v>8</v>
      </c>
      <c r="E409">
        <v>36636</v>
      </c>
      <c r="F409">
        <f>IFERROR(IF($C409="Kept",0,IF($C409="Released",$E409*VLOOKUP($D409,'FRIM rates'!$A$4:$J$9,2,FALSE),NA())),0.01)</f>
        <v>7327.2000000000007</v>
      </c>
      <c r="G409">
        <f>IFERROR(IF(AND($C409="Kept",$B409="Legal"),$E409*VLOOKUP($D409,'FRIM rates'!$A$4:$J$9,3,FALSE),IF(AND($C409="Released",$B409="Legal"),$E409*VLOOKUP($D409,'FRIM rates'!$A$4:$J$9,3,FALSE)+$E409*VLOOKUP($D409,'FRIM rates'!$A$4:$J$9,4,FALSE),IF(AND($C409="Released",$B409="Sub-Legal"),$E409*VLOOKUP($D409,'FRIM rates'!$A$4:$J$9,3,FALSE)+$E409*VLOOKUP($D409,'FRIM rates'!$A$4:$J$9,5,FALSE)))),0.01)</f>
        <v>17145.648000000001</v>
      </c>
      <c r="H409">
        <f>IFERROR(IF(AND($C409="Kept",$B409="Legal"),$E409*VLOOKUP($D409,'FRIM rates'!$A$4:$J$9,3,FALSE),IF(AND($C409="Released",$B409="Legal"),$E409*VLOOKUP($D409,'FRIM rates'!$A$4:$J$9,3,FALSE)+$E409*VLOOKUP($D409,'FRIM rates'!$A$4:$J$9,10,FALSE),IF(AND($C409="Released",$B409="Sub-Legal"),$E409*VLOOKUP($D409,'FRIM rates'!$A$4:$J$9,3,FALSE)+$E409*VLOOKUP($D409,'FRIM rates'!$A$4:$J$9,10,FALSE)))),0.01)</f>
        <v>18134.82</v>
      </c>
    </row>
    <row r="410" spans="1:8" x14ac:dyDescent="0.35">
      <c r="A410">
        <v>2021</v>
      </c>
      <c r="B410" t="s">
        <v>5</v>
      </c>
      <c r="C410" t="s">
        <v>6</v>
      </c>
      <c r="D410" t="s">
        <v>8</v>
      </c>
      <c r="E410">
        <v>37260</v>
      </c>
      <c r="F410">
        <f>IFERROR(IF($C410="Kept",0,IF($C410="Released",$E410*VLOOKUP($D410,'FRIM rates'!$A$4:$J$9,2,FALSE),NA())),0.01)</f>
        <v>0</v>
      </c>
      <c r="G410">
        <f>IFERROR(IF(AND($C410="Kept",$B410="Legal"),$E410*VLOOKUP($D410,'FRIM rates'!$A$4:$J$9,3,FALSE),IF(AND($C410="Released",$B410="Legal"),$E410*VLOOKUP($D410,'FRIM rates'!$A$4:$J$9,3,FALSE)+$E410*VLOOKUP($D410,'FRIM rates'!$A$4:$J$9,4,FALSE),IF(AND($C410="Released",$B410="Sub-Legal"),$E410*VLOOKUP($D410,'FRIM rates'!$A$4:$J$9,3,FALSE)+$E410*VLOOKUP($D410,'FRIM rates'!$A$4:$J$9,5,FALSE)))),0.01)</f>
        <v>5402.7</v>
      </c>
      <c r="H410">
        <f>IFERROR(IF(AND($C410="Kept",$B410="Legal"),$E410*VLOOKUP($D410,'FRIM rates'!$A$4:$J$9,3,FALSE),IF(AND($C410="Released",$B410="Legal"),$E410*VLOOKUP($D410,'FRIM rates'!$A$4:$J$9,3,FALSE)+$E410*VLOOKUP($D410,'FRIM rates'!$A$4:$J$9,10,FALSE),IF(AND($C410="Released",$B410="Sub-Legal"),$E410*VLOOKUP($D410,'FRIM rates'!$A$4:$J$9,3,FALSE)+$E410*VLOOKUP($D410,'FRIM rates'!$A$4:$J$9,10,FALSE)))),0.01)</f>
        <v>5402.7</v>
      </c>
    </row>
    <row r="411" spans="1:8" x14ac:dyDescent="0.35">
      <c r="A411">
        <v>2016</v>
      </c>
      <c r="B411" t="s">
        <v>5</v>
      </c>
      <c r="C411" t="s">
        <v>6</v>
      </c>
      <c r="D411" t="s">
        <v>11</v>
      </c>
      <c r="E411">
        <v>37493</v>
      </c>
      <c r="F411">
        <f>IFERROR(IF($C411="Kept",0,IF($C411="Released",$E411*VLOOKUP($D411,'FRIM rates'!$A$4:$J$9,2,FALSE),NA())),0.01)</f>
        <v>0</v>
      </c>
      <c r="G411">
        <f>IFERROR(IF(AND($C411="Kept",$B411="Legal"),$E411*VLOOKUP($D411,'FRIM rates'!$A$4:$J$9,3,FALSE),IF(AND($C411="Released",$B411="Legal"),$E411*VLOOKUP($D411,'FRIM rates'!$A$4:$J$9,3,FALSE)+$E411*VLOOKUP($D411,'FRIM rates'!$A$4:$J$9,4,FALSE),IF(AND($C411="Released",$B411="Sub-Legal"),$E411*VLOOKUP($D411,'FRIM rates'!$A$4:$J$9,3,FALSE)+$E411*VLOOKUP($D411,'FRIM rates'!$A$4:$J$9,5,FALSE)))),0.01)</f>
        <v>5436.4849999999997</v>
      </c>
      <c r="H411">
        <f>IFERROR(IF(AND($C411="Kept",$B411="Legal"),$E411*VLOOKUP($D411,'FRIM rates'!$A$4:$J$9,3,FALSE),IF(AND($C411="Released",$B411="Legal"),$E411*VLOOKUP($D411,'FRIM rates'!$A$4:$J$9,3,FALSE)+$E411*VLOOKUP($D411,'FRIM rates'!$A$4:$J$9,10,FALSE),IF(AND($C411="Released",$B411="Sub-Legal"),$E411*VLOOKUP($D411,'FRIM rates'!$A$4:$J$9,3,FALSE)+$E411*VLOOKUP($D411,'FRIM rates'!$A$4:$J$9,10,FALSE)))),0.01)</f>
        <v>5436.4849999999997</v>
      </c>
    </row>
    <row r="412" spans="1:8" x14ac:dyDescent="0.35">
      <c r="A412">
        <v>1997</v>
      </c>
      <c r="B412" t="s">
        <v>5</v>
      </c>
      <c r="C412" t="s">
        <v>13</v>
      </c>
      <c r="D412" t="s">
        <v>8</v>
      </c>
      <c r="E412">
        <v>37835</v>
      </c>
      <c r="F412">
        <f>IFERROR(IF($C412="Kept",0,IF($C412="Released",$E412*VLOOKUP($D412,'FRIM rates'!$A$4:$J$9,2,FALSE),NA())),0.01)</f>
        <v>7567</v>
      </c>
      <c r="G412">
        <f>IFERROR(IF(AND($C412="Kept",$B412="Legal"),$E412*VLOOKUP($D412,'FRIM rates'!$A$4:$J$9,3,FALSE),IF(AND($C412="Released",$B412="Legal"),$E412*VLOOKUP($D412,'FRIM rates'!$A$4:$J$9,3,FALSE)+$E412*VLOOKUP($D412,'FRIM rates'!$A$4:$J$9,4,FALSE),IF(AND($C412="Released",$B412="Sub-Legal"),$E412*VLOOKUP($D412,'FRIM rates'!$A$4:$J$9,3,FALSE)+$E412*VLOOKUP($D412,'FRIM rates'!$A$4:$J$9,5,FALSE)))),0.01)</f>
        <v>10139.779999999999</v>
      </c>
      <c r="H412">
        <f>IFERROR(IF(AND($C412="Kept",$B412="Legal"),$E412*VLOOKUP($D412,'FRIM rates'!$A$4:$J$9,3,FALSE),IF(AND($C412="Released",$B412="Legal"),$E412*VLOOKUP($D412,'FRIM rates'!$A$4:$J$9,3,FALSE)+$E412*VLOOKUP($D412,'FRIM rates'!$A$4:$J$9,10,FALSE),IF(AND($C412="Released",$B412="Sub-Legal"),$E412*VLOOKUP($D412,'FRIM rates'!$A$4:$J$9,3,FALSE)+$E412*VLOOKUP($D412,'FRIM rates'!$A$4:$J$9,10,FALSE)))),0.01)</f>
        <v>18728.325000000001</v>
      </c>
    </row>
    <row r="413" spans="1:8" x14ac:dyDescent="0.35">
      <c r="A413">
        <v>1995</v>
      </c>
      <c r="B413" t="s">
        <v>5</v>
      </c>
      <c r="C413" t="s">
        <v>6</v>
      </c>
      <c r="D413" t="s">
        <v>8</v>
      </c>
      <c r="E413">
        <v>38032</v>
      </c>
      <c r="F413">
        <f>IFERROR(IF($C413="Kept",0,IF($C413="Released",$E413*VLOOKUP($D413,'FRIM rates'!$A$4:$J$9,2,FALSE),NA())),0.01)</f>
        <v>0</v>
      </c>
      <c r="G413">
        <f>IFERROR(IF(AND($C413="Kept",$B413="Legal"),$E413*VLOOKUP($D413,'FRIM rates'!$A$4:$J$9,3,FALSE),IF(AND($C413="Released",$B413="Legal"),$E413*VLOOKUP($D413,'FRIM rates'!$A$4:$J$9,3,FALSE)+$E413*VLOOKUP($D413,'FRIM rates'!$A$4:$J$9,4,FALSE),IF(AND($C413="Released",$B413="Sub-Legal"),$E413*VLOOKUP($D413,'FRIM rates'!$A$4:$J$9,3,FALSE)+$E413*VLOOKUP($D413,'FRIM rates'!$A$4:$J$9,5,FALSE)))),0.01)</f>
        <v>5514.6399999999994</v>
      </c>
      <c r="H413">
        <f>IFERROR(IF(AND($C413="Kept",$B413="Legal"),$E413*VLOOKUP($D413,'FRIM rates'!$A$4:$J$9,3,FALSE),IF(AND($C413="Released",$B413="Legal"),$E413*VLOOKUP($D413,'FRIM rates'!$A$4:$J$9,3,FALSE)+$E413*VLOOKUP($D413,'FRIM rates'!$A$4:$J$9,10,FALSE),IF(AND($C413="Released",$B413="Sub-Legal"),$E413*VLOOKUP($D413,'FRIM rates'!$A$4:$J$9,3,FALSE)+$E413*VLOOKUP($D413,'FRIM rates'!$A$4:$J$9,10,FALSE)))),0.01)</f>
        <v>5514.6399999999994</v>
      </c>
    </row>
    <row r="414" spans="1:8" x14ac:dyDescent="0.35">
      <c r="A414">
        <v>2018</v>
      </c>
      <c r="B414" t="s">
        <v>14</v>
      </c>
      <c r="C414" t="s">
        <v>13</v>
      </c>
      <c r="D414" t="s">
        <v>10</v>
      </c>
      <c r="E414">
        <v>38153</v>
      </c>
      <c r="F414">
        <f>IFERROR(IF($C414="Kept",0,IF($C414="Released",$E414*VLOOKUP($D414,'FRIM rates'!$A$4:$J$9,2,FALSE),NA())),0.01)</f>
        <v>7630.6</v>
      </c>
      <c r="G414">
        <f>IFERROR(IF(AND($C414="Kept",$B414="Legal"),$E414*VLOOKUP($D414,'FRIM rates'!$A$4:$J$9,3,FALSE),IF(AND($C414="Released",$B414="Legal"),$E414*VLOOKUP($D414,'FRIM rates'!$A$4:$J$9,3,FALSE)+$E414*VLOOKUP($D414,'FRIM rates'!$A$4:$J$9,4,FALSE),IF(AND($C414="Released",$B414="Sub-Legal"),$E414*VLOOKUP($D414,'FRIM rates'!$A$4:$J$9,3,FALSE)+$E414*VLOOKUP($D414,'FRIM rates'!$A$4:$J$9,5,FALSE)))),0.01)</f>
        <v>17855.603999999999</v>
      </c>
      <c r="H414">
        <f>IFERROR(IF(AND($C414="Kept",$B414="Legal"),$E414*VLOOKUP($D414,'FRIM rates'!$A$4:$J$9,3,FALSE),IF(AND($C414="Released",$B414="Legal"),$E414*VLOOKUP($D414,'FRIM rates'!$A$4:$J$9,3,FALSE)+$E414*VLOOKUP($D414,'FRIM rates'!$A$4:$J$9,10,FALSE),IF(AND($C414="Released",$B414="Sub-Legal"),$E414*VLOOKUP($D414,'FRIM rates'!$A$4:$J$9,3,FALSE)+$E414*VLOOKUP($D414,'FRIM rates'!$A$4:$J$9,10,FALSE)))),0.01)</f>
        <v>18885.735000000001</v>
      </c>
    </row>
    <row r="415" spans="1:8" x14ac:dyDescent="0.35">
      <c r="A415">
        <v>1987</v>
      </c>
      <c r="B415" t="s">
        <v>5</v>
      </c>
      <c r="C415" t="s">
        <v>6</v>
      </c>
      <c r="D415" t="s">
        <v>12</v>
      </c>
      <c r="E415">
        <v>38283</v>
      </c>
      <c r="F415">
        <f>IFERROR(IF($C415="Kept",0,IF($C415="Released",$E415*VLOOKUP($D415,'FRIM rates'!$A$4:$J$9,2,FALSE),NA())),0.01)</f>
        <v>0</v>
      </c>
      <c r="G415">
        <f>IFERROR(IF(AND($C415="Kept",$B415="Legal"),$E415*VLOOKUP($D415,'FRIM rates'!$A$4:$J$9,3,FALSE),IF(AND($C415="Released",$B415="Legal"),$E415*VLOOKUP($D415,'FRIM rates'!$A$4:$J$9,3,FALSE)+$E415*VLOOKUP($D415,'FRIM rates'!$A$4:$J$9,4,FALSE),IF(AND($C415="Released",$B415="Sub-Legal"),$E415*VLOOKUP($D415,'FRIM rates'!$A$4:$J$9,3,FALSE)+$E415*VLOOKUP($D415,'FRIM rates'!$A$4:$J$9,5,FALSE)))),0.01)</f>
        <v>5551.0349999999999</v>
      </c>
      <c r="H415">
        <f>IFERROR(IF(AND($C415="Kept",$B415="Legal"),$E415*VLOOKUP($D415,'FRIM rates'!$A$4:$J$9,3,FALSE),IF(AND($C415="Released",$B415="Legal"),$E415*VLOOKUP($D415,'FRIM rates'!$A$4:$J$9,3,FALSE)+$E415*VLOOKUP($D415,'FRIM rates'!$A$4:$J$9,10,FALSE),IF(AND($C415="Released",$B415="Sub-Legal"),$E415*VLOOKUP($D415,'FRIM rates'!$A$4:$J$9,3,FALSE)+$E415*VLOOKUP($D415,'FRIM rates'!$A$4:$J$9,10,FALSE)))),0.01)</f>
        <v>5551.0349999999999</v>
      </c>
    </row>
    <row r="416" spans="1:8" x14ac:dyDescent="0.35">
      <c r="A416">
        <v>1986</v>
      </c>
      <c r="B416" t="s">
        <v>5</v>
      </c>
      <c r="C416" t="s">
        <v>6</v>
      </c>
      <c r="D416" t="s">
        <v>9</v>
      </c>
      <c r="E416">
        <v>39434</v>
      </c>
      <c r="F416">
        <f>IFERROR(IF($C416="Kept",0,IF($C416="Released",$E416*VLOOKUP($D416,'FRIM rates'!$A$4:$J$9,2,FALSE),NA())),0.01)</f>
        <v>0</v>
      </c>
      <c r="G416">
        <f>IFERROR(IF(AND($C416="Kept",$B416="Legal"),$E416*VLOOKUP($D416,'FRIM rates'!$A$4:$J$9,3,FALSE),IF(AND($C416="Released",$B416="Legal"),$E416*VLOOKUP($D416,'FRIM rates'!$A$4:$J$9,3,FALSE)+$E416*VLOOKUP($D416,'FRIM rates'!$A$4:$J$9,4,FALSE),IF(AND($C416="Released",$B416="Sub-Legal"),$E416*VLOOKUP($D416,'FRIM rates'!$A$4:$J$9,3,FALSE)+$E416*VLOOKUP($D416,'FRIM rates'!$A$4:$J$9,5,FALSE)))),0.01)</f>
        <v>5717.9299999999994</v>
      </c>
      <c r="H416">
        <f>IFERROR(IF(AND($C416="Kept",$B416="Legal"),$E416*VLOOKUP($D416,'FRIM rates'!$A$4:$J$9,3,FALSE),IF(AND($C416="Released",$B416="Legal"),$E416*VLOOKUP($D416,'FRIM rates'!$A$4:$J$9,3,FALSE)+$E416*VLOOKUP($D416,'FRIM rates'!$A$4:$J$9,10,FALSE),IF(AND($C416="Released",$B416="Sub-Legal"),$E416*VLOOKUP($D416,'FRIM rates'!$A$4:$J$9,3,FALSE)+$E416*VLOOKUP($D416,'FRIM rates'!$A$4:$J$9,10,FALSE)))),0.01)</f>
        <v>5717.9299999999994</v>
      </c>
    </row>
    <row r="417" spans="1:8" x14ac:dyDescent="0.35">
      <c r="A417">
        <v>2019</v>
      </c>
      <c r="B417" t="s">
        <v>14</v>
      </c>
      <c r="C417" t="s">
        <v>13</v>
      </c>
      <c r="D417" t="s">
        <v>12</v>
      </c>
      <c r="E417">
        <v>39435</v>
      </c>
      <c r="F417">
        <f>IFERROR(IF($C417="Kept",0,IF($C417="Released",$E417*VLOOKUP($D417,'FRIM rates'!$A$4:$J$9,2,FALSE),NA())),0.01)</f>
        <v>7887</v>
      </c>
      <c r="G417">
        <f>IFERROR(IF(AND($C417="Kept",$B417="Legal"),$E417*VLOOKUP($D417,'FRIM rates'!$A$4:$J$9,3,FALSE),IF(AND($C417="Released",$B417="Legal"),$E417*VLOOKUP($D417,'FRIM rates'!$A$4:$J$9,3,FALSE)+$E417*VLOOKUP($D417,'FRIM rates'!$A$4:$J$9,4,FALSE),IF(AND($C417="Released",$B417="Sub-Legal"),$E417*VLOOKUP($D417,'FRIM rates'!$A$4:$J$9,3,FALSE)+$E417*VLOOKUP($D417,'FRIM rates'!$A$4:$J$9,5,FALSE)))),0.01)</f>
        <v>18455.580000000002</v>
      </c>
      <c r="H417">
        <f>IFERROR(IF(AND($C417="Kept",$B417="Legal"),$E417*VLOOKUP($D417,'FRIM rates'!$A$4:$J$9,3,FALSE),IF(AND($C417="Released",$B417="Legal"),$E417*VLOOKUP($D417,'FRIM rates'!$A$4:$J$9,3,FALSE)+$E417*VLOOKUP($D417,'FRIM rates'!$A$4:$J$9,10,FALSE),IF(AND($C417="Released",$B417="Sub-Legal"),$E417*VLOOKUP($D417,'FRIM rates'!$A$4:$J$9,3,FALSE)+$E417*VLOOKUP($D417,'FRIM rates'!$A$4:$J$9,10,FALSE)))),0.01)</f>
        <v>19520.325000000001</v>
      </c>
    </row>
    <row r="418" spans="1:8" x14ac:dyDescent="0.35">
      <c r="A418">
        <v>2020</v>
      </c>
      <c r="B418" t="s">
        <v>5</v>
      </c>
      <c r="C418" t="s">
        <v>6</v>
      </c>
      <c r="D418" t="s">
        <v>12</v>
      </c>
      <c r="E418">
        <v>39621</v>
      </c>
      <c r="F418">
        <f>IFERROR(IF($C418="Kept",0,IF($C418="Released",$E418*VLOOKUP($D418,'FRIM rates'!$A$4:$J$9,2,FALSE),NA())),0.01)</f>
        <v>0</v>
      </c>
      <c r="G418">
        <f>IFERROR(IF(AND($C418="Kept",$B418="Legal"),$E418*VLOOKUP($D418,'FRIM rates'!$A$4:$J$9,3,FALSE),IF(AND($C418="Released",$B418="Legal"),$E418*VLOOKUP($D418,'FRIM rates'!$A$4:$J$9,3,FALSE)+$E418*VLOOKUP($D418,'FRIM rates'!$A$4:$J$9,4,FALSE),IF(AND($C418="Released",$B418="Sub-Legal"),$E418*VLOOKUP($D418,'FRIM rates'!$A$4:$J$9,3,FALSE)+$E418*VLOOKUP($D418,'FRIM rates'!$A$4:$J$9,5,FALSE)))),0.01)</f>
        <v>5745.0449999999992</v>
      </c>
      <c r="H418">
        <f>IFERROR(IF(AND($C418="Kept",$B418="Legal"),$E418*VLOOKUP($D418,'FRIM rates'!$A$4:$J$9,3,FALSE),IF(AND($C418="Released",$B418="Legal"),$E418*VLOOKUP($D418,'FRIM rates'!$A$4:$J$9,3,FALSE)+$E418*VLOOKUP($D418,'FRIM rates'!$A$4:$J$9,10,FALSE),IF(AND($C418="Released",$B418="Sub-Legal"),$E418*VLOOKUP($D418,'FRIM rates'!$A$4:$J$9,3,FALSE)+$E418*VLOOKUP($D418,'FRIM rates'!$A$4:$J$9,10,FALSE)))),0.01)</f>
        <v>5745.0449999999992</v>
      </c>
    </row>
    <row r="419" spans="1:8" x14ac:dyDescent="0.35">
      <c r="A419">
        <v>2002</v>
      </c>
      <c r="B419" t="s">
        <v>5</v>
      </c>
      <c r="C419" t="s">
        <v>6</v>
      </c>
      <c r="D419" t="s">
        <v>12</v>
      </c>
      <c r="E419">
        <v>39776</v>
      </c>
      <c r="F419">
        <f>IFERROR(IF($C419="Kept",0,IF($C419="Released",$E419*VLOOKUP($D419,'FRIM rates'!$A$4:$J$9,2,FALSE),NA())),0.01)</f>
        <v>0</v>
      </c>
      <c r="G419">
        <f>IFERROR(IF(AND($C419="Kept",$B419="Legal"),$E419*VLOOKUP($D419,'FRIM rates'!$A$4:$J$9,3,FALSE),IF(AND($C419="Released",$B419="Legal"),$E419*VLOOKUP($D419,'FRIM rates'!$A$4:$J$9,3,FALSE)+$E419*VLOOKUP($D419,'FRIM rates'!$A$4:$J$9,4,FALSE),IF(AND($C419="Released",$B419="Sub-Legal"),$E419*VLOOKUP($D419,'FRIM rates'!$A$4:$J$9,3,FALSE)+$E419*VLOOKUP($D419,'FRIM rates'!$A$4:$J$9,5,FALSE)))),0.01)</f>
        <v>5767.5199999999995</v>
      </c>
      <c r="H419">
        <f>IFERROR(IF(AND($C419="Kept",$B419="Legal"),$E419*VLOOKUP($D419,'FRIM rates'!$A$4:$J$9,3,FALSE),IF(AND($C419="Released",$B419="Legal"),$E419*VLOOKUP($D419,'FRIM rates'!$A$4:$J$9,3,FALSE)+$E419*VLOOKUP($D419,'FRIM rates'!$A$4:$J$9,10,FALSE),IF(AND($C419="Released",$B419="Sub-Legal"),$E419*VLOOKUP($D419,'FRIM rates'!$A$4:$J$9,3,FALSE)+$E419*VLOOKUP($D419,'FRIM rates'!$A$4:$J$9,10,FALSE)))),0.01)</f>
        <v>5767.5199999999995</v>
      </c>
    </row>
    <row r="420" spans="1:8" x14ac:dyDescent="0.35">
      <c r="A420">
        <v>1982</v>
      </c>
      <c r="B420" t="s">
        <v>5</v>
      </c>
      <c r="C420" t="s">
        <v>6</v>
      </c>
      <c r="D420" t="s">
        <v>8</v>
      </c>
      <c r="E420">
        <v>40156</v>
      </c>
      <c r="F420">
        <f>IFERROR(IF($C420="Kept",0,IF($C420="Released",$E420*VLOOKUP($D420,'FRIM rates'!$A$4:$J$9,2,FALSE),NA())),0.01)</f>
        <v>0</v>
      </c>
      <c r="G420">
        <f>IFERROR(IF(AND($C420="Kept",$B420="Legal"),$E420*VLOOKUP($D420,'FRIM rates'!$A$4:$J$9,3,FALSE),IF(AND($C420="Released",$B420="Legal"),$E420*VLOOKUP($D420,'FRIM rates'!$A$4:$J$9,3,FALSE)+$E420*VLOOKUP($D420,'FRIM rates'!$A$4:$J$9,4,FALSE),IF(AND($C420="Released",$B420="Sub-Legal"),$E420*VLOOKUP($D420,'FRIM rates'!$A$4:$J$9,3,FALSE)+$E420*VLOOKUP($D420,'FRIM rates'!$A$4:$J$9,5,FALSE)))),0.01)</f>
        <v>5822.62</v>
      </c>
      <c r="H420">
        <f>IFERROR(IF(AND($C420="Kept",$B420="Legal"),$E420*VLOOKUP($D420,'FRIM rates'!$A$4:$J$9,3,FALSE),IF(AND($C420="Released",$B420="Legal"),$E420*VLOOKUP($D420,'FRIM rates'!$A$4:$J$9,3,FALSE)+$E420*VLOOKUP($D420,'FRIM rates'!$A$4:$J$9,10,FALSE),IF(AND($C420="Released",$B420="Sub-Legal"),$E420*VLOOKUP($D420,'FRIM rates'!$A$4:$J$9,3,FALSE)+$E420*VLOOKUP($D420,'FRIM rates'!$A$4:$J$9,10,FALSE)))),0.01)</f>
        <v>5822.62</v>
      </c>
    </row>
    <row r="421" spans="1:8" x14ac:dyDescent="0.35">
      <c r="A421">
        <v>1981</v>
      </c>
      <c r="B421" t="s">
        <v>5</v>
      </c>
      <c r="C421" t="s">
        <v>6</v>
      </c>
      <c r="D421" t="s">
        <v>8</v>
      </c>
      <c r="E421">
        <v>40904</v>
      </c>
      <c r="F421">
        <f>IFERROR(IF($C421="Kept",0,IF($C421="Released",$E421*VLOOKUP($D421,'FRIM rates'!$A$4:$J$9,2,FALSE),NA())),0.01)</f>
        <v>0</v>
      </c>
      <c r="G421">
        <f>IFERROR(IF(AND($C421="Kept",$B421="Legal"),$E421*VLOOKUP($D421,'FRIM rates'!$A$4:$J$9,3,FALSE),IF(AND($C421="Released",$B421="Legal"),$E421*VLOOKUP($D421,'FRIM rates'!$A$4:$J$9,3,FALSE)+$E421*VLOOKUP($D421,'FRIM rates'!$A$4:$J$9,4,FALSE),IF(AND($C421="Released",$B421="Sub-Legal"),$E421*VLOOKUP($D421,'FRIM rates'!$A$4:$J$9,3,FALSE)+$E421*VLOOKUP($D421,'FRIM rates'!$A$4:$J$9,5,FALSE)))),0.01)</f>
        <v>5931.08</v>
      </c>
      <c r="H421">
        <f>IFERROR(IF(AND($C421="Kept",$B421="Legal"),$E421*VLOOKUP($D421,'FRIM rates'!$A$4:$J$9,3,FALSE),IF(AND($C421="Released",$B421="Legal"),$E421*VLOOKUP($D421,'FRIM rates'!$A$4:$J$9,3,FALSE)+$E421*VLOOKUP($D421,'FRIM rates'!$A$4:$J$9,10,FALSE),IF(AND($C421="Released",$B421="Sub-Legal"),$E421*VLOOKUP($D421,'FRIM rates'!$A$4:$J$9,3,FALSE)+$E421*VLOOKUP($D421,'FRIM rates'!$A$4:$J$9,10,FALSE)))),0.01)</f>
        <v>5931.08</v>
      </c>
    </row>
    <row r="422" spans="1:8" x14ac:dyDescent="0.35">
      <c r="A422">
        <v>2004</v>
      </c>
      <c r="B422" t="s">
        <v>5</v>
      </c>
      <c r="C422" t="s">
        <v>6</v>
      </c>
      <c r="D422" t="s">
        <v>10</v>
      </c>
      <c r="E422">
        <v>40912</v>
      </c>
      <c r="F422">
        <f>IFERROR(IF($C422="Kept",0,IF($C422="Released",$E422*VLOOKUP($D422,'FRIM rates'!$A$4:$J$9,2,FALSE),NA())),0.01)</f>
        <v>0</v>
      </c>
      <c r="G422">
        <f>IFERROR(IF(AND($C422="Kept",$B422="Legal"),$E422*VLOOKUP($D422,'FRIM rates'!$A$4:$J$9,3,FALSE),IF(AND($C422="Released",$B422="Legal"),$E422*VLOOKUP($D422,'FRIM rates'!$A$4:$J$9,3,FALSE)+$E422*VLOOKUP($D422,'FRIM rates'!$A$4:$J$9,4,FALSE),IF(AND($C422="Released",$B422="Sub-Legal"),$E422*VLOOKUP($D422,'FRIM rates'!$A$4:$J$9,3,FALSE)+$E422*VLOOKUP($D422,'FRIM rates'!$A$4:$J$9,5,FALSE)))),0.01)</f>
        <v>5932.24</v>
      </c>
      <c r="H422">
        <f>IFERROR(IF(AND($C422="Kept",$B422="Legal"),$E422*VLOOKUP($D422,'FRIM rates'!$A$4:$J$9,3,FALSE),IF(AND($C422="Released",$B422="Legal"),$E422*VLOOKUP($D422,'FRIM rates'!$A$4:$J$9,3,FALSE)+$E422*VLOOKUP($D422,'FRIM rates'!$A$4:$J$9,10,FALSE),IF(AND($C422="Released",$B422="Sub-Legal"),$E422*VLOOKUP($D422,'FRIM rates'!$A$4:$J$9,3,FALSE)+$E422*VLOOKUP($D422,'FRIM rates'!$A$4:$J$9,10,FALSE)))),0.01)</f>
        <v>5932.24</v>
      </c>
    </row>
    <row r="423" spans="1:8" x14ac:dyDescent="0.35">
      <c r="A423">
        <v>1993</v>
      </c>
      <c r="B423" t="s">
        <v>5</v>
      </c>
      <c r="C423" t="s">
        <v>13</v>
      </c>
      <c r="D423" t="s">
        <v>9</v>
      </c>
      <c r="E423">
        <v>40950</v>
      </c>
      <c r="F423">
        <f>IFERROR(IF($C423="Kept",0,IF($C423="Released",$E423*VLOOKUP($D423,'FRIM rates'!$A$4:$J$9,2,FALSE),NA())),0.01)</f>
        <v>8190</v>
      </c>
      <c r="G423">
        <f>IFERROR(IF(AND($C423="Kept",$B423="Legal"),$E423*VLOOKUP($D423,'FRIM rates'!$A$4:$J$9,3,FALSE),IF(AND($C423="Released",$B423="Legal"),$E423*VLOOKUP($D423,'FRIM rates'!$A$4:$J$9,3,FALSE)+$E423*VLOOKUP($D423,'FRIM rates'!$A$4:$J$9,4,FALSE),IF(AND($C423="Released",$B423="Sub-Legal"),$E423*VLOOKUP($D423,'FRIM rates'!$A$4:$J$9,3,FALSE)+$E423*VLOOKUP($D423,'FRIM rates'!$A$4:$J$9,5,FALSE)))),0.01)</f>
        <v>10974.6</v>
      </c>
      <c r="H423">
        <f>IFERROR(IF(AND($C423="Kept",$B423="Legal"),$E423*VLOOKUP($D423,'FRIM rates'!$A$4:$J$9,3,FALSE),IF(AND($C423="Released",$B423="Legal"),$E423*VLOOKUP($D423,'FRIM rates'!$A$4:$J$9,3,FALSE)+$E423*VLOOKUP($D423,'FRIM rates'!$A$4:$J$9,10,FALSE),IF(AND($C423="Released",$B423="Sub-Legal"),$E423*VLOOKUP($D423,'FRIM rates'!$A$4:$J$9,3,FALSE)+$E423*VLOOKUP($D423,'FRIM rates'!$A$4:$J$9,10,FALSE)))),0.01)</f>
        <v>20270.25</v>
      </c>
    </row>
    <row r="424" spans="1:8" x14ac:dyDescent="0.35">
      <c r="A424">
        <v>2015</v>
      </c>
      <c r="B424" t="s">
        <v>5</v>
      </c>
      <c r="C424" t="s">
        <v>6</v>
      </c>
      <c r="D424" t="s">
        <v>10</v>
      </c>
      <c r="E424">
        <v>41370</v>
      </c>
      <c r="F424">
        <f>IFERROR(IF($C424="Kept",0,IF($C424="Released",$E424*VLOOKUP($D424,'FRIM rates'!$A$4:$J$9,2,FALSE),NA())),0.01)</f>
        <v>0</v>
      </c>
      <c r="G424">
        <f>IFERROR(IF(AND($C424="Kept",$B424="Legal"),$E424*VLOOKUP($D424,'FRIM rates'!$A$4:$J$9,3,FALSE),IF(AND($C424="Released",$B424="Legal"),$E424*VLOOKUP($D424,'FRIM rates'!$A$4:$J$9,3,FALSE)+$E424*VLOOKUP($D424,'FRIM rates'!$A$4:$J$9,4,FALSE),IF(AND($C424="Released",$B424="Sub-Legal"),$E424*VLOOKUP($D424,'FRIM rates'!$A$4:$J$9,3,FALSE)+$E424*VLOOKUP($D424,'FRIM rates'!$A$4:$J$9,5,FALSE)))),0.01)</f>
        <v>5998.65</v>
      </c>
      <c r="H424">
        <f>IFERROR(IF(AND($C424="Kept",$B424="Legal"),$E424*VLOOKUP($D424,'FRIM rates'!$A$4:$J$9,3,FALSE),IF(AND($C424="Released",$B424="Legal"),$E424*VLOOKUP($D424,'FRIM rates'!$A$4:$J$9,3,FALSE)+$E424*VLOOKUP($D424,'FRIM rates'!$A$4:$J$9,10,FALSE),IF(AND($C424="Released",$B424="Sub-Legal"),$E424*VLOOKUP($D424,'FRIM rates'!$A$4:$J$9,3,FALSE)+$E424*VLOOKUP($D424,'FRIM rates'!$A$4:$J$9,10,FALSE)))),0.01)</f>
        <v>5998.65</v>
      </c>
    </row>
    <row r="425" spans="1:8" x14ac:dyDescent="0.35">
      <c r="A425">
        <v>2014</v>
      </c>
      <c r="B425" t="s">
        <v>5</v>
      </c>
      <c r="C425" t="s">
        <v>6</v>
      </c>
      <c r="D425" t="s">
        <v>12</v>
      </c>
      <c r="E425">
        <v>41429</v>
      </c>
      <c r="F425">
        <f>IFERROR(IF($C425="Kept",0,IF($C425="Released",$E425*VLOOKUP($D425,'FRIM rates'!$A$4:$J$9,2,FALSE),NA())),0.01)</f>
        <v>0</v>
      </c>
      <c r="G425">
        <f>IFERROR(IF(AND($C425="Kept",$B425="Legal"),$E425*VLOOKUP($D425,'FRIM rates'!$A$4:$J$9,3,FALSE),IF(AND($C425="Released",$B425="Legal"),$E425*VLOOKUP($D425,'FRIM rates'!$A$4:$J$9,3,FALSE)+$E425*VLOOKUP($D425,'FRIM rates'!$A$4:$J$9,4,FALSE),IF(AND($C425="Released",$B425="Sub-Legal"),$E425*VLOOKUP($D425,'FRIM rates'!$A$4:$J$9,3,FALSE)+$E425*VLOOKUP($D425,'FRIM rates'!$A$4:$J$9,5,FALSE)))),0.01)</f>
        <v>6007.2049999999999</v>
      </c>
      <c r="H425">
        <f>IFERROR(IF(AND($C425="Kept",$B425="Legal"),$E425*VLOOKUP($D425,'FRIM rates'!$A$4:$J$9,3,FALSE),IF(AND($C425="Released",$B425="Legal"),$E425*VLOOKUP($D425,'FRIM rates'!$A$4:$J$9,3,FALSE)+$E425*VLOOKUP($D425,'FRIM rates'!$A$4:$J$9,10,FALSE),IF(AND($C425="Released",$B425="Sub-Legal"),$E425*VLOOKUP($D425,'FRIM rates'!$A$4:$J$9,3,FALSE)+$E425*VLOOKUP($D425,'FRIM rates'!$A$4:$J$9,10,FALSE)))),0.01)</f>
        <v>6007.2049999999999</v>
      </c>
    </row>
    <row r="426" spans="1:8" x14ac:dyDescent="0.35">
      <c r="A426">
        <v>2015</v>
      </c>
      <c r="B426" t="s">
        <v>5</v>
      </c>
      <c r="C426" t="s">
        <v>6</v>
      </c>
      <c r="D426" t="s">
        <v>11</v>
      </c>
      <c r="E426">
        <v>41493</v>
      </c>
      <c r="F426">
        <f>IFERROR(IF($C426="Kept",0,IF($C426="Released",$E426*VLOOKUP($D426,'FRIM rates'!$A$4:$J$9,2,FALSE),NA())),0.01)</f>
        <v>0</v>
      </c>
      <c r="G426">
        <f>IFERROR(IF(AND($C426="Kept",$B426="Legal"),$E426*VLOOKUP($D426,'FRIM rates'!$A$4:$J$9,3,FALSE),IF(AND($C426="Released",$B426="Legal"),$E426*VLOOKUP($D426,'FRIM rates'!$A$4:$J$9,3,FALSE)+$E426*VLOOKUP($D426,'FRIM rates'!$A$4:$J$9,4,FALSE),IF(AND($C426="Released",$B426="Sub-Legal"),$E426*VLOOKUP($D426,'FRIM rates'!$A$4:$J$9,3,FALSE)+$E426*VLOOKUP($D426,'FRIM rates'!$A$4:$J$9,5,FALSE)))),0.01)</f>
        <v>6016.4849999999997</v>
      </c>
      <c r="H426">
        <f>IFERROR(IF(AND($C426="Kept",$B426="Legal"),$E426*VLOOKUP($D426,'FRIM rates'!$A$4:$J$9,3,FALSE),IF(AND($C426="Released",$B426="Legal"),$E426*VLOOKUP($D426,'FRIM rates'!$A$4:$J$9,3,FALSE)+$E426*VLOOKUP($D426,'FRIM rates'!$A$4:$J$9,10,FALSE),IF(AND($C426="Released",$B426="Sub-Legal"),$E426*VLOOKUP($D426,'FRIM rates'!$A$4:$J$9,3,FALSE)+$E426*VLOOKUP($D426,'FRIM rates'!$A$4:$J$9,10,FALSE)))),0.01)</f>
        <v>6016.4849999999997</v>
      </c>
    </row>
    <row r="427" spans="1:8" x14ac:dyDescent="0.35">
      <c r="A427">
        <v>1982</v>
      </c>
      <c r="B427" t="s">
        <v>5</v>
      </c>
      <c r="C427" t="s">
        <v>6</v>
      </c>
      <c r="D427" t="s">
        <v>9</v>
      </c>
      <c r="E427">
        <v>41526</v>
      </c>
      <c r="F427">
        <f>IFERROR(IF($C427="Kept",0,IF($C427="Released",$E427*VLOOKUP($D427,'FRIM rates'!$A$4:$J$9,2,FALSE),NA())),0.01)</f>
        <v>0</v>
      </c>
      <c r="G427">
        <f>IFERROR(IF(AND($C427="Kept",$B427="Legal"),$E427*VLOOKUP($D427,'FRIM rates'!$A$4:$J$9,3,FALSE),IF(AND($C427="Released",$B427="Legal"),$E427*VLOOKUP($D427,'FRIM rates'!$A$4:$J$9,3,FALSE)+$E427*VLOOKUP($D427,'FRIM rates'!$A$4:$J$9,4,FALSE),IF(AND($C427="Released",$B427="Sub-Legal"),$E427*VLOOKUP($D427,'FRIM rates'!$A$4:$J$9,3,FALSE)+$E427*VLOOKUP($D427,'FRIM rates'!$A$4:$J$9,5,FALSE)))),0.01)</f>
        <v>6021.2699999999995</v>
      </c>
      <c r="H427">
        <f>IFERROR(IF(AND($C427="Kept",$B427="Legal"),$E427*VLOOKUP($D427,'FRIM rates'!$A$4:$J$9,3,FALSE),IF(AND($C427="Released",$B427="Legal"),$E427*VLOOKUP($D427,'FRIM rates'!$A$4:$J$9,3,FALSE)+$E427*VLOOKUP($D427,'FRIM rates'!$A$4:$J$9,10,FALSE),IF(AND($C427="Released",$B427="Sub-Legal"),$E427*VLOOKUP($D427,'FRIM rates'!$A$4:$J$9,3,FALSE)+$E427*VLOOKUP($D427,'FRIM rates'!$A$4:$J$9,10,FALSE)))),0.01)</f>
        <v>6021.2699999999995</v>
      </c>
    </row>
    <row r="428" spans="1:8" x14ac:dyDescent="0.35">
      <c r="A428">
        <v>2015</v>
      </c>
      <c r="B428" t="s">
        <v>5</v>
      </c>
      <c r="C428" t="s">
        <v>6</v>
      </c>
      <c r="D428" t="s">
        <v>12</v>
      </c>
      <c r="E428">
        <v>41593</v>
      </c>
      <c r="F428">
        <f>IFERROR(IF($C428="Kept",0,IF($C428="Released",$E428*VLOOKUP($D428,'FRIM rates'!$A$4:$J$9,2,FALSE),NA())),0.01)</f>
        <v>0</v>
      </c>
      <c r="G428">
        <f>IFERROR(IF(AND($C428="Kept",$B428="Legal"),$E428*VLOOKUP($D428,'FRIM rates'!$A$4:$J$9,3,FALSE),IF(AND($C428="Released",$B428="Legal"),$E428*VLOOKUP($D428,'FRIM rates'!$A$4:$J$9,3,FALSE)+$E428*VLOOKUP($D428,'FRIM rates'!$A$4:$J$9,4,FALSE),IF(AND($C428="Released",$B428="Sub-Legal"),$E428*VLOOKUP($D428,'FRIM rates'!$A$4:$J$9,3,FALSE)+$E428*VLOOKUP($D428,'FRIM rates'!$A$4:$J$9,5,FALSE)))),0.01)</f>
        <v>6030.9849999999997</v>
      </c>
      <c r="H428">
        <f>IFERROR(IF(AND($C428="Kept",$B428="Legal"),$E428*VLOOKUP($D428,'FRIM rates'!$A$4:$J$9,3,FALSE),IF(AND($C428="Released",$B428="Legal"),$E428*VLOOKUP($D428,'FRIM rates'!$A$4:$J$9,3,FALSE)+$E428*VLOOKUP($D428,'FRIM rates'!$A$4:$J$9,10,FALSE),IF(AND($C428="Released",$B428="Sub-Legal"),$E428*VLOOKUP($D428,'FRIM rates'!$A$4:$J$9,3,FALSE)+$E428*VLOOKUP($D428,'FRIM rates'!$A$4:$J$9,10,FALSE)))),0.01)</f>
        <v>6030.9849999999997</v>
      </c>
    </row>
    <row r="429" spans="1:8" x14ac:dyDescent="0.35">
      <c r="A429">
        <v>2009</v>
      </c>
      <c r="B429" t="s">
        <v>14</v>
      </c>
      <c r="C429" t="s">
        <v>13</v>
      </c>
      <c r="D429" t="s">
        <v>10</v>
      </c>
      <c r="E429">
        <v>41665</v>
      </c>
      <c r="F429">
        <f>IFERROR(IF($C429="Kept",0,IF($C429="Released",$E429*VLOOKUP($D429,'FRIM rates'!$A$4:$J$9,2,FALSE),NA())),0.01)</f>
        <v>8333</v>
      </c>
      <c r="G429">
        <f>IFERROR(IF(AND($C429="Kept",$B429="Legal"),$E429*VLOOKUP($D429,'FRIM rates'!$A$4:$J$9,3,FALSE),IF(AND($C429="Released",$B429="Legal"),$E429*VLOOKUP($D429,'FRIM rates'!$A$4:$J$9,3,FALSE)+$E429*VLOOKUP($D429,'FRIM rates'!$A$4:$J$9,4,FALSE),IF(AND($C429="Released",$B429="Sub-Legal"),$E429*VLOOKUP($D429,'FRIM rates'!$A$4:$J$9,3,FALSE)+$E429*VLOOKUP($D429,'FRIM rates'!$A$4:$J$9,5,FALSE)))),0.01)</f>
        <v>19499.22</v>
      </c>
      <c r="H429">
        <f>IFERROR(IF(AND($C429="Kept",$B429="Legal"),$E429*VLOOKUP($D429,'FRIM rates'!$A$4:$J$9,3,FALSE),IF(AND($C429="Released",$B429="Legal"),$E429*VLOOKUP($D429,'FRIM rates'!$A$4:$J$9,3,FALSE)+$E429*VLOOKUP($D429,'FRIM rates'!$A$4:$J$9,10,FALSE),IF(AND($C429="Released",$B429="Sub-Legal"),$E429*VLOOKUP($D429,'FRIM rates'!$A$4:$J$9,3,FALSE)+$E429*VLOOKUP($D429,'FRIM rates'!$A$4:$J$9,10,FALSE)))),0.01)</f>
        <v>20624.174999999996</v>
      </c>
    </row>
    <row r="430" spans="1:8" x14ac:dyDescent="0.35">
      <c r="A430">
        <v>1986</v>
      </c>
      <c r="B430" t="s">
        <v>5</v>
      </c>
      <c r="C430" t="s">
        <v>6</v>
      </c>
      <c r="D430" t="s">
        <v>10</v>
      </c>
      <c r="E430">
        <v>42044</v>
      </c>
      <c r="F430">
        <f>IFERROR(IF($C430="Kept",0,IF($C430="Released",$E430*VLOOKUP($D430,'FRIM rates'!$A$4:$J$9,2,FALSE),NA())),0.01)</f>
        <v>0</v>
      </c>
      <c r="G430">
        <f>IFERROR(IF(AND($C430="Kept",$B430="Legal"),$E430*VLOOKUP($D430,'FRIM rates'!$A$4:$J$9,3,FALSE),IF(AND($C430="Released",$B430="Legal"),$E430*VLOOKUP($D430,'FRIM rates'!$A$4:$J$9,3,FALSE)+$E430*VLOOKUP($D430,'FRIM rates'!$A$4:$J$9,4,FALSE),IF(AND($C430="Released",$B430="Sub-Legal"),$E430*VLOOKUP($D430,'FRIM rates'!$A$4:$J$9,3,FALSE)+$E430*VLOOKUP($D430,'FRIM rates'!$A$4:$J$9,5,FALSE)))),0.01)</f>
        <v>6096.3799999999992</v>
      </c>
      <c r="H430">
        <f>IFERROR(IF(AND($C430="Kept",$B430="Legal"),$E430*VLOOKUP($D430,'FRIM rates'!$A$4:$J$9,3,FALSE),IF(AND($C430="Released",$B430="Legal"),$E430*VLOOKUP($D430,'FRIM rates'!$A$4:$J$9,3,FALSE)+$E430*VLOOKUP($D430,'FRIM rates'!$A$4:$J$9,10,FALSE),IF(AND($C430="Released",$B430="Sub-Legal"),$E430*VLOOKUP($D430,'FRIM rates'!$A$4:$J$9,3,FALSE)+$E430*VLOOKUP($D430,'FRIM rates'!$A$4:$J$9,10,FALSE)))),0.01)</f>
        <v>6096.3799999999992</v>
      </c>
    </row>
    <row r="431" spans="1:8" x14ac:dyDescent="0.35">
      <c r="A431">
        <v>2017</v>
      </c>
      <c r="B431" t="s">
        <v>5</v>
      </c>
      <c r="C431" t="s">
        <v>6</v>
      </c>
      <c r="D431" t="s">
        <v>8</v>
      </c>
      <c r="E431">
        <v>42180</v>
      </c>
      <c r="F431">
        <f>IFERROR(IF($C431="Kept",0,IF($C431="Released",$E431*VLOOKUP($D431,'FRIM rates'!$A$4:$J$9,2,FALSE),NA())),0.01)</f>
        <v>0</v>
      </c>
      <c r="G431">
        <f>IFERROR(IF(AND($C431="Kept",$B431="Legal"),$E431*VLOOKUP($D431,'FRIM rates'!$A$4:$J$9,3,FALSE),IF(AND($C431="Released",$B431="Legal"),$E431*VLOOKUP($D431,'FRIM rates'!$A$4:$J$9,3,FALSE)+$E431*VLOOKUP($D431,'FRIM rates'!$A$4:$J$9,4,FALSE),IF(AND($C431="Released",$B431="Sub-Legal"),$E431*VLOOKUP($D431,'FRIM rates'!$A$4:$J$9,3,FALSE)+$E431*VLOOKUP($D431,'FRIM rates'!$A$4:$J$9,5,FALSE)))),0.01)</f>
        <v>6116.0999999999995</v>
      </c>
      <c r="H431">
        <f>IFERROR(IF(AND($C431="Kept",$B431="Legal"),$E431*VLOOKUP($D431,'FRIM rates'!$A$4:$J$9,3,FALSE),IF(AND($C431="Released",$B431="Legal"),$E431*VLOOKUP($D431,'FRIM rates'!$A$4:$J$9,3,FALSE)+$E431*VLOOKUP($D431,'FRIM rates'!$A$4:$J$9,10,FALSE),IF(AND($C431="Released",$B431="Sub-Legal"),$E431*VLOOKUP($D431,'FRIM rates'!$A$4:$J$9,3,FALSE)+$E431*VLOOKUP($D431,'FRIM rates'!$A$4:$J$9,10,FALSE)))),0.01)</f>
        <v>6116.0999999999995</v>
      </c>
    </row>
    <row r="432" spans="1:8" x14ac:dyDescent="0.35">
      <c r="A432">
        <v>2005</v>
      </c>
      <c r="B432" t="s">
        <v>5</v>
      </c>
      <c r="C432" t="s">
        <v>6</v>
      </c>
      <c r="D432" t="s">
        <v>11</v>
      </c>
      <c r="E432">
        <v>42533</v>
      </c>
      <c r="F432">
        <f>IFERROR(IF($C432="Kept",0,IF($C432="Released",$E432*VLOOKUP($D432,'FRIM rates'!$A$4:$J$9,2,FALSE),NA())),0.01)</f>
        <v>0</v>
      </c>
      <c r="G432">
        <f>IFERROR(IF(AND($C432="Kept",$B432="Legal"),$E432*VLOOKUP($D432,'FRIM rates'!$A$4:$J$9,3,FALSE),IF(AND($C432="Released",$B432="Legal"),$E432*VLOOKUP($D432,'FRIM rates'!$A$4:$J$9,3,FALSE)+$E432*VLOOKUP($D432,'FRIM rates'!$A$4:$J$9,4,FALSE),IF(AND($C432="Released",$B432="Sub-Legal"),$E432*VLOOKUP($D432,'FRIM rates'!$A$4:$J$9,3,FALSE)+$E432*VLOOKUP($D432,'FRIM rates'!$A$4:$J$9,5,FALSE)))),0.01)</f>
        <v>6167.2849999999999</v>
      </c>
      <c r="H432">
        <f>IFERROR(IF(AND($C432="Kept",$B432="Legal"),$E432*VLOOKUP($D432,'FRIM rates'!$A$4:$J$9,3,FALSE),IF(AND($C432="Released",$B432="Legal"),$E432*VLOOKUP($D432,'FRIM rates'!$A$4:$J$9,3,FALSE)+$E432*VLOOKUP($D432,'FRIM rates'!$A$4:$J$9,10,FALSE),IF(AND($C432="Released",$B432="Sub-Legal"),$E432*VLOOKUP($D432,'FRIM rates'!$A$4:$J$9,3,FALSE)+$E432*VLOOKUP($D432,'FRIM rates'!$A$4:$J$9,10,FALSE)))),0.01)</f>
        <v>6167.2849999999999</v>
      </c>
    </row>
    <row r="433" spans="1:8" x14ac:dyDescent="0.35">
      <c r="A433">
        <v>1982</v>
      </c>
      <c r="B433" t="s">
        <v>5</v>
      </c>
      <c r="C433" t="s">
        <v>6</v>
      </c>
      <c r="D433" t="s">
        <v>10</v>
      </c>
      <c r="E433">
        <v>42720</v>
      </c>
      <c r="F433">
        <f>IFERROR(IF($C433="Kept",0,IF($C433="Released",$E433*VLOOKUP($D433,'FRIM rates'!$A$4:$J$9,2,FALSE),NA())),0.01)</f>
        <v>0</v>
      </c>
      <c r="G433">
        <f>IFERROR(IF(AND($C433="Kept",$B433="Legal"),$E433*VLOOKUP($D433,'FRIM rates'!$A$4:$J$9,3,FALSE),IF(AND($C433="Released",$B433="Legal"),$E433*VLOOKUP($D433,'FRIM rates'!$A$4:$J$9,3,FALSE)+$E433*VLOOKUP($D433,'FRIM rates'!$A$4:$J$9,4,FALSE),IF(AND($C433="Released",$B433="Sub-Legal"),$E433*VLOOKUP($D433,'FRIM rates'!$A$4:$J$9,3,FALSE)+$E433*VLOOKUP($D433,'FRIM rates'!$A$4:$J$9,5,FALSE)))),0.01)</f>
        <v>6194.4</v>
      </c>
      <c r="H433">
        <f>IFERROR(IF(AND($C433="Kept",$B433="Legal"),$E433*VLOOKUP($D433,'FRIM rates'!$A$4:$J$9,3,FALSE),IF(AND($C433="Released",$B433="Legal"),$E433*VLOOKUP($D433,'FRIM rates'!$A$4:$J$9,3,FALSE)+$E433*VLOOKUP($D433,'FRIM rates'!$A$4:$J$9,10,FALSE),IF(AND($C433="Released",$B433="Sub-Legal"),$E433*VLOOKUP($D433,'FRIM rates'!$A$4:$J$9,3,FALSE)+$E433*VLOOKUP($D433,'FRIM rates'!$A$4:$J$9,10,FALSE)))),0.01)</f>
        <v>6194.4</v>
      </c>
    </row>
    <row r="434" spans="1:8" x14ac:dyDescent="0.35">
      <c r="A434">
        <v>2008</v>
      </c>
      <c r="B434" t="s">
        <v>5</v>
      </c>
      <c r="C434" t="s">
        <v>6</v>
      </c>
      <c r="D434" t="s">
        <v>11</v>
      </c>
      <c r="E434">
        <v>43333</v>
      </c>
      <c r="F434">
        <f>IFERROR(IF($C434="Kept",0,IF($C434="Released",$E434*VLOOKUP($D434,'FRIM rates'!$A$4:$J$9,2,FALSE),NA())),0.01)</f>
        <v>0</v>
      </c>
      <c r="G434">
        <f>IFERROR(IF(AND($C434="Kept",$B434="Legal"),$E434*VLOOKUP($D434,'FRIM rates'!$A$4:$J$9,3,FALSE),IF(AND($C434="Released",$B434="Legal"),$E434*VLOOKUP($D434,'FRIM rates'!$A$4:$J$9,3,FALSE)+$E434*VLOOKUP($D434,'FRIM rates'!$A$4:$J$9,4,FALSE),IF(AND($C434="Released",$B434="Sub-Legal"),$E434*VLOOKUP($D434,'FRIM rates'!$A$4:$J$9,3,FALSE)+$E434*VLOOKUP($D434,'FRIM rates'!$A$4:$J$9,5,FALSE)))),0.01)</f>
        <v>6283.2849999999999</v>
      </c>
      <c r="H434">
        <f>IFERROR(IF(AND($C434="Kept",$B434="Legal"),$E434*VLOOKUP($D434,'FRIM rates'!$A$4:$J$9,3,FALSE),IF(AND($C434="Released",$B434="Legal"),$E434*VLOOKUP($D434,'FRIM rates'!$A$4:$J$9,3,FALSE)+$E434*VLOOKUP($D434,'FRIM rates'!$A$4:$J$9,10,FALSE),IF(AND($C434="Released",$B434="Sub-Legal"),$E434*VLOOKUP($D434,'FRIM rates'!$A$4:$J$9,3,FALSE)+$E434*VLOOKUP($D434,'FRIM rates'!$A$4:$J$9,10,FALSE)))),0.01)</f>
        <v>6283.2849999999999</v>
      </c>
    </row>
    <row r="435" spans="1:8" x14ac:dyDescent="0.35">
      <c r="A435">
        <v>2002</v>
      </c>
      <c r="B435" t="s">
        <v>5</v>
      </c>
      <c r="C435" t="s">
        <v>6</v>
      </c>
      <c r="D435" t="s">
        <v>8</v>
      </c>
      <c r="E435">
        <v>43746</v>
      </c>
      <c r="F435">
        <f>IFERROR(IF($C435="Kept",0,IF($C435="Released",$E435*VLOOKUP($D435,'FRIM rates'!$A$4:$J$9,2,FALSE),NA())),0.01)</f>
        <v>0</v>
      </c>
      <c r="G435">
        <f>IFERROR(IF(AND($C435="Kept",$B435="Legal"),$E435*VLOOKUP($D435,'FRIM rates'!$A$4:$J$9,3,FALSE),IF(AND($C435="Released",$B435="Legal"),$E435*VLOOKUP($D435,'FRIM rates'!$A$4:$J$9,3,FALSE)+$E435*VLOOKUP($D435,'FRIM rates'!$A$4:$J$9,4,FALSE),IF(AND($C435="Released",$B435="Sub-Legal"),$E435*VLOOKUP($D435,'FRIM rates'!$A$4:$J$9,3,FALSE)+$E435*VLOOKUP($D435,'FRIM rates'!$A$4:$J$9,5,FALSE)))),0.01)</f>
        <v>6343.1699999999992</v>
      </c>
      <c r="H435">
        <f>IFERROR(IF(AND($C435="Kept",$B435="Legal"),$E435*VLOOKUP($D435,'FRIM rates'!$A$4:$J$9,3,FALSE),IF(AND($C435="Released",$B435="Legal"),$E435*VLOOKUP($D435,'FRIM rates'!$A$4:$J$9,3,FALSE)+$E435*VLOOKUP($D435,'FRIM rates'!$A$4:$J$9,10,FALSE),IF(AND($C435="Released",$B435="Sub-Legal"),$E435*VLOOKUP($D435,'FRIM rates'!$A$4:$J$9,3,FALSE)+$E435*VLOOKUP($D435,'FRIM rates'!$A$4:$J$9,10,FALSE)))),0.01)</f>
        <v>6343.1699999999992</v>
      </c>
    </row>
    <row r="436" spans="1:8" x14ac:dyDescent="0.35">
      <c r="A436">
        <v>1994</v>
      </c>
      <c r="B436" t="s">
        <v>5</v>
      </c>
      <c r="C436" t="s">
        <v>6</v>
      </c>
      <c r="D436" t="s">
        <v>8</v>
      </c>
      <c r="E436">
        <v>44077</v>
      </c>
      <c r="F436">
        <f>IFERROR(IF($C436="Kept",0,IF($C436="Released",$E436*VLOOKUP($D436,'FRIM rates'!$A$4:$J$9,2,FALSE),NA())),0.01)</f>
        <v>0</v>
      </c>
      <c r="G436">
        <f>IFERROR(IF(AND($C436="Kept",$B436="Legal"),$E436*VLOOKUP($D436,'FRIM rates'!$A$4:$J$9,3,FALSE),IF(AND($C436="Released",$B436="Legal"),$E436*VLOOKUP($D436,'FRIM rates'!$A$4:$J$9,3,FALSE)+$E436*VLOOKUP($D436,'FRIM rates'!$A$4:$J$9,4,FALSE),IF(AND($C436="Released",$B436="Sub-Legal"),$E436*VLOOKUP($D436,'FRIM rates'!$A$4:$J$9,3,FALSE)+$E436*VLOOKUP($D436,'FRIM rates'!$A$4:$J$9,5,FALSE)))),0.01)</f>
        <v>6391.165</v>
      </c>
      <c r="H436">
        <f>IFERROR(IF(AND($C436="Kept",$B436="Legal"),$E436*VLOOKUP($D436,'FRIM rates'!$A$4:$J$9,3,FALSE),IF(AND($C436="Released",$B436="Legal"),$E436*VLOOKUP($D436,'FRIM rates'!$A$4:$J$9,3,FALSE)+$E436*VLOOKUP($D436,'FRIM rates'!$A$4:$J$9,10,FALSE),IF(AND($C436="Released",$B436="Sub-Legal"),$E436*VLOOKUP($D436,'FRIM rates'!$A$4:$J$9,3,FALSE)+$E436*VLOOKUP($D436,'FRIM rates'!$A$4:$J$9,10,FALSE)))),0.01)</f>
        <v>6391.165</v>
      </c>
    </row>
    <row r="437" spans="1:8" x14ac:dyDescent="0.35">
      <c r="A437">
        <v>1984</v>
      </c>
      <c r="B437" t="s">
        <v>5</v>
      </c>
      <c r="C437" t="s">
        <v>6</v>
      </c>
      <c r="D437" t="s">
        <v>12</v>
      </c>
      <c r="E437">
        <v>44162</v>
      </c>
      <c r="F437">
        <f>IFERROR(IF($C437="Kept",0,IF($C437="Released",$E437*VLOOKUP($D437,'FRIM rates'!$A$4:$J$9,2,FALSE),NA())),0.01)</f>
        <v>0</v>
      </c>
      <c r="G437">
        <f>IFERROR(IF(AND($C437="Kept",$B437="Legal"),$E437*VLOOKUP($D437,'FRIM rates'!$A$4:$J$9,3,FALSE),IF(AND($C437="Released",$B437="Legal"),$E437*VLOOKUP($D437,'FRIM rates'!$A$4:$J$9,3,FALSE)+$E437*VLOOKUP($D437,'FRIM rates'!$A$4:$J$9,4,FALSE),IF(AND($C437="Released",$B437="Sub-Legal"),$E437*VLOOKUP($D437,'FRIM rates'!$A$4:$J$9,3,FALSE)+$E437*VLOOKUP($D437,'FRIM rates'!$A$4:$J$9,5,FALSE)))),0.01)</f>
        <v>6403.49</v>
      </c>
      <c r="H437">
        <f>IFERROR(IF(AND($C437="Kept",$B437="Legal"),$E437*VLOOKUP($D437,'FRIM rates'!$A$4:$J$9,3,FALSE),IF(AND($C437="Released",$B437="Legal"),$E437*VLOOKUP($D437,'FRIM rates'!$A$4:$J$9,3,FALSE)+$E437*VLOOKUP($D437,'FRIM rates'!$A$4:$J$9,10,FALSE),IF(AND($C437="Released",$B437="Sub-Legal"),$E437*VLOOKUP($D437,'FRIM rates'!$A$4:$J$9,3,FALSE)+$E437*VLOOKUP($D437,'FRIM rates'!$A$4:$J$9,10,FALSE)))),0.01)</f>
        <v>6403.49</v>
      </c>
    </row>
    <row r="438" spans="1:8" x14ac:dyDescent="0.35">
      <c r="A438">
        <v>2014</v>
      </c>
      <c r="B438" t="s">
        <v>5</v>
      </c>
      <c r="C438" t="s">
        <v>6</v>
      </c>
      <c r="D438" t="s">
        <v>11</v>
      </c>
      <c r="E438">
        <v>44171</v>
      </c>
      <c r="F438">
        <f>IFERROR(IF($C438="Kept",0,IF($C438="Released",$E438*VLOOKUP($D438,'FRIM rates'!$A$4:$J$9,2,FALSE),NA())),0.01)</f>
        <v>0</v>
      </c>
      <c r="G438">
        <f>IFERROR(IF(AND($C438="Kept",$B438="Legal"),$E438*VLOOKUP($D438,'FRIM rates'!$A$4:$J$9,3,FALSE),IF(AND($C438="Released",$B438="Legal"),$E438*VLOOKUP($D438,'FRIM rates'!$A$4:$J$9,3,FALSE)+$E438*VLOOKUP($D438,'FRIM rates'!$A$4:$J$9,4,FALSE),IF(AND($C438="Released",$B438="Sub-Legal"),$E438*VLOOKUP($D438,'FRIM rates'!$A$4:$J$9,3,FALSE)+$E438*VLOOKUP($D438,'FRIM rates'!$A$4:$J$9,5,FALSE)))),0.01)</f>
        <v>6404.7949999999992</v>
      </c>
      <c r="H438">
        <f>IFERROR(IF(AND($C438="Kept",$B438="Legal"),$E438*VLOOKUP($D438,'FRIM rates'!$A$4:$J$9,3,FALSE),IF(AND($C438="Released",$B438="Legal"),$E438*VLOOKUP($D438,'FRIM rates'!$A$4:$J$9,3,FALSE)+$E438*VLOOKUP($D438,'FRIM rates'!$A$4:$J$9,10,FALSE),IF(AND($C438="Released",$B438="Sub-Legal"),$E438*VLOOKUP($D438,'FRIM rates'!$A$4:$J$9,3,FALSE)+$E438*VLOOKUP($D438,'FRIM rates'!$A$4:$J$9,10,FALSE)))),0.01)</f>
        <v>6404.7949999999992</v>
      </c>
    </row>
    <row r="439" spans="1:8" x14ac:dyDescent="0.35">
      <c r="A439">
        <v>1983</v>
      </c>
      <c r="B439" t="s">
        <v>5</v>
      </c>
      <c r="C439" t="s">
        <v>6</v>
      </c>
      <c r="D439" t="s">
        <v>10</v>
      </c>
      <c r="E439">
        <v>44189</v>
      </c>
      <c r="F439">
        <f>IFERROR(IF($C439="Kept",0,IF($C439="Released",$E439*VLOOKUP($D439,'FRIM rates'!$A$4:$J$9,2,FALSE),NA())),0.01)</f>
        <v>0</v>
      </c>
      <c r="G439">
        <f>IFERROR(IF(AND($C439="Kept",$B439="Legal"),$E439*VLOOKUP($D439,'FRIM rates'!$A$4:$J$9,3,FALSE),IF(AND($C439="Released",$B439="Legal"),$E439*VLOOKUP($D439,'FRIM rates'!$A$4:$J$9,3,FALSE)+$E439*VLOOKUP($D439,'FRIM rates'!$A$4:$J$9,4,FALSE),IF(AND($C439="Released",$B439="Sub-Legal"),$E439*VLOOKUP($D439,'FRIM rates'!$A$4:$J$9,3,FALSE)+$E439*VLOOKUP($D439,'FRIM rates'!$A$4:$J$9,5,FALSE)))),0.01)</f>
        <v>6407.4049999999997</v>
      </c>
      <c r="H439">
        <f>IFERROR(IF(AND($C439="Kept",$B439="Legal"),$E439*VLOOKUP($D439,'FRIM rates'!$A$4:$J$9,3,FALSE),IF(AND($C439="Released",$B439="Legal"),$E439*VLOOKUP($D439,'FRIM rates'!$A$4:$J$9,3,FALSE)+$E439*VLOOKUP($D439,'FRIM rates'!$A$4:$J$9,10,FALSE),IF(AND($C439="Released",$B439="Sub-Legal"),$E439*VLOOKUP($D439,'FRIM rates'!$A$4:$J$9,3,FALSE)+$E439*VLOOKUP($D439,'FRIM rates'!$A$4:$J$9,10,FALSE)))),0.01)</f>
        <v>6407.4049999999997</v>
      </c>
    </row>
    <row r="440" spans="1:8" x14ac:dyDescent="0.35">
      <c r="A440">
        <v>2017</v>
      </c>
      <c r="B440" t="s">
        <v>5</v>
      </c>
      <c r="C440" t="s">
        <v>6</v>
      </c>
      <c r="D440" t="s">
        <v>11</v>
      </c>
      <c r="E440">
        <v>44433</v>
      </c>
      <c r="F440">
        <f>IFERROR(IF($C440="Kept",0,IF($C440="Released",$E440*VLOOKUP($D440,'FRIM rates'!$A$4:$J$9,2,FALSE),NA())),0.01)</f>
        <v>0</v>
      </c>
      <c r="G440">
        <f>IFERROR(IF(AND($C440="Kept",$B440="Legal"),$E440*VLOOKUP($D440,'FRIM rates'!$A$4:$J$9,3,FALSE),IF(AND($C440="Released",$B440="Legal"),$E440*VLOOKUP($D440,'FRIM rates'!$A$4:$J$9,3,FALSE)+$E440*VLOOKUP($D440,'FRIM rates'!$A$4:$J$9,4,FALSE),IF(AND($C440="Released",$B440="Sub-Legal"),$E440*VLOOKUP($D440,'FRIM rates'!$A$4:$J$9,3,FALSE)+$E440*VLOOKUP($D440,'FRIM rates'!$A$4:$J$9,5,FALSE)))),0.01)</f>
        <v>6442.7849999999999</v>
      </c>
      <c r="H440">
        <f>IFERROR(IF(AND($C440="Kept",$B440="Legal"),$E440*VLOOKUP($D440,'FRIM rates'!$A$4:$J$9,3,FALSE),IF(AND($C440="Released",$B440="Legal"),$E440*VLOOKUP($D440,'FRIM rates'!$A$4:$J$9,3,FALSE)+$E440*VLOOKUP($D440,'FRIM rates'!$A$4:$J$9,10,FALSE),IF(AND($C440="Released",$B440="Sub-Legal"),$E440*VLOOKUP($D440,'FRIM rates'!$A$4:$J$9,3,FALSE)+$E440*VLOOKUP($D440,'FRIM rates'!$A$4:$J$9,10,FALSE)))),0.01)</f>
        <v>6442.7849999999999</v>
      </c>
    </row>
    <row r="441" spans="1:8" x14ac:dyDescent="0.35">
      <c r="A441">
        <v>2016</v>
      </c>
      <c r="B441" t="s">
        <v>14</v>
      </c>
      <c r="C441" t="s">
        <v>13</v>
      </c>
      <c r="D441" t="s">
        <v>8</v>
      </c>
      <c r="E441">
        <v>44602</v>
      </c>
      <c r="F441">
        <f>IFERROR(IF($C441="Kept",0,IF($C441="Released",$E441*VLOOKUP($D441,'FRIM rates'!$A$4:$J$9,2,FALSE),NA())),0.01)</f>
        <v>8920.4</v>
      </c>
      <c r="G441">
        <f>IFERROR(IF(AND($C441="Kept",$B441="Legal"),$E441*VLOOKUP($D441,'FRIM rates'!$A$4:$J$9,3,FALSE),IF(AND($C441="Released",$B441="Legal"),$E441*VLOOKUP($D441,'FRIM rates'!$A$4:$J$9,3,FALSE)+$E441*VLOOKUP($D441,'FRIM rates'!$A$4:$J$9,4,FALSE),IF(AND($C441="Released",$B441="Sub-Legal"),$E441*VLOOKUP($D441,'FRIM rates'!$A$4:$J$9,3,FALSE)+$E441*VLOOKUP($D441,'FRIM rates'!$A$4:$J$9,5,FALSE)))),0.01)</f>
        <v>20873.736000000001</v>
      </c>
      <c r="H441">
        <f>IFERROR(IF(AND($C441="Kept",$B441="Legal"),$E441*VLOOKUP($D441,'FRIM rates'!$A$4:$J$9,3,FALSE),IF(AND($C441="Released",$B441="Legal"),$E441*VLOOKUP($D441,'FRIM rates'!$A$4:$J$9,3,FALSE)+$E441*VLOOKUP($D441,'FRIM rates'!$A$4:$J$9,10,FALSE),IF(AND($C441="Released",$B441="Sub-Legal"),$E441*VLOOKUP($D441,'FRIM rates'!$A$4:$J$9,3,FALSE)+$E441*VLOOKUP($D441,'FRIM rates'!$A$4:$J$9,10,FALSE)))),0.01)</f>
        <v>22077.989999999998</v>
      </c>
    </row>
    <row r="442" spans="1:8" x14ac:dyDescent="0.35">
      <c r="A442">
        <v>1985</v>
      </c>
      <c r="B442" t="s">
        <v>5</v>
      </c>
      <c r="C442" t="s">
        <v>6</v>
      </c>
      <c r="D442" t="s">
        <v>10</v>
      </c>
      <c r="E442">
        <v>45474</v>
      </c>
      <c r="F442">
        <f>IFERROR(IF($C442="Kept",0,IF($C442="Released",$E442*VLOOKUP($D442,'FRIM rates'!$A$4:$J$9,2,FALSE),NA())),0.01)</f>
        <v>0</v>
      </c>
      <c r="G442">
        <f>IFERROR(IF(AND($C442="Kept",$B442="Legal"),$E442*VLOOKUP($D442,'FRIM rates'!$A$4:$J$9,3,FALSE),IF(AND($C442="Released",$B442="Legal"),$E442*VLOOKUP($D442,'FRIM rates'!$A$4:$J$9,3,FALSE)+$E442*VLOOKUP($D442,'FRIM rates'!$A$4:$J$9,4,FALSE),IF(AND($C442="Released",$B442="Sub-Legal"),$E442*VLOOKUP($D442,'FRIM rates'!$A$4:$J$9,3,FALSE)+$E442*VLOOKUP($D442,'FRIM rates'!$A$4:$J$9,5,FALSE)))),0.01)</f>
        <v>6593.73</v>
      </c>
      <c r="H442">
        <f>IFERROR(IF(AND($C442="Kept",$B442="Legal"),$E442*VLOOKUP($D442,'FRIM rates'!$A$4:$J$9,3,FALSE),IF(AND($C442="Released",$B442="Legal"),$E442*VLOOKUP($D442,'FRIM rates'!$A$4:$J$9,3,FALSE)+$E442*VLOOKUP($D442,'FRIM rates'!$A$4:$J$9,10,FALSE),IF(AND($C442="Released",$B442="Sub-Legal"),$E442*VLOOKUP($D442,'FRIM rates'!$A$4:$J$9,3,FALSE)+$E442*VLOOKUP($D442,'FRIM rates'!$A$4:$J$9,10,FALSE)))),0.01)</f>
        <v>6593.73</v>
      </c>
    </row>
    <row r="443" spans="1:8" x14ac:dyDescent="0.35">
      <c r="A443">
        <v>2013</v>
      </c>
      <c r="B443" t="s">
        <v>14</v>
      </c>
      <c r="C443" t="s">
        <v>13</v>
      </c>
      <c r="D443" t="s">
        <v>8</v>
      </c>
      <c r="E443">
        <v>47075</v>
      </c>
      <c r="F443">
        <f>IFERROR(IF($C443="Kept",0,IF($C443="Released",$E443*VLOOKUP($D443,'FRIM rates'!$A$4:$J$9,2,FALSE),NA())),0.01)</f>
        <v>9415</v>
      </c>
      <c r="G443">
        <f>IFERROR(IF(AND($C443="Kept",$B443="Legal"),$E443*VLOOKUP($D443,'FRIM rates'!$A$4:$J$9,3,FALSE),IF(AND($C443="Released",$B443="Legal"),$E443*VLOOKUP($D443,'FRIM rates'!$A$4:$J$9,3,FALSE)+$E443*VLOOKUP($D443,'FRIM rates'!$A$4:$J$9,4,FALSE),IF(AND($C443="Released",$B443="Sub-Legal"),$E443*VLOOKUP($D443,'FRIM rates'!$A$4:$J$9,3,FALSE)+$E443*VLOOKUP($D443,'FRIM rates'!$A$4:$J$9,5,FALSE)))),0.01)</f>
        <v>22031.1</v>
      </c>
      <c r="H443">
        <f>IFERROR(IF(AND($C443="Kept",$B443="Legal"),$E443*VLOOKUP($D443,'FRIM rates'!$A$4:$J$9,3,FALSE),IF(AND($C443="Released",$B443="Legal"),$E443*VLOOKUP($D443,'FRIM rates'!$A$4:$J$9,3,FALSE)+$E443*VLOOKUP($D443,'FRIM rates'!$A$4:$J$9,10,FALSE),IF(AND($C443="Released",$B443="Sub-Legal"),$E443*VLOOKUP($D443,'FRIM rates'!$A$4:$J$9,3,FALSE)+$E443*VLOOKUP($D443,'FRIM rates'!$A$4:$J$9,10,FALSE)))),0.01)</f>
        <v>23302.125</v>
      </c>
    </row>
    <row r="444" spans="1:8" x14ac:dyDescent="0.35">
      <c r="A444">
        <v>2006</v>
      </c>
      <c r="B444" t="s">
        <v>5</v>
      </c>
      <c r="C444" t="s">
        <v>6</v>
      </c>
      <c r="D444" t="s">
        <v>12</v>
      </c>
      <c r="E444">
        <v>47689</v>
      </c>
      <c r="F444">
        <f>IFERROR(IF($C444="Kept",0,IF($C444="Released",$E444*VLOOKUP($D444,'FRIM rates'!$A$4:$J$9,2,FALSE),NA())),0.01)</f>
        <v>0</v>
      </c>
      <c r="G444">
        <f>IFERROR(IF(AND($C444="Kept",$B444="Legal"),$E444*VLOOKUP($D444,'FRIM rates'!$A$4:$J$9,3,FALSE),IF(AND($C444="Released",$B444="Legal"),$E444*VLOOKUP($D444,'FRIM rates'!$A$4:$J$9,3,FALSE)+$E444*VLOOKUP($D444,'FRIM rates'!$A$4:$J$9,4,FALSE),IF(AND($C444="Released",$B444="Sub-Legal"),$E444*VLOOKUP($D444,'FRIM rates'!$A$4:$J$9,3,FALSE)+$E444*VLOOKUP($D444,'FRIM rates'!$A$4:$J$9,5,FALSE)))),0.01)</f>
        <v>6914.9049999999997</v>
      </c>
      <c r="H444">
        <f>IFERROR(IF(AND($C444="Kept",$B444="Legal"),$E444*VLOOKUP($D444,'FRIM rates'!$A$4:$J$9,3,FALSE),IF(AND($C444="Released",$B444="Legal"),$E444*VLOOKUP($D444,'FRIM rates'!$A$4:$J$9,3,FALSE)+$E444*VLOOKUP($D444,'FRIM rates'!$A$4:$J$9,10,FALSE),IF(AND($C444="Released",$B444="Sub-Legal"),$E444*VLOOKUP($D444,'FRIM rates'!$A$4:$J$9,3,FALSE)+$E444*VLOOKUP($D444,'FRIM rates'!$A$4:$J$9,10,FALSE)))),0.01)</f>
        <v>6914.9049999999997</v>
      </c>
    </row>
    <row r="445" spans="1:8" x14ac:dyDescent="0.35">
      <c r="A445">
        <v>2018</v>
      </c>
      <c r="B445" t="s">
        <v>14</v>
      </c>
      <c r="C445" t="s">
        <v>13</v>
      </c>
      <c r="D445" t="s">
        <v>12</v>
      </c>
      <c r="E445">
        <v>48003</v>
      </c>
      <c r="F445">
        <f>IFERROR(IF($C445="Kept",0,IF($C445="Released",$E445*VLOOKUP($D445,'FRIM rates'!$A$4:$J$9,2,FALSE),NA())),0.01)</f>
        <v>9600.6</v>
      </c>
      <c r="G445">
        <f>IFERROR(IF(AND($C445="Kept",$B445="Legal"),$E445*VLOOKUP($D445,'FRIM rates'!$A$4:$J$9,3,FALSE),IF(AND($C445="Released",$B445="Legal"),$E445*VLOOKUP($D445,'FRIM rates'!$A$4:$J$9,3,FALSE)+$E445*VLOOKUP($D445,'FRIM rates'!$A$4:$J$9,4,FALSE),IF(AND($C445="Released",$B445="Sub-Legal"),$E445*VLOOKUP($D445,'FRIM rates'!$A$4:$J$9,3,FALSE)+$E445*VLOOKUP($D445,'FRIM rates'!$A$4:$J$9,5,FALSE)))),0.01)</f>
        <v>22465.404000000002</v>
      </c>
      <c r="H445">
        <f>IFERROR(IF(AND($C445="Kept",$B445="Legal"),$E445*VLOOKUP($D445,'FRIM rates'!$A$4:$J$9,3,FALSE),IF(AND($C445="Released",$B445="Legal"),$E445*VLOOKUP($D445,'FRIM rates'!$A$4:$J$9,3,FALSE)+$E445*VLOOKUP($D445,'FRIM rates'!$A$4:$J$9,10,FALSE),IF(AND($C445="Released",$B445="Sub-Legal"),$E445*VLOOKUP($D445,'FRIM rates'!$A$4:$J$9,3,FALSE)+$E445*VLOOKUP($D445,'FRIM rates'!$A$4:$J$9,10,FALSE)))),0.01)</f>
        <v>23761.485000000001</v>
      </c>
    </row>
    <row r="446" spans="1:8" x14ac:dyDescent="0.35">
      <c r="A446">
        <v>2019</v>
      </c>
      <c r="B446" t="s">
        <v>14</v>
      </c>
      <c r="C446" t="s">
        <v>13</v>
      </c>
      <c r="D446" t="s">
        <v>8</v>
      </c>
      <c r="E446">
        <v>48300</v>
      </c>
      <c r="F446">
        <f>IFERROR(IF($C446="Kept",0,IF($C446="Released",$E446*VLOOKUP($D446,'FRIM rates'!$A$4:$J$9,2,FALSE),NA())),0.01)</f>
        <v>9660</v>
      </c>
      <c r="G446">
        <f>IFERROR(IF(AND($C446="Kept",$B446="Legal"),$E446*VLOOKUP($D446,'FRIM rates'!$A$4:$J$9,3,FALSE),IF(AND($C446="Released",$B446="Legal"),$E446*VLOOKUP($D446,'FRIM rates'!$A$4:$J$9,3,FALSE)+$E446*VLOOKUP($D446,'FRIM rates'!$A$4:$J$9,4,FALSE),IF(AND($C446="Released",$B446="Sub-Legal"),$E446*VLOOKUP($D446,'FRIM rates'!$A$4:$J$9,3,FALSE)+$E446*VLOOKUP($D446,'FRIM rates'!$A$4:$J$9,5,FALSE)))),0.01)</f>
        <v>22604.399999999998</v>
      </c>
      <c r="H446">
        <f>IFERROR(IF(AND($C446="Kept",$B446="Legal"),$E446*VLOOKUP($D446,'FRIM rates'!$A$4:$J$9,3,FALSE),IF(AND($C446="Released",$B446="Legal"),$E446*VLOOKUP($D446,'FRIM rates'!$A$4:$J$9,3,FALSE)+$E446*VLOOKUP($D446,'FRIM rates'!$A$4:$J$9,10,FALSE),IF(AND($C446="Released",$B446="Sub-Legal"),$E446*VLOOKUP($D446,'FRIM rates'!$A$4:$J$9,3,FALSE)+$E446*VLOOKUP($D446,'FRIM rates'!$A$4:$J$9,10,FALSE)))),0.01)</f>
        <v>23908.5</v>
      </c>
    </row>
    <row r="447" spans="1:8" x14ac:dyDescent="0.35">
      <c r="A447">
        <v>1996</v>
      </c>
      <c r="B447" t="s">
        <v>5</v>
      </c>
      <c r="C447" t="s">
        <v>13</v>
      </c>
      <c r="D447" t="s">
        <v>9</v>
      </c>
      <c r="E447">
        <v>48396</v>
      </c>
      <c r="F447">
        <f>IFERROR(IF($C447="Kept",0,IF($C447="Released",$E447*VLOOKUP($D447,'FRIM rates'!$A$4:$J$9,2,FALSE),NA())),0.01)</f>
        <v>9679.2000000000007</v>
      </c>
      <c r="G447">
        <f>IFERROR(IF(AND($C447="Kept",$B447="Legal"),$E447*VLOOKUP($D447,'FRIM rates'!$A$4:$J$9,3,FALSE),IF(AND($C447="Released",$B447="Legal"),$E447*VLOOKUP($D447,'FRIM rates'!$A$4:$J$9,3,FALSE)+$E447*VLOOKUP($D447,'FRIM rates'!$A$4:$J$9,4,FALSE),IF(AND($C447="Released",$B447="Sub-Legal"),$E447*VLOOKUP($D447,'FRIM rates'!$A$4:$J$9,3,FALSE)+$E447*VLOOKUP($D447,'FRIM rates'!$A$4:$J$9,5,FALSE)))),0.01)</f>
        <v>12970.127999999999</v>
      </c>
      <c r="H447">
        <f>IFERROR(IF(AND($C447="Kept",$B447="Legal"),$E447*VLOOKUP($D447,'FRIM rates'!$A$4:$J$9,3,FALSE),IF(AND($C447="Released",$B447="Legal"),$E447*VLOOKUP($D447,'FRIM rates'!$A$4:$J$9,3,FALSE)+$E447*VLOOKUP($D447,'FRIM rates'!$A$4:$J$9,10,FALSE),IF(AND($C447="Released",$B447="Sub-Legal"),$E447*VLOOKUP($D447,'FRIM rates'!$A$4:$J$9,3,FALSE)+$E447*VLOOKUP($D447,'FRIM rates'!$A$4:$J$9,10,FALSE)))),0.01)</f>
        <v>23956.019999999997</v>
      </c>
    </row>
    <row r="448" spans="1:8" x14ac:dyDescent="0.35">
      <c r="A448">
        <v>2010</v>
      </c>
      <c r="B448" t="s">
        <v>5</v>
      </c>
      <c r="C448" t="s">
        <v>6</v>
      </c>
      <c r="D448" t="s">
        <v>11</v>
      </c>
      <c r="E448">
        <v>48631</v>
      </c>
      <c r="F448">
        <f>IFERROR(IF($C448="Kept",0,IF($C448="Released",$E448*VLOOKUP($D448,'FRIM rates'!$A$4:$J$9,2,FALSE),NA())),0.01)</f>
        <v>0</v>
      </c>
      <c r="G448">
        <f>IFERROR(IF(AND($C448="Kept",$B448="Legal"),$E448*VLOOKUP($D448,'FRIM rates'!$A$4:$J$9,3,FALSE),IF(AND($C448="Released",$B448="Legal"),$E448*VLOOKUP($D448,'FRIM rates'!$A$4:$J$9,3,FALSE)+$E448*VLOOKUP($D448,'FRIM rates'!$A$4:$J$9,4,FALSE),IF(AND($C448="Released",$B448="Sub-Legal"),$E448*VLOOKUP($D448,'FRIM rates'!$A$4:$J$9,3,FALSE)+$E448*VLOOKUP($D448,'FRIM rates'!$A$4:$J$9,5,FALSE)))),0.01)</f>
        <v>7051.4949999999999</v>
      </c>
      <c r="H448">
        <f>IFERROR(IF(AND($C448="Kept",$B448="Legal"),$E448*VLOOKUP($D448,'FRIM rates'!$A$4:$J$9,3,FALSE),IF(AND($C448="Released",$B448="Legal"),$E448*VLOOKUP($D448,'FRIM rates'!$A$4:$J$9,3,FALSE)+$E448*VLOOKUP($D448,'FRIM rates'!$A$4:$J$9,10,FALSE),IF(AND($C448="Released",$B448="Sub-Legal"),$E448*VLOOKUP($D448,'FRIM rates'!$A$4:$J$9,3,FALSE)+$E448*VLOOKUP($D448,'FRIM rates'!$A$4:$J$9,10,FALSE)))),0.01)</f>
        <v>7051.4949999999999</v>
      </c>
    </row>
    <row r="449" spans="1:8" x14ac:dyDescent="0.35">
      <c r="A449">
        <v>1984</v>
      </c>
      <c r="B449" t="s">
        <v>5</v>
      </c>
      <c r="C449" t="s">
        <v>6</v>
      </c>
      <c r="D449" t="s">
        <v>10</v>
      </c>
      <c r="E449">
        <v>48670</v>
      </c>
      <c r="F449">
        <f>IFERROR(IF($C449="Kept",0,IF($C449="Released",$E449*VLOOKUP($D449,'FRIM rates'!$A$4:$J$9,2,FALSE),NA())),0.01)</f>
        <v>0</v>
      </c>
      <c r="G449">
        <f>IFERROR(IF(AND($C449="Kept",$B449="Legal"),$E449*VLOOKUP($D449,'FRIM rates'!$A$4:$J$9,3,FALSE),IF(AND($C449="Released",$B449="Legal"),$E449*VLOOKUP($D449,'FRIM rates'!$A$4:$J$9,3,FALSE)+$E449*VLOOKUP($D449,'FRIM rates'!$A$4:$J$9,4,FALSE),IF(AND($C449="Released",$B449="Sub-Legal"),$E449*VLOOKUP($D449,'FRIM rates'!$A$4:$J$9,3,FALSE)+$E449*VLOOKUP($D449,'FRIM rates'!$A$4:$J$9,5,FALSE)))),0.01)</f>
        <v>7057.15</v>
      </c>
      <c r="H449">
        <f>IFERROR(IF(AND($C449="Kept",$B449="Legal"),$E449*VLOOKUP($D449,'FRIM rates'!$A$4:$J$9,3,FALSE),IF(AND($C449="Released",$B449="Legal"),$E449*VLOOKUP($D449,'FRIM rates'!$A$4:$J$9,3,FALSE)+$E449*VLOOKUP($D449,'FRIM rates'!$A$4:$J$9,10,FALSE),IF(AND($C449="Released",$B449="Sub-Legal"),$E449*VLOOKUP($D449,'FRIM rates'!$A$4:$J$9,3,FALSE)+$E449*VLOOKUP($D449,'FRIM rates'!$A$4:$J$9,10,FALSE)))),0.01)</f>
        <v>7057.15</v>
      </c>
    </row>
    <row r="450" spans="1:8" x14ac:dyDescent="0.35">
      <c r="A450">
        <v>1999</v>
      </c>
      <c r="B450" t="s">
        <v>5</v>
      </c>
      <c r="C450" t="s">
        <v>13</v>
      </c>
      <c r="D450" t="s">
        <v>12</v>
      </c>
      <c r="E450">
        <v>48929</v>
      </c>
      <c r="F450">
        <f>IFERROR(IF($C450="Kept",0,IF($C450="Released",$E450*VLOOKUP($D450,'FRIM rates'!$A$4:$J$9,2,FALSE),NA())),0.01)</f>
        <v>9785.8000000000011</v>
      </c>
      <c r="G450">
        <f>IFERROR(IF(AND($C450="Kept",$B450="Legal"),$E450*VLOOKUP($D450,'FRIM rates'!$A$4:$J$9,3,FALSE),IF(AND($C450="Released",$B450="Legal"),$E450*VLOOKUP($D450,'FRIM rates'!$A$4:$J$9,3,FALSE)+$E450*VLOOKUP($D450,'FRIM rates'!$A$4:$J$9,4,FALSE),IF(AND($C450="Released",$B450="Sub-Legal"),$E450*VLOOKUP($D450,'FRIM rates'!$A$4:$J$9,3,FALSE)+$E450*VLOOKUP($D450,'FRIM rates'!$A$4:$J$9,5,FALSE)))),0.01)</f>
        <v>13112.972</v>
      </c>
      <c r="H450">
        <f>IFERROR(IF(AND($C450="Kept",$B450="Legal"),$E450*VLOOKUP($D450,'FRIM rates'!$A$4:$J$9,3,FALSE),IF(AND($C450="Released",$B450="Legal"),$E450*VLOOKUP($D450,'FRIM rates'!$A$4:$J$9,3,FALSE)+$E450*VLOOKUP($D450,'FRIM rates'!$A$4:$J$9,10,FALSE),IF(AND($C450="Released",$B450="Sub-Legal"),$E450*VLOOKUP($D450,'FRIM rates'!$A$4:$J$9,3,FALSE)+$E450*VLOOKUP($D450,'FRIM rates'!$A$4:$J$9,10,FALSE)))),0.01)</f>
        <v>24219.854999999996</v>
      </c>
    </row>
    <row r="451" spans="1:8" x14ac:dyDescent="0.35">
      <c r="A451">
        <v>2017</v>
      </c>
      <c r="B451" t="s">
        <v>5</v>
      </c>
      <c r="C451" t="s">
        <v>6</v>
      </c>
      <c r="D451" t="s">
        <v>12</v>
      </c>
      <c r="E451">
        <v>49114</v>
      </c>
      <c r="F451">
        <f>IFERROR(IF($C451="Kept",0,IF($C451="Released",$E451*VLOOKUP($D451,'FRIM rates'!$A$4:$J$9,2,FALSE),NA())),0.01)</f>
        <v>0</v>
      </c>
      <c r="G451">
        <f>IFERROR(IF(AND($C451="Kept",$B451="Legal"),$E451*VLOOKUP($D451,'FRIM rates'!$A$4:$J$9,3,FALSE),IF(AND($C451="Released",$B451="Legal"),$E451*VLOOKUP($D451,'FRIM rates'!$A$4:$J$9,3,FALSE)+$E451*VLOOKUP($D451,'FRIM rates'!$A$4:$J$9,4,FALSE),IF(AND($C451="Released",$B451="Sub-Legal"),$E451*VLOOKUP($D451,'FRIM rates'!$A$4:$J$9,3,FALSE)+$E451*VLOOKUP($D451,'FRIM rates'!$A$4:$J$9,5,FALSE)))),0.01)</f>
        <v>7121.53</v>
      </c>
      <c r="H451">
        <f>IFERROR(IF(AND($C451="Kept",$B451="Legal"),$E451*VLOOKUP($D451,'FRIM rates'!$A$4:$J$9,3,FALSE),IF(AND($C451="Released",$B451="Legal"),$E451*VLOOKUP($D451,'FRIM rates'!$A$4:$J$9,3,FALSE)+$E451*VLOOKUP($D451,'FRIM rates'!$A$4:$J$9,10,FALSE),IF(AND($C451="Released",$B451="Sub-Legal"),$E451*VLOOKUP($D451,'FRIM rates'!$A$4:$J$9,3,FALSE)+$E451*VLOOKUP($D451,'FRIM rates'!$A$4:$J$9,10,FALSE)))),0.01)</f>
        <v>7121.53</v>
      </c>
    </row>
    <row r="452" spans="1:8" x14ac:dyDescent="0.35">
      <c r="A452">
        <v>2018</v>
      </c>
      <c r="B452" t="s">
        <v>5</v>
      </c>
      <c r="C452" t="s">
        <v>6</v>
      </c>
      <c r="D452" t="s">
        <v>8</v>
      </c>
      <c r="E452">
        <v>49527</v>
      </c>
      <c r="F452">
        <f>IFERROR(IF($C452="Kept",0,IF($C452="Released",$E452*VLOOKUP($D452,'FRIM rates'!$A$4:$J$9,2,FALSE),NA())),0.01)</f>
        <v>0</v>
      </c>
      <c r="G452">
        <f>IFERROR(IF(AND($C452="Kept",$B452="Legal"),$E452*VLOOKUP($D452,'FRIM rates'!$A$4:$J$9,3,FALSE),IF(AND($C452="Released",$B452="Legal"),$E452*VLOOKUP($D452,'FRIM rates'!$A$4:$J$9,3,FALSE)+$E452*VLOOKUP($D452,'FRIM rates'!$A$4:$J$9,4,FALSE),IF(AND($C452="Released",$B452="Sub-Legal"),$E452*VLOOKUP($D452,'FRIM rates'!$A$4:$J$9,3,FALSE)+$E452*VLOOKUP($D452,'FRIM rates'!$A$4:$J$9,5,FALSE)))),0.01)</f>
        <v>7181.4149999999991</v>
      </c>
      <c r="H452">
        <f>IFERROR(IF(AND($C452="Kept",$B452="Legal"),$E452*VLOOKUP($D452,'FRIM rates'!$A$4:$J$9,3,FALSE),IF(AND($C452="Released",$B452="Legal"),$E452*VLOOKUP($D452,'FRIM rates'!$A$4:$J$9,3,FALSE)+$E452*VLOOKUP($D452,'FRIM rates'!$A$4:$J$9,10,FALSE),IF(AND($C452="Released",$B452="Sub-Legal"),$E452*VLOOKUP($D452,'FRIM rates'!$A$4:$J$9,3,FALSE)+$E452*VLOOKUP($D452,'FRIM rates'!$A$4:$J$9,10,FALSE)))),0.01)</f>
        <v>7181.4149999999991</v>
      </c>
    </row>
    <row r="453" spans="1:8" x14ac:dyDescent="0.35">
      <c r="A453">
        <v>2007</v>
      </c>
      <c r="B453" t="s">
        <v>5</v>
      </c>
      <c r="C453" t="s">
        <v>6</v>
      </c>
      <c r="D453" t="s">
        <v>12</v>
      </c>
      <c r="E453">
        <v>50084</v>
      </c>
      <c r="F453">
        <f>IFERROR(IF($C453="Kept",0,IF($C453="Released",$E453*VLOOKUP($D453,'FRIM rates'!$A$4:$J$9,2,FALSE),NA())),0.01)</f>
        <v>0</v>
      </c>
      <c r="G453">
        <f>IFERROR(IF(AND($C453="Kept",$B453="Legal"),$E453*VLOOKUP($D453,'FRIM rates'!$A$4:$J$9,3,FALSE),IF(AND($C453="Released",$B453="Legal"),$E453*VLOOKUP($D453,'FRIM rates'!$A$4:$J$9,3,FALSE)+$E453*VLOOKUP($D453,'FRIM rates'!$A$4:$J$9,4,FALSE),IF(AND($C453="Released",$B453="Sub-Legal"),$E453*VLOOKUP($D453,'FRIM rates'!$A$4:$J$9,3,FALSE)+$E453*VLOOKUP($D453,'FRIM rates'!$A$4:$J$9,5,FALSE)))),0.01)</f>
        <v>7262.1799999999994</v>
      </c>
      <c r="H453">
        <f>IFERROR(IF(AND($C453="Kept",$B453="Legal"),$E453*VLOOKUP($D453,'FRIM rates'!$A$4:$J$9,3,FALSE),IF(AND($C453="Released",$B453="Legal"),$E453*VLOOKUP($D453,'FRIM rates'!$A$4:$J$9,3,FALSE)+$E453*VLOOKUP($D453,'FRIM rates'!$A$4:$J$9,10,FALSE),IF(AND($C453="Released",$B453="Sub-Legal"),$E453*VLOOKUP($D453,'FRIM rates'!$A$4:$J$9,3,FALSE)+$E453*VLOOKUP($D453,'FRIM rates'!$A$4:$J$9,10,FALSE)))),0.01)</f>
        <v>7262.1799999999994</v>
      </c>
    </row>
    <row r="454" spans="1:8" x14ac:dyDescent="0.35">
      <c r="A454">
        <v>2018</v>
      </c>
      <c r="B454" t="s">
        <v>5</v>
      </c>
      <c r="C454" t="s">
        <v>6</v>
      </c>
      <c r="D454" t="s">
        <v>12</v>
      </c>
      <c r="E454">
        <v>51172</v>
      </c>
      <c r="F454">
        <f>IFERROR(IF($C454="Kept",0,IF($C454="Released",$E454*VLOOKUP($D454,'FRIM rates'!$A$4:$J$9,2,FALSE),NA())),0.01)</f>
        <v>0</v>
      </c>
      <c r="G454">
        <f>IFERROR(IF(AND($C454="Kept",$B454="Legal"),$E454*VLOOKUP($D454,'FRIM rates'!$A$4:$J$9,3,FALSE),IF(AND($C454="Released",$B454="Legal"),$E454*VLOOKUP($D454,'FRIM rates'!$A$4:$J$9,3,FALSE)+$E454*VLOOKUP($D454,'FRIM rates'!$A$4:$J$9,4,FALSE),IF(AND($C454="Released",$B454="Sub-Legal"),$E454*VLOOKUP($D454,'FRIM rates'!$A$4:$J$9,3,FALSE)+$E454*VLOOKUP($D454,'FRIM rates'!$A$4:$J$9,5,FALSE)))),0.01)</f>
        <v>7419.94</v>
      </c>
      <c r="H454">
        <f>IFERROR(IF(AND($C454="Kept",$B454="Legal"),$E454*VLOOKUP($D454,'FRIM rates'!$A$4:$J$9,3,FALSE),IF(AND($C454="Released",$B454="Legal"),$E454*VLOOKUP($D454,'FRIM rates'!$A$4:$J$9,3,FALSE)+$E454*VLOOKUP($D454,'FRIM rates'!$A$4:$J$9,10,FALSE),IF(AND($C454="Released",$B454="Sub-Legal"),$E454*VLOOKUP($D454,'FRIM rates'!$A$4:$J$9,3,FALSE)+$E454*VLOOKUP($D454,'FRIM rates'!$A$4:$J$9,10,FALSE)))),0.01)</f>
        <v>7419.94</v>
      </c>
    </row>
    <row r="455" spans="1:8" x14ac:dyDescent="0.35">
      <c r="A455">
        <v>2020</v>
      </c>
      <c r="B455" t="s">
        <v>14</v>
      </c>
      <c r="C455" t="s">
        <v>13</v>
      </c>
      <c r="D455" t="s">
        <v>8</v>
      </c>
      <c r="E455">
        <v>51539</v>
      </c>
      <c r="F455">
        <f>IFERROR(IF($C455="Kept",0,IF($C455="Released",$E455*VLOOKUP($D455,'FRIM rates'!$A$4:$J$9,2,FALSE),NA())),0.01)</f>
        <v>10307.800000000001</v>
      </c>
      <c r="G455">
        <f>IFERROR(IF(AND($C455="Kept",$B455="Legal"),$E455*VLOOKUP($D455,'FRIM rates'!$A$4:$J$9,3,FALSE),IF(AND($C455="Released",$B455="Legal"),$E455*VLOOKUP($D455,'FRIM rates'!$A$4:$J$9,3,FALSE)+$E455*VLOOKUP($D455,'FRIM rates'!$A$4:$J$9,4,FALSE),IF(AND($C455="Released",$B455="Sub-Legal"),$E455*VLOOKUP($D455,'FRIM rates'!$A$4:$J$9,3,FALSE)+$E455*VLOOKUP($D455,'FRIM rates'!$A$4:$J$9,5,FALSE)))),0.01)</f>
        <v>24120.252</v>
      </c>
      <c r="H455">
        <f>IFERROR(IF(AND($C455="Kept",$B455="Legal"),$E455*VLOOKUP($D455,'FRIM rates'!$A$4:$J$9,3,FALSE),IF(AND($C455="Released",$B455="Legal"),$E455*VLOOKUP($D455,'FRIM rates'!$A$4:$J$9,3,FALSE)+$E455*VLOOKUP($D455,'FRIM rates'!$A$4:$J$9,10,FALSE),IF(AND($C455="Released",$B455="Sub-Legal"),$E455*VLOOKUP($D455,'FRIM rates'!$A$4:$J$9,3,FALSE)+$E455*VLOOKUP($D455,'FRIM rates'!$A$4:$J$9,10,FALSE)))),0.01)</f>
        <v>25511.804999999997</v>
      </c>
    </row>
    <row r="456" spans="1:8" x14ac:dyDescent="0.35">
      <c r="A456">
        <v>2005</v>
      </c>
      <c r="B456" t="s">
        <v>5</v>
      </c>
      <c r="C456" t="s">
        <v>6</v>
      </c>
      <c r="D456" t="s">
        <v>12</v>
      </c>
      <c r="E456">
        <v>51705</v>
      </c>
      <c r="F456">
        <f>IFERROR(IF($C456="Kept",0,IF($C456="Released",$E456*VLOOKUP($D456,'FRIM rates'!$A$4:$J$9,2,FALSE),NA())),0.01)</f>
        <v>0</v>
      </c>
      <c r="G456">
        <f>IFERROR(IF(AND($C456="Kept",$B456="Legal"),$E456*VLOOKUP($D456,'FRIM rates'!$A$4:$J$9,3,FALSE),IF(AND($C456="Released",$B456="Legal"),$E456*VLOOKUP($D456,'FRIM rates'!$A$4:$J$9,3,FALSE)+$E456*VLOOKUP($D456,'FRIM rates'!$A$4:$J$9,4,FALSE),IF(AND($C456="Released",$B456="Sub-Legal"),$E456*VLOOKUP($D456,'FRIM rates'!$A$4:$J$9,3,FALSE)+$E456*VLOOKUP($D456,'FRIM rates'!$A$4:$J$9,5,FALSE)))),0.01)</f>
        <v>7497.2249999999995</v>
      </c>
      <c r="H456">
        <f>IFERROR(IF(AND($C456="Kept",$B456="Legal"),$E456*VLOOKUP($D456,'FRIM rates'!$A$4:$J$9,3,FALSE),IF(AND($C456="Released",$B456="Legal"),$E456*VLOOKUP($D456,'FRIM rates'!$A$4:$J$9,3,FALSE)+$E456*VLOOKUP($D456,'FRIM rates'!$A$4:$J$9,10,FALSE),IF(AND($C456="Released",$B456="Sub-Legal"),$E456*VLOOKUP($D456,'FRIM rates'!$A$4:$J$9,3,FALSE)+$E456*VLOOKUP($D456,'FRIM rates'!$A$4:$J$9,10,FALSE)))),0.01)</f>
        <v>7497.2249999999995</v>
      </c>
    </row>
    <row r="457" spans="1:8" x14ac:dyDescent="0.35">
      <c r="A457">
        <v>2017</v>
      </c>
      <c r="B457" t="s">
        <v>14</v>
      </c>
      <c r="C457" t="s">
        <v>13</v>
      </c>
      <c r="D457" t="s">
        <v>8</v>
      </c>
      <c r="E457">
        <v>51737</v>
      </c>
      <c r="F457">
        <f>IFERROR(IF($C457="Kept",0,IF($C457="Released",$E457*VLOOKUP($D457,'FRIM rates'!$A$4:$J$9,2,FALSE),NA())),0.01)</f>
        <v>10347.400000000001</v>
      </c>
      <c r="G457">
        <f>IFERROR(IF(AND($C457="Kept",$B457="Legal"),$E457*VLOOKUP($D457,'FRIM rates'!$A$4:$J$9,3,FALSE),IF(AND($C457="Released",$B457="Legal"),$E457*VLOOKUP($D457,'FRIM rates'!$A$4:$J$9,3,FALSE)+$E457*VLOOKUP($D457,'FRIM rates'!$A$4:$J$9,4,FALSE),IF(AND($C457="Released",$B457="Sub-Legal"),$E457*VLOOKUP($D457,'FRIM rates'!$A$4:$J$9,3,FALSE)+$E457*VLOOKUP($D457,'FRIM rates'!$A$4:$J$9,5,FALSE)))),0.01)</f>
        <v>24212.915999999997</v>
      </c>
      <c r="H457">
        <f>IFERROR(IF(AND($C457="Kept",$B457="Legal"),$E457*VLOOKUP($D457,'FRIM rates'!$A$4:$J$9,3,FALSE),IF(AND($C457="Released",$B457="Legal"),$E457*VLOOKUP($D457,'FRIM rates'!$A$4:$J$9,3,FALSE)+$E457*VLOOKUP($D457,'FRIM rates'!$A$4:$J$9,10,FALSE),IF(AND($C457="Released",$B457="Sub-Legal"),$E457*VLOOKUP($D457,'FRIM rates'!$A$4:$J$9,3,FALSE)+$E457*VLOOKUP($D457,'FRIM rates'!$A$4:$J$9,10,FALSE)))),0.01)</f>
        <v>25609.814999999995</v>
      </c>
    </row>
    <row r="458" spans="1:8" x14ac:dyDescent="0.35">
      <c r="A458">
        <v>1990</v>
      </c>
      <c r="B458" t="s">
        <v>5</v>
      </c>
      <c r="C458" t="s">
        <v>13</v>
      </c>
      <c r="D458" t="s">
        <v>9</v>
      </c>
      <c r="E458">
        <v>52385</v>
      </c>
      <c r="F458">
        <f>IFERROR(IF($C458="Kept",0,IF($C458="Released",$E458*VLOOKUP($D458,'FRIM rates'!$A$4:$J$9,2,FALSE),NA())),0.01)</f>
        <v>10477</v>
      </c>
      <c r="G458">
        <f>IFERROR(IF(AND($C458="Kept",$B458="Legal"),$E458*VLOOKUP($D458,'FRIM rates'!$A$4:$J$9,3,FALSE),IF(AND($C458="Released",$B458="Legal"),$E458*VLOOKUP($D458,'FRIM rates'!$A$4:$J$9,3,FALSE)+$E458*VLOOKUP($D458,'FRIM rates'!$A$4:$J$9,4,FALSE),IF(AND($C458="Released",$B458="Sub-Legal"),$E458*VLOOKUP($D458,'FRIM rates'!$A$4:$J$9,3,FALSE)+$E458*VLOOKUP($D458,'FRIM rates'!$A$4:$J$9,5,FALSE)))),0.01)</f>
        <v>14039.18</v>
      </c>
      <c r="H458">
        <f>IFERROR(IF(AND($C458="Kept",$B458="Legal"),$E458*VLOOKUP($D458,'FRIM rates'!$A$4:$J$9,3,FALSE),IF(AND($C458="Released",$B458="Legal"),$E458*VLOOKUP($D458,'FRIM rates'!$A$4:$J$9,3,FALSE)+$E458*VLOOKUP($D458,'FRIM rates'!$A$4:$J$9,10,FALSE),IF(AND($C458="Released",$B458="Sub-Legal"),$E458*VLOOKUP($D458,'FRIM rates'!$A$4:$J$9,3,FALSE)+$E458*VLOOKUP($D458,'FRIM rates'!$A$4:$J$9,10,FALSE)))),0.01)</f>
        <v>25930.575000000001</v>
      </c>
    </row>
    <row r="459" spans="1:8" x14ac:dyDescent="0.35">
      <c r="A459">
        <v>1987</v>
      </c>
      <c r="B459" t="s">
        <v>5</v>
      </c>
      <c r="C459" t="s">
        <v>6</v>
      </c>
      <c r="D459" t="s">
        <v>8</v>
      </c>
      <c r="E459">
        <v>52711</v>
      </c>
      <c r="F459">
        <f>IFERROR(IF($C459="Kept",0,IF($C459="Released",$E459*VLOOKUP($D459,'FRIM rates'!$A$4:$J$9,2,FALSE),NA())),0.01)</f>
        <v>0</v>
      </c>
      <c r="G459">
        <f>IFERROR(IF(AND($C459="Kept",$B459="Legal"),$E459*VLOOKUP($D459,'FRIM rates'!$A$4:$J$9,3,FALSE),IF(AND($C459="Released",$B459="Legal"),$E459*VLOOKUP($D459,'FRIM rates'!$A$4:$J$9,3,FALSE)+$E459*VLOOKUP($D459,'FRIM rates'!$A$4:$J$9,4,FALSE),IF(AND($C459="Released",$B459="Sub-Legal"),$E459*VLOOKUP($D459,'FRIM rates'!$A$4:$J$9,3,FALSE)+$E459*VLOOKUP($D459,'FRIM rates'!$A$4:$J$9,5,FALSE)))),0.01)</f>
        <v>7643.0949999999993</v>
      </c>
      <c r="H459">
        <f>IFERROR(IF(AND($C459="Kept",$B459="Legal"),$E459*VLOOKUP($D459,'FRIM rates'!$A$4:$J$9,3,FALSE),IF(AND($C459="Released",$B459="Legal"),$E459*VLOOKUP($D459,'FRIM rates'!$A$4:$J$9,3,FALSE)+$E459*VLOOKUP($D459,'FRIM rates'!$A$4:$J$9,10,FALSE),IF(AND($C459="Released",$B459="Sub-Legal"),$E459*VLOOKUP($D459,'FRIM rates'!$A$4:$J$9,3,FALSE)+$E459*VLOOKUP($D459,'FRIM rates'!$A$4:$J$9,10,FALSE)))),0.01)</f>
        <v>7643.0949999999993</v>
      </c>
    </row>
    <row r="460" spans="1:8" x14ac:dyDescent="0.35">
      <c r="A460">
        <v>1992</v>
      </c>
      <c r="B460" t="s">
        <v>5</v>
      </c>
      <c r="C460" t="s">
        <v>6</v>
      </c>
      <c r="D460" t="s">
        <v>12</v>
      </c>
      <c r="E460">
        <v>53010</v>
      </c>
      <c r="F460">
        <f>IFERROR(IF($C460="Kept",0,IF($C460="Released",$E460*VLOOKUP($D460,'FRIM rates'!$A$4:$J$9,2,FALSE),NA())),0.01)</f>
        <v>0</v>
      </c>
      <c r="G460">
        <f>IFERROR(IF(AND($C460="Kept",$B460="Legal"),$E460*VLOOKUP($D460,'FRIM rates'!$A$4:$J$9,3,FALSE),IF(AND($C460="Released",$B460="Legal"),$E460*VLOOKUP($D460,'FRIM rates'!$A$4:$J$9,3,FALSE)+$E460*VLOOKUP($D460,'FRIM rates'!$A$4:$J$9,4,FALSE),IF(AND($C460="Released",$B460="Sub-Legal"),$E460*VLOOKUP($D460,'FRIM rates'!$A$4:$J$9,3,FALSE)+$E460*VLOOKUP($D460,'FRIM rates'!$A$4:$J$9,5,FALSE)))),0.01)</f>
        <v>7686.45</v>
      </c>
      <c r="H460">
        <f>IFERROR(IF(AND($C460="Kept",$B460="Legal"),$E460*VLOOKUP($D460,'FRIM rates'!$A$4:$J$9,3,FALSE),IF(AND($C460="Released",$B460="Legal"),$E460*VLOOKUP($D460,'FRIM rates'!$A$4:$J$9,3,FALSE)+$E460*VLOOKUP($D460,'FRIM rates'!$A$4:$J$9,10,FALSE),IF(AND($C460="Released",$B460="Sub-Legal"),$E460*VLOOKUP($D460,'FRIM rates'!$A$4:$J$9,3,FALSE)+$E460*VLOOKUP($D460,'FRIM rates'!$A$4:$J$9,10,FALSE)))),0.01)</f>
        <v>7686.45</v>
      </c>
    </row>
    <row r="461" spans="1:8" x14ac:dyDescent="0.35">
      <c r="A461">
        <v>1997</v>
      </c>
      <c r="B461" t="s">
        <v>5</v>
      </c>
      <c r="C461" t="s">
        <v>6</v>
      </c>
      <c r="D461" t="s">
        <v>12</v>
      </c>
      <c r="E461">
        <v>53755</v>
      </c>
      <c r="F461">
        <f>IFERROR(IF($C461="Kept",0,IF($C461="Released",$E461*VLOOKUP($D461,'FRIM rates'!$A$4:$J$9,2,FALSE),NA())),0.01)</f>
        <v>0</v>
      </c>
      <c r="G461">
        <f>IFERROR(IF(AND($C461="Kept",$B461="Legal"),$E461*VLOOKUP($D461,'FRIM rates'!$A$4:$J$9,3,FALSE),IF(AND($C461="Released",$B461="Legal"),$E461*VLOOKUP($D461,'FRIM rates'!$A$4:$J$9,3,FALSE)+$E461*VLOOKUP($D461,'FRIM rates'!$A$4:$J$9,4,FALSE),IF(AND($C461="Released",$B461="Sub-Legal"),$E461*VLOOKUP($D461,'FRIM rates'!$A$4:$J$9,3,FALSE)+$E461*VLOOKUP($D461,'FRIM rates'!$A$4:$J$9,5,FALSE)))),0.01)</f>
        <v>7794.4749999999995</v>
      </c>
      <c r="H461">
        <f>IFERROR(IF(AND($C461="Kept",$B461="Legal"),$E461*VLOOKUP($D461,'FRIM rates'!$A$4:$J$9,3,FALSE),IF(AND($C461="Released",$B461="Legal"),$E461*VLOOKUP($D461,'FRIM rates'!$A$4:$J$9,3,FALSE)+$E461*VLOOKUP($D461,'FRIM rates'!$A$4:$J$9,10,FALSE),IF(AND($C461="Released",$B461="Sub-Legal"),$E461*VLOOKUP($D461,'FRIM rates'!$A$4:$J$9,3,FALSE)+$E461*VLOOKUP($D461,'FRIM rates'!$A$4:$J$9,10,FALSE)))),0.01)</f>
        <v>7794.4749999999995</v>
      </c>
    </row>
    <row r="462" spans="1:8" x14ac:dyDescent="0.35">
      <c r="A462">
        <v>2003</v>
      </c>
      <c r="B462" t="s">
        <v>5</v>
      </c>
      <c r="C462" t="s">
        <v>6</v>
      </c>
      <c r="D462" t="s">
        <v>12</v>
      </c>
      <c r="E462">
        <v>54564</v>
      </c>
      <c r="F462">
        <f>IFERROR(IF($C462="Kept",0,IF($C462="Released",$E462*VLOOKUP($D462,'FRIM rates'!$A$4:$J$9,2,FALSE),NA())),0.01)</f>
        <v>0</v>
      </c>
      <c r="G462">
        <f>IFERROR(IF(AND($C462="Kept",$B462="Legal"),$E462*VLOOKUP($D462,'FRIM rates'!$A$4:$J$9,3,FALSE),IF(AND($C462="Released",$B462="Legal"),$E462*VLOOKUP($D462,'FRIM rates'!$A$4:$J$9,3,FALSE)+$E462*VLOOKUP($D462,'FRIM rates'!$A$4:$J$9,4,FALSE),IF(AND($C462="Released",$B462="Sub-Legal"),$E462*VLOOKUP($D462,'FRIM rates'!$A$4:$J$9,3,FALSE)+$E462*VLOOKUP($D462,'FRIM rates'!$A$4:$J$9,5,FALSE)))),0.01)</f>
        <v>7911.78</v>
      </c>
      <c r="H462">
        <f>IFERROR(IF(AND($C462="Kept",$B462="Legal"),$E462*VLOOKUP($D462,'FRIM rates'!$A$4:$J$9,3,FALSE),IF(AND($C462="Released",$B462="Legal"),$E462*VLOOKUP($D462,'FRIM rates'!$A$4:$J$9,3,FALSE)+$E462*VLOOKUP($D462,'FRIM rates'!$A$4:$J$9,10,FALSE),IF(AND($C462="Released",$B462="Sub-Legal"),$E462*VLOOKUP($D462,'FRIM rates'!$A$4:$J$9,3,FALSE)+$E462*VLOOKUP($D462,'FRIM rates'!$A$4:$J$9,10,FALSE)))),0.01)</f>
        <v>7911.78</v>
      </c>
    </row>
    <row r="463" spans="1:8" x14ac:dyDescent="0.35">
      <c r="A463">
        <v>2021</v>
      </c>
      <c r="B463" t="s">
        <v>5</v>
      </c>
      <c r="C463" t="s">
        <v>6</v>
      </c>
      <c r="D463" t="s">
        <v>12</v>
      </c>
      <c r="E463">
        <v>55091</v>
      </c>
      <c r="F463">
        <f>IFERROR(IF($C463="Kept",0,IF($C463="Released",$E463*VLOOKUP($D463,'FRIM rates'!$A$4:$J$9,2,FALSE),NA())),0.01)</f>
        <v>0</v>
      </c>
      <c r="G463">
        <f>IFERROR(IF(AND($C463="Kept",$B463="Legal"),$E463*VLOOKUP($D463,'FRIM rates'!$A$4:$J$9,3,FALSE),IF(AND($C463="Released",$B463="Legal"),$E463*VLOOKUP($D463,'FRIM rates'!$A$4:$J$9,3,FALSE)+$E463*VLOOKUP($D463,'FRIM rates'!$A$4:$J$9,4,FALSE),IF(AND($C463="Released",$B463="Sub-Legal"),$E463*VLOOKUP($D463,'FRIM rates'!$A$4:$J$9,3,FALSE)+$E463*VLOOKUP($D463,'FRIM rates'!$A$4:$J$9,5,FALSE)))),0.01)</f>
        <v>7988.1949999999997</v>
      </c>
      <c r="H463">
        <f>IFERROR(IF(AND($C463="Kept",$B463="Legal"),$E463*VLOOKUP($D463,'FRIM rates'!$A$4:$J$9,3,FALSE),IF(AND($C463="Released",$B463="Legal"),$E463*VLOOKUP($D463,'FRIM rates'!$A$4:$J$9,3,FALSE)+$E463*VLOOKUP($D463,'FRIM rates'!$A$4:$J$9,10,FALSE),IF(AND($C463="Released",$B463="Sub-Legal"),$E463*VLOOKUP($D463,'FRIM rates'!$A$4:$J$9,3,FALSE)+$E463*VLOOKUP($D463,'FRIM rates'!$A$4:$J$9,10,FALSE)))),0.01)</f>
        <v>7988.1949999999997</v>
      </c>
    </row>
    <row r="464" spans="1:8" x14ac:dyDescent="0.35">
      <c r="A464">
        <v>1996</v>
      </c>
      <c r="B464" t="s">
        <v>5</v>
      </c>
      <c r="C464" t="s">
        <v>6</v>
      </c>
      <c r="D464" t="s">
        <v>8</v>
      </c>
      <c r="E464">
        <v>55114</v>
      </c>
      <c r="F464">
        <f>IFERROR(IF($C464="Kept",0,IF($C464="Released",$E464*VLOOKUP($D464,'FRIM rates'!$A$4:$J$9,2,FALSE),NA())),0.01)</f>
        <v>0</v>
      </c>
      <c r="G464">
        <f>IFERROR(IF(AND($C464="Kept",$B464="Legal"),$E464*VLOOKUP($D464,'FRIM rates'!$A$4:$J$9,3,FALSE),IF(AND($C464="Released",$B464="Legal"),$E464*VLOOKUP($D464,'FRIM rates'!$A$4:$J$9,3,FALSE)+$E464*VLOOKUP($D464,'FRIM rates'!$A$4:$J$9,4,FALSE),IF(AND($C464="Released",$B464="Sub-Legal"),$E464*VLOOKUP($D464,'FRIM rates'!$A$4:$J$9,3,FALSE)+$E464*VLOOKUP($D464,'FRIM rates'!$A$4:$J$9,5,FALSE)))),0.01)</f>
        <v>7991.53</v>
      </c>
      <c r="H464">
        <f>IFERROR(IF(AND($C464="Kept",$B464="Legal"),$E464*VLOOKUP($D464,'FRIM rates'!$A$4:$J$9,3,FALSE),IF(AND($C464="Released",$B464="Legal"),$E464*VLOOKUP($D464,'FRIM rates'!$A$4:$J$9,3,FALSE)+$E464*VLOOKUP($D464,'FRIM rates'!$A$4:$J$9,10,FALSE),IF(AND($C464="Released",$B464="Sub-Legal"),$E464*VLOOKUP($D464,'FRIM rates'!$A$4:$J$9,3,FALSE)+$E464*VLOOKUP($D464,'FRIM rates'!$A$4:$J$9,10,FALSE)))),0.01)</f>
        <v>7991.53</v>
      </c>
    </row>
    <row r="465" spans="1:8" x14ac:dyDescent="0.35">
      <c r="A465">
        <v>1989</v>
      </c>
      <c r="B465" t="s">
        <v>5</v>
      </c>
      <c r="C465" t="s">
        <v>6</v>
      </c>
      <c r="D465" t="s">
        <v>12</v>
      </c>
      <c r="E465">
        <v>55239</v>
      </c>
      <c r="F465">
        <f>IFERROR(IF($C465="Kept",0,IF($C465="Released",$E465*VLOOKUP($D465,'FRIM rates'!$A$4:$J$9,2,FALSE),NA())),0.01)</f>
        <v>0</v>
      </c>
      <c r="G465">
        <f>IFERROR(IF(AND($C465="Kept",$B465="Legal"),$E465*VLOOKUP($D465,'FRIM rates'!$A$4:$J$9,3,FALSE),IF(AND($C465="Released",$B465="Legal"),$E465*VLOOKUP($D465,'FRIM rates'!$A$4:$J$9,3,FALSE)+$E465*VLOOKUP($D465,'FRIM rates'!$A$4:$J$9,4,FALSE),IF(AND($C465="Released",$B465="Sub-Legal"),$E465*VLOOKUP($D465,'FRIM rates'!$A$4:$J$9,3,FALSE)+$E465*VLOOKUP($D465,'FRIM rates'!$A$4:$J$9,5,FALSE)))),0.01)</f>
        <v>8009.6549999999997</v>
      </c>
      <c r="H465">
        <f>IFERROR(IF(AND($C465="Kept",$B465="Legal"),$E465*VLOOKUP($D465,'FRIM rates'!$A$4:$J$9,3,FALSE),IF(AND($C465="Released",$B465="Legal"),$E465*VLOOKUP($D465,'FRIM rates'!$A$4:$J$9,3,FALSE)+$E465*VLOOKUP($D465,'FRIM rates'!$A$4:$J$9,10,FALSE),IF(AND($C465="Released",$B465="Sub-Legal"),$E465*VLOOKUP($D465,'FRIM rates'!$A$4:$J$9,3,FALSE)+$E465*VLOOKUP($D465,'FRIM rates'!$A$4:$J$9,10,FALSE)))),0.01)</f>
        <v>8009.6549999999997</v>
      </c>
    </row>
    <row r="466" spans="1:8" x14ac:dyDescent="0.35">
      <c r="A466">
        <v>2015</v>
      </c>
      <c r="B466" t="s">
        <v>5</v>
      </c>
      <c r="C466" t="s">
        <v>6</v>
      </c>
      <c r="D466" t="s">
        <v>8</v>
      </c>
      <c r="E466">
        <v>55329</v>
      </c>
      <c r="F466">
        <f>IFERROR(IF($C466="Kept",0,IF($C466="Released",$E466*VLOOKUP($D466,'FRIM rates'!$A$4:$J$9,2,FALSE),NA())),0.01)</f>
        <v>0</v>
      </c>
      <c r="G466">
        <f>IFERROR(IF(AND($C466="Kept",$B466="Legal"),$E466*VLOOKUP($D466,'FRIM rates'!$A$4:$J$9,3,FALSE),IF(AND($C466="Released",$B466="Legal"),$E466*VLOOKUP($D466,'FRIM rates'!$A$4:$J$9,3,FALSE)+$E466*VLOOKUP($D466,'FRIM rates'!$A$4:$J$9,4,FALSE),IF(AND($C466="Released",$B466="Sub-Legal"),$E466*VLOOKUP($D466,'FRIM rates'!$A$4:$J$9,3,FALSE)+$E466*VLOOKUP($D466,'FRIM rates'!$A$4:$J$9,5,FALSE)))),0.01)</f>
        <v>8022.704999999999</v>
      </c>
      <c r="H466">
        <f>IFERROR(IF(AND($C466="Kept",$B466="Legal"),$E466*VLOOKUP($D466,'FRIM rates'!$A$4:$J$9,3,FALSE),IF(AND($C466="Released",$B466="Legal"),$E466*VLOOKUP($D466,'FRIM rates'!$A$4:$J$9,3,FALSE)+$E466*VLOOKUP($D466,'FRIM rates'!$A$4:$J$9,10,FALSE),IF(AND($C466="Released",$B466="Sub-Legal"),$E466*VLOOKUP($D466,'FRIM rates'!$A$4:$J$9,3,FALSE)+$E466*VLOOKUP($D466,'FRIM rates'!$A$4:$J$9,10,FALSE)))),0.01)</f>
        <v>8022.704999999999</v>
      </c>
    </row>
    <row r="467" spans="1:8" x14ac:dyDescent="0.35">
      <c r="A467">
        <v>1988</v>
      </c>
      <c r="B467" t="s">
        <v>5</v>
      </c>
      <c r="C467" t="s">
        <v>6</v>
      </c>
      <c r="D467" t="s">
        <v>8</v>
      </c>
      <c r="E467">
        <v>55460</v>
      </c>
      <c r="F467">
        <f>IFERROR(IF($C467="Kept",0,IF($C467="Released",$E467*VLOOKUP($D467,'FRIM rates'!$A$4:$J$9,2,FALSE),NA())),0.01)</f>
        <v>0</v>
      </c>
      <c r="G467">
        <f>IFERROR(IF(AND($C467="Kept",$B467="Legal"),$E467*VLOOKUP($D467,'FRIM rates'!$A$4:$J$9,3,FALSE),IF(AND($C467="Released",$B467="Legal"),$E467*VLOOKUP($D467,'FRIM rates'!$A$4:$J$9,3,FALSE)+$E467*VLOOKUP($D467,'FRIM rates'!$A$4:$J$9,4,FALSE),IF(AND($C467="Released",$B467="Sub-Legal"),$E467*VLOOKUP($D467,'FRIM rates'!$A$4:$J$9,3,FALSE)+$E467*VLOOKUP($D467,'FRIM rates'!$A$4:$J$9,5,FALSE)))),0.01)</f>
        <v>8041.7</v>
      </c>
      <c r="H467">
        <f>IFERROR(IF(AND($C467="Kept",$B467="Legal"),$E467*VLOOKUP($D467,'FRIM rates'!$A$4:$J$9,3,FALSE),IF(AND($C467="Released",$B467="Legal"),$E467*VLOOKUP($D467,'FRIM rates'!$A$4:$J$9,3,FALSE)+$E467*VLOOKUP($D467,'FRIM rates'!$A$4:$J$9,10,FALSE),IF(AND($C467="Released",$B467="Sub-Legal"),$E467*VLOOKUP($D467,'FRIM rates'!$A$4:$J$9,3,FALSE)+$E467*VLOOKUP($D467,'FRIM rates'!$A$4:$J$9,10,FALSE)))),0.01)</f>
        <v>8041.7</v>
      </c>
    </row>
    <row r="468" spans="1:8" x14ac:dyDescent="0.35">
      <c r="A468">
        <v>2013</v>
      </c>
      <c r="B468" t="s">
        <v>5</v>
      </c>
      <c r="C468" t="s">
        <v>6</v>
      </c>
      <c r="D468" t="s">
        <v>11</v>
      </c>
      <c r="E468">
        <v>55762</v>
      </c>
      <c r="F468">
        <f>IFERROR(IF($C468="Kept",0,IF($C468="Released",$E468*VLOOKUP($D468,'FRIM rates'!$A$4:$J$9,2,FALSE),NA())),0.01)</f>
        <v>0</v>
      </c>
      <c r="G468">
        <f>IFERROR(IF(AND($C468="Kept",$B468="Legal"),$E468*VLOOKUP($D468,'FRIM rates'!$A$4:$J$9,3,FALSE),IF(AND($C468="Released",$B468="Legal"),$E468*VLOOKUP($D468,'FRIM rates'!$A$4:$J$9,3,FALSE)+$E468*VLOOKUP($D468,'FRIM rates'!$A$4:$J$9,4,FALSE),IF(AND($C468="Released",$B468="Sub-Legal"),$E468*VLOOKUP($D468,'FRIM rates'!$A$4:$J$9,3,FALSE)+$E468*VLOOKUP($D468,'FRIM rates'!$A$4:$J$9,5,FALSE)))),0.01)</f>
        <v>8085.49</v>
      </c>
      <c r="H468">
        <f>IFERROR(IF(AND($C468="Kept",$B468="Legal"),$E468*VLOOKUP($D468,'FRIM rates'!$A$4:$J$9,3,FALSE),IF(AND($C468="Released",$B468="Legal"),$E468*VLOOKUP($D468,'FRIM rates'!$A$4:$J$9,3,FALSE)+$E468*VLOOKUP($D468,'FRIM rates'!$A$4:$J$9,10,FALSE),IF(AND($C468="Released",$B468="Sub-Legal"),$E468*VLOOKUP($D468,'FRIM rates'!$A$4:$J$9,3,FALSE)+$E468*VLOOKUP($D468,'FRIM rates'!$A$4:$J$9,10,FALSE)))),0.01)</f>
        <v>8085.49</v>
      </c>
    </row>
    <row r="469" spans="1:8" x14ac:dyDescent="0.35">
      <c r="A469">
        <v>2012</v>
      </c>
      <c r="B469" t="s">
        <v>5</v>
      </c>
      <c r="C469" t="s">
        <v>6</v>
      </c>
      <c r="D469" t="s">
        <v>11</v>
      </c>
      <c r="E469">
        <v>56488</v>
      </c>
      <c r="F469">
        <f>IFERROR(IF($C469="Kept",0,IF($C469="Released",$E469*VLOOKUP($D469,'FRIM rates'!$A$4:$J$9,2,FALSE),NA())),0.01)</f>
        <v>0</v>
      </c>
      <c r="G469">
        <f>IFERROR(IF(AND($C469="Kept",$B469="Legal"),$E469*VLOOKUP($D469,'FRIM rates'!$A$4:$J$9,3,FALSE),IF(AND($C469="Released",$B469="Legal"),$E469*VLOOKUP($D469,'FRIM rates'!$A$4:$J$9,3,FALSE)+$E469*VLOOKUP($D469,'FRIM rates'!$A$4:$J$9,4,FALSE),IF(AND($C469="Released",$B469="Sub-Legal"),$E469*VLOOKUP($D469,'FRIM rates'!$A$4:$J$9,3,FALSE)+$E469*VLOOKUP($D469,'FRIM rates'!$A$4:$J$9,5,FALSE)))),0.01)</f>
        <v>8190.7599999999993</v>
      </c>
      <c r="H469">
        <f>IFERROR(IF(AND($C469="Kept",$B469="Legal"),$E469*VLOOKUP($D469,'FRIM rates'!$A$4:$J$9,3,FALSE),IF(AND($C469="Released",$B469="Legal"),$E469*VLOOKUP($D469,'FRIM rates'!$A$4:$J$9,3,FALSE)+$E469*VLOOKUP($D469,'FRIM rates'!$A$4:$J$9,10,FALSE),IF(AND($C469="Released",$B469="Sub-Legal"),$E469*VLOOKUP($D469,'FRIM rates'!$A$4:$J$9,3,FALSE)+$E469*VLOOKUP($D469,'FRIM rates'!$A$4:$J$9,10,FALSE)))),0.01)</f>
        <v>8190.7599999999993</v>
      </c>
    </row>
    <row r="470" spans="1:8" x14ac:dyDescent="0.35">
      <c r="A470">
        <v>1990</v>
      </c>
      <c r="B470" t="s">
        <v>5</v>
      </c>
      <c r="C470" t="s">
        <v>6</v>
      </c>
      <c r="D470" t="s">
        <v>8</v>
      </c>
      <c r="E470">
        <v>57011</v>
      </c>
      <c r="F470">
        <f>IFERROR(IF($C470="Kept",0,IF($C470="Released",$E470*VLOOKUP($D470,'FRIM rates'!$A$4:$J$9,2,FALSE),NA())),0.01)</f>
        <v>0</v>
      </c>
      <c r="G470">
        <f>IFERROR(IF(AND($C470="Kept",$B470="Legal"),$E470*VLOOKUP($D470,'FRIM rates'!$A$4:$J$9,3,FALSE),IF(AND($C470="Released",$B470="Legal"),$E470*VLOOKUP($D470,'FRIM rates'!$A$4:$J$9,3,FALSE)+$E470*VLOOKUP($D470,'FRIM rates'!$A$4:$J$9,4,FALSE),IF(AND($C470="Released",$B470="Sub-Legal"),$E470*VLOOKUP($D470,'FRIM rates'!$A$4:$J$9,3,FALSE)+$E470*VLOOKUP($D470,'FRIM rates'!$A$4:$J$9,5,FALSE)))),0.01)</f>
        <v>8266.5949999999993</v>
      </c>
      <c r="H470">
        <f>IFERROR(IF(AND($C470="Kept",$B470="Legal"),$E470*VLOOKUP($D470,'FRIM rates'!$A$4:$J$9,3,FALSE),IF(AND($C470="Released",$B470="Legal"),$E470*VLOOKUP($D470,'FRIM rates'!$A$4:$J$9,3,FALSE)+$E470*VLOOKUP($D470,'FRIM rates'!$A$4:$J$9,10,FALSE),IF(AND($C470="Released",$B470="Sub-Legal"),$E470*VLOOKUP($D470,'FRIM rates'!$A$4:$J$9,3,FALSE)+$E470*VLOOKUP($D470,'FRIM rates'!$A$4:$J$9,10,FALSE)))),0.01)</f>
        <v>8266.5949999999993</v>
      </c>
    </row>
    <row r="471" spans="1:8" x14ac:dyDescent="0.35">
      <c r="A471">
        <v>1983</v>
      </c>
      <c r="B471" t="s">
        <v>5</v>
      </c>
      <c r="C471" t="s">
        <v>6</v>
      </c>
      <c r="D471" t="s">
        <v>9</v>
      </c>
      <c r="E471">
        <v>57133</v>
      </c>
      <c r="F471">
        <f>IFERROR(IF($C471="Kept",0,IF($C471="Released",$E471*VLOOKUP($D471,'FRIM rates'!$A$4:$J$9,2,FALSE),NA())),0.01)</f>
        <v>0</v>
      </c>
      <c r="G471">
        <f>IFERROR(IF(AND($C471="Kept",$B471="Legal"),$E471*VLOOKUP($D471,'FRIM rates'!$A$4:$J$9,3,FALSE),IF(AND($C471="Released",$B471="Legal"),$E471*VLOOKUP($D471,'FRIM rates'!$A$4:$J$9,3,FALSE)+$E471*VLOOKUP($D471,'FRIM rates'!$A$4:$J$9,4,FALSE),IF(AND($C471="Released",$B471="Sub-Legal"),$E471*VLOOKUP($D471,'FRIM rates'!$A$4:$J$9,3,FALSE)+$E471*VLOOKUP($D471,'FRIM rates'!$A$4:$J$9,5,FALSE)))),0.01)</f>
        <v>8284.2849999999999</v>
      </c>
      <c r="H471">
        <f>IFERROR(IF(AND($C471="Kept",$B471="Legal"),$E471*VLOOKUP($D471,'FRIM rates'!$A$4:$J$9,3,FALSE),IF(AND($C471="Released",$B471="Legal"),$E471*VLOOKUP($D471,'FRIM rates'!$A$4:$J$9,3,FALSE)+$E471*VLOOKUP($D471,'FRIM rates'!$A$4:$J$9,10,FALSE),IF(AND($C471="Released",$B471="Sub-Legal"),$E471*VLOOKUP($D471,'FRIM rates'!$A$4:$J$9,3,FALSE)+$E471*VLOOKUP($D471,'FRIM rates'!$A$4:$J$9,10,FALSE)))),0.01)</f>
        <v>8284.2849999999999</v>
      </c>
    </row>
    <row r="472" spans="1:8" x14ac:dyDescent="0.35">
      <c r="A472">
        <v>2009</v>
      </c>
      <c r="B472" t="s">
        <v>5</v>
      </c>
      <c r="C472" t="s">
        <v>6</v>
      </c>
      <c r="D472" t="s">
        <v>11</v>
      </c>
      <c r="E472">
        <v>57862</v>
      </c>
      <c r="F472">
        <f>IFERROR(IF($C472="Kept",0,IF($C472="Released",$E472*VLOOKUP($D472,'FRIM rates'!$A$4:$J$9,2,FALSE),NA())),0.01)</f>
        <v>0</v>
      </c>
      <c r="G472">
        <f>IFERROR(IF(AND($C472="Kept",$B472="Legal"),$E472*VLOOKUP($D472,'FRIM rates'!$A$4:$J$9,3,FALSE),IF(AND($C472="Released",$B472="Legal"),$E472*VLOOKUP($D472,'FRIM rates'!$A$4:$J$9,3,FALSE)+$E472*VLOOKUP($D472,'FRIM rates'!$A$4:$J$9,4,FALSE),IF(AND($C472="Released",$B472="Sub-Legal"),$E472*VLOOKUP($D472,'FRIM rates'!$A$4:$J$9,3,FALSE)+$E472*VLOOKUP($D472,'FRIM rates'!$A$4:$J$9,5,FALSE)))),0.01)</f>
        <v>8389.99</v>
      </c>
      <c r="H472">
        <f>IFERROR(IF(AND($C472="Kept",$B472="Legal"),$E472*VLOOKUP($D472,'FRIM rates'!$A$4:$J$9,3,FALSE),IF(AND($C472="Released",$B472="Legal"),$E472*VLOOKUP($D472,'FRIM rates'!$A$4:$J$9,3,FALSE)+$E472*VLOOKUP($D472,'FRIM rates'!$A$4:$J$9,10,FALSE),IF(AND($C472="Released",$B472="Sub-Legal"),$E472*VLOOKUP($D472,'FRIM rates'!$A$4:$J$9,3,FALSE)+$E472*VLOOKUP($D472,'FRIM rates'!$A$4:$J$9,10,FALSE)))),0.01)</f>
        <v>8389.99</v>
      </c>
    </row>
    <row r="473" spans="1:8" x14ac:dyDescent="0.35">
      <c r="A473">
        <v>2011</v>
      </c>
      <c r="B473" t="s">
        <v>5</v>
      </c>
      <c r="C473" t="s">
        <v>6</v>
      </c>
      <c r="D473" t="s">
        <v>12</v>
      </c>
      <c r="E473">
        <v>58969</v>
      </c>
      <c r="F473">
        <f>IFERROR(IF($C473="Kept",0,IF($C473="Released",$E473*VLOOKUP($D473,'FRIM rates'!$A$4:$J$9,2,FALSE),NA())),0.01)</f>
        <v>0</v>
      </c>
      <c r="G473">
        <f>IFERROR(IF(AND($C473="Kept",$B473="Legal"),$E473*VLOOKUP($D473,'FRIM rates'!$A$4:$J$9,3,FALSE),IF(AND($C473="Released",$B473="Legal"),$E473*VLOOKUP($D473,'FRIM rates'!$A$4:$J$9,3,FALSE)+$E473*VLOOKUP($D473,'FRIM rates'!$A$4:$J$9,4,FALSE),IF(AND($C473="Released",$B473="Sub-Legal"),$E473*VLOOKUP($D473,'FRIM rates'!$A$4:$J$9,3,FALSE)+$E473*VLOOKUP($D473,'FRIM rates'!$A$4:$J$9,5,FALSE)))),0.01)</f>
        <v>8550.5049999999992</v>
      </c>
      <c r="H473">
        <f>IFERROR(IF(AND($C473="Kept",$B473="Legal"),$E473*VLOOKUP($D473,'FRIM rates'!$A$4:$J$9,3,FALSE),IF(AND($C473="Released",$B473="Legal"),$E473*VLOOKUP($D473,'FRIM rates'!$A$4:$J$9,3,FALSE)+$E473*VLOOKUP($D473,'FRIM rates'!$A$4:$J$9,10,FALSE),IF(AND($C473="Released",$B473="Sub-Legal"),$E473*VLOOKUP($D473,'FRIM rates'!$A$4:$J$9,3,FALSE)+$E473*VLOOKUP($D473,'FRIM rates'!$A$4:$J$9,10,FALSE)))),0.01)</f>
        <v>8550.5049999999992</v>
      </c>
    </row>
    <row r="474" spans="1:8" x14ac:dyDescent="0.35">
      <c r="A474">
        <v>1998</v>
      </c>
      <c r="B474" t="s">
        <v>5</v>
      </c>
      <c r="C474" t="s">
        <v>6</v>
      </c>
      <c r="D474" t="s">
        <v>12</v>
      </c>
      <c r="E474">
        <v>59558</v>
      </c>
      <c r="F474">
        <f>IFERROR(IF($C474="Kept",0,IF($C474="Released",$E474*VLOOKUP($D474,'FRIM rates'!$A$4:$J$9,2,FALSE),NA())),0.01)</f>
        <v>0</v>
      </c>
      <c r="G474">
        <f>IFERROR(IF(AND($C474="Kept",$B474="Legal"),$E474*VLOOKUP($D474,'FRIM rates'!$A$4:$J$9,3,FALSE),IF(AND($C474="Released",$B474="Legal"),$E474*VLOOKUP($D474,'FRIM rates'!$A$4:$J$9,3,FALSE)+$E474*VLOOKUP($D474,'FRIM rates'!$A$4:$J$9,4,FALSE),IF(AND($C474="Released",$B474="Sub-Legal"),$E474*VLOOKUP($D474,'FRIM rates'!$A$4:$J$9,3,FALSE)+$E474*VLOOKUP($D474,'FRIM rates'!$A$4:$J$9,5,FALSE)))),0.01)</f>
        <v>8635.91</v>
      </c>
      <c r="H474">
        <f>IFERROR(IF(AND($C474="Kept",$B474="Legal"),$E474*VLOOKUP($D474,'FRIM rates'!$A$4:$J$9,3,FALSE),IF(AND($C474="Released",$B474="Legal"),$E474*VLOOKUP($D474,'FRIM rates'!$A$4:$J$9,3,FALSE)+$E474*VLOOKUP($D474,'FRIM rates'!$A$4:$J$9,10,FALSE),IF(AND($C474="Released",$B474="Sub-Legal"),$E474*VLOOKUP($D474,'FRIM rates'!$A$4:$J$9,3,FALSE)+$E474*VLOOKUP($D474,'FRIM rates'!$A$4:$J$9,10,FALSE)))),0.01)</f>
        <v>8635.91</v>
      </c>
    </row>
    <row r="475" spans="1:8" x14ac:dyDescent="0.35">
      <c r="A475">
        <v>1985</v>
      </c>
      <c r="B475" t="s">
        <v>5</v>
      </c>
      <c r="C475" t="s">
        <v>6</v>
      </c>
      <c r="D475" t="s">
        <v>9</v>
      </c>
      <c r="E475">
        <v>61562</v>
      </c>
      <c r="F475">
        <f>IFERROR(IF($C475="Kept",0,IF($C475="Released",$E475*VLOOKUP($D475,'FRIM rates'!$A$4:$J$9,2,FALSE),NA())),0.01)</f>
        <v>0</v>
      </c>
      <c r="G475">
        <f>IFERROR(IF(AND($C475="Kept",$B475="Legal"),$E475*VLOOKUP($D475,'FRIM rates'!$A$4:$J$9,3,FALSE),IF(AND($C475="Released",$B475="Legal"),$E475*VLOOKUP($D475,'FRIM rates'!$A$4:$J$9,3,FALSE)+$E475*VLOOKUP($D475,'FRIM rates'!$A$4:$J$9,4,FALSE),IF(AND($C475="Released",$B475="Sub-Legal"),$E475*VLOOKUP($D475,'FRIM rates'!$A$4:$J$9,3,FALSE)+$E475*VLOOKUP($D475,'FRIM rates'!$A$4:$J$9,5,FALSE)))),0.01)</f>
        <v>8926.49</v>
      </c>
      <c r="H475">
        <f>IFERROR(IF(AND($C475="Kept",$B475="Legal"),$E475*VLOOKUP($D475,'FRIM rates'!$A$4:$J$9,3,FALSE),IF(AND($C475="Released",$B475="Legal"),$E475*VLOOKUP($D475,'FRIM rates'!$A$4:$J$9,3,FALSE)+$E475*VLOOKUP($D475,'FRIM rates'!$A$4:$J$9,10,FALSE),IF(AND($C475="Released",$B475="Sub-Legal"),$E475*VLOOKUP($D475,'FRIM rates'!$A$4:$J$9,3,FALSE)+$E475*VLOOKUP($D475,'FRIM rates'!$A$4:$J$9,10,FALSE)))),0.01)</f>
        <v>8926.49</v>
      </c>
    </row>
    <row r="476" spans="1:8" x14ac:dyDescent="0.35">
      <c r="A476">
        <v>1989</v>
      </c>
      <c r="B476" t="s">
        <v>5</v>
      </c>
      <c r="C476" t="s">
        <v>13</v>
      </c>
      <c r="D476" t="s">
        <v>9</v>
      </c>
      <c r="E476">
        <v>62006</v>
      </c>
      <c r="F476">
        <f>IFERROR(IF($C476="Kept",0,IF($C476="Released",$E476*VLOOKUP($D476,'FRIM rates'!$A$4:$J$9,2,FALSE),NA())),0.01)</f>
        <v>12401.2</v>
      </c>
      <c r="G476">
        <f>IFERROR(IF(AND($C476="Kept",$B476="Legal"),$E476*VLOOKUP($D476,'FRIM rates'!$A$4:$J$9,3,FALSE),IF(AND($C476="Released",$B476="Legal"),$E476*VLOOKUP($D476,'FRIM rates'!$A$4:$J$9,3,FALSE)+$E476*VLOOKUP($D476,'FRIM rates'!$A$4:$J$9,4,FALSE),IF(AND($C476="Released",$B476="Sub-Legal"),$E476*VLOOKUP($D476,'FRIM rates'!$A$4:$J$9,3,FALSE)+$E476*VLOOKUP($D476,'FRIM rates'!$A$4:$J$9,5,FALSE)))),0.01)</f>
        <v>16617.608</v>
      </c>
      <c r="H476">
        <f>IFERROR(IF(AND($C476="Kept",$B476="Legal"),$E476*VLOOKUP($D476,'FRIM rates'!$A$4:$J$9,3,FALSE),IF(AND($C476="Released",$B476="Legal"),$E476*VLOOKUP($D476,'FRIM rates'!$A$4:$J$9,3,FALSE)+$E476*VLOOKUP($D476,'FRIM rates'!$A$4:$J$9,10,FALSE),IF(AND($C476="Released",$B476="Sub-Legal"),$E476*VLOOKUP($D476,'FRIM rates'!$A$4:$J$9,3,FALSE)+$E476*VLOOKUP($D476,'FRIM rates'!$A$4:$J$9,10,FALSE)))),0.01)</f>
        <v>30692.969999999998</v>
      </c>
    </row>
    <row r="477" spans="1:8" x14ac:dyDescent="0.35">
      <c r="A477">
        <v>2019</v>
      </c>
      <c r="B477" t="s">
        <v>5</v>
      </c>
      <c r="C477" t="s">
        <v>6</v>
      </c>
      <c r="D477" t="s">
        <v>12</v>
      </c>
      <c r="E477">
        <v>64691</v>
      </c>
      <c r="F477">
        <f>IFERROR(IF($C477="Kept",0,IF($C477="Released",$E477*VLOOKUP($D477,'FRIM rates'!$A$4:$J$9,2,FALSE),NA())),0.01)</f>
        <v>0</v>
      </c>
      <c r="G477">
        <f>IFERROR(IF(AND($C477="Kept",$B477="Legal"),$E477*VLOOKUP($D477,'FRIM rates'!$A$4:$J$9,3,FALSE),IF(AND($C477="Released",$B477="Legal"),$E477*VLOOKUP($D477,'FRIM rates'!$A$4:$J$9,3,FALSE)+$E477*VLOOKUP($D477,'FRIM rates'!$A$4:$J$9,4,FALSE),IF(AND($C477="Released",$B477="Sub-Legal"),$E477*VLOOKUP($D477,'FRIM rates'!$A$4:$J$9,3,FALSE)+$E477*VLOOKUP($D477,'FRIM rates'!$A$4:$J$9,5,FALSE)))),0.01)</f>
        <v>9380.1949999999997</v>
      </c>
      <c r="H477">
        <f>IFERROR(IF(AND($C477="Kept",$B477="Legal"),$E477*VLOOKUP($D477,'FRIM rates'!$A$4:$J$9,3,FALSE),IF(AND($C477="Released",$B477="Legal"),$E477*VLOOKUP($D477,'FRIM rates'!$A$4:$J$9,3,FALSE)+$E477*VLOOKUP($D477,'FRIM rates'!$A$4:$J$9,10,FALSE),IF(AND($C477="Released",$B477="Sub-Legal"),$E477*VLOOKUP($D477,'FRIM rates'!$A$4:$J$9,3,FALSE)+$E477*VLOOKUP($D477,'FRIM rates'!$A$4:$J$9,10,FALSE)))),0.01)</f>
        <v>9380.1949999999997</v>
      </c>
    </row>
    <row r="478" spans="1:8" x14ac:dyDescent="0.35">
      <c r="A478">
        <v>1994</v>
      </c>
      <c r="B478" t="s">
        <v>5</v>
      </c>
      <c r="C478" t="s">
        <v>6</v>
      </c>
      <c r="D478" t="s">
        <v>12</v>
      </c>
      <c r="E478">
        <v>64846</v>
      </c>
      <c r="F478">
        <f>IFERROR(IF($C478="Kept",0,IF($C478="Released",$E478*VLOOKUP($D478,'FRIM rates'!$A$4:$J$9,2,FALSE),NA())),0.01)</f>
        <v>0</v>
      </c>
      <c r="G478">
        <f>IFERROR(IF(AND($C478="Kept",$B478="Legal"),$E478*VLOOKUP($D478,'FRIM rates'!$A$4:$J$9,3,FALSE),IF(AND($C478="Released",$B478="Legal"),$E478*VLOOKUP($D478,'FRIM rates'!$A$4:$J$9,3,FALSE)+$E478*VLOOKUP($D478,'FRIM rates'!$A$4:$J$9,4,FALSE),IF(AND($C478="Released",$B478="Sub-Legal"),$E478*VLOOKUP($D478,'FRIM rates'!$A$4:$J$9,3,FALSE)+$E478*VLOOKUP($D478,'FRIM rates'!$A$4:$J$9,5,FALSE)))),0.01)</f>
        <v>9402.67</v>
      </c>
      <c r="H478">
        <f>IFERROR(IF(AND($C478="Kept",$B478="Legal"),$E478*VLOOKUP($D478,'FRIM rates'!$A$4:$J$9,3,FALSE),IF(AND($C478="Released",$B478="Legal"),$E478*VLOOKUP($D478,'FRIM rates'!$A$4:$J$9,3,FALSE)+$E478*VLOOKUP($D478,'FRIM rates'!$A$4:$J$9,10,FALSE),IF(AND($C478="Released",$B478="Sub-Legal"),$E478*VLOOKUP($D478,'FRIM rates'!$A$4:$J$9,3,FALSE)+$E478*VLOOKUP($D478,'FRIM rates'!$A$4:$J$9,10,FALSE)))),0.01)</f>
        <v>9402.67</v>
      </c>
    </row>
    <row r="479" spans="1:8" x14ac:dyDescent="0.35">
      <c r="A479">
        <v>2004</v>
      </c>
      <c r="B479" t="s">
        <v>5</v>
      </c>
      <c r="C479" t="s">
        <v>6</v>
      </c>
      <c r="D479" t="s">
        <v>12</v>
      </c>
      <c r="E479">
        <v>66525</v>
      </c>
      <c r="F479">
        <f>IFERROR(IF($C479="Kept",0,IF($C479="Released",$E479*VLOOKUP($D479,'FRIM rates'!$A$4:$J$9,2,FALSE),NA())),0.01)</f>
        <v>0</v>
      </c>
      <c r="G479">
        <f>IFERROR(IF(AND($C479="Kept",$B479="Legal"),$E479*VLOOKUP($D479,'FRIM rates'!$A$4:$J$9,3,FALSE),IF(AND($C479="Released",$B479="Legal"),$E479*VLOOKUP($D479,'FRIM rates'!$A$4:$J$9,3,FALSE)+$E479*VLOOKUP($D479,'FRIM rates'!$A$4:$J$9,4,FALSE),IF(AND($C479="Released",$B479="Sub-Legal"),$E479*VLOOKUP($D479,'FRIM rates'!$A$4:$J$9,3,FALSE)+$E479*VLOOKUP($D479,'FRIM rates'!$A$4:$J$9,5,FALSE)))),0.01)</f>
        <v>9646.125</v>
      </c>
      <c r="H479">
        <f>IFERROR(IF(AND($C479="Kept",$B479="Legal"),$E479*VLOOKUP($D479,'FRIM rates'!$A$4:$J$9,3,FALSE),IF(AND($C479="Released",$B479="Legal"),$E479*VLOOKUP($D479,'FRIM rates'!$A$4:$J$9,3,FALSE)+$E479*VLOOKUP($D479,'FRIM rates'!$A$4:$J$9,10,FALSE),IF(AND($C479="Released",$B479="Sub-Legal"),$E479*VLOOKUP($D479,'FRIM rates'!$A$4:$J$9,3,FALSE)+$E479*VLOOKUP($D479,'FRIM rates'!$A$4:$J$9,10,FALSE)))),0.01)</f>
        <v>9646.125</v>
      </c>
    </row>
    <row r="480" spans="1:8" x14ac:dyDescent="0.35">
      <c r="A480">
        <v>2011</v>
      </c>
      <c r="B480" t="s">
        <v>5</v>
      </c>
      <c r="C480" t="s">
        <v>6</v>
      </c>
      <c r="D480" t="s">
        <v>11</v>
      </c>
      <c r="E480">
        <v>68371</v>
      </c>
      <c r="F480">
        <f>IFERROR(IF($C480="Kept",0,IF($C480="Released",$E480*VLOOKUP($D480,'FRIM rates'!$A$4:$J$9,2,FALSE),NA())),0.01)</f>
        <v>0</v>
      </c>
      <c r="G480">
        <f>IFERROR(IF(AND($C480="Kept",$B480="Legal"),$E480*VLOOKUP($D480,'FRIM rates'!$A$4:$J$9,3,FALSE),IF(AND($C480="Released",$B480="Legal"),$E480*VLOOKUP($D480,'FRIM rates'!$A$4:$J$9,3,FALSE)+$E480*VLOOKUP($D480,'FRIM rates'!$A$4:$J$9,4,FALSE),IF(AND($C480="Released",$B480="Sub-Legal"),$E480*VLOOKUP($D480,'FRIM rates'!$A$4:$J$9,3,FALSE)+$E480*VLOOKUP($D480,'FRIM rates'!$A$4:$J$9,5,FALSE)))),0.01)</f>
        <v>9913.7950000000001</v>
      </c>
      <c r="H480">
        <f>IFERROR(IF(AND($C480="Kept",$B480="Legal"),$E480*VLOOKUP($D480,'FRIM rates'!$A$4:$J$9,3,FALSE),IF(AND($C480="Released",$B480="Legal"),$E480*VLOOKUP($D480,'FRIM rates'!$A$4:$J$9,3,FALSE)+$E480*VLOOKUP($D480,'FRIM rates'!$A$4:$J$9,10,FALSE),IF(AND($C480="Released",$B480="Sub-Legal"),$E480*VLOOKUP($D480,'FRIM rates'!$A$4:$J$9,3,FALSE)+$E480*VLOOKUP($D480,'FRIM rates'!$A$4:$J$9,10,FALSE)))),0.01)</f>
        <v>9913.7950000000001</v>
      </c>
    </row>
    <row r="481" spans="1:8" x14ac:dyDescent="0.35">
      <c r="A481">
        <v>1990</v>
      </c>
      <c r="B481" t="s">
        <v>5</v>
      </c>
      <c r="C481" t="s">
        <v>6</v>
      </c>
      <c r="D481" t="s">
        <v>12</v>
      </c>
      <c r="E481">
        <v>69723</v>
      </c>
      <c r="F481">
        <f>IFERROR(IF($C481="Kept",0,IF($C481="Released",$E481*VLOOKUP($D481,'FRIM rates'!$A$4:$J$9,2,FALSE),NA())),0.01)</f>
        <v>0</v>
      </c>
      <c r="G481">
        <f>IFERROR(IF(AND($C481="Kept",$B481="Legal"),$E481*VLOOKUP($D481,'FRIM rates'!$A$4:$J$9,3,FALSE),IF(AND($C481="Released",$B481="Legal"),$E481*VLOOKUP($D481,'FRIM rates'!$A$4:$J$9,3,FALSE)+$E481*VLOOKUP($D481,'FRIM rates'!$A$4:$J$9,4,FALSE),IF(AND($C481="Released",$B481="Sub-Legal"),$E481*VLOOKUP($D481,'FRIM rates'!$A$4:$J$9,3,FALSE)+$E481*VLOOKUP($D481,'FRIM rates'!$A$4:$J$9,5,FALSE)))),0.01)</f>
        <v>10109.834999999999</v>
      </c>
      <c r="H481">
        <f>IFERROR(IF(AND($C481="Kept",$B481="Legal"),$E481*VLOOKUP($D481,'FRIM rates'!$A$4:$J$9,3,FALSE),IF(AND($C481="Released",$B481="Legal"),$E481*VLOOKUP($D481,'FRIM rates'!$A$4:$J$9,3,FALSE)+$E481*VLOOKUP($D481,'FRIM rates'!$A$4:$J$9,10,FALSE),IF(AND($C481="Released",$B481="Sub-Legal"),$E481*VLOOKUP($D481,'FRIM rates'!$A$4:$J$9,3,FALSE)+$E481*VLOOKUP($D481,'FRIM rates'!$A$4:$J$9,10,FALSE)))),0.01)</f>
        <v>10109.834999999999</v>
      </c>
    </row>
    <row r="482" spans="1:8" x14ac:dyDescent="0.35">
      <c r="A482">
        <v>1989</v>
      </c>
      <c r="B482" t="s">
        <v>5</v>
      </c>
      <c r="C482" t="s">
        <v>6</v>
      </c>
      <c r="D482" t="s">
        <v>8</v>
      </c>
      <c r="E482">
        <v>72072</v>
      </c>
      <c r="F482">
        <f>IFERROR(IF($C482="Kept",0,IF($C482="Released",$E482*VLOOKUP($D482,'FRIM rates'!$A$4:$J$9,2,FALSE),NA())),0.01)</f>
        <v>0</v>
      </c>
      <c r="G482">
        <f>IFERROR(IF(AND($C482="Kept",$B482="Legal"),$E482*VLOOKUP($D482,'FRIM rates'!$A$4:$J$9,3,FALSE),IF(AND($C482="Released",$B482="Legal"),$E482*VLOOKUP($D482,'FRIM rates'!$A$4:$J$9,3,FALSE)+$E482*VLOOKUP($D482,'FRIM rates'!$A$4:$J$9,4,FALSE),IF(AND($C482="Released",$B482="Sub-Legal"),$E482*VLOOKUP($D482,'FRIM rates'!$A$4:$J$9,3,FALSE)+$E482*VLOOKUP($D482,'FRIM rates'!$A$4:$J$9,5,FALSE)))),0.01)</f>
        <v>10450.439999999999</v>
      </c>
      <c r="H482">
        <f>IFERROR(IF(AND($C482="Kept",$B482="Legal"),$E482*VLOOKUP($D482,'FRIM rates'!$A$4:$J$9,3,FALSE),IF(AND($C482="Released",$B482="Legal"),$E482*VLOOKUP($D482,'FRIM rates'!$A$4:$J$9,3,FALSE)+$E482*VLOOKUP($D482,'FRIM rates'!$A$4:$J$9,10,FALSE),IF(AND($C482="Released",$B482="Sub-Legal"),$E482*VLOOKUP($D482,'FRIM rates'!$A$4:$J$9,3,FALSE)+$E482*VLOOKUP($D482,'FRIM rates'!$A$4:$J$9,10,FALSE)))),0.01)</f>
        <v>10450.439999999999</v>
      </c>
    </row>
    <row r="483" spans="1:8" x14ac:dyDescent="0.35">
      <c r="A483">
        <v>1993</v>
      </c>
      <c r="B483" t="s">
        <v>5</v>
      </c>
      <c r="C483" t="s">
        <v>6</v>
      </c>
      <c r="D483" t="s">
        <v>12</v>
      </c>
      <c r="E483">
        <v>73321</v>
      </c>
      <c r="F483">
        <f>IFERROR(IF($C483="Kept",0,IF($C483="Released",$E483*VLOOKUP($D483,'FRIM rates'!$A$4:$J$9,2,FALSE),NA())),0.01)</f>
        <v>0</v>
      </c>
      <c r="G483">
        <f>IFERROR(IF(AND($C483="Kept",$B483="Legal"),$E483*VLOOKUP($D483,'FRIM rates'!$A$4:$J$9,3,FALSE),IF(AND($C483="Released",$B483="Legal"),$E483*VLOOKUP($D483,'FRIM rates'!$A$4:$J$9,3,FALSE)+$E483*VLOOKUP($D483,'FRIM rates'!$A$4:$J$9,4,FALSE),IF(AND($C483="Released",$B483="Sub-Legal"),$E483*VLOOKUP($D483,'FRIM rates'!$A$4:$J$9,3,FALSE)+$E483*VLOOKUP($D483,'FRIM rates'!$A$4:$J$9,5,FALSE)))),0.01)</f>
        <v>10631.545</v>
      </c>
      <c r="H483">
        <f>IFERROR(IF(AND($C483="Kept",$B483="Legal"),$E483*VLOOKUP($D483,'FRIM rates'!$A$4:$J$9,3,FALSE),IF(AND($C483="Released",$B483="Legal"),$E483*VLOOKUP($D483,'FRIM rates'!$A$4:$J$9,3,FALSE)+$E483*VLOOKUP($D483,'FRIM rates'!$A$4:$J$9,10,FALSE),IF(AND($C483="Released",$B483="Sub-Legal"),$E483*VLOOKUP($D483,'FRIM rates'!$A$4:$J$9,3,FALSE)+$E483*VLOOKUP($D483,'FRIM rates'!$A$4:$J$9,10,FALSE)))),0.01)</f>
        <v>10631.545</v>
      </c>
    </row>
    <row r="484" spans="1:8" x14ac:dyDescent="0.35">
      <c r="A484">
        <v>1992</v>
      </c>
      <c r="B484" t="s">
        <v>5</v>
      </c>
      <c r="C484" t="s">
        <v>6</v>
      </c>
      <c r="D484" t="s">
        <v>8</v>
      </c>
      <c r="E484">
        <v>73634</v>
      </c>
      <c r="F484">
        <f>IFERROR(IF($C484="Kept",0,IF($C484="Released",$E484*VLOOKUP($D484,'FRIM rates'!$A$4:$J$9,2,FALSE),NA())),0.01)</f>
        <v>0</v>
      </c>
      <c r="G484">
        <f>IFERROR(IF(AND($C484="Kept",$B484="Legal"),$E484*VLOOKUP($D484,'FRIM rates'!$A$4:$J$9,3,FALSE),IF(AND($C484="Released",$B484="Legal"),$E484*VLOOKUP($D484,'FRIM rates'!$A$4:$J$9,3,FALSE)+$E484*VLOOKUP($D484,'FRIM rates'!$A$4:$J$9,4,FALSE),IF(AND($C484="Released",$B484="Sub-Legal"),$E484*VLOOKUP($D484,'FRIM rates'!$A$4:$J$9,3,FALSE)+$E484*VLOOKUP($D484,'FRIM rates'!$A$4:$J$9,5,FALSE)))),0.01)</f>
        <v>10676.929999999998</v>
      </c>
      <c r="H484">
        <f>IFERROR(IF(AND($C484="Kept",$B484="Legal"),$E484*VLOOKUP($D484,'FRIM rates'!$A$4:$J$9,3,FALSE),IF(AND($C484="Released",$B484="Legal"),$E484*VLOOKUP($D484,'FRIM rates'!$A$4:$J$9,3,FALSE)+$E484*VLOOKUP($D484,'FRIM rates'!$A$4:$J$9,10,FALSE),IF(AND($C484="Released",$B484="Sub-Legal"),$E484*VLOOKUP($D484,'FRIM rates'!$A$4:$J$9,3,FALSE)+$E484*VLOOKUP($D484,'FRIM rates'!$A$4:$J$9,10,FALSE)))),0.01)</f>
        <v>10676.929999999998</v>
      </c>
    </row>
    <row r="485" spans="1:8" x14ac:dyDescent="0.35">
      <c r="A485">
        <v>1991</v>
      </c>
      <c r="B485" t="s">
        <v>5</v>
      </c>
      <c r="C485" t="s">
        <v>6</v>
      </c>
      <c r="D485" t="s">
        <v>8</v>
      </c>
      <c r="E485">
        <v>74608</v>
      </c>
      <c r="F485">
        <f>IFERROR(IF($C485="Kept",0,IF($C485="Released",$E485*VLOOKUP($D485,'FRIM rates'!$A$4:$J$9,2,FALSE),NA())),0.01)</f>
        <v>0</v>
      </c>
      <c r="G485">
        <f>IFERROR(IF(AND($C485="Kept",$B485="Legal"),$E485*VLOOKUP($D485,'FRIM rates'!$A$4:$J$9,3,FALSE),IF(AND($C485="Released",$B485="Legal"),$E485*VLOOKUP($D485,'FRIM rates'!$A$4:$J$9,3,FALSE)+$E485*VLOOKUP($D485,'FRIM rates'!$A$4:$J$9,4,FALSE),IF(AND($C485="Released",$B485="Sub-Legal"),$E485*VLOOKUP($D485,'FRIM rates'!$A$4:$J$9,3,FALSE)+$E485*VLOOKUP($D485,'FRIM rates'!$A$4:$J$9,5,FALSE)))),0.01)</f>
        <v>10818.16</v>
      </c>
      <c r="H485">
        <f>IFERROR(IF(AND($C485="Kept",$B485="Legal"),$E485*VLOOKUP($D485,'FRIM rates'!$A$4:$J$9,3,FALSE),IF(AND($C485="Released",$B485="Legal"),$E485*VLOOKUP($D485,'FRIM rates'!$A$4:$J$9,3,FALSE)+$E485*VLOOKUP($D485,'FRIM rates'!$A$4:$J$9,10,FALSE),IF(AND($C485="Released",$B485="Sub-Legal"),$E485*VLOOKUP($D485,'FRIM rates'!$A$4:$J$9,3,FALSE)+$E485*VLOOKUP($D485,'FRIM rates'!$A$4:$J$9,10,FALSE)))),0.01)</f>
        <v>10818.16</v>
      </c>
    </row>
    <row r="486" spans="1:8" x14ac:dyDescent="0.35">
      <c r="A486">
        <v>2021</v>
      </c>
      <c r="B486" t="s">
        <v>14</v>
      </c>
      <c r="C486" t="s">
        <v>13</v>
      </c>
      <c r="D486" t="s">
        <v>12</v>
      </c>
      <c r="E486">
        <v>75041</v>
      </c>
      <c r="F486">
        <f>IFERROR(IF($C486="Kept",0,IF($C486="Released",$E486*VLOOKUP($D486,'FRIM rates'!$A$4:$J$9,2,FALSE),NA())),0.01)</f>
        <v>15008.2</v>
      </c>
      <c r="G486">
        <f>IFERROR(IF(AND($C486="Kept",$B486="Legal"),$E486*VLOOKUP($D486,'FRIM rates'!$A$4:$J$9,3,FALSE),IF(AND($C486="Released",$B486="Legal"),$E486*VLOOKUP($D486,'FRIM rates'!$A$4:$J$9,3,FALSE)+$E486*VLOOKUP($D486,'FRIM rates'!$A$4:$J$9,4,FALSE),IF(AND($C486="Released",$B486="Sub-Legal"),$E486*VLOOKUP($D486,'FRIM rates'!$A$4:$J$9,3,FALSE)+$E486*VLOOKUP($D486,'FRIM rates'!$A$4:$J$9,5,FALSE)))),0.01)</f>
        <v>35119.188000000002</v>
      </c>
      <c r="H486">
        <f>IFERROR(IF(AND($C486="Kept",$B486="Legal"),$E486*VLOOKUP($D486,'FRIM rates'!$A$4:$J$9,3,FALSE),IF(AND($C486="Released",$B486="Legal"),$E486*VLOOKUP($D486,'FRIM rates'!$A$4:$J$9,3,FALSE)+$E486*VLOOKUP($D486,'FRIM rates'!$A$4:$J$9,10,FALSE),IF(AND($C486="Released",$B486="Sub-Legal"),$E486*VLOOKUP($D486,'FRIM rates'!$A$4:$J$9,3,FALSE)+$E486*VLOOKUP($D486,'FRIM rates'!$A$4:$J$9,10,FALSE)))),0.01)</f>
        <v>37145.294999999998</v>
      </c>
    </row>
    <row r="487" spans="1:8" x14ac:dyDescent="0.35">
      <c r="A487">
        <v>1993</v>
      </c>
      <c r="B487" t="s">
        <v>5</v>
      </c>
      <c r="C487" t="s">
        <v>6</v>
      </c>
      <c r="D487" t="s">
        <v>8</v>
      </c>
      <c r="E487">
        <v>78983</v>
      </c>
      <c r="F487">
        <f>IFERROR(IF($C487="Kept",0,IF($C487="Released",$E487*VLOOKUP($D487,'FRIM rates'!$A$4:$J$9,2,FALSE),NA())),0.01)</f>
        <v>0</v>
      </c>
      <c r="G487">
        <f>IFERROR(IF(AND($C487="Kept",$B487="Legal"),$E487*VLOOKUP($D487,'FRIM rates'!$A$4:$J$9,3,FALSE),IF(AND($C487="Released",$B487="Legal"),$E487*VLOOKUP($D487,'FRIM rates'!$A$4:$J$9,3,FALSE)+$E487*VLOOKUP($D487,'FRIM rates'!$A$4:$J$9,4,FALSE),IF(AND($C487="Released",$B487="Sub-Legal"),$E487*VLOOKUP($D487,'FRIM rates'!$A$4:$J$9,3,FALSE)+$E487*VLOOKUP($D487,'FRIM rates'!$A$4:$J$9,5,FALSE)))),0.01)</f>
        <v>11452.535</v>
      </c>
      <c r="H487">
        <f>IFERROR(IF(AND($C487="Kept",$B487="Legal"),$E487*VLOOKUP($D487,'FRIM rates'!$A$4:$J$9,3,FALSE),IF(AND($C487="Released",$B487="Legal"),$E487*VLOOKUP($D487,'FRIM rates'!$A$4:$J$9,3,FALSE)+$E487*VLOOKUP($D487,'FRIM rates'!$A$4:$J$9,10,FALSE),IF(AND($C487="Released",$B487="Sub-Legal"),$E487*VLOOKUP($D487,'FRIM rates'!$A$4:$J$9,3,FALSE)+$E487*VLOOKUP($D487,'FRIM rates'!$A$4:$J$9,10,FALSE)))),0.01)</f>
        <v>11452.535</v>
      </c>
    </row>
    <row r="488" spans="1:8" x14ac:dyDescent="0.35">
      <c r="A488">
        <v>1999</v>
      </c>
      <c r="B488" t="s">
        <v>5</v>
      </c>
      <c r="C488" t="s">
        <v>6</v>
      </c>
      <c r="D488" t="s">
        <v>12</v>
      </c>
      <c r="E488">
        <v>80861</v>
      </c>
      <c r="F488">
        <f>IFERROR(IF($C488="Kept",0,IF($C488="Released",$E488*VLOOKUP($D488,'FRIM rates'!$A$4:$J$9,2,FALSE),NA())),0.01)</f>
        <v>0</v>
      </c>
      <c r="G488">
        <f>IFERROR(IF(AND($C488="Kept",$B488="Legal"),$E488*VLOOKUP($D488,'FRIM rates'!$A$4:$J$9,3,FALSE),IF(AND($C488="Released",$B488="Legal"),$E488*VLOOKUP($D488,'FRIM rates'!$A$4:$J$9,3,FALSE)+$E488*VLOOKUP($D488,'FRIM rates'!$A$4:$J$9,4,FALSE),IF(AND($C488="Released",$B488="Sub-Legal"),$E488*VLOOKUP($D488,'FRIM rates'!$A$4:$J$9,3,FALSE)+$E488*VLOOKUP($D488,'FRIM rates'!$A$4:$J$9,5,FALSE)))),0.01)</f>
        <v>11724.844999999999</v>
      </c>
      <c r="H488">
        <f>IFERROR(IF(AND($C488="Kept",$B488="Legal"),$E488*VLOOKUP($D488,'FRIM rates'!$A$4:$J$9,3,FALSE),IF(AND($C488="Released",$B488="Legal"),$E488*VLOOKUP($D488,'FRIM rates'!$A$4:$J$9,3,FALSE)+$E488*VLOOKUP($D488,'FRIM rates'!$A$4:$J$9,10,FALSE),IF(AND($C488="Released",$B488="Sub-Legal"),$E488*VLOOKUP($D488,'FRIM rates'!$A$4:$J$9,3,FALSE)+$E488*VLOOKUP($D488,'FRIM rates'!$A$4:$J$9,10,FALSE)))),0.01)</f>
        <v>11724.844999999999</v>
      </c>
    </row>
    <row r="489" spans="1:8" x14ac:dyDescent="0.35">
      <c r="A489">
        <v>1991</v>
      </c>
      <c r="B489" t="s">
        <v>5</v>
      </c>
      <c r="C489" t="s">
        <v>6</v>
      </c>
      <c r="D489" t="s">
        <v>12</v>
      </c>
      <c r="E489">
        <v>85983</v>
      </c>
      <c r="F489">
        <f>IFERROR(IF($C489="Kept",0,IF($C489="Released",$E489*VLOOKUP($D489,'FRIM rates'!$A$4:$J$9,2,FALSE),NA())),0.01)</f>
        <v>0</v>
      </c>
      <c r="G489">
        <f>IFERROR(IF(AND($C489="Kept",$B489="Legal"),$E489*VLOOKUP($D489,'FRIM rates'!$A$4:$J$9,3,FALSE),IF(AND($C489="Released",$B489="Legal"),$E489*VLOOKUP($D489,'FRIM rates'!$A$4:$J$9,3,FALSE)+$E489*VLOOKUP($D489,'FRIM rates'!$A$4:$J$9,4,FALSE),IF(AND($C489="Released",$B489="Sub-Legal"),$E489*VLOOKUP($D489,'FRIM rates'!$A$4:$J$9,3,FALSE)+$E489*VLOOKUP($D489,'FRIM rates'!$A$4:$J$9,5,FALSE)))),0.01)</f>
        <v>12467.535</v>
      </c>
      <c r="H489">
        <f>IFERROR(IF(AND($C489="Kept",$B489="Legal"),$E489*VLOOKUP($D489,'FRIM rates'!$A$4:$J$9,3,FALSE),IF(AND($C489="Released",$B489="Legal"),$E489*VLOOKUP($D489,'FRIM rates'!$A$4:$J$9,3,FALSE)+$E489*VLOOKUP($D489,'FRIM rates'!$A$4:$J$9,10,FALSE),IF(AND($C489="Released",$B489="Sub-Legal"),$E489*VLOOKUP($D489,'FRIM rates'!$A$4:$J$9,3,FALSE)+$E489*VLOOKUP($D489,'FRIM rates'!$A$4:$J$9,10,FALSE)))),0.01)</f>
        <v>12467.535</v>
      </c>
    </row>
    <row r="490" spans="1:8" x14ac:dyDescent="0.35">
      <c r="A490">
        <v>1983</v>
      </c>
      <c r="B490" t="s">
        <v>5</v>
      </c>
      <c r="C490" t="s">
        <v>6</v>
      </c>
      <c r="D490" t="s">
        <v>8</v>
      </c>
      <c r="E490">
        <v>90408</v>
      </c>
      <c r="F490">
        <f>IFERROR(IF($C490="Kept",0,IF($C490="Released",$E490*VLOOKUP($D490,'FRIM rates'!$A$4:$J$9,2,FALSE),NA())),0.01)</f>
        <v>0</v>
      </c>
      <c r="G490">
        <f>IFERROR(IF(AND($C490="Kept",$B490="Legal"),$E490*VLOOKUP($D490,'FRIM rates'!$A$4:$J$9,3,FALSE),IF(AND($C490="Released",$B490="Legal"),$E490*VLOOKUP($D490,'FRIM rates'!$A$4:$J$9,3,FALSE)+$E490*VLOOKUP($D490,'FRIM rates'!$A$4:$J$9,4,FALSE),IF(AND($C490="Released",$B490="Sub-Legal"),$E490*VLOOKUP($D490,'FRIM rates'!$A$4:$J$9,3,FALSE)+$E490*VLOOKUP($D490,'FRIM rates'!$A$4:$J$9,5,FALSE)))),0.01)</f>
        <v>13109.16</v>
      </c>
      <c r="H490">
        <f>IFERROR(IF(AND($C490="Kept",$B490="Legal"),$E490*VLOOKUP($D490,'FRIM rates'!$A$4:$J$9,3,FALSE),IF(AND($C490="Released",$B490="Legal"),$E490*VLOOKUP($D490,'FRIM rates'!$A$4:$J$9,3,FALSE)+$E490*VLOOKUP($D490,'FRIM rates'!$A$4:$J$9,10,FALSE),IF(AND($C490="Released",$B490="Sub-Legal"),$E490*VLOOKUP($D490,'FRIM rates'!$A$4:$J$9,3,FALSE)+$E490*VLOOKUP($D490,'FRIM rates'!$A$4:$J$9,10,FALSE)))),0.01)</f>
        <v>13109.16</v>
      </c>
    </row>
    <row r="491" spans="1:8" x14ac:dyDescent="0.35">
      <c r="A491">
        <v>1995</v>
      </c>
      <c r="B491" t="s">
        <v>5</v>
      </c>
      <c r="C491" t="s">
        <v>13</v>
      </c>
      <c r="D491" t="s">
        <v>8</v>
      </c>
      <c r="E491">
        <v>92244</v>
      </c>
      <c r="F491">
        <f>IFERROR(IF($C491="Kept",0,IF($C491="Released",$E491*VLOOKUP($D491,'FRIM rates'!$A$4:$J$9,2,FALSE),NA())),0.01)</f>
        <v>18448.8</v>
      </c>
      <c r="G491">
        <f>IFERROR(IF(AND($C491="Kept",$B491="Legal"),$E491*VLOOKUP($D491,'FRIM rates'!$A$4:$J$9,3,FALSE),IF(AND($C491="Released",$B491="Legal"),$E491*VLOOKUP($D491,'FRIM rates'!$A$4:$J$9,3,FALSE)+$E491*VLOOKUP($D491,'FRIM rates'!$A$4:$J$9,4,FALSE),IF(AND($C491="Released",$B491="Sub-Legal"),$E491*VLOOKUP($D491,'FRIM rates'!$A$4:$J$9,3,FALSE)+$E491*VLOOKUP($D491,'FRIM rates'!$A$4:$J$9,5,FALSE)))),0.01)</f>
        <v>24721.392</v>
      </c>
      <c r="H491">
        <f>IFERROR(IF(AND($C491="Kept",$B491="Legal"),$E491*VLOOKUP($D491,'FRIM rates'!$A$4:$J$9,3,FALSE),IF(AND($C491="Released",$B491="Legal"),$E491*VLOOKUP($D491,'FRIM rates'!$A$4:$J$9,3,FALSE)+$E491*VLOOKUP($D491,'FRIM rates'!$A$4:$J$9,10,FALSE),IF(AND($C491="Released",$B491="Sub-Legal"),$E491*VLOOKUP($D491,'FRIM rates'!$A$4:$J$9,3,FALSE)+$E491*VLOOKUP($D491,'FRIM rates'!$A$4:$J$9,10,FALSE)))),0.01)</f>
        <v>45660.78</v>
      </c>
    </row>
    <row r="492" spans="1:8" x14ac:dyDescent="0.35">
      <c r="A492">
        <v>1986</v>
      </c>
      <c r="B492" t="s">
        <v>5</v>
      </c>
      <c r="C492" t="s">
        <v>6</v>
      </c>
      <c r="D492" t="s">
        <v>8</v>
      </c>
      <c r="E492">
        <v>100424</v>
      </c>
      <c r="F492">
        <f>IFERROR(IF($C492="Kept",0,IF($C492="Released",$E492*VLOOKUP($D492,'FRIM rates'!$A$4:$J$9,2,FALSE),NA())),0.01)</f>
        <v>0</v>
      </c>
      <c r="G492">
        <f>IFERROR(IF(AND($C492="Kept",$B492="Legal"),$E492*VLOOKUP($D492,'FRIM rates'!$A$4:$J$9,3,FALSE),IF(AND($C492="Released",$B492="Legal"),$E492*VLOOKUP($D492,'FRIM rates'!$A$4:$J$9,3,FALSE)+$E492*VLOOKUP($D492,'FRIM rates'!$A$4:$J$9,4,FALSE),IF(AND($C492="Released",$B492="Sub-Legal"),$E492*VLOOKUP($D492,'FRIM rates'!$A$4:$J$9,3,FALSE)+$E492*VLOOKUP($D492,'FRIM rates'!$A$4:$J$9,5,FALSE)))),0.01)</f>
        <v>14561.48</v>
      </c>
      <c r="H492">
        <f>IFERROR(IF(AND($C492="Kept",$B492="Legal"),$E492*VLOOKUP($D492,'FRIM rates'!$A$4:$J$9,3,FALSE),IF(AND($C492="Released",$B492="Legal"),$E492*VLOOKUP($D492,'FRIM rates'!$A$4:$J$9,3,FALSE)+$E492*VLOOKUP($D492,'FRIM rates'!$A$4:$J$9,10,FALSE),IF(AND($C492="Released",$B492="Sub-Legal"),$E492*VLOOKUP($D492,'FRIM rates'!$A$4:$J$9,3,FALSE)+$E492*VLOOKUP($D492,'FRIM rates'!$A$4:$J$9,10,FALSE)))),0.01)</f>
        <v>14561.48</v>
      </c>
    </row>
    <row r="493" spans="1:8" x14ac:dyDescent="0.35">
      <c r="A493">
        <v>2021</v>
      </c>
      <c r="B493" t="s">
        <v>14</v>
      </c>
      <c r="C493" t="s">
        <v>13</v>
      </c>
      <c r="D493" t="s">
        <v>8</v>
      </c>
      <c r="E493">
        <v>102799</v>
      </c>
      <c r="F493">
        <f>IFERROR(IF($C493="Kept",0,IF($C493="Released",$E493*VLOOKUP($D493,'FRIM rates'!$A$4:$J$9,2,FALSE),NA())),0.01)</f>
        <v>20559.800000000003</v>
      </c>
      <c r="G493">
        <f>IFERROR(IF(AND($C493="Kept",$B493="Legal"),$E493*VLOOKUP($D493,'FRIM rates'!$A$4:$J$9,3,FALSE),IF(AND($C493="Released",$B493="Legal"),$E493*VLOOKUP($D493,'FRIM rates'!$A$4:$J$9,3,FALSE)+$E493*VLOOKUP($D493,'FRIM rates'!$A$4:$J$9,4,FALSE),IF(AND($C493="Released",$B493="Sub-Legal"),$E493*VLOOKUP($D493,'FRIM rates'!$A$4:$J$9,3,FALSE)+$E493*VLOOKUP($D493,'FRIM rates'!$A$4:$J$9,5,FALSE)))),0.01)</f>
        <v>48109.932000000001</v>
      </c>
      <c r="H493">
        <f>IFERROR(IF(AND($C493="Kept",$B493="Legal"),$E493*VLOOKUP($D493,'FRIM rates'!$A$4:$J$9,3,FALSE),IF(AND($C493="Released",$B493="Legal"),$E493*VLOOKUP($D493,'FRIM rates'!$A$4:$J$9,3,FALSE)+$E493*VLOOKUP($D493,'FRIM rates'!$A$4:$J$9,10,FALSE),IF(AND($C493="Released",$B493="Sub-Legal"),$E493*VLOOKUP($D493,'FRIM rates'!$A$4:$J$9,3,FALSE)+$E493*VLOOKUP($D493,'FRIM rates'!$A$4:$J$9,10,FALSE)))),0.01)</f>
        <v>50885.50499999999</v>
      </c>
    </row>
    <row r="494" spans="1:8" x14ac:dyDescent="0.35">
      <c r="A494">
        <v>1992</v>
      </c>
      <c r="B494" t="s">
        <v>5</v>
      </c>
      <c r="C494" t="s">
        <v>13</v>
      </c>
      <c r="D494" t="s">
        <v>8</v>
      </c>
      <c r="E494">
        <v>105117</v>
      </c>
      <c r="F494">
        <f>IFERROR(IF($C494="Kept",0,IF($C494="Released",$E494*VLOOKUP($D494,'FRIM rates'!$A$4:$J$9,2,FALSE),NA())),0.01)</f>
        <v>21023.4</v>
      </c>
      <c r="G494">
        <f>IFERROR(IF(AND($C494="Kept",$B494="Legal"),$E494*VLOOKUP($D494,'FRIM rates'!$A$4:$J$9,3,FALSE),IF(AND($C494="Released",$B494="Legal"),$E494*VLOOKUP($D494,'FRIM rates'!$A$4:$J$9,3,FALSE)+$E494*VLOOKUP($D494,'FRIM rates'!$A$4:$J$9,4,FALSE),IF(AND($C494="Released",$B494="Sub-Legal"),$E494*VLOOKUP($D494,'FRIM rates'!$A$4:$J$9,3,FALSE)+$E494*VLOOKUP($D494,'FRIM rates'!$A$4:$J$9,5,FALSE)))),0.01)</f>
        <v>28171.356</v>
      </c>
      <c r="H494">
        <f>IFERROR(IF(AND($C494="Kept",$B494="Legal"),$E494*VLOOKUP($D494,'FRIM rates'!$A$4:$J$9,3,FALSE),IF(AND($C494="Released",$B494="Legal"),$E494*VLOOKUP($D494,'FRIM rates'!$A$4:$J$9,3,FALSE)+$E494*VLOOKUP($D494,'FRIM rates'!$A$4:$J$9,10,FALSE),IF(AND($C494="Released",$B494="Sub-Legal"),$E494*VLOOKUP($D494,'FRIM rates'!$A$4:$J$9,3,FALSE)+$E494*VLOOKUP($D494,'FRIM rates'!$A$4:$J$9,10,FALSE)))),0.01)</f>
        <v>52032.914999999994</v>
      </c>
    </row>
    <row r="495" spans="1:8" x14ac:dyDescent="0.35">
      <c r="A495">
        <v>1989</v>
      </c>
      <c r="B495" t="s">
        <v>5</v>
      </c>
      <c r="C495" t="s">
        <v>13</v>
      </c>
      <c r="D495" t="s">
        <v>8</v>
      </c>
      <c r="E495">
        <v>109701</v>
      </c>
      <c r="F495">
        <f>IFERROR(IF($C495="Kept",0,IF($C495="Released",$E495*VLOOKUP($D495,'FRIM rates'!$A$4:$J$9,2,FALSE),NA())),0.01)</f>
        <v>21940.2</v>
      </c>
      <c r="G495">
        <f>IFERROR(IF(AND($C495="Kept",$B495="Legal"),$E495*VLOOKUP($D495,'FRIM rates'!$A$4:$J$9,3,FALSE),IF(AND($C495="Released",$B495="Legal"),$E495*VLOOKUP($D495,'FRIM rates'!$A$4:$J$9,3,FALSE)+$E495*VLOOKUP($D495,'FRIM rates'!$A$4:$J$9,4,FALSE),IF(AND($C495="Released",$B495="Sub-Legal"),$E495*VLOOKUP($D495,'FRIM rates'!$A$4:$J$9,3,FALSE)+$E495*VLOOKUP($D495,'FRIM rates'!$A$4:$J$9,5,FALSE)))),0.01)</f>
        <v>29399.867999999999</v>
      </c>
      <c r="H495">
        <f>IFERROR(IF(AND($C495="Kept",$B495="Legal"),$E495*VLOOKUP($D495,'FRIM rates'!$A$4:$J$9,3,FALSE),IF(AND($C495="Released",$B495="Legal"),$E495*VLOOKUP($D495,'FRIM rates'!$A$4:$J$9,3,FALSE)+$E495*VLOOKUP($D495,'FRIM rates'!$A$4:$J$9,10,FALSE),IF(AND($C495="Released",$B495="Sub-Legal"),$E495*VLOOKUP($D495,'FRIM rates'!$A$4:$J$9,3,FALSE)+$E495*VLOOKUP($D495,'FRIM rates'!$A$4:$J$9,10,FALSE)))),0.01)</f>
        <v>54301.994999999995</v>
      </c>
    </row>
    <row r="496" spans="1:8" x14ac:dyDescent="0.35">
      <c r="A496">
        <v>1994</v>
      </c>
      <c r="B496" t="s">
        <v>5</v>
      </c>
      <c r="C496" t="s">
        <v>13</v>
      </c>
      <c r="D496" t="s">
        <v>8</v>
      </c>
      <c r="E496">
        <v>112954</v>
      </c>
      <c r="F496">
        <f>IFERROR(IF($C496="Kept",0,IF($C496="Released",$E496*VLOOKUP($D496,'FRIM rates'!$A$4:$J$9,2,FALSE),NA())),0.01)</f>
        <v>22590.800000000003</v>
      </c>
      <c r="G496">
        <f>IFERROR(IF(AND($C496="Kept",$B496="Legal"),$E496*VLOOKUP($D496,'FRIM rates'!$A$4:$J$9,3,FALSE),IF(AND($C496="Released",$B496="Legal"),$E496*VLOOKUP($D496,'FRIM rates'!$A$4:$J$9,3,FALSE)+$E496*VLOOKUP($D496,'FRIM rates'!$A$4:$J$9,4,FALSE),IF(AND($C496="Released",$B496="Sub-Legal"),$E496*VLOOKUP($D496,'FRIM rates'!$A$4:$J$9,3,FALSE)+$E496*VLOOKUP($D496,'FRIM rates'!$A$4:$J$9,5,FALSE)))),0.01)</f>
        <v>30271.671999999999</v>
      </c>
      <c r="H496">
        <f>IFERROR(IF(AND($C496="Kept",$B496="Legal"),$E496*VLOOKUP($D496,'FRIM rates'!$A$4:$J$9,3,FALSE),IF(AND($C496="Released",$B496="Legal"),$E496*VLOOKUP($D496,'FRIM rates'!$A$4:$J$9,3,FALSE)+$E496*VLOOKUP($D496,'FRIM rates'!$A$4:$J$9,10,FALSE),IF(AND($C496="Released",$B496="Sub-Legal"),$E496*VLOOKUP($D496,'FRIM rates'!$A$4:$J$9,3,FALSE)+$E496*VLOOKUP($D496,'FRIM rates'!$A$4:$J$9,10,FALSE)))),0.01)</f>
        <v>55912.229999999996</v>
      </c>
    </row>
    <row r="497" spans="1:8" x14ac:dyDescent="0.35">
      <c r="A497">
        <v>1996</v>
      </c>
      <c r="B497" t="s">
        <v>5</v>
      </c>
      <c r="C497" t="s">
        <v>13</v>
      </c>
      <c r="D497" t="s">
        <v>8</v>
      </c>
      <c r="E497">
        <v>115851</v>
      </c>
      <c r="F497">
        <f>IFERROR(IF($C497="Kept",0,IF($C497="Released",$E497*VLOOKUP($D497,'FRIM rates'!$A$4:$J$9,2,FALSE),NA())),0.01)</f>
        <v>23170.2</v>
      </c>
      <c r="G497">
        <f>IFERROR(IF(AND($C497="Kept",$B497="Legal"),$E497*VLOOKUP($D497,'FRIM rates'!$A$4:$J$9,3,FALSE),IF(AND($C497="Released",$B497="Legal"),$E497*VLOOKUP($D497,'FRIM rates'!$A$4:$J$9,3,FALSE)+$E497*VLOOKUP($D497,'FRIM rates'!$A$4:$J$9,4,FALSE),IF(AND($C497="Released",$B497="Sub-Legal"),$E497*VLOOKUP($D497,'FRIM rates'!$A$4:$J$9,3,FALSE)+$E497*VLOOKUP($D497,'FRIM rates'!$A$4:$J$9,5,FALSE)))),0.01)</f>
        <v>31048.067999999999</v>
      </c>
      <c r="H497">
        <f>IFERROR(IF(AND($C497="Kept",$B497="Legal"),$E497*VLOOKUP($D497,'FRIM rates'!$A$4:$J$9,3,FALSE),IF(AND($C497="Released",$B497="Legal"),$E497*VLOOKUP($D497,'FRIM rates'!$A$4:$J$9,3,FALSE)+$E497*VLOOKUP($D497,'FRIM rates'!$A$4:$J$9,10,FALSE),IF(AND($C497="Released",$B497="Sub-Legal"),$E497*VLOOKUP($D497,'FRIM rates'!$A$4:$J$9,3,FALSE)+$E497*VLOOKUP($D497,'FRIM rates'!$A$4:$J$9,10,FALSE)))),0.01)</f>
        <v>57346.244999999995</v>
      </c>
    </row>
    <row r="498" spans="1:8" x14ac:dyDescent="0.35">
      <c r="A498">
        <v>1984</v>
      </c>
      <c r="B498" t="s">
        <v>5</v>
      </c>
      <c r="C498" t="s">
        <v>6</v>
      </c>
      <c r="D498" t="s">
        <v>9</v>
      </c>
      <c r="E498">
        <v>116127</v>
      </c>
      <c r="F498">
        <f>IFERROR(IF($C498="Kept",0,IF($C498="Released",$E498*VLOOKUP($D498,'FRIM rates'!$A$4:$J$9,2,FALSE),NA())),0.01)</f>
        <v>0</v>
      </c>
      <c r="G498">
        <f>IFERROR(IF(AND($C498="Kept",$B498="Legal"),$E498*VLOOKUP($D498,'FRIM rates'!$A$4:$J$9,3,FALSE),IF(AND($C498="Released",$B498="Legal"),$E498*VLOOKUP($D498,'FRIM rates'!$A$4:$J$9,3,FALSE)+$E498*VLOOKUP($D498,'FRIM rates'!$A$4:$J$9,4,FALSE),IF(AND($C498="Released",$B498="Sub-Legal"),$E498*VLOOKUP($D498,'FRIM rates'!$A$4:$J$9,3,FALSE)+$E498*VLOOKUP($D498,'FRIM rates'!$A$4:$J$9,5,FALSE)))),0.01)</f>
        <v>16838.414999999997</v>
      </c>
      <c r="H498">
        <f>IFERROR(IF(AND($C498="Kept",$B498="Legal"),$E498*VLOOKUP($D498,'FRIM rates'!$A$4:$J$9,3,FALSE),IF(AND($C498="Released",$B498="Legal"),$E498*VLOOKUP($D498,'FRIM rates'!$A$4:$J$9,3,FALSE)+$E498*VLOOKUP($D498,'FRIM rates'!$A$4:$J$9,10,FALSE),IF(AND($C498="Released",$B498="Sub-Legal"),$E498*VLOOKUP($D498,'FRIM rates'!$A$4:$J$9,3,FALSE)+$E498*VLOOKUP($D498,'FRIM rates'!$A$4:$J$9,10,FALSE)))),0.01)</f>
        <v>16838.414999999997</v>
      </c>
    </row>
    <row r="499" spans="1:8" x14ac:dyDescent="0.35">
      <c r="A499">
        <v>1991</v>
      </c>
      <c r="B499" t="s">
        <v>5</v>
      </c>
      <c r="C499" t="s">
        <v>13</v>
      </c>
      <c r="D499" t="s">
        <v>8</v>
      </c>
      <c r="E499">
        <v>121222</v>
      </c>
      <c r="F499">
        <f>IFERROR(IF($C499="Kept",0,IF($C499="Released",$E499*VLOOKUP($D499,'FRIM rates'!$A$4:$J$9,2,FALSE),NA())),0.01)</f>
        <v>24244.400000000001</v>
      </c>
      <c r="G499">
        <f>IFERROR(IF(AND($C499="Kept",$B499="Legal"),$E499*VLOOKUP($D499,'FRIM rates'!$A$4:$J$9,3,FALSE),IF(AND($C499="Released",$B499="Legal"),$E499*VLOOKUP($D499,'FRIM rates'!$A$4:$J$9,3,FALSE)+$E499*VLOOKUP($D499,'FRIM rates'!$A$4:$J$9,4,FALSE),IF(AND($C499="Released",$B499="Sub-Legal"),$E499*VLOOKUP($D499,'FRIM rates'!$A$4:$J$9,3,FALSE)+$E499*VLOOKUP($D499,'FRIM rates'!$A$4:$J$9,5,FALSE)))),0.01)</f>
        <v>32487.495999999999</v>
      </c>
      <c r="H499">
        <f>IFERROR(IF(AND($C499="Kept",$B499="Legal"),$E499*VLOOKUP($D499,'FRIM rates'!$A$4:$J$9,3,FALSE),IF(AND($C499="Released",$B499="Legal"),$E499*VLOOKUP($D499,'FRIM rates'!$A$4:$J$9,3,FALSE)+$E499*VLOOKUP($D499,'FRIM rates'!$A$4:$J$9,10,FALSE),IF(AND($C499="Released",$B499="Sub-Legal"),$E499*VLOOKUP($D499,'FRIM rates'!$A$4:$J$9,3,FALSE)+$E499*VLOOKUP($D499,'FRIM rates'!$A$4:$J$9,10,FALSE)))),0.01)</f>
        <v>60004.89</v>
      </c>
    </row>
    <row r="500" spans="1:8" x14ac:dyDescent="0.35">
      <c r="A500">
        <v>1985</v>
      </c>
      <c r="B500" t="s">
        <v>5</v>
      </c>
      <c r="C500" t="s">
        <v>6</v>
      </c>
      <c r="D500" t="s">
        <v>8</v>
      </c>
      <c r="E500">
        <v>127806</v>
      </c>
      <c r="F500">
        <f>IFERROR(IF($C500="Kept",0,IF($C500="Released",$E500*VLOOKUP($D500,'FRIM rates'!$A$4:$J$9,2,FALSE),NA())),0.01)</f>
        <v>0</v>
      </c>
      <c r="G500">
        <f>IFERROR(IF(AND($C500="Kept",$B500="Legal"),$E500*VLOOKUP($D500,'FRIM rates'!$A$4:$J$9,3,FALSE),IF(AND($C500="Released",$B500="Legal"),$E500*VLOOKUP($D500,'FRIM rates'!$A$4:$J$9,3,FALSE)+$E500*VLOOKUP($D500,'FRIM rates'!$A$4:$J$9,4,FALSE),IF(AND($C500="Released",$B500="Sub-Legal"),$E500*VLOOKUP($D500,'FRIM rates'!$A$4:$J$9,3,FALSE)+$E500*VLOOKUP($D500,'FRIM rates'!$A$4:$J$9,5,FALSE)))),0.01)</f>
        <v>18531.87</v>
      </c>
      <c r="H500">
        <f>IFERROR(IF(AND($C500="Kept",$B500="Legal"),$E500*VLOOKUP($D500,'FRIM rates'!$A$4:$J$9,3,FALSE),IF(AND($C500="Released",$B500="Legal"),$E500*VLOOKUP($D500,'FRIM rates'!$A$4:$J$9,3,FALSE)+$E500*VLOOKUP($D500,'FRIM rates'!$A$4:$J$9,10,FALSE),IF(AND($C500="Released",$B500="Sub-Legal"),$E500*VLOOKUP($D500,'FRIM rates'!$A$4:$J$9,3,FALSE)+$E500*VLOOKUP($D500,'FRIM rates'!$A$4:$J$9,10,FALSE)))),0.01)</f>
        <v>18531.87</v>
      </c>
    </row>
    <row r="501" spans="1:8" x14ac:dyDescent="0.35">
      <c r="A501">
        <v>1993</v>
      </c>
      <c r="B501" t="s">
        <v>5</v>
      </c>
      <c r="C501" t="s">
        <v>13</v>
      </c>
      <c r="D501" t="s">
        <v>8</v>
      </c>
      <c r="E501">
        <v>130527</v>
      </c>
      <c r="F501">
        <f>IFERROR(IF($C501="Kept",0,IF($C501="Released",$E501*VLOOKUP($D501,'FRIM rates'!$A$4:$J$9,2,FALSE),NA())),0.01)</f>
        <v>26105.4</v>
      </c>
      <c r="G501">
        <f>IFERROR(IF(AND($C501="Kept",$B501="Legal"),$E501*VLOOKUP($D501,'FRIM rates'!$A$4:$J$9,3,FALSE),IF(AND($C501="Released",$B501="Legal"),$E501*VLOOKUP($D501,'FRIM rates'!$A$4:$J$9,3,FALSE)+$E501*VLOOKUP($D501,'FRIM rates'!$A$4:$J$9,4,FALSE),IF(AND($C501="Released",$B501="Sub-Legal"),$E501*VLOOKUP($D501,'FRIM rates'!$A$4:$J$9,3,FALSE)+$E501*VLOOKUP($D501,'FRIM rates'!$A$4:$J$9,5,FALSE)))),0.01)</f>
        <v>34981.235999999997</v>
      </c>
      <c r="H501">
        <f>IFERROR(IF(AND($C501="Kept",$B501="Legal"),$E501*VLOOKUP($D501,'FRIM rates'!$A$4:$J$9,3,FALSE),IF(AND($C501="Released",$B501="Legal"),$E501*VLOOKUP($D501,'FRIM rates'!$A$4:$J$9,3,FALSE)+$E501*VLOOKUP($D501,'FRIM rates'!$A$4:$J$9,10,FALSE),IF(AND($C501="Released",$B501="Sub-Legal"),$E501*VLOOKUP($D501,'FRIM rates'!$A$4:$J$9,3,FALSE)+$E501*VLOOKUP($D501,'FRIM rates'!$A$4:$J$9,10,FALSE)))),0.01)</f>
        <v>64610.864999999991</v>
      </c>
    </row>
    <row r="502" spans="1:8" x14ac:dyDescent="0.35">
      <c r="A502">
        <v>1990</v>
      </c>
      <c r="B502" t="s">
        <v>5</v>
      </c>
      <c r="C502" t="s">
        <v>13</v>
      </c>
      <c r="D502" t="s">
        <v>8</v>
      </c>
      <c r="E502">
        <v>132588</v>
      </c>
      <c r="F502">
        <f>IFERROR(IF($C502="Kept",0,IF($C502="Released",$E502*VLOOKUP($D502,'FRIM rates'!$A$4:$J$9,2,FALSE),NA())),0.01)</f>
        <v>26517.600000000002</v>
      </c>
      <c r="G502">
        <f>IFERROR(IF(AND($C502="Kept",$B502="Legal"),$E502*VLOOKUP($D502,'FRIM rates'!$A$4:$J$9,3,FALSE),IF(AND($C502="Released",$B502="Legal"),$E502*VLOOKUP($D502,'FRIM rates'!$A$4:$J$9,3,FALSE)+$E502*VLOOKUP($D502,'FRIM rates'!$A$4:$J$9,4,FALSE),IF(AND($C502="Released",$B502="Sub-Legal"),$E502*VLOOKUP($D502,'FRIM rates'!$A$4:$J$9,3,FALSE)+$E502*VLOOKUP($D502,'FRIM rates'!$A$4:$J$9,5,FALSE)))),0.01)</f>
        <v>35533.584000000003</v>
      </c>
      <c r="H502">
        <f>IFERROR(IF(AND($C502="Kept",$B502="Legal"),$E502*VLOOKUP($D502,'FRIM rates'!$A$4:$J$9,3,FALSE),IF(AND($C502="Released",$B502="Legal"),$E502*VLOOKUP($D502,'FRIM rates'!$A$4:$J$9,3,FALSE)+$E502*VLOOKUP($D502,'FRIM rates'!$A$4:$J$9,10,FALSE),IF(AND($C502="Released",$B502="Sub-Legal"),$E502*VLOOKUP($D502,'FRIM rates'!$A$4:$J$9,3,FALSE)+$E502*VLOOKUP($D502,'FRIM rates'!$A$4:$J$9,10,FALSE)))),0.01)</f>
        <v>65631.06</v>
      </c>
    </row>
    <row r="503" spans="1:8" x14ac:dyDescent="0.35">
      <c r="A503">
        <v>1984</v>
      </c>
      <c r="B503" t="s">
        <v>5</v>
      </c>
      <c r="C503" t="s">
        <v>6</v>
      </c>
      <c r="D503" t="s">
        <v>8</v>
      </c>
      <c r="E503">
        <v>204645</v>
      </c>
      <c r="F503">
        <f>IFERROR(IF($C503="Kept",0,IF($C503="Released",$E503*VLOOKUP($D503,'FRIM rates'!$A$4:$J$9,2,FALSE),NA())),0.01)</f>
        <v>0</v>
      </c>
      <c r="G503">
        <f>IFERROR(IF(AND($C503="Kept",$B503="Legal"),$E503*VLOOKUP($D503,'FRIM rates'!$A$4:$J$9,3,FALSE),IF(AND($C503="Released",$B503="Legal"),$E503*VLOOKUP($D503,'FRIM rates'!$A$4:$J$9,3,FALSE)+$E503*VLOOKUP($D503,'FRIM rates'!$A$4:$J$9,4,FALSE),IF(AND($C503="Released",$B503="Sub-Legal"),$E503*VLOOKUP($D503,'FRIM rates'!$A$4:$J$9,3,FALSE)+$E503*VLOOKUP($D503,'FRIM rates'!$A$4:$J$9,5,FALSE)))),0.01)</f>
        <v>29673.524999999998</v>
      </c>
      <c r="H503">
        <f>IFERROR(IF(AND($C503="Kept",$B503="Legal"),$E503*VLOOKUP($D503,'FRIM rates'!$A$4:$J$9,3,FALSE),IF(AND($C503="Released",$B503="Legal"),$E503*VLOOKUP($D503,'FRIM rates'!$A$4:$J$9,3,FALSE)+$E503*VLOOKUP($D503,'FRIM rates'!$A$4:$J$9,10,FALSE),IF(AND($C503="Released",$B503="Sub-Legal"),$E503*VLOOKUP($D503,'FRIM rates'!$A$4:$J$9,3,FALSE)+$E503*VLOOKUP($D503,'FRIM rates'!$A$4:$J$9,10,FALSE)))),0.01)</f>
        <v>29673.524999999998</v>
      </c>
    </row>
    <row r="504" spans="1:8" x14ac:dyDescent="0.35">
      <c r="A504">
        <v>1981</v>
      </c>
      <c r="B504" t="s">
        <v>5</v>
      </c>
      <c r="C504" t="s">
        <v>6</v>
      </c>
      <c r="D504" t="s">
        <v>11</v>
      </c>
      <c r="F504">
        <f>IFERROR(IF($C504="Kept",0,IF($C504="Released",$E504*VLOOKUP($D504,'FRIM rates'!$A$4:$J$9,2,FALSE),NA())),0.01)</f>
        <v>0</v>
      </c>
      <c r="G504">
        <f>IFERROR(IF(AND($C504="Kept",$B504="Legal"),$E504*VLOOKUP($D504,'FRIM rates'!$A$4:$J$9,3,FALSE),IF(AND($C504="Released",$B504="Legal"),$E504*VLOOKUP($D504,'FRIM rates'!$A$4:$J$9,3,FALSE)+$E504*VLOOKUP($D504,'FRIM rates'!$A$4:$J$9,4,FALSE),IF(AND($C504="Released",$B504="Sub-Legal"),$E504*VLOOKUP($D504,'FRIM rates'!$A$4:$J$9,3,FALSE)+$E504*VLOOKUP($D504,'FRIM rates'!$A$4:$J$9,5,FALSE)))),0.01)</f>
        <v>0</v>
      </c>
      <c r="H504">
        <f>IFERROR(IF(AND($C504="Kept",$B504="Legal"),$E504*VLOOKUP($D504,'FRIM rates'!$A$4:$J$9,3,FALSE),IF(AND($C504="Released",$B504="Legal"),$E504*VLOOKUP($D504,'FRIM rates'!$A$4:$J$9,3,FALSE)+$E504*VLOOKUP($D504,'FRIM rates'!$A$4:$J$9,10,FALSE),IF(AND($C504="Released",$B504="Sub-Legal"),$E504*VLOOKUP($D504,'FRIM rates'!$A$4:$J$9,3,FALSE)+$E504*VLOOKUP($D504,'FRIM rates'!$A$4:$J$9,10,FALSE)))),0.01)</f>
        <v>0</v>
      </c>
    </row>
    <row r="505" spans="1:8" x14ac:dyDescent="0.35">
      <c r="A505">
        <v>1981</v>
      </c>
      <c r="B505" t="s">
        <v>5</v>
      </c>
      <c r="C505" t="s">
        <v>6</v>
      </c>
      <c r="D505" t="s">
        <v>12</v>
      </c>
      <c r="F505">
        <f>IFERROR(IF($C505="Kept",0,IF($C505="Released",$E505*VLOOKUP($D505,'FRIM rates'!$A$4:$J$9,2,FALSE),NA())),0.01)</f>
        <v>0</v>
      </c>
      <c r="G505">
        <f>IFERROR(IF(AND($C505="Kept",$B505="Legal"),$E505*VLOOKUP($D505,'FRIM rates'!$A$4:$J$9,3,FALSE),IF(AND($C505="Released",$B505="Legal"),$E505*VLOOKUP($D505,'FRIM rates'!$A$4:$J$9,3,FALSE)+$E505*VLOOKUP($D505,'FRIM rates'!$A$4:$J$9,4,FALSE),IF(AND($C505="Released",$B505="Sub-Legal"),$E505*VLOOKUP($D505,'FRIM rates'!$A$4:$J$9,3,FALSE)+$E505*VLOOKUP($D505,'FRIM rates'!$A$4:$J$9,5,FALSE)))),0.01)</f>
        <v>0</v>
      </c>
      <c r="H505">
        <f>IFERROR(IF(AND($C505="Kept",$B505="Legal"),$E505*VLOOKUP($D505,'FRIM rates'!$A$4:$J$9,3,FALSE),IF(AND($C505="Released",$B505="Legal"),$E505*VLOOKUP($D505,'FRIM rates'!$A$4:$J$9,3,FALSE)+$E505*VLOOKUP($D505,'FRIM rates'!$A$4:$J$9,10,FALSE),IF(AND($C505="Released",$B505="Sub-Legal"),$E505*VLOOKUP($D505,'FRIM rates'!$A$4:$J$9,3,FALSE)+$E505*VLOOKUP($D505,'FRIM rates'!$A$4:$J$9,10,FALSE)))),0.01)</f>
        <v>0</v>
      </c>
    </row>
    <row r="506" spans="1:8" x14ac:dyDescent="0.35">
      <c r="A506">
        <v>1982</v>
      </c>
      <c r="B506" t="s">
        <v>5</v>
      </c>
      <c r="C506" t="s">
        <v>6</v>
      </c>
      <c r="D506" t="s">
        <v>7</v>
      </c>
      <c r="F506">
        <f>IFERROR(IF($C506="Kept",0,IF($C506="Released",$E506*VLOOKUP($D506,'FRIM rates'!$A$4:$J$9,2,FALSE),NA())),0.01)</f>
        <v>0</v>
      </c>
      <c r="G506">
        <f>IFERROR(IF(AND($C506="Kept",$B506="Legal"),$E506*VLOOKUP($D506,'FRIM rates'!$A$4:$J$9,3,FALSE),IF(AND($C506="Released",$B506="Legal"),$E506*VLOOKUP($D506,'FRIM rates'!$A$4:$J$9,3,FALSE)+$E506*VLOOKUP($D506,'FRIM rates'!$A$4:$J$9,4,FALSE),IF(AND($C506="Released",$B506="Sub-Legal"),$E506*VLOOKUP($D506,'FRIM rates'!$A$4:$J$9,3,FALSE)+$E506*VLOOKUP($D506,'FRIM rates'!$A$4:$J$9,5,FALSE)))),0.01)</f>
        <v>0</v>
      </c>
      <c r="H506">
        <f>IFERROR(IF(AND($C506="Kept",$B506="Legal"),$E506*VLOOKUP($D506,'FRIM rates'!$A$4:$J$9,3,FALSE),IF(AND($C506="Released",$B506="Legal"),$E506*VLOOKUP($D506,'FRIM rates'!$A$4:$J$9,3,FALSE)+$E506*VLOOKUP($D506,'FRIM rates'!$A$4:$J$9,10,FALSE),IF(AND($C506="Released",$B506="Sub-Legal"),$E506*VLOOKUP($D506,'FRIM rates'!$A$4:$J$9,3,FALSE)+$E506*VLOOKUP($D506,'FRIM rates'!$A$4:$J$9,10,FALSE)))),0.01)</f>
        <v>0</v>
      </c>
    </row>
    <row r="507" spans="1:8" x14ac:dyDescent="0.35">
      <c r="A507">
        <v>1982</v>
      </c>
      <c r="B507" t="s">
        <v>5</v>
      </c>
      <c r="C507" t="s">
        <v>6</v>
      </c>
      <c r="D507" t="s">
        <v>11</v>
      </c>
      <c r="F507">
        <f>IFERROR(IF($C507="Kept",0,IF($C507="Released",$E507*VLOOKUP($D507,'FRIM rates'!$A$4:$J$9,2,FALSE),NA())),0.01)</f>
        <v>0</v>
      </c>
      <c r="G507">
        <f>IFERROR(IF(AND($C507="Kept",$B507="Legal"),$E507*VLOOKUP($D507,'FRIM rates'!$A$4:$J$9,3,FALSE),IF(AND($C507="Released",$B507="Legal"),$E507*VLOOKUP($D507,'FRIM rates'!$A$4:$J$9,3,FALSE)+$E507*VLOOKUP($D507,'FRIM rates'!$A$4:$J$9,4,FALSE),IF(AND($C507="Released",$B507="Sub-Legal"),$E507*VLOOKUP($D507,'FRIM rates'!$A$4:$J$9,3,FALSE)+$E507*VLOOKUP($D507,'FRIM rates'!$A$4:$J$9,5,FALSE)))),0.01)</f>
        <v>0</v>
      </c>
      <c r="H507">
        <f>IFERROR(IF(AND($C507="Kept",$B507="Legal"),$E507*VLOOKUP($D507,'FRIM rates'!$A$4:$J$9,3,FALSE),IF(AND($C507="Released",$B507="Legal"),$E507*VLOOKUP($D507,'FRIM rates'!$A$4:$J$9,3,FALSE)+$E507*VLOOKUP($D507,'FRIM rates'!$A$4:$J$9,10,FALSE),IF(AND($C507="Released",$B507="Sub-Legal"),$E507*VLOOKUP($D507,'FRIM rates'!$A$4:$J$9,3,FALSE)+$E507*VLOOKUP($D507,'FRIM rates'!$A$4:$J$9,10,FALSE)))),0.01)</f>
        <v>0</v>
      </c>
    </row>
    <row r="508" spans="1:8" x14ac:dyDescent="0.35">
      <c r="A508">
        <v>1982</v>
      </c>
      <c r="B508" t="s">
        <v>5</v>
      </c>
      <c r="C508" t="s">
        <v>6</v>
      </c>
      <c r="D508" t="s">
        <v>12</v>
      </c>
      <c r="F508">
        <f>IFERROR(IF($C508="Kept",0,IF($C508="Released",$E508*VLOOKUP($D508,'FRIM rates'!$A$4:$J$9,2,FALSE),NA())),0.01)</f>
        <v>0</v>
      </c>
      <c r="G508">
        <f>IFERROR(IF(AND($C508="Kept",$B508="Legal"),$E508*VLOOKUP($D508,'FRIM rates'!$A$4:$J$9,3,FALSE),IF(AND($C508="Released",$B508="Legal"),$E508*VLOOKUP($D508,'FRIM rates'!$A$4:$J$9,3,FALSE)+$E508*VLOOKUP($D508,'FRIM rates'!$A$4:$J$9,4,FALSE),IF(AND($C508="Released",$B508="Sub-Legal"),$E508*VLOOKUP($D508,'FRIM rates'!$A$4:$J$9,3,FALSE)+$E508*VLOOKUP($D508,'FRIM rates'!$A$4:$J$9,5,FALSE)))),0.01)</f>
        <v>0</v>
      </c>
      <c r="H508">
        <f>IFERROR(IF(AND($C508="Kept",$B508="Legal"),$E508*VLOOKUP($D508,'FRIM rates'!$A$4:$J$9,3,FALSE),IF(AND($C508="Released",$B508="Legal"),$E508*VLOOKUP($D508,'FRIM rates'!$A$4:$J$9,3,FALSE)+$E508*VLOOKUP($D508,'FRIM rates'!$A$4:$J$9,10,FALSE),IF(AND($C508="Released",$B508="Sub-Legal"),$E508*VLOOKUP($D508,'FRIM rates'!$A$4:$J$9,3,FALSE)+$E508*VLOOKUP($D508,'FRIM rates'!$A$4:$J$9,10,FALSE)))),0.01)</f>
        <v>0</v>
      </c>
    </row>
    <row r="509" spans="1:8" x14ac:dyDescent="0.35">
      <c r="A509">
        <v>1983</v>
      </c>
      <c r="B509" t="s">
        <v>5</v>
      </c>
      <c r="C509" t="s">
        <v>6</v>
      </c>
      <c r="D509" t="s">
        <v>7</v>
      </c>
      <c r="F509">
        <f>IFERROR(IF($C509="Kept",0,IF($C509="Released",$E509*VLOOKUP($D509,'FRIM rates'!$A$4:$J$9,2,FALSE),NA())),0.01)</f>
        <v>0</v>
      </c>
      <c r="G509">
        <f>IFERROR(IF(AND($C509="Kept",$B509="Legal"),$E509*VLOOKUP($D509,'FRIM rates'!$A$4:$J$9,3,FALSE),IF(AND($C509="Released",$B509="Legal"),$E509*VLOOKUP($D509,'FRIM rates'!$A$4:$J$9,3,FALSE)+$E509*VLOOKUP($D509,'FRIM rates'!$A$4:$J$9,4,FALSE),IF(AND($C509="Released",$B509="Sub-Legal"),$E509*VLOOKUP($D509,'FRIM rates'!$A$4:$J$9,3,FALSE)+$E509*VLOOKUP($D509,'FRIM rates'!$A$4:$J$9,5,FALSE)))),0.01)</f>
        <v>0</v>
      </c>
      <c r="H509">
        <f>IFERROR(IF(AND($C509="Kept",$B509="Legal"),$E509*VLOOKUP($D509,'FRIM rates'!$A$4:$J$9,3,FALSE),IF(AND($C509="Released",$B509="Legal"),$E509*VLOOKUP($D509,'FRIM rates'!$A$4:$J$9,3,FALSE)+$E509*VLOOKUP($D509,'FRIM rates'!$A$4:$J$9,10,FALSE),IF(AND($C509="Released",$B509="Sub-Legal"),$E509*VLOOKUP($D509,'FRIM rates'!$A$4:$J$9,3,FALSE)+$E509*VLOOKUP($D509,'FRIM rates'!$A$4:$J$9,10,FALSE)))),0.01)</f>
        <v>0</v>
      </c>
    </row>
    <row r="510" spans="1:8" x14ac:dyDescent="0.35">
      <c r="A510">
        <v>1983</v>
      </c>
      <c r="B510" t="s">
        <v>5</v>
      </c>
      <c r="C510" t="s">
        <v>6</v>
      </c>
      <c r="D510" t="s">
        <v>11</v>
      </c>
      <c r="F510">
        <f>IFERROR(IF($C510="Kept",0,IF($C510="Released",$E510*VLOOKUP($D510,'FRIM rates'!$A$4:$J$9,2,FALSE),NA())),0.01)</f>
        <v>0</v>
      </c>
      <c r="G510">
        <f>IFERROR(IF(AND($C510="Kept",$B510="Legal"),$E510*VLOOKUP($D510,'FRIM rates'!$A$4:$J$9,3,FALSE),IF(AND($C510="Released",$B510="Legal"),$E510*VLOOKUP($D510,'FRIM rates'!$A$4:$J$9,3,FALSE)+$E510*VLOOKUP($D510,'FRIM rates'!$A$4:$J$9,4,FALSE),IF(AND($C510="Released",$B510="Sub-Legal"),$E510*VLOOKUP($D510,'FRIM rates'!$A$4:$J$9,3,FALSE)+$E510*VLOOKUP($D510,'FRIM rates'!$A$4:$J$9,5,FALSE)))),0.01)</f>
        <v>0</v>
      </c>
      <c r="H510">
        <f>IFERROR(IF(AND($C510="Kept",$B510="Legal"),$E510*VLOOKUP($D510,'FRIM rates'!$A$4:$J$9,3,FALSE),IF(AND($C510="Released",$B510="Legal"),$E510*VLOOKUP($D510,'FRIM rates'!$A$4:$J$9,3,FALSE)+$E510*VLOOKUP($D510,'FRIM rates'!$A$4:$J$9,10,FALSE),IF(AND($C510="Released",$B510="Sub-Legal"),$E510*VLOOKUP($D510,'FRIM rates'!$A$4:$J$9,3,FALSE)+$E510*VLOOKUP($D510,'FRIM rates'!$A$4:$J$9,10,FALSE)))),0.01)</f>
        <v>0</v>
      </c>
    </row>
    <row r="511" spans="1:8" x14ac:dyDescent="0.35">
      <c r="A511">
        <v>1983</v>
      </c>
      <c r="B511" t="s">
        <v>5</v>
      </c>
      <c r="C511" t="s">
        <v>6</v>
      </c>
      <c r="D511" t="s">
        <v>12</v>
      </c>
      <c r="F511">
        <f>IFERROR(IF($C511="Kept",0,IF($C511="Released",$E511*VLOOKUP($D511,'FRIM rates'!$A$4:$J$9,2,FALSE),NA())),0.01)</f>
        <v>0</v>
      </c>
      <c r="G511">
        <f>IFERROR(IF(AND($C511="Kept",$B511="Legal"),$E511*VLOOKUP($D511,'FRIM rates'!$A$4:$J$9,3,FALSE),IF(AND($C511="Released",$B511="Legal"),$E511*VLOOKUP($D511,'FRIM rates'!$A$4:$J$9,3,FALSE)+$E511*VLOOKUP($D511,'FRIM rates'!$A$4:$J$9,4,FALSE),IF(AND($C511="Released",$B511="Sub-Legal"),$E511*VLOOKUP($D511,'FRIM rates'!$A$4:$J$9,3,FALSE)+$E511*VLOOKUP($D511,'FRIM rates'!$A$4:$J$9,5,FALSE)))),0.01)</f>
        <v>0</v>
      </c>
      <c r="H511">
        <f>IFERROR(IF(AND($C511="Kept",$B511="Legal"),$E511*VLOOKUP($D511,'FRIM rates'!$A$4:$J$9,3,FALSE),IF(AND($C511="Released",$B511="Legal"),$E511*VLOOKUP($D511,'FRIM rates'!$A$4:$J$9,3,FALSE)+$E511*VLOOKUP($D511,'FRIM rates'!$A$4:$J$9,10,FALSE),IF(AND($C511="Released",$B511="Sub-Legal"),$E511*VLOOKUP($D511,'FRIM rates'!$A$4:$J$9,3,FALSE)+$E511*VLOOKUP($D511,'FRIM rates'!$A$4:$J$9,10,FALSE)))),0.01)</f>
        <v>0</v>
      </c>
    </row>
    <row r="512" spans="1:8" x14ac:dyDescent="0.35">
      <c r="A512">
        <v>1984</v>
      </c>
      <c r="B512" t="s">
        <v>5</v>
      </c>
      <c r="C512" t="s">
        <v>6</v>
      </c>
      <c r="D512" t="s">
        <v>7</v>
      </c>
      <c r="F512">
        <f>IFERROR(IF($C512="Kept",0,IF($C512="Released",$E512*VLOOKUP($D512,'FRIM rates'!$A$4:$J$9,2,FALSE),NA())),0.01)</f>
        <v>0</v>
      </c>
      <c r="G512">
        <f>IFERROR(IF(AND($C512="Kept",$B512="Legal"),$E512*VLOOKUP($D512,'FRIM rates'!$A$4:$J$9,3,FALSE),IF(AND($C512="Released",$B512="Legal"),$E512*VLOOKUP($D512,'FRIM rates'!$A$4:$J$9,3,FALSE)+$E512*VLOOKUP($D512,'FRIM rates'!$A$4:$J$9,4,FALSE),IF(AND($C512="Released",$B512="Sub-Legal"),$E512*VLOOKUP($D512,'FRIM rates'!$A$4:$J$9,3,FALSE)+$E512*VLOOKUP($D512,'FRIM rates'!$A$4:$J$9,5,FALSE)))),0.01)</f>
        <v>0</v>
      </c>
      <c r="H512">
        <f>IFERROR(IF(AND($C512="Kept",$B512="Legal"),$E512*VLOOKUP($D512,'FRIM rates'!$A$4:$J$9,3,FALSE),IF(AND($C512="Released",$B512="Legal"),$E512*VLOOKUP($D512,'FRIM rates'!$A$4:$J$9,3,FALSE)+$E512*VLOOKUP($D512,'FRIM rates'!$A$4:$J$9,10,FALSE),IF(AND($C512="Released",$B512="Sub-Legal"),$E512*VLOOKUP($D512,'FRIM rates'!$A$4:$J$9,3,FALSE)+$E512*VLOOKUP($D512,'FRIM rates'!$A$4:$J$9,10,FALSE)))),0.01)</f>
        <v>0</v>
      </c>
    </row>
    <row r="513" spans="1:8" x14ac:dyDescent="0.35">
      <c r="A513">
        <v>1984</v>
      </c>
      <c r="B513" t="s">
        <v>5</v>
      </c>
      <c r="C513" t="s">
        <v>6</v>
      </c>
      <c r="D513" t="s">
        <v>11</v>
      </c>
      <c r="F513">
        <f>IFERROR(IF($C513="Kept",0,IF($C513="Released",$E513*VLOOKUP($D513,'FRIM rates'!$A$4:$J$9,2,FALSE),NA())),0.01)</f>
        <v>0</v>
      </c>
      <c r="G513">
        <f>IFERROR(IF(AND($C513="Kept",$B513="Legal"),$E513*VLOOKUP($D513,'FRIM rates'!$A$4:$J$9,3,FALSE),IF(AND($C513="Released",$B513="Legal"),$E513*VLOOKUP($D513,'FRIM rates'!$A$4:$J$9,3,FALSE)+$E513*VLOOKUP($D513,'FRIM rates'!$A$4:$J$9,4,FALSE),IF(AND($C513="Released",$B513="Sub-Legal"),$E513*VLOOKUP($D513,'FRIM rates'!$A$4:$J$9,3,FALSE)+$E513*VLOOKUP($D513,'FRIM rates'!$A$4:$J$9,5,FALSE)))),0.01)</f>
        <v>0</v>
      </c>
      <c r="H513">
        <f>IFERROR(IF(AND($C513="Kept",$B513="Legal"),$E513*VLOOKUP($D513,'FRIM rates'!$A$4:$J$9,3,FALSE),IF(AND($C513="Released",$B513="Legal"),$E513*VLOOKUP($D513,'FRIM rates'!$A$4:$J$9,3,FALSE)+$E513*VLOOKUP($D513,'FRIM rates'!$A$4:$J$9,10,FALSE),IF(AND($C513="Released",$B513="Sub-Legal"),$E513*VLOOKUP($D513,'FRIM rates'!$A$4:$J$9,3,FALSE)+$E513*VLOOKUP($D513,'FRIM rates'!$A$4:$J$9,10,FALSE)))),0.01)</f>
        <v>0</v>
      </c>
    </row>
    <row r="514" spans="1:8" x14ac:dyDescent="0.35">
      <c r="A514">
        <v>1985</v>
      </c>
      <c r="B514" t="s">
        <v>5</v>
      </c>
      <c r="C514" t="s">
        <v>6</v>
      </c>
      <c r="D514" t="s">
        <v>7</v>
      </c>
      <c r="F514">
        <f>IFERROR(IF($C514="Kept",0,IF($C514="Released",$E514*VLOOKUP($D514,'FRIM rates'!$A$4:$J$9,2,FALSE),NA())),0.01)</f>
        <v>0</v>
      </c>
      <c r="G514">
        <f>IFERROR(IF(AND($C514="Kept",$B514="Legal"),$E514*VLOOKUP($D514,'FRIM rates'!$A$4:$J$9,3,FALSE),IF(AND($C514="Released",$B514="Legal"),$E514*VLOOKUP($D514,'FRIM rates'!$A$4:$J$9,3,FALSE)+$E514*VLOOKUP($D514,'FRIM rates'!$A$4:$J$9,4,FALSE),IF(AND($C514="Released",$B514="Sub-Legal"),$E514*VLOOKUP($D514,'FRIM rates'!$A$4:$J$9,3,FALSE)+$E514*VLOOKUP($D514,'FRIM rates'!$A$4:$J$9,5,FALSE)))),0.01)</f>
        <v>0</v>
      </c>
      <c r="H514">
        <f>IFERROR(IF(AND($C514="Kept",$B514="Legal"),$E514*VLOOKUP($D514,'FRIM rates'!$A$4:$J$9,3,FALSE),IF(AND($C514="Released",$B514="Legal"),$E514*VLOOKUP($D514,'FRIM rates'!$A$4:$J$9,3,FALSE)+$E514*VLOOKUP($D514,'FRIM rates'!$A$4:$J$9,10,FALSE),IF(AND($C514="Released",$B514="Sub-Legal"),$E514*VLOOKUP($D514,'FRIM rates'!$A$4:$J$9,3,FALSE)+$E514*VLOOKUP($D514,'FRIM rates'!$A$4:$J$9,10,FALSE)))),0.01)</f>
        <v>0</v>
      </c>
    </row>
    <row r="515" spans="1:8" x14ac:dyDescent="0.35">
      <c r="A515">
        <v>1985</v>
      </c>
      <c r="B515" t="s">
        <v>5</v>
      </c>
      <c r="C515" t="s">
        <v>6</v>
      </c>
      <c r="D515" t="s">
        <v>11</v>
      </c>
      <c r="F515">
        <f>IFERROR(IF($C515="Kept",0,IF($C515="Released",$E515*VLOOKUP($D515,'FRIM rates'!$A$4:$J$9,2,FALSE),NA())),0.01)</f>
        <v>0</v>
      </c>
      <c r="G515">
        <f>IFERROR(IF(AND($C515="Kept",$B515="Legal"),$E515*VLOOKUP($D515,'FRIM rates'!$A$4:$J$9,3,FALSE),IF(AND($C515="Released",$B515="Legal"),$E515*VLOOKUP($D515,'FRIM rates'!$A$4:$J$9,3,FALSE)+$E515*VLOOKUP($D515,'FRIM rates'!$A$4:$J$9,4,FALSE),IF(AND($C515="Released",$B515="Sub-Legal"),$E515*VLOOKUP($D515,'FRIM rates'!$A$4:$J$9,3,FALSE)+$E515*VLOOKUP($D515,'FRIM rates'!$A$4:$J$9,5,FALSE)))),0.01)</f>
        <v>0</v>
      </c>
      <c r="H515">
        <f>IFERROR(IF(AND($C515="Kept",$B515="Legal"),$E515*VLOOKUP($D515,'FRIM rates'!$A$4:$J$9,3,FALSE),IF(AND($C515="Released",$B515="Legal"),$E515*VLOOKUP($D515,'FRIM rates'!$A$4:$J$9,3,FALSE)+$E515*VLOOKUP($D515,'FRIM rates'!$A$4:$J$9,10,FALSE),IF(AND($C515="Released",$B515="Sub-Legal"),$E515*VLOOKUP($D515,'FRIM rates'!$A$4:$J$9,3,FALSE)+$E515*VLOOKUP($D515,'FRIM rates'!$A$4:$J$9,10,FALSE)))),0.01)</f>
        <v>0</v>
      </c>
    </row>
    <row r="516" spans="1:8" x14ac:dyDescent="0.35">
      <c r="A516">
        <v>1986</v>
      </c>
      <c r="B516" t="s">
        <v>5</v>
      </c>
      <c r="C516" t="s">
        <v>6</v>
      </c>
      <c r="D516" t="s">
        <v>7</v>
      </c>
      <c r="F516">
        <f>IFERROR(IF($C516="Kept",0,IF($C516="Released",$E516*VLOOKUP($D516,'FRIM rates'!$A$4:$J$9,2,FALSE),NA())),0.01)</f>
        <v>0</v>
      </c>
      <c r="G516">
        <f>IFERROR(IF(AND($C516="Kept",$B516="Legal"),$E516*VLOOKUP($D516,'FRIM rates'!$A$4:$J$9,3,FALSE),IF(AND($C516="Released",$B516="Legal"),$E516*VLOOKUP($D516,'FRIM rates'!$A$4:$J$9,3,FALSE)+$E516*VLOOKUP($D516,'FRIM rates'!$A$4:$J$9,4,FALSE),IF(AND($C516="Released",$B516="Sub-Legal"),$E516*VLOOKUP($D516,'FRIM rates'!$A$4:$J$9,3,FALSE)+$E516*VLOOKUP($D516,'FRIM rates'!$A$4:$J$9,5,FALSE)))),0.01)</f>
        <v>0</v>
      </c>
      <c r="H516">
        <f>IFERROR(IF(AND($C516="Kept",$B516="Legal"),$E516*VLOOKUP($D516,'FRIM rates'!$A$4:$J$9,3,FALSE),IF(AND($C516="Released",$B516="Legal"),$E516*VLOOKUP($D516,'FRIM rates'!$A$4:$J$9,3,FALSE)+$E516*VLOOKUP($D516,'FRIM rates'!$A$4:$J$9,10,FALSE),IF(AND($C516="Released",$B516="Sub-Legal"),$E516*VLOOKUP($D516,'FRIM rates'!$A$4:$J$9,3,FALSE)+$E516*VLOOKUP($D516,'FRIM rates'!$A$4:$J$9,10,FALSE)))),0.01)</f>
        <v>0</v>
      </c>
    </row>
    <row r="517" spans="1:8" x14ac:dyDescent="0.35">
      <c r="A517">
        <v>1986</v>
      </c>
      <c r="B517" t="s">
        <v>5</v>
      </c>
      <c r="C517" t="s">
        <v>6</v>
      </c>
      <c r="D517" t="s">
        <v>11</v>
      </c>
      <c r="F517">
        <f>IFERROR(IF($C517="Kept",0,IF($C517="Released",$E517*VLOOKUP($D517,'FRIM rates'!$A$4:$J$9,2,FALSE),NA())),0.01)</f>
        <v>0</v>
      </c>
      <c r="G517">
        <f>IFERROR(IF(AND($C517="Kept",$B517="Legal"),$E517*VLOOKUP($D517,'FRIM rates'!$A$4:$J$9,3,FALSE),IF(AND($C517="Released",$B517="Legal"),$E517*VLOOKUP($D517,'FRIM rates'!$A$4:$J$9,3,FALSE)+$E517*VLOOKUP($D517,'FRIM rates'!$A$4:$J$9,4,FALSE),IF(AND($C517="Released",$B517="Sub-Legal"),$E517*VLOOKUP($D517,'FRIM rates'!$A$4:$J$9,3,FALSE)+$E517*VLOOKUP($D517,'FRIM rates'!$A$4:$J$9,5,FALSE)))),0.01)</f>
        <v>0</v>
      </c>
      <c r="H517">
        <f>IFERROR(IF(AND($C517="Kept",$B517="Legal"),$E517*VLOOKUP($D517,'FRIM rates'!$A$4:$J$9,3,FALSE),IF(AND($C517="Released",$B517="Legal"),$E517*VLOOKUP($D517,'FRIM rates'!$A$4:$J$9,3,FALSE)+$E517*VLOOKUP($D517,'FRIM rates'!$A$4:$J$9,10,FALSE),IF(AND($C517="Released",$B517="Sub-Legal"),$E517*VLOOKUP($D517,'FRIM rates'!$A$4:$J$9,3,FALSE)+$E517*VLOOKUP($D517,'FRIM rates'!$A$4:$J$9,10,FALSE)))),0.01)</f>
        <v>0</v>
      </c>
    </row>
    <row r="518" spans="1:8" x14ac:dyDescent="0.35">
      <c r="A518">
        <v>1987</v>
      </c>
      <c r="B518" t="s">
        <v>5</v>
      </c>
      <c r="C518" t="s">
        <v>6</v>
      </c>
      <c r="D518" t="s">
        <v>7</v>
      </c>
      <c r="F518">
        <f>IFERROR(IF($C518="Kept",0,IF($C518="Released",$E518*VLOOKUP($D518,'FRIM rates'!$A$4:$J$9,2,FALSE),NA())),0.01)</f>
        <v>0</v>
      </c>
      <c r="G518">
        <f>IFERROR(IF(AND($C518="Kept",$B518="Legal"),$E518*VLOOKUP($D518,'FRIM rates'!$A$4:$J$9,3,FALSE),IF(AND($C518="Released",$B518="Legal"),$E518*VLOOKUP($D518,'FRIM rates'!$A$4:$J$9,3,FALSE)+$E518*VLOOKUP($D518,'FRIM rates'!$A$4:$J$9,4,FALSE),IF(AND($C518="Released",$B518="Sub-Legal"),$E518*VLOOKUP($D518,'FRIM rates'!$A$4:$J$9,3,FALSE)+$E518*VLOOKUP($D518,'FRIM rates'!$A$4:$J$9,5,FALSE)))),0.01)</f>
        <v>0</v>
      </c>
      <c r="H518">
        <f>IFERROR(IF(AND($C518="Kept",$B518="Legal"),$E518*VLOOKUP($D518,'FRIM rates'!$A$4:$J$9,3,FALSE),IF(AND($C518="Released",$B518="Legal"),$E518*VLOOKUP($D518,'FRIM rates'!$A$4:$J$9,3,FALSE)+$E518*VLOOKUP($D518,'FRIM rates'!$A$4:$J$9,10,FALSE),IF(AND($C518="Released",$B518="Sub-Legal"),$E518*VLOOKUP($D518,'FRIM rates'!$A$4:$J$9,3,FALSE)+$E518*VLOOKUP($D518,'FRIM rates'!$A$4:$J$9,10,FALSE)))),0.01)</f>
        <v>0</v>
      </c>
    </row>
    <row r="519" spans="1:8" x14ac:dyDescent="0.35">
      <c r="A519">
        <v>1987</v>
      </c>
      <c r="B519" t="s">
        <v>5</v>
      </c>
      <c r="C519" t="s">
        <v>6</v>
      </c>
      <c r="D519" t="s">
        <v>11</v>
      </c>
      <c r="F519">
        <f>IFERROR(IF($C519="Kept",0,IF($C519="Released",$E519*VLOOKUP($D519,'FRIM rates'!$A$4:$J$9,2,FALSE),NA())),0.01)</f>
        <v>0</v>
      </c>
      <c r="G519">
        <f>IFERROR(IF(AND($C519="Kept",$B519="Legal"),$E519*VLOOKUP($D519,'FRIM rates'!$A$4:$J$9,3,FALSE),IF(AND($C519="Released",$B519="Legal"),$E519*VLOOKUP($D519,'FRIM rates'!$A$4:$J$9,3,FALSE)+$E519*VLOOKUP($D519,'FRIM rates'!$A$4:$J$9,4,FALSE),IF(AND($C519="Released",$B519="Sub-Legal"),$E519*VLOOKUP($D519,'FRIM rates'!$A$4:$J$9,3,FALSE)+$E519*VLOOKUP($D519,'FRIM rates'!$A$4:$J$9,5,FALSE)))),0.01)</f>
        <v>0</v>
      </c>
      <c r="H519">
        <f>IFERROR(IF(AND($C519="Kept",$B519="Legal"),$E519*VLOOKUP($D519,'FRIM rates'!$A$4:$J$9,3,FALSE),IF(AND($C519="Released",$B519="Legal"),$E519*VLOOKUP($D519,'FRIM rates'!$A$4:$J$9,3,FALSE)+$E519*VLOOKUP($D519,'FRIM rates'!$A$4:$J$9,10,FALSE),IF(AND($C519="Released",$B519="Sub-Legal"),$E519*VLOOKUP($D519,'FRIM rates'!$A$4:$J$9,3,FALSE)+$E519*VLOOKUP($D519,'FRIM rates'!$A$4:$J$9,10,FALSE)))),0.01)</f>
        <v>0</v>
      </c>
    </row>
    <row r="520" spans="1:8" x14ac:dyDescent="0.35">
      <c r="A520">
        <v>1988</v>
      </c>
      <c r="B520" t="s">
        <v>5</v>
      </c>
      <c r="C520" t="s">
        <v>6</v>
      </c>
      <c r="D520" t="s">
        <v>7</v>
      </c>
      <c r="F520">
        <f>IFERROR(IF($C520="Kept",0,IF($C520="Released",$E520*VLOOKUP($D520,'FRIM rates'!$A$4:$J$9,2,FALSE),NA())),0.01)</f>
        <v>0</v>
      </c>
      <c r="G520">
        <f>IFERROR(IF(AND($C520="Kept",$B520="Legal"),$E520*VLOOKUP($D520,'FRIM rates'!$A$4:$J$9,3,FALSE),IF(AND($C520="Released",$B520="Legal"),$E520*VLOOKUP($D520,'FRIM rates'!$A$4:$J$9,3,FALSE)+$E520*VLOOKUP($D520,'FRIM rates'!$A$4:$J$9,4,FALSE),IF(AND($C520="Released",$B520="Sub-Legal"),$E520*VLOOKUP($D520,'FRIM rates'!$A$4:$J$9,3,FALSE)+$E520*VLOOKUP($D520,'FRIM rates'!$A$4:$J$9,5,FALSE)))),0.01)</f>
        <v>0</v>
      </c>
      <c r="H520">
        <f>IFERROR(IF(AND($C520="Kept",$B520="Legal"),$E520*VLOOKUP($D520,'FRIM rates'!$A$4:$J$9,3,FALSE),IF(AND($C520="Released",$B520="Legal"),$E520*VLOOKUP($D520,'FRIM rates'!$A$4:$J$9,3,FALSE)+$E520*VLOOKUP($D520,'FRIM rates'!$A$4:$J$9,10,FALSE),IF(AND($C520="Released",$B520="Sub-Legal"),$E520*VLOOKUP($D520,'FRIM rates'!$A$4:$J$9,3,FALSE)+$E520*VLOOKUP($D520,'FRIM rates'!$A$4:$J$9,10,FALSE)))),0.01)</f>
        <v>0</v>
      </c>
    </row>
    <row r="521" spans="1:8" x14ac:dyDescent="0.35">
      <c r="A521">
        <v>1988</v>
      </c>
      <c r="B521" t="s">
        <v>5</v>
      </c>
      <c r="C521" t="s">
        <v>6</v>
      </c>
      <c r="D521" t="s">
        <v>11</v>
      </c>
      <c r="F521">
        <f>IFERROR(IF($C521="Kept",0,IF($C521="Released",$E521*VLOOKUP($D521,'FRIM rates'!$A$4:$J$9,2,FALSE),NA())),0.01)</f>
        <v>0</v>
      </c>
      <c r="G521">
        <f>IFERROR(IF(AND($C521="Kept",$B521="Legal"),$E521*VLOOKUP($D521,'FRIM rates'!$A$4:$J$9,3,FALSE),IF(AND($C521="Released",$B521="Legal"),$E521*VLOOKUP($D521,'FRIM rates'!$A$4:$J$9,3,FALSE)+$E521*VLOOKUP($D521,'FRIM rates'!$A$4:$J$9,4,FALSE),IF(AND($C521="Released",$B521="Sub-Legal"),$E521*VLOOKUP($D521,'FRIM rates'!$A$4:$J$9,3,FALSE)+$E521*VLOOKUP($D521,'FRIM rates'!$A$4:$J$9,5,FALSE)))),0.01)</f>
        <v>0</v>
      </c>
      <c r="H521">
        <f>IFERROR(IF(AND($C521="Kept",$B521="Legal"),$E521*VLOOKUP($D521,'FRIM rates'!$A$4:$J$9,3,FALSE),IF(AND($C521="Released",$B521="Legal"),$E521*VLOOKUP($D521,'FRIM rates'!$A$4:$J$9,3,FALSE)+$E521*VLOOKUP($D521,'FRIM rates'!$A$4:$J$9,10,FALSE),IF(AND($C521="Released",$B521="Sub-Legal"),$E521*VLOOKUP($D521,'FRIM rates'!$A$4:$J$9,3,FALSE)+$E521*VLOOKUP($D521,'FRIM rates'!$A$4:$J$9,10,FALSE)))),0.01)</f>
        <v>0</v>
      </c>
    </row>
    <row r="522" spans="1:8" x14ac:dyDescent="0.35">
      <c r="A522">
        <v>1989</v>
      </c>
      <c r="B522" t="s">
        <v>5</v>
      </c>
      <c r="C522" t="s">
        <v>6</v>
      </c>
      <c r="D522" t="s">
        <v>7</v>
      </c>
      <c r="F522">
        <f>IFERROR(IF($C522="Kept",0,IF($C522="Released",$E522*VLOOKUP($D522,'FRIM rates'!$A$4:$J$9,2,FALSE),NA())),0.01)</f>
        <v>0</v>
      </c>
      <c r="G522">
        <f>IFERROR(IF(AND($C522="Kept",$B522="Legal"),$E522*VLOOKUP($D522,'FRIM rates'!$A$4:$J$9,3,FALSE),IF(AND($C522="Released",$B522="Legal"),$E522*VLOOKUP($D522,'FRIM rates'!$A$4:$J$9,3,FALSE)+$E522*VLOOKUP($D522,'FRIM rates'!$A$4:$J$9,4,FALSE),IF(AND($C522="Released",$B522="Sub-Legal"),$E522*VLOOKUP($D522,'FRIM rates'!$A$4:$J$9,3,FALSE)+$E522*VLOOKUP($D522,'FRIM rates'!$A$4:$J$9,5,FALSE)))),0.01)</f>
        <v>0</v>
      </c>
      <c r="H522">
        <f>IFERROR(IF(AND($C522="Kept",$B522="Legal"),$E522*VLOOKUP($D522,'FRIM rates'!$A$4:$J$9,3,FALSE),IF(AND($C522="Released",$B522="Legal"),$E522*VLOOKUP($D522,'FRIM rates'!$A$4:$J$9,3,FALSE)+$E522*VLOOKUP($D522,'FRIM rates'!$A$4:$J$9,10,FALSE),IF(AND($C522="Released",$B522="Sub-Legal"),$E522*VLOOKUP($D522,'FRIM rates'!$A$4:$J$9,3,FALSE)+$E522*VLOOKUP($D522,'FRIM rates'!$A$4:$J$9,10,FALSE)))),0.01)</f>
        <v>0</v>
      </c>
    </row>
    <row r="523" spans="1:8" x14ac:dyDescent="0.35">
      <c r="A523">
        <v>1989</v>
      </c>
      <c r="B523" t="s">
        <v>5</v>
      </c>
      <c r="C523" t="s">
        <v>6</v>
      </c>
      <c r="D523" t="s">
        <v>11</v>
      </c>
      <c r="F523">
        <f>IFERROR(IF($C523="Kept",0,IF($C523="Released",$E523*VLOOKUP($D523,'FRIM rates'!$A$4:$J$9,2,FALSE),NA())),0.01)</f>
        <v>0</v>
      </c>
      <c r="G523">
        <f>IFERROR(IF(AND($C523="Kept",$B523="Legal"),$E523*VLOOKUP($D523,'FRIM rates'!$A$4:$J$9,3,FALSE),IF(AND($C523="Released",$B523="Legal"),$E523*VLOOKUP($D523,'FRIM rates'!$A$4:$J$9,3,FALSE)+$E523*VLOOKUP($D523,'FRIM rates'!$A$4:$J$9,4,FALSE),IF(AND($C523="Released",$B523="Sub-Legal"),$E523*VLOOKUP($D523,'FRIM rates'!$A$4:$J$9,3,FALSE)+$E523*VLOOKUP($D523,'FRIM rates'!$A$4:$J$9,5,FALSE)))),0.01)</f>
        <v>0</v>
      </c>
      <c r="H523">
        <f>IFERROR(IF(AND($C523="Kept",$B523="Legal"),$E523*VLOOKUP($D523,'FRIM rates'!$A$4:$J$9,3,FALSE),IF(AND($C523="Released",$B523="Legal"),$E523*VLOOKUP($D523,'FRIM rates'!$A$4:$J$9,3,FALSE)+$E523*VLOOKUP($D523,'FRIM rates'!$A$4:$J$9,10,FALSE),IF(AND($C523="Released",$B523="Sub-Legal"),$E523*VLOOKUP($D523,'FRIM rates'!$A$4:$J$9,3,FALSE)+$E523*VLOOKUP($D523,'FRIM rates'!$A$4:$J$9,10,FALSE)))),0.01)</f>
        <v>0</v>
      </c>
    </row>
    <row r="524" spans="1:8" x14ac:dyDescent="0.35">
      <c r="A524">
        <v>1990</v>
      </c>
      <c r="B524" t="s">
        <v>5</v>
      </c>
      <c r="C524" t="s">
        <v>6</v>
      </c>
      <c r="D524" t="s">
        <v>7</v>
      </c>
      <c r="F524">
        <f>IFERROR(IF($C524="Kept",0,IF($C524="Released",$E524*VLOOKUP($D524,'FRIM rates'!$A$4:$J$9,2,FALSE),NA())),0.01)</f>
        <v>0</v>
      </c>
      <c r="G524">
        <f>IFERROR(IF(AND($C524="Kept",$B524="Legal"),$E524*VLOOKUP($D524,'FRIM rates'!$A$4:$J$9,3,FALSE),IF(AND($C524="Released",$B524="Legal"),$E524*VLOOKUP($D524,'FRIM rates'!$A$4:$J$9,3,FALSE)+$E524*VLOOKUP($D524,'FRIM rates'!$A$4:$J$9,4,FALSE),IF(AND($C524="Released",$B524="Sub-Legal"),$E524*VLOOKUP($D524,'FRIM rates'!$A$4:$J$9,3,FALSE)+$E524*VLOOKUP($D524,'FRIM rates'!$A$4:$J$9,5,FALSE)))),0.01)</f>
        <v>0</v>
      </c>
      <c r="H524">
        <f>IFERROR(IF(AND($C524="Kept",$B524="Legal"),$E524*VLOOKUP($D524,'FRIM rates'!$A$4:$J$9,3,FALSE),IF(AND($C524="Released",$B524="Legal"),$E524*VLOOKUP($D524,'FRIM rates'!$A$4:$J$9,3,FALSE)+$E524*VLOOKUP($D524,'FRIM rates'!$A$4:$J$9,10,FALSE),IF(AND($C524="Released",$B524="Sub-Legal"),$E524*VLOOKUP($D524,'FRIM rates'!$A$4:$J$9,3,FALSE)+$E524*VLOOKUP($D524,'FRIM rates'!$A$4:$J$9,10,FALSE)))),0.01)</f>
        <v>0</v>
      </c>
    </row>
    <row r="525" spans="1:8" x14ac:dyDescent="0.35">
      <c r="A525">
        <v>1990</v>
      </c>
      <c r="B525" t="s">
        <v>5</v>
      </c>
      <c r="C525" t="s">
        <v>6</v>
      </c>
      <c r="D525" t="s">
        <v>11</v>
      </c>
      <c r="F525">
        <f>IFERROR(IF($C525="Kept",0,IF($C525="Released",$E525*VLOOKUP($D525,'FRIM rates'!$A$4:$J$9,2,FALSE),NA())),0.01)</f>
        <v>0</v>
      </c>
      <c r="G525">
        <f>IFERROR(IF(AND($C525="Kept",$B525="Legal"),$E525*VLOOKUP($D525,'FRIM rates'!$A$4:$J$9,3,FALSE),IF(AND($C525="Released",$B525="Legal"),$E525*VLOOKUP($D525,'FRIM rates'!$A$4:$J$9,3,FALSE)+$E525*VLOOKUP($D525,'FRIM rates'!$A$4:$J$9,4,FALSE),IF(AND($C525="Released",$B525="Sub-Legal"),$E525*VLOOKUP($D525,'FRIM rates'!$A$4:$J$9,3,FALSE)+$E525*VLOOKUP($D525,'FRIM rates'!$A$4:$J$9,5,FALSE)))),0.01)</f>
        <v>0</v>
      </c>
      <c r="H525">
        <f>IFERROR(IF(AND($C525="Kept",$B525="Legal"),$E525*VLOOKUP($D525,'FRIM rates'!$A$4:$J$9,3,FALSE),IF(AND($C525="Released",$B525="Legal"),$E525*VLOOKUP($D525,'FRIM rates'!$A$4:$J$9,3,FALSE)+$E525*VLOOKUP($D525,'FRIM rates'!$A$4:$J$9,10,FALSE),IF(AND($C525="Released",$B525="Sub-Legal"),$E525*VLOOKUP($D525,'FRIM rates'!$A$4:$J$9,3,FALSE)+$E525*VLOOKUP($D525,'FRIM rates'!$A$4:$J$9,10,FALSE)))),0.01)</f>
        <v>0</v>
      </c>
    </row>
    <row r="526" spans="1:8" x14ac:dyDescent="0.35">
      <c r="A526">
        <v>1991</v>
      </c>
      <c r="B526" t="s">
        <v>5</v>
      </c>
      <c r="C526" t="s">
        <v>6</v>
      </c>
      <c r="D526" t="s">
        <v>7</v>
      </c>
      <c r="F526">
        <f>IFERROR(IF($C526="Kept",0,IF($C526="Released",$E526*VLOOKUP($D526,'FRIM rates'!$A$4:$J$9,2,FALSE),NA())),0.01)</f>
        <v>0</v>
      </c>
      <c r="G526">
        <f>IFERROR(IF(AND($C526="Kept",$B526="Legal"),$E526*VLOOKUP($D526,'FRIM rates'!$A$4:$J$9,3,FALSE),IF(AND($C526="Released",$B526="Legal"),$E526*VLOOKUP($D526,'FRIM rates'!$A$4:$J$9,3,FALSE)+$E526*VLOOKUP($D526,'FRIM rates'!$A$4:$J$9,4,FALSE),IF(AND($C526="Released",$B526="Sub-Legal"),$E526*VLOOKUP($D526,'FRIM rates'!$A$4:$J$9,3,FALSE)+$E526*VLOOKUP($D526,'FRIM rates'!$A$4:$J$9,5,FALSE)))),0.01)</f>
        <v>0</v>
      </c>
      <c r="H526">
        <f>IFERROR(IF(AND($C526="Kept",$B526="Legal"),$E526*VLOOKUP($D526,'FRIM rates'!$A$4:$J$9,3,FALSE),IF(AND($C526="Released",$B526="Legal"),$E526*VLOOKUP($D526,'FRIM rates'!$A$4:$J$9,3,FALSE)+$E526*VLOOKUP($D526,'FRIM rates'!$A$4:$J$9,10,FALSE),IF(AND($C526="Released",$B526="Sub-Legal"),$E526*VLOOKUP($D526,'FRIM rates'!$A$4:$J$9,3,FALSE)+$E526*VLOOKUP($D526,'FRIM rates'!$A$4:$J$9,10,FALSE)))),0.01)</f>
        <v>0</v>
      </c>
    </row>
    <row r="527" spans="1:8" x14ac:dyDescent="0.35">
      <c r="A527">
        <v>1991</v>
      </c>
      <c r="B527" t="s">
        <v>5</v>
      </c>
      <c r="C527" t="s">
        <v>6</v>
      </c>
      <c r="D527" t="s">
        <v>11</v>
      </c>
      <c r="F527">
        <f>IFERROR(IF($C527="Kept",0,IF($C527="Released",$E527*VLOOKUP($D527,'FRIM rates'!$A$4:$J$9,2,FALSE),NA())),0.01)</f>
        <v>0</v>
      </c>
      <c r="G527">
        <f>IFERROR(IF(AND($C527="Kept",$B527="Legal"),$E527*VLOOKUP($D527,'FRIM rates'!$A$4:$J$9,3,FALSE),IF(AND($C527="Released",$B527="Legal"),$E527*VLOOKUP($D527,'FRIM rates'!$A$4:$J$9,3,FALSE)+$E527*VLOOKUP($D527,'FRIM rates'!$A$4:$J$9,4,FALSE),IF(AND($C527="Released",$B527="Sub-Legal"),$E527*VLOOKUP($D527,'FRIM rates'!$A$4:$J$9,3,FALSE)+$E527*VLOOKUP($D527,'FRIM rates'!$A$4:$J$9,5,FALSE)))),0.01)</f>
        <v>0</v>
      </c>
      <c r="H527">
        <f>IFERROR(IF(AND($C527="Kept",$B527="Legal"),$E527*VLOOKUP($D527,'FRIM rates'!$A$4:$J$9,3,FALSE),IF(AND($C527="Released",$B527="Legal"),$E527*VLOOKUP($D527,'FRIM rates'!$A$4:$J$9,3,FALSE)+$E527*VLOOKUP($D527,'FRIM rates'!$A$4:$J$9,10,FALSE),IF(AND($C527="Released",$B527="Sub-Legal"),$E527*VLOOKUP($D527,'FRIM rates'!$A$4:$J$9,3,FALSE)+$E527*VLOOKUP($D527,'FRIM rates'!$A$4:$J$9,10,FALSE)))),0.01)</f>
        <v>0</v>
      </c>
    </row>
    <row r="528" spans="1:8" x14ac:dyDescent="0.35">
      <c r="A528">
        <v>1992</v>
      </c>
      <c r="B528" t="s">
        <v>5</v>
      </c>
      <c r="C528" t="s">
        <v>6</v>
      </c>
      <c r="D528" t="s">
        <v>7</v>
      </c>
      <c r="F528">
        <f>IFERROR(IF($C528="Kept",0,IF($C528="Released",$E528*VLOOKUP($D528,'FRIM rates'!$A$4:$J$9,2,FALSE),NA())),0.01)</f>
        <v>0</v>
      </c>
      <c r="G528">
        <f>IFERROR(IF(AND($C528="Kept",$B528="Legal"),$E528*VLOOKUP($D528,'FRIM rates'!$A$4:$J$9,3,FALSE),IF(AND($C528="Released",$B528="Legal"),$E528*VLOOKUP($D528,'FRIM rates'!$A$4:$J$9,3,FALSE)+$E528*VLOOKUP($D528,'FRIM rates'!$A$4:$J$9,4,FALSE),IF(AND($C528="Released",$B528="Sub-Legal"),$E528*VLOOKUP($D528,'FRIM rates'!$A$4:$J$9,3,FALSE)+$E528*VLOOKUP($D528,'FRIM rates'!$A$4:$J$9,5,FALSE)))),0.01)</f>
        <v>0</v>
      </c>
      <c r="H528">
        <f>IFERROR(IF(AND($C528="Kept",$B528="Legal"),$E528*VLOOKUP($D528,'FRIM rates'!$A$4:$J$9,3,FALSE),IF(AND($C528="Released",$B528="Legal"),$E528*VLOOKUP($D528,'FRIM rates'!$A$4:$J$9,3,FALSE)+$E528*VLOOKUP($D528,'FRIM rates'!$A$4:$J$9,10,FALSE),IF(AND($C528="Released",$B528="Sub-Legal"),$E528*VLOOKUP($D528,'FRIM rates'!$A$4:$J$9,3,FALSE)+$E528*VLOOKUP($D528,'FRIM rates'!$A$4:$J$9,10,FALSE)))),0.01)</f>
        <v>0</v>
      </c>
    </row>
    <row r="529" spans="1:8" x14ac:dyDescent="0.35">
      <c r="A529">
        <v>1992</v>
      </c>
      <c r="B529" t="s">
        <v>5</v>
      </c>
      <c r="C529" t="s">
        <v>6</v>
      </c>
      <c r="D529" t="s">
        <v>11</v>
      </c>
      <c r="F529">
        <f>IFERROR(IF($C529="Kept",0,IF($C529="Released",$E529*VLOOKUP($D529,'FRIM rates'!$A$4:$J$9,2,FALSE),NA())),0.01)</f>
        <v>0</v>
      </c>
      <c r="G529">
        <f>IFERROR(IF(AND($C529="Kept",$B529="Legal"),$E529*VLOOKUP($D529,'FRIM rates'!$A$4:$J$9,3,FALSE),IF(AND($C529="Released",$B529="Legal"),$E529*VLOOKUP($D529,'FRIM rates'!$A$4:$J$9,3,FALSE)+$E529*VLOOKUP($D529,'FRIM rates'!$A$4:$J$9,4,FALSE),IF(AND($C529="Released",$B529="Sub-Legal"),$E529*VLOOKUP($D529,'FRIM rates'!$A$4:$J$9,3,FALSE)+$E529*VLOOKUP($D529,'FRIM rates'!$A$4:$J$9,5,FALSE)))),0.01)</f>
        <v>0</v>
      </c>
      <c r="H529">
        <f>IFERROR(IF(AND($C529="Kept",$B529="Legal"),$E529*VLOOKUP($D529,'FRIM rates'!$A$4:$J$9,3,FALSE),IF(AND($C529="Released",$B529="Legal"),$E529*VLOOKUP($D529,'FRIM rates'!$A$4:$J$9,3,FALSE)+$E529*VLOOKUP($D529,'FRIM rates'!$A$4:$J$9,10,FALSE),IF(AND($C529="Released",$B529="Sub-Legal"),$E529*VLOOKUP($D529,'FRIM rates'!$A$4:$J$9,3,FALSE)+$E529*VLOOKUP($D529,'FRIM rates'!$A$4:$J$9,10,FALSE)))),0.01)</f>
        <v>0</v>
      </c>
    </row>
    <row r="530" spans="1:8" x14ac:dyDescent="0.35">
      <c r="A530">
        <v>1993</v>
      </c>
      <c r="B530" t="s">
        <v>5</v>
      </c>
      <c r="C530" t="s">
        <v>6</v>
      </c>
      <c r="D530" t="s">
        <v>7</v>
      </c>
      <c r="F530">
        <f>IFERROR(IF($C530="Kept",0,IF($C530="Released",$E530*VLOOKUP($D530,'FRIM rates'!$A$4:$J$9,2,FALSE),NA())),0.01)</f>
        <v>0</v>
      </c>
      <c r="G530">
        <f>IFERROR(IF(AND($C530="Kept",$B530="Legal"),$E530*VLOOKUP($D530,'FRIM rates'!$A$4:$J$9,3,FALSE),IF(AND($C530="Released",$B530="Legal"),$E530*VLOOKUP($D530,'FRIM rates'!$A$4:$J$9,3,FALSE)+$E530*VLOOKUP($D530,'FRIM rates'!$A$4:$J$9,4,FALSE),IF(AND($C530="Released",$B530="Sub-Legal"),$E530*VLOOKUP($D530,'FRIM rates'!$A$4:$J$9,3,FALSE)+$E530*VLOOKUP($D530,'FRIM rates'!$A$4:$J$9,5,FALSE)))),0.01)</f>
        <v>0</v>
      </c>
      <c r="H530">
        <f>IFERROR(IF(AND($C530="Kept",$B530="Legal"),$E530*VLOOKUP($D530,'FRIM rates'!$A$4:$J$9,3,FALSE),IF(AND($C530="Released",$B530="Legal"),$E530*VLOOKUP($D530,'FRIM rates'!$A$4:$J$9,3,FALSE)+$E530*VLOOKUP($D530,'FRIM rates'!$A$4:$J$9,10,FALSE),IF(AND($C530="Released",$B530="Sub-Legal"),$E530*VLOOKUP($D530,'FRIM rates'!$A$4:$J$9,3,FALSE)+$E530*VLOOKUP($D530,'FRIM rates'!$A$4:$J$9,10,FALSE)))),0.01)</f>
        <v>0</v>
      </c>
    </row>
    <row r="531" spans="1:8" x14ac:dyDescent="0.35">
      <c r="A531">
        <v>1993</v>
      </c>
      <c r="B531" t="s">
        <v>5</v>
      </c>
      <c r="C531" t="s">
        <v>6</v>
      </c>
      <c r="D531" t="s">
        <v>11</v>
      </c>
      <c r="F531">
        <f>IFERROR(IF($C531="Kept",0,IF($C531="Released",$E531*VLOOKUP($D531,'FRIM rates'!$A$4:$J$9,2,FALSE),NA())),0.01)</f>
        <v>0</v>
      </c>
      <c r="G531">
        <f>IFERROR(IF(AND($C531="Kept",$B531="Legal"),$E531*VLOOKUP($D531,'FRIM rates'!$A$4:$J$9,3,FALSE),IF(AND($C531="Released",$B531="Legal"),$E531*VLOOKUP($D531,'FRIM rates'!$A$4:$J$9,3,FALSE)+$E531*VLOOKUP($D531,'FRIM rates'!$A$4:$J$9,4,FALSE),IF(AND($C531="Released",$B531="Sub-Legal"),$E531*VLOOKUP($D531,'FRIM rates'!$A$4:$J$9,3,FALSE)+$E531*VLOOKUP($D531,'FRIM rates'!$A$4:$J$9,5,FALSE)))),0.01)</f>
        <v>0</v>
      </c>
      <c r="H531">
        <f>IFERROR(IF(AND($C531="Kept",$B531="Legal"),$E531*VLOOKUP($D531,'FRIM rates'!$A$4:$J$9,3,FALSE),IF(AND($C531="Released",$B531="Legal"),$E531*VLOOKUP($D531,'FRIM rates'!$A$4:$J$9,3,FALSE)+$E531*VLOOKUP($D531,'FRIM rates'!$A$4:$J$9,10,FALSE),IF(AND($C531="Released",$B531="Sub-Legal"),$E531*VLOOKUP($D531,'FRIM rates'!$A$4:$J$9,3,FALSE)+$E531*VLOOKUP($D531,'FRIM rates'!$A$4:$J$9,10,FALSE)))),0.01)</f>
        <v>0</v>
      </c>
    </row>
    <row r="532" spans="1:8" x14ac:dyDescent="0.35">
      <c r="A532">
        <v>1994</v>
      </c>
      <c r="B532" t="s">
        <v>5</v>
      </c>
      <c r="C532" t="s">
        <v>6</v>
      </c>
      <c r="D532" t="s">
        <v>7</v>
      </c>
      <c r="F532">
        <f>IFERROR(IF($C532="Kept",0,IF($C532="Released",$E532*VLOOKUP($D532,'FRIM rates'!$A$4:$J$9,2,FALSE),NA())),0.01)</f>
        <v>0</v>
      </c>
      <c r="G532">
        <f>IFERROR(IF(AND($C532="Kept",$B532="Legal"),$E532*VLOOKUP($D532,'FRIM rates'!$A$4:$J$9,3,FALSE),IF(AND($C532="Released",$B532="Legal"),$E532*VLOOKUP($D532,'FRIM rates'!$A$4:$J$9,3,FALSE)+$E532*VLOOKUP($D532,'FRIM rates'!$A$4:$J$9,4,FALSE),IF(AND($C532="Released",$B532="Sub-Legal"),$E532*VLOOKUP($D532,'FRIM rates'!$A$4:$J$9,3,FALSE)+$E532*VLOOKUP($D532,'FRIM rates'!$A$4:$J$9,5,FALSE)))),0.01)</f>
        <v>0</v>
      </c>
      <c r="H532">
        <f>IFERROR(IF(AND($C532="Kept",$B532="Legal"),$E532*VLOOKUP($D532,'FRIM rates'!$A$4:$J$9,3,FALSE),IF(AND($C532="Released",$B532="Legal"),$E532*VLOOKUP($D532,'FRIM rates'!$A$4:$J$9,3,FALSE)+$E532*VLOOKUP($D532,'FRIM rates'!$A$4:$J$9,10,FALSE),IF(AND($C532="Released",$B532="Sub-Legal"),$E532*VLOOKUP($D532,'FRIM rates'!$A$4:$J$9,3,FALSE)+$E532*VLOOKUP($D532,'FRIM rates'!$A$4:$J$9,10,FALSE)))),0.01)</f>
        <v>0</v>
      </c>
    </row>
    <row r="533" spans="1:8" x14ac:dyDescent="0.35">
      <c r="A533">
        <v>1994</v>
      </c>
      <c r="B533" t="s">
        <v>5</v>
      </c>
      <c r="C533" t="s">
        <v>6</v>
      </c>
      <c r="D533" t="s">
        <v>11</v>
      </c>
      <c r="F533">
        <f>IFERROR(IF($C533="Kept",0,IF($C533="Released",$E533*VLOOKUP($D533,'FRIM rates'!$A$4:$J$9,2,FALSE),NA())),0.01)</f>
        <v>0</v>
      </c>
      <c r="G533">
        <f>IFERROR(IF(AND($C533="Kept",$B533="Legal"),$E533*VLOOKUP($D533,'FRIM rates'!$A$4:$J$9,3,FALSE),IF(AND($C533="Released",$B533="Legal"),$E533*VLOOKUP($D533,'FRIM rates'!$A$4:$J$9,3,FALSE)+$E533*VLOOKUP($D533,'FRIM rates'!$A$4:$J$9,4,FALSE),IF(AND($C533="Released",$B533="Sub-Legal"),$E533*VLOOKUP($D533,'FRIM rates'!$A$4:$J$9,3,FALSE)+$E533*VLOOKUP($D533,'FRIM rates'!$A$4:$J$9,5,FALSE)))),0.01)</f>
        <v>0</v>
      </c>
      <c r="H533">
        <f>IFERROR(IF(AND($C533="Kept",$B533="Legal"),$E533*VLOOKUP($D533,'FRIM rates'!$A$4:$J$9,3,FALSE),IF(AND($C533="Released",$B533="Legal"),$E533*VLOOKUP($D533,'FRIM rates'!$A$4:$J$9,3,FALSE)+$E533*VLOOKUP($D533,'FRIM rates'!$A$4:$J$9,10,FALSE),IF(AND($C533="Released",$B533="Sub-Legal"),$E533*VLOOKUP($D533,'FRIM rates'!$A$4:$J$9,3,FALSE)+$E533*VLOOKUP($D533,'FRIM rates'!$A$4:$J$9,10,FALSE)))),0.01)</f>
        <v>0</v>
      </c>
    </row>
    <row r="534" spans="1:8" x14ac:dyDescent="0.35">
      <c r="A534">
        <v>1995</v>
      </c>
      <c r="B534" t="s">
        <v>5</v>
      </c>
      <c r="C534" t="s">
        <v>6</v>
      </c>
      <c r="D534" t="s">
        <v>7</v>
      </c>
      <c r="F534">
        <f>IFERROR(IF($C534="Kept",0,IF($C534="Released",$E534*VLOOKUP($D534,'FRIM rates'!$A$4:$J$9,2,FALSE),NA())),0.01)</f>
        <v>0</v>
      </c>
      <c r="G534">
        <f>IFERROR(IF(AND($C534="Kept",$B534="Legal"),$E534*VLOOKUP($D534,'FRIM rates'!$A$4:$J$9,3,FALSE),IF(AND($C534="Released",$B534="Legal"),$E534*VLOOKUP($D534,'FRIM rates'!$A$4:$J$9,3,FALSE)+$E534*VLOOKUP($D534,'FRIM rates'!$A$4:$J$9,4,FALSE),IF(AND($C534="Released",$B534="Sub-Legal"),$E534*VLOOKUP($D534,'FRIM rates'!$A$4:$J$9,3,FALSE)+$E534*VLOOKUP($D534,'FRIM rates'!$A$4:$J$9,5,FALSE)))),0.01)</f>
        <v>0</v>
      </c>
      <c r="H534">
        <f>IFERROR(IF(AND($C534="Kept",$B534="Legal"),$E534*VLOOKUP($D534,'FRIM rates'!$A$4:$J$9,3,FALSE),IF(AND($C534="Released",$B534="Legal"),$E534*VLOOKUP($D534,'FRIM rates'!$A$4:$J$9,3,FALSE)+$E534*VLOOKUP($D534,'FRIM rates'!$A$4:$J$9,10,FALSE),IF(AND($C534="Released",$B534="Sub-Legal"),$E534*VLOOKUP($D534,'FRIM rates'!$A$4:$J$9,3,FALSE)+$E534*VLOOKUP($D534,'FRIM rates'!$A$4:$J$9,10,FALSE)))),0.01)</f>
        <v>0</v>
      </c>
    </row>
    <row r="535" spans="1:8" x14ac:dyDescent="0.35">
      <c r="A535">
        <v>1995</v>
      </c>
      <c r="B535" t="s">
        <v>5</v>
      </c>
      <c r="C535" t="s">
        <v>6</v>
      </c>
      <c r="D535" t="s">
        <v>11</v>
      </c>
      <c r="F535">
        <f>IFERROR(IF($C535="Kept",0,IF($C535="Released",$E535*VLOOKUP($D535,'FRIM rates'!$A$4:$J$9,2,FALSE),NA())),0.01)</f>
        <v>0</v>
      </c>
      <c r="G535">
        <f>IFERROR(IF(AND($C535="Kept",$B535="Legal"),$E535*VLOOKUP($D535,'FRIM rates'!$A$4:$J$9,3,FALSE),IF(AND($C535="Released",$B535="Legal"),$E535*VLOOKUP($D535,'FRIM rates'!$A$4:$J$9,3,FALSE)+$E535*VLOOKUP($D535,'FRIM rates'!$A$4:$J$9,4,FALSE),IF(AND($C535="Released",$B535="Sub-Legal"),$E535*VLOOKUP($D535,'FRIM rates'!$A$4:$J$9,3,FALSE)+$E535*VLOOKUP($D535,'FRIM rates'!$A$4:$J$9,5,FALSE)))),0.01)</f>
        <v>0</v>
      </c>
      <c r="H535">
        <f>IFERROR(IF(AND($C535="Kept",$B535="Legal"),$E535*VLOOKUP($D535,'FRIM rates'!$A$4:$J$9,3,FALSE),IF(AND($C535="Released",$B535="Legal"),$E535*VLOOKUP($D535,'FRIM rates'!$A$4:$J$9,3,FALSE)+$E535*VLOOKUP($D535,'FRIM rates'!$A$4:$J$9,10,FALSE),IF(AND($C535="Released",$B535="Sub-Legal"),$E535*VLOOKUP($D535,'FRIM rates'!$A$4:$J$9,3,FALSE)+$E535*VLOOKUP($D535,'FRIM rates'!$A$4:$J$9,10,FALSE)))),0.01)</f>
        <v>0</v>
      </c>
    </row>
    <row r="536" spans="1:8" x14ac:dyDescent="0.35">
      <c r="A536">
        <v>1996</v>
      </c>
      <c r="B536" t="s">
        <v>5</v>
      </c>
      <c r="C536" t="s">
        <v>6</v>
      </c>
      <c r="D536" t="s">
        <v>7</v>
      </c>
      <c r="F536">
        <f>IFERROR(IF($C536="Kept",0,IF($C536="Released",$E536*VLOOKUP($D536,'FRIM rates'!$A$4:$J$9,2,FALSE),NA())),0.01)</f>
        <v>0</v>
      </c>
      <c r="G536">
        <f>IFERROR(IF(AND($C536="Kept",$B536="Legal"),$E536*VLOOKUP($D536,'FRIM rates'!$A$4:$J$9,3,FALSE),IF(AND($C536="Released",$B536="Legal"),$E536*VLOOKUP($D536,'FRIM rates'!$A$4:$J$9,3,FALSE)+$E536*VLOOKUP($D536,'FRIM rates'!$A$4:$J$9,4,FALSE),IF(AND($C536="Released",$B536="Sub-Legal"),$E536*VLOOKUP($D536,'FRIM rates'!$A$4:$J$9,3,FALSE)+$E536*VLOOKUP($D536,'FRIM rates'!$A$4:$J$9,5,FALSE)))),0.01)</f>
        <v>0</v>
      </c>
      <c r="H536">
        <f>IFERROR(IF(AND($C536="Kept",$B536="Legal"),$E536*VLOOKUP($D536,'FRIM rates'!$A$4:$J$9,3,FALSE),IF(AND($C536="Released",$B536="Legal"),$E536*VLOOKUP($D536,'FRIM rates'!$A$4:$J$9,3,FALSE)+$E536*VLOOKUP($D536,'FRIM rates'!$A$4:$J$9,10,FALSE),IF(AND($C536="Released",$B536="Sub-Legal"),$E536*VLOOKUP($D536,'FRIM rates'!$A$4:$J$9,3,FALSE)+$E536*VLOOKUP($D536,'FRIM rates'!$A$4:$J$9,10,FALSE)))),0.01)</f>
        <v>0</v>
      </c>
    </row>
    <row r="537" spans="1:8" x14ac:dyDescent="0.35">
      <c r="A537">
        <v>1996</v>
      </c>
      <c r="B537" t="s">
        <v>5</v>
      </c>
      <c r="C537" t="s">
        <v>6</v>
      </c>
      <c r="D537" t="s">
        <v>11</v>
      </c>
      <c r="F537">
        <f>IFERROR(IF($C537="Kept",0,IF($C537="Released",$E537*VLOOKUP($D537,'FRIM rates'!$A$4:$J$9,2,FALSE),NA())),0.01)</f>
        <v>0</v>
      </c>
      <c r="G537">
        <f>IFERROR(IF(AND($C537="Kept",$B537="Legal"),$E537*VLOOKUP($D537,'FRIM rates'!$A$4:$J$9,3,FALSE),IF(AND($C537="Released",$B537="Legal"),$E537*VLOOKUP($D537,'FRIM rates'!$A$4:$J$9,3,FALSE)+$E537*VLOOKUP($D537,'FRIM rates'!$A$4:$J$9,4,FALSE),IF(AND($C537="Released",$B537="Sub-Legal"),$E537*VLOOKUP($D537,'FRIM rates'!$A$4:$J$9,3,FALSE)+$E537*VLOOKUP($D537,'FRIM rates'!$A$4:$J$9,5,FALSE)))),0.01)</f>
        <v>0</v>
      </c>
      <c r="H537">
        <f>IFERROR(IF(AND($C537="Kept",$B537="Legal"),$E537*VLOOKUP($D537,'FRIM rates'!$A$4:$J$9,3,FALSE),IF(AND($C537="Released",$B537="Legal"),$E537*VLOOKUP($D537,'FRIM rates'!$A$4:$J$9,3,FALSE)+$E537*VLOOKUP($D537,'FRIM rates'!$A$4:$J$9,10,FALSE),IF(AND($C537="Released",$B537="Sub-Legal"),$E537*VLOOKUP($D537,'FRIM rates'!$A$4:$J$9,3,FALSE)+$E537*VLOOKUP($D537,'FRIM rates'!$A$4:$J$9,10,FALSE)))),0.01)</f>
        <v>0</v>
      </c>
    </row>
    <row r="538" spans="1:8" x14ac:dyDescent="0.35">
      <c r="A538">
        <v>1997</v>
      </c>
      <c r="B538" t="s">
        <v>5</v>
      </c>
      <c r="C538" t="s">
        <v>6</v>
      </c>
      <c r="D538" t="s">
        <v>7</v>
      </c>
      <c r="F538">
        <f>IFERROR(IF($C538="Kept",0,IF($C538="Released",$E538*VLOOKUP($D538,'FRIM rates'!$A$4:$J$9,2,FALSE),NA())),0.01)</f>
        <v>0</v>
      </c>
      <c r="G538">
        <f>IFERROR(IF(AND($C538="Kept",$B538="Legal"),$E538*VLOOKUP($D538,'FRIM rates'!$A$4:$J$9,3,FALSE),IF(AND($C538="Released",$B538="Legal"),$E538*VLOOKUP($D538,'FRIM rates'!$A$4:$J$9,3,FALSE)+$E538*VLOOKUP($D538,'FRIM rates'!$A$4:$J$9,4,FALSE),IF(AND($C538="Released",$B538="Sub-Legal"),$E538*VLOOKUP($D538,'FRIM rates'!$A$4:$J$9,3,FALSE)+$E538*VLOOKUP($D538,'FRIM rates'!$A$4:$J$9,5,FALSE)))),0.01)</f>
        <v>0</v>
      </c>
      <c r="H538">
        <f>IFERROR(IF(AND($C538="Kept",$B538="Legal"),$E538*VLOOKUP($D538,'FRIM rates'!$A$4:$J$9,3,FALSE),IF(AND($C538="Released",$B538="Legal"),$E538*VLOOKUP($D538,'FRIM rates'!$A$4:$J$9,3,FALSE)+$E538*VLOOKUP($D538,'FRIM rates'!$A$4:$J$9,10,FALSE),IF(AND($C538="Released",$B538="Sub-Legal"),$E538*VLOOKUP($D538,'FRIM rates'!$A$4:$J$9,3,FALSE)+$E538*VLOOKUP($D538,'FRIM rates'!$A$4:$J$9,10,FALSE)))),0.01)</f>
        <v>0</v>
      </c>
    </row>
    <row r="539" spans="1:8" x14ac:dyDescent="0.35">
      <c r="A539">
        <v>1997</v>
      </c>
      <c r="B539" t="s">
        <v>5</v>
      </c>
      <c r="C539" t="s">
        <v>6</v>
      </c>
      <c r="D539" t="s">
        <v>11</v>
      </c>
      <c r="F539">
        <f>IFERROR(IF($C539="Kept",0,IF($C539="Released",$E539*VLOOKUP($D539,'FRIM rates'!$A$4:$J$9,2,FALSE),NA())),0.01)</f>
        <v>0</v>
      </c>
      <c r="G539">
        <f>IFERROR(IF(AND($C539="Kept",$B539="Legal"),$E539*VLOOKUP($D539,'FRIM rates'!$A$4:$J$9,3,FALSE),IF(AND($C539="Released",$B539="Legal"),$E539*VLOOKUP($D539,'FRIM rates'!$A$4:$J$9,3,FALSE)+$E539*VLOOKUP($D539,'FRIM rates'!$A$4:$J$9,4,FALSE),IF(AND($C539="Released",$B539="Sub-Legal"),$E539*VLOOKUP($D539,'FRIM rates'!$A$4:$J$9,3,FALSE)+$E539*VLOOKUP($D539,'FRIM rates'!$A$4:$J$9,5,FALSE)))),0.01)</f>
        <v>0</v>
      </c>
      <c r="H539">
        <f>IFERROR(IF(AND($C539="Kept",$B539="Legal"),$E539*VLOOKUP($D539,'FRIM rates'!$A$4:$J$9,3,FALSE),IF(AND($C539="Released",$B539="Legal"),$E539*VLOOKUP($D539,'FRIM rates'!$A$4:$J$9,3,FALSE)+$E539*VLOOKUP($D539,'FRIM rates'!$A$4:$J$9,10,FALSE),IF(AND($C539="Released",$B539="Sub-Legal"),$E539*VLOOKUP($D539,'FRIM rates'!$A$4:$J$9,3,FALSE)+$E539*VLOOKUP($D539,'FRIM rates'!$A$4:$J$9,10,FALSE)))),0.01)</f>
        <v>0</v>
      </c>
    </row>
    <row r="540" spans="1:8" x14ac:dyDescent="0.35">
      <c r="A540">
        <v>1998</v>
      </c>
      <c r="B540" t="s">
        <v>5</v>
      </c>
      <c r="C540" t="s">
        <v>6</v>
      </c>
      <c r="D540" t="s">
        <v>7</v>
      </c>
      <c r="F540">
        <f>IFERROR(IF($C540="Kept",0,IF($C540="Released",$E540*VLOOKUP($D540,'FRIM rates'!$A$4:$J$9,2,FALSE),NA())),0.01)</f>
        <v>0</v>
      </c>
      <c r="G540">
        <f>IFERROR(IF(AND($C540="Kept",$B540="Legal"),$E540*VLOOKUP($D540,'FRIM rates'!$A$4:$J$9,3,FALSE),IF(AND($C540="Released",$B540="Legal"),$E540*VLOOKUP($D540,'FRIM rates'!$A$4:$J$9,3,FALSE)+$E540*VLOOKUP($D540,'FRIM rates'!$A$4:$J$9,4,FALSE),IF(AND($C540="Released",$B540="Sub-Legal"),$E540*VLOOKUP($D540,'FRIM rates'!$A$4:$J$9,3,FALSE)+$E540*VLOOKUP($D540,'FRIM rates'!$A$4:$J$9,5,FALSE)))),0.01)</f>
        <v>0</v>
      </c>
      <c r="H540">
        <f>IFERROR(IF(AND($C540="Kept",$B540="Legal"),$E540*VLOOKUP($D540,'FRIM rates'!$A$4:$J$9,3,FALSE),IF(AND($C540="Released",$B540="Legal"),$E540*VLOOKUP($D540,'FRIM rates'!$A$4:$J$9,3,FALSE)+$E540*VLOOKUP($D540,'FRIM rates'!$A$4:$J$9,10,FALSE),IF(AND($C540="Released",$B540="Sub-Legal"),$E540*VLOOKUP($D540,'FRIM rates'!$A$4:$J$9,3,FALSE)+$E540*VLOOKUP($D540,'FRIM rates'!$A$4:$J$9,10,FALSE)))),0.01)</f>
        <v>0</v>
      </c>
    </row>
    <row r="541" spans="1:8" x14ac:dyDescent="0.35">
      <c r="A541">
        <v>1998</v>
      </c>
      <c r="B541" t="s">
        <v>5</v>
      </c>
      <c r="C541" t="s">
        <v>6</v>
      </c>
      <c r="D541" t="s">
        <v>11</v>
      </c>
      <c r="F541">
        <f>IFERROR(IF($C541="Kept",0,IF($C541="Released",$E541*VLOOKUP($D541,'FRIM rates'!$A$4:$J$9,2,FALSE),NA())),0.01)</f>
        <v>0</v>
      </c>
      <c r="G541">
        <f>IFERROR(IF(AND($C541="Kept",$B541="Legal"),$E541*VLOOKUP($D541,'FRIM rates'!$A$4:$J$9,3,FALSE),IF(AND($C541="Released",$B541="Legal"),$E541*VLOOKUP($D541,'FRIM rates'!$A$4:$J$9,3,FALSE)+$E541*VLOOKUP($D541,'FRIM rates'!$A$4:$J$9,4,FALSE),IF(AND($C541="Released",$B541="Sub-Legal"),$E541*VLOOKUP($D541,'FRIM rates'!$A$4:$J$9,3,FALSE)+$E541*VLOOKUP($D541,'FRIM rates'!$A$4:$J$9,5,FALSE)))),0.01)</f>
        <v>0</v>
      </c>
      <c r="H541">
        <f>IFERROR(IF(AND($C541="Kept",$B541="Legal"),$E541*VLOOKUP($D541,'FRIM rates'!$A$4:$J$9,3,FALSE),IF(AND($C541="Released",$B541="Legal"),$E541*VLOOKUP($D541,'FRIM rates'!$A$4:$J$9,3,FALSE)+$E541*VLOOKUP($D541,'FRIM rates'!$A$4:$J$9,10,FALSE),IF(AND($C541="Released",$B541="Sub-Legal"),$E541*VLOOKUP($D541,'FRIM rates'!$A$4:$J$9,3,FALSE)+$E541*VLOOKUP($D541,'FRIM rates'!$A$4:$J$9,10,FALSE)))),0.01)</f>
        <v>0</v>
      </c>
    </row>
    <row r="542" spans="1:8" x14ac:dyDescent="0.35">
      <c r="A542">
        <v>1999</v>
      </c>
      <c r="B542" t="s">
        <v>5</v>
      </c>
      <c r="C542" t="s">
        <v>6</v>
      </c>
      <c r="D542" t="s">
        <v>7</v>
      </c>
      <c r="F542">
        <f>IFERROR(IF($C542="Kept",0,IF($C542="Released",$E542*VLOOKUP($D542,'FRIM rates'!$A$4:$J$9,2,FALSE),NA())),0.01)</f>
        <v>0</v>
      </c>
      <c r="G542">
        <f>IFERROR(IF(AND($C542="Kept",$B542="Legal"),$E542*VLOOKUP($D542,'FRIM rates'!$A$4:$J$9,3,FALSE),IF(AND($C542="Released",$B542="Legal"),$E542*VLOOKUP($D542,'FRIM rates'!$A$4:$J$9,3,FALSE)+$E542*VLOOKUP($D542,'FRIM rates'!$A$4:$J$9,4,FALSE),IF(AND($C542="Released",$B542="Sub-Legal"),$E542*VLOOKUP($D542,'FRIM rates'!$A$4:$J$9,3,FALSE)+$E542*VLOOKUP($D542,'FRIM rates'!$A$4:$J$9,5,FALSE)))),0.01)</f>
        <v>0</v>
      </c>
      <c r="H542">
        <f>IFERROR(IF(AND($C542="Kept",$B542="Legal"),$E542*VLOOKUP($D542,'FRIM rates'!$A$4:$J$9,3,FALSE),IF(AND($C542="Released",$B542="Legal"),$E542*VLOOKUP($D542,'FRIM rates'!$A$4:$J$9,3,FALSE)+$E542*VLOOKUP($D542,'FRIM rates'!$A$4:$J$9,10,FALSE),IF(AND($C542="Released",$B542="Sub-Legal"),$E542*VLOOKUP($D542,'FRIM rates'!$A$4:$J$9,3,FALSE)+$E542*VLOOKUP($D542,'FRIM rates'!$A$4:$J$9,10,FALSE)))),0.01)</f>
        <v>0</v>
      </c>
    </row>
    <row r="543" spans="1:8" x14ac:dyDescent="0.35">
      <c r="A543">
        <v>1999</v>
      </c>
      <c r="B543" t="s">
        <v>5</v>
      </c>
      <c r="C543" t="s">
        <v>6</v>
      </c>
      <c r="D543" t="s">
        <v>11</v>
      </c>
      <c r="F543">
        <f>IFERROR(IF($C543="Kept",0,IF($C543="Released",$E543*VLOOKUP($D543,'FRIM rates'!$A$4:$J$9,2,FALSE),NA())),0.01)</f>
        <v>0</v>
      </c>
      <c r="G543">
        <f>IFERROR(IF(AND($C543="Kept",$B543="Legal"),$E543*VLOOKUP($D543,'FRIM rates'!$A$4:$J$9,3,FALSE),IF(AND($C543="Released",$B543="Legal"),$E543*VLOOKUP($D543,'FRIM rates'!$A$4:$J$9,3,FALSE)+$E543*VLOOKUP($D543,'FRIM rates'!$A$4:$J$9,4,FALSE),IF(AND($C543="Released",$B543="Sub-Legal"),$E543*VLOOKUP($D543,'FRIM rates'!$A$4:$J$9,3,FALSE)+$E543*VLOOKUP($D543,'FRIM rates'!$A$4:$J$9,5,FALSE)))),0.01)</f>
        <v>0</v>
      </c>
      <c r="H543">
        <f>IFERROR(IF(AND($C543="Kept",$B543="Legal"),$E543*VLOOKUP($D543,'FRIM rates'!$A$4:$J$9,3,FALSE),IF(AND($C543="Released",$B543="Legal"),$E543*VLOOKUP($D543,'FRIM rates'!$A$4:$J$9,3,FALSE)+$E543*VLOOKUP($D543,'FRIM rates'!$A$4:$J$9,10,FALSE),IF(AND($C543="Released",$B543="Sub-Legal"),$E543*VLOOKUP($D543,'FRIM rates'!$A$4:$J$9,3,FALSE)+$E543*VLOOKUP($D543,'FRIM rates'!$A$4:$J$9,10,FALSE)))),0.01)</f>
        <v>0</v>
      </c>
    </row>
    <row r="544" spans="1:8" x14ac:dyDescent="0.35">
      <c r="A544">
        <v>1989</v>
      </c>
      <c r="B544" t="s">
        <v>5</v>
      </c>
      <c r="C544" t="s">
        <v>13</v>
      </c>
      <c r="D544" t="s">
        <v>7</v>
      </c>
      <c r="F544">
        <f>IFERROR(IF($C544="Kept",0,IF($C544="Released",$E544*VLOOKUP($D544,'FRIM rates'!$A$4:$J$9,2,FALSE),NA())),0.01)</f>
        <v>0</v>
      </c>
      <c r="G544">
        <f>IFERROR(IF(AND($C544="Kept",$B544="Legal"),$E544*VLOOKUP($D544,'FRIM rates'!$A$4:$J$9,3,FALSE),IF(AND($C544="Released",$B544="Legal"),$E544*VLOOKUP($D544,'FRIM rates'!$A$4:$J$9,3,FALSE)+$E544*VLOOKUP($D544,'FRIM rates'!$A$4:$J$9,4,FALSE),IF(AND($C544="Released",$B544="Sub-Legal"),$E544*VLOOKUP($D544,'FRIM rates'!$A$4:$J$9,3,FALSE)+$E544*VLOOKUP($D544,'FRIM rates'!$A$4:$J$9,5,FALSE)))),0.01)</f>
        <v>0</v>
      </c>
      <c r="H544">
        <f>IFERROR(IF(AND($C544="Kept",$B544="Legal"),$E544*VLOOKUP($D544,'FRIM rates'!$A$4:$J$9,3,FALSE),IF(AND($C544="Released",$B544="Legal"),$E544*VLOOKUP($D544,'FRIM rates'!$A$4:$J$9,3,FALSE)+$E544*VLOOKUP($D544,'FRIM rates'!$A$4:$J$9,10,FALSE),IF(AND($C544="Released",$B544="Sub-Legal"),$E544*VLOOKUP($D544,'FRIM rates'!$A$4:$J$9,3,FALSE)+$E544*VLOOKUP($D544,'FRIM rates'!$A$4:$J$9,10,FALSE)))),0.01)</f>
        <v>0</v>
      </c>
    </row>
    <row r="545" spans="1:8" x14ac:dyDescent="0.35">
      <c r="A545">
        <v>1989</v>
      </c>
      <c r="B545" t="s">
        <v>5</v>
      </c>
      <c r="C545" t="s">
        <v>13</v>
      </c>
      <c r="D545" t="s">
        <v>11</v>
      </c>
      <c r="F545">
        <f>IFERROR(IF($C545="Kept",0,IF($C545="Released",$E545*VLOOKUP($D545,'FRIM rates'!$A$4:$J$9,2,FALSE),NA())),0.01)</f>
        <v>0</v>
      </c>
      <c r="G545">
        <f>IFERROR(IF(AND($C545="Kept",$B545="Legal"),$E545*VLOOKUP($D545,'FRIM rates'!$A$4:$J$9,3,FALSE),IF(AND($C545="Released",$B545="Legal"),$E545*VLOOKUP($D545,'FRIM rates'!$A$4:$J$9,3,FALSE)+$E545*VLOOKUP($D545,'FRIM rates'!$A$4:$J$9,4,FALSE),IF(AND($C545="Released",$B545="Sub-Legal"),$E545*VLOOKUP($D545,'FRIM rates'!$A$4:$J$9,3,FALSE)+$E545*VLOOKUP($D545,'FRIM rates'!$A$4:$J$9,5,FALSE)))),0.01)</f>
        <v>0</v>
      </c>
      <c r="H545">
        <f>IFERROR(IF(AND($C545="Kept",$B545="Legal"),$E545*VLOOKUP($D545,'FRIM rates'!$A$4:$J$9,3,FALSE),IF(AND($C545="Released",$B545="Legal"),$E545*VLOOKUP($D545,'FRIM rates'!$A$4:$J$9,3,FALSE)+$E545*VLOOKUP($D545,'FRIM rates'!$A$4:$J$9,10,FALSE),IF(AND($C545="Released",$B545="Sub-Legal"),$E545*VLOOKUP($D545,'FRIM rates'!$A$4:$J$9,3,FALSE)+$E545*VLOOKUP($D545,'FRIM rates'!$A$4:$J$9,10,FALSE)))),0.01)</f>
        <v>0</v>
      </c>
    </row>
    <row r="546" spans="1:8" x14ac:dyDescent="0.35">
      <c r="A546">
        <v>1989</v>
      </c>
      <c r="B546" t="s">
        <v>5</v>
      </c>
      <c r="C546" t="s">
        <v>13</v>
      </c>
      <c r="D546" t="s">
        <v>12</v>
      </c>
      <c r="F546">
        <f>IFERROR(IF($C546="Kept",0,IF($C546="Released",$E546*VLOOKUP($D546,'FRIM rates'!$A$4:$J$9,2,FALSE),NA())),0.01)</f>
        <v>0</v>
      </c>
      <c r="G546">
        <f>IFERROR(IF(AND($C546="Kept",$B546="Legal"),$E546*VLOOKUP($D546,'FRIM rates'!$A$4:$J$9,3,FALSE),IF(AND($C546="Released",$B546="Legal"),$E546*VLOOKUP($D546,'FRIM rates'!$A$4:$J$9,3,FALSE)+$E546*VLOOKUP($D546,'FRIM rates'!$A$4:$J$9,4,FALSE),IF(AND($C546="Released",$B546="Sub-Legal"),$E546*VLOOKUP($D546,'FRIM rates'!$A$4:$J$9,3,FALSE)+$E546*VLOOKUP($D546,'FRIM rates'!$A$4:$J$9,5,FALSE)))),0.01)</f>
        <v>0</v>
      </c>
      <c r="H546">
        <f>IFERROR(IF(AND($C546="Kept",$B546="Legal"),$E546*VLOOKUP($D546,'FRIM rates'!$A$4:$J$9,3,FALSE),IF(AND($C546="Released",$B546="Legal"),$E546*VLOOKUP($D546,'FRIM rates'!$A$4:$J$9,3,FALSE)+$E546*VLOOKUP($D546,'FRIM rates'!$A$4:$J$9,10,FALSE),IF(AND($C546="Released",$B546="Sub-Legal"),$E546*VLOOKUP($D546,'FRIM rates'!$A$4:$J$9,3,FALSE)+$E546*VLOOKUP($D546,'FRIM rates'!$A$4:$J$9,10,FALSE)))),0.01)</f>
        <v>0</v>
      </c>
    </row>
    <row r="547" spans="1:8" x14ac:dyDescent="0.35">
      <c r="A547">
        <v>1990</v>
      </c>
      <c r="B547" t="s">
        <v>5</v>
      </c>
      <c r="C547" t="s">
        <v>13</v>
      </c>
      <c r="D547" t="s">
        <v>7</v>
      </c>
      <c r="F547">
        <f>IFERROR(IF($C547="Kept",0,IF($C547="Released",$E547*VLOOKUP($D547,'FRIM rates'!$A$4:$J$9,2,FALSE),NA())),0.01)</f>
        <v>0</v>
      </c>
      <c r="G547">
        <f>IFERROR(IF(AND($C547="Kept",$B547="Legal"),$E547*VLOOKUP($D547,'FRIM rates'!$A$4:$J$9,3,FALSE),IF(AND($C547="Released",$B547="Legal"),$E547*VLOOKUP($D547,'FRIM rates'!$A$4:$J$9,3,FALSE)+$E547*VLOOKUP($D547,'FRIM rates'!$A$4:$J$9,4,FALSE),IF(AND($C547="Released",$B547="Sub-Legal"),$E547*VLOOKUP($D547,'FRIM rates'!$A$4:$J$9,3,FALSE)+$E547*VLOOKUP($D547,'FRIM rates'!$A$4:$J$9,5,FALSE)))),0.01)</f>
        <v>0</v>
      </c>
      <c r="H547">
        <f>IFERROR(IF(AND($C547="Kept",$B547="Legal"),$E547*VLOOKUP($D547,'FRIM rates'!$A$4:$J$9,3,FALSE),IF(AND($C547="Released",$B547="Legal"),$E547*VLOOKUP($D547,'FRIM rates'!$A$4:$J$9,3,FALSE)+$E547*VLOOKUP($D547,'FRIM rates'!$A$4:$J$9,10,FALSE),IF(AND($C547="Released",$B547="Sub-Legal"),$E547*VLOOKUP($D547,'FRIM rates'!$A$4:$J$9,3,FALSE)+$E547*VLOOKUP($D547,'FRIM rates'!$A$4:$J$9,10,FALSE)))),0.01)</f>
        <v>0</v>
      </c>
    </row>
    <row r="548" spans="1:8" x14ac:dyDescent="0.35">
      <c r="A548">
        <v>1990</v>
      </c>
      <c r="B548" t="s">
        <v>5</v>
      </c>
      <c r="C548" t="s">
        <v>13</v>
      </c>
      <c r="D548" t="s">
        <v>11</v>
      </c>
      <c r="F548">
        <f>IFERROR(IF($C548="Kept",0,IF($C548="Released",$E548*VLOOKUP($D548,'FRIM rates'!$A$4:$J$9,2,FALSE),NA())),0.01)</f>
        <v>0</v>
      </c>
      <c r="G548">
        <f>IFERROR(IF(AND($C548="Kept",$B548="Legal"),$E548*VLOOKUP($D548,'FRIM rates'!$A$4:$J$9,3,FALSE),IF(AND($C548="Released",$B548="Legal"),$E548*VLOOKUP($D548,'FRIM rates'!$A$4:$J$9,3,FALSE)+$E548*VLOOKUP($D548,'FRIM rates'!$A$4:$J$9,4,FALSE),IF(AND($C548="Released",$B548="Sub-Legal"),$E548*VLOOKUP($D548,'FRIM rates'!$A$4:$J$9,3,FALSE)+$E548*VLOOKUP($D548,'FRIM rates'!$A$4:$J$9,5,FALSE)))),0.01)</f>
        <v>0</v>
      </c>
      <c r="H548">
        <f>IFERROR(IF(AND($C548="Kept",$B548="Legal"),$E548*VLOOKUP($D548,'FRIM rates'!$A$4:$J$9,3,FALSE),IF(AND($C548="Released",$B548="Legal"),$E548*VLOOKUP($D548,'FRIM rates'!$A$4:$J$9,3,FALSE)+$E548*VLOOKUP($D548,'FRIM rates'!$A$4:$J$9,10,FALSE),IF(AND($C548="Released",$B548="Sub-Legal"),$E548*VLOOKUP($D548,'FRIM rates'!$A$4:$J$9,3,FALSE)+$E548*VLOOKUP($D548,'FRIM rates'!$A$4:$J$9,10,FALSE)))),0.01)</f>
        <v>0</v>
      </c>
    </row>
    <row r="549" spans="1:8" x14ac:dyDescent="0.35">
      <c r="A549">
        <v>1990</v>
      </c>
      <c r="B549" t="s">
        <v>5</v>
      </c>
      <c r="C549" t="s">
        <v>13</v>
      </c>
      <c r="D549" t="s">
        <v>12</v>
      </c>
      <c r="F549">
        <f>IFERROR(IF($C549="Kept",0,IF($C549="Released",$E549*VLOOKUP($D549,'FRIM rates'!$A$4:$J$9,2,FALSE),NA())),0.01)</f>
        <v>0</v>
      </c>
      <c r="G549">
        <f>IFERROR(IF(AND($C549="Kept",$B549="Legal"),$E549*VLOOKUP($D549,'FRIM rates'!$A$4:$J$9,3,FALSE),IF(AND($C549="Released",$B549="Legal"),$E549*VLOOKUP($D549,'FRIM rates'!$A$4:$J$9,3,FALSE)+$E549*VLOOKUP($D549,'FRIM rates'!$A$4:$J$9,4,FALSE),IF(AND($C549="Released",$B549="Sub-Legal"),$E549*VLOOKUP($D549,'FRIM rates'!$A$4:$J$9,3,FALSE)+$E549*VLOOKUP($D549,'FRIM rates'!$A$4:$J$9,5,FALSE)))),0.01)</f>
        <v>0</v>
      </c>
      <c r="H549">
        <f>IFERROR(IF(AND($C549="Kept",$B549="Legal"),$E549*VLOOKUP($D549,'FRIM rates'!$A$4:$J$9,3,FALSE),IF(AND($C549="Released",$B549="Legal"),$E549*VLOOKUP($D549,'FRIM rates'!$A$4:$J$9,3,FALSE)+$E549*VLOOKUP($D549,'FRIM rates'!$A$4:$J$9,10,FALSE),IF(AND($C549="Released",$B549="Sub-Legal"),$E549*VLOOKUP($D549,'FRIM rates'!$A$4:$J$9,3,FALSE)+$E549*VLOOKUP($D549,'FRIM rates'!$A$4:$J$9,10,FALSE)))),0.01)</f>
        <v>0</v>
      </c>
    </row>
    <row r="550" spans="1:8" x14ac:dyDescent="0.35">
      <c r="A550">
        <v>1991</v>
      </c>
      <c r="B550" t="s">
        <v>5</v>
      </c>
      <c r="C550" t="s">
        <v>13</v>
      </c>
      <c r="D550" t="s">
        <v>7</v>
      </c>
      <c r="F550">
        <f>IFERROR(IF($C550="Kept",0,IF($C550="Released",$E550*VLOOKUP($D550,'FRIM rates'!$A$4:$J$9,2,FALSE),NA())),0.01)</f>
        <v>0</v>
      </c>
      <c r="G550">
        <f>IFERROR(IF(AND($C550="Kept",$B550="Legal"),$E550*VLOOKUP($D550,'FRIM rates'!$A$4:$J$9,3,FALSE),IF(AND($C550="Released",$B550="Legal"),$E550*VLOOKUP($D550,'FRIM rates'!$A$4:$J$9,3,FALSE)+$E550*VLOOKUP($D550,'FRIM rates'!$A$4:$J$9,4,FALSE),IF(AND($C550="Released",$B550="Sub-Legal"),$E550*VLOOKUP($D550,'FRIM rates'!$A$4:$J$9,3,FALSE)+$E550*VLOOKUP($D550,'FRIM rates'!$A$4:$J$9,5,FALSE)))),0.01)</f>
        <v>0</v>
      </c>
      <c r="H550">
        <f>IFERROR(IF(AND($C550="Kept",$B550="Legal"),$E550*VLOOKUP($D550,'FRIM rates'!$A$4:$J$9,3,FALSE),IF(AND($C550="Released",$B550="Legal"),$E550*VLOOKUP($D550,'FRIM rates'!$A$4:$J$9,3,FALSE)+$E550*VLOOKUP($D550,'FRIM rates'!$A$4:$J$9,10,FALSE),IF(AND($C550="Released",$B550="Sub-Legal"),$E550*VLOOKUP($D550,'FRIM rates'!$A$4:$J$9,3,FALSE)+$E550*VLOOKUP($D550,'FRIM rates'!$A$4:$J$9,10,FALSE)))),0.01)</f>
        <v>0</v>
      </c>
    </row>
    <row r="551" spans="1:8" x14ac:dyDescent="0.35">
      <c r="A551">
        <v>1991</v>
      </c>
      <c r="B551" t="s">
        <v>5</v>
      </c>
      <c r="C551" t="s">
        <v>13</v>
      </c>
      <c r="D551" t="s">
        <v>11</v>
      </c>
      <c r="F551">
        <f>IFERROR(IF($C551="Kept",0,IF($C551="Released",$E551*VLOOKUP($D551,'FRIM rates'!$A$4:$J$9,2,FALSE),NA())),0.01)</f>
        <v>0</v>
      </c>
      <c r="G551">
        <f>IFERROR(IF(AND($C551="Kept",$B551="Legal"),$E551*VLOOKUP($D551,'FRIM rates'!$A$4:$J$9,3,FALSE),IF(AND($C551="Released",$B551="Legal"),$E551*VLOOKUP($D551,'FRIM rates'!$A$4:$J$9,3,FALSE)+$E551*VLOOKUP($D551,'FRIM rates'!$A$4:$J$9,4,FALSE),IF(AND($C551="Released",$B551="Sub-Legal"),$E551*VLOOKUP($D551,'FRIM rates'!$A$4:$J$9,3,FALSE)+$E551*VLOOKUP($D551,'FRIM rates'!$A$4:$J$9,5,FALSE)))),0.01)</f>
        <v>0</v>
      </c>
      <c r="H551">
        <f>IFERROR(IF(AND($C551="Kept",$B551="Legal"),$E551*VLOOKUP($D551,'FRIM rates'!$A$4:$J$9,3,FALSE),IF(AND($C551="Released",$B551="Legal"),$E551*VLOOKUP($D551,'FRIM rates'!$A$4:$J$9,3,FALSE)+$E551*VLOOKUP($D551,'FRIM rates'!$A$4:$J$9,10,FALSE),IF(AND($C551="Released",$B551="Sub-Legal"),$E551*VLOOKUP($D551,'FRIM rates'!$A$4:$J$9,3,FALSE)+$E551*VLOOKUP($D551,'FRIM rates'!$A$4:$J$9,10,FALSE)))),0.01)</f>
        <v>0</v>
      </c>
    </row>
    <row r="552" spans="1:8" x14ac:dyDescent="0.35">
      <c r="A552">
        <v>1991</v>
      </c>
      <c r="B552" t="s">
        <v>5</v>
      </c>
      <c r="C552" t="s">
        <v>13</v>
      </c>
      <c r="D552" t="s">
        <v>12</v>
      </c>
      <c r="F552">
        <f>IFERROR(IF($C552="Kept",0,IF($C552="Released",$E552*VLOOKUP($D552,'FRIM rates'!$A$4:$J$9,2,FALSE),NA())),0.01)</f>
        <v>0</v>
      </c>
      <c r="G552">
        <f>IFERROR(IF(AND($C552="Kept",$B552="Legal"),$E552*VLOOKUP($D552,'FRIM rates'!$A$4:$J$9,3,FALSE),IF(AND($C552="Released",$B552="Legal"),$E552*VLOOKUP($D552,'FRIM rates'!$A$4:$J$9,3,FALSE)+$E552*VLOOKUP($D552,'FRIM rates'!$A$4:$J$9,4,FALSE),IF(AND($C552="Released",$B552="Sub-Legal"),$E552*VLOOKUP($D552,'FRIM rates'!$A$4:$J$9,3,FALSE)+$E552*VLOOKUP($D552,'FRIM rates'!$A$4:$J$9,5,FALSE)))),0.01)</f>
        <v>0</v>
      </c>
      <c r="H552">
        <f>IFERROR(IF(AND($C552="Kept",$B552="Legal"),$E552*VLOOKUP($D552,'FRIM rates'!$A$4:$J$9,3,FALSE),IF(AND($C552="Released",$B552="Legal"),$E552*VLOOKUP($D552,'FRIM rates'!$A$4:$J$9,3,FALSE)+$E552*VLOOKUP($D552,'FRIM rates'!$A$4:$J$9,10,FALSE),IF(AND($C552="Released",$B552="Sub-Legal"),$E552*VLOOKUP($D552,'FRIM rates'!$A$4:$J$9,3,FALSE)+$E552*VLOOKUP($D552,'FRIM rates'!$A$4:$J$9,10,FALSE)))),0.01)</f>
        <v>0</v>
      </c>
    </row>
    <row r="553" spans="1:8" x14ac:dyDescent="0.35">
      <c r="A553">
        <v>1992</v>
      </c>
      <c r="B553" t="s">
        <v>5</v>
      </c>
      <c r="C553" t="s">
        <v>13</v>
      </c>
      <c r="D553" t="s">
        <v>7</v>
      </c>
      <c r="F553">
        <f>IFERROR(IF($C553="Kept",0,IF($C553="Released",$E553*VLOOKUP($D553,'FRIM rates'!$A$4:$J$9,2,FALSE),NA())),0.01)</f>
        <v>0</v>
      </c>
      <c r="G553">
        <f>IFERROR(IF(AND($C553="Kept",$B553="Legal"),$E553*VLOOKUP($D553,'FRIM rates'!$A$4:$J$9,3,FALSE),IF(AND($C553="Released",$B553="Legal"),$E553*VLOOKUP($D553,'FRIM rates'!$A$4:$J$9,3,FALSE)+$E553*VLOOKUP($D553,'FRIM rates'!$A$4:$J$9,4,FALSE),IF(AND($C553="Released",$B553="Sub-Legal"),$E553*VLOOKUP($D553,'FRIM rates'!$A$4:$J$9,3,FALSE)+$E553*VLOOKUP($D553,'FRIM rates'!$A$4:$J$9,5,FALSE)))),0.01)</f>
        <v>0</v>
      </c>
      <c r="H553">
        <f>IFERROR(IF(AND($C553="Kept",$B553="Legal"),$E553*VLOOKUP($D553,'FRIM rates'!$A$4:$J$9,3,FALSE),IF(AND($C553="Released",$B553="Legal"),$E553*VLOOKUP($D553,'FRIM rates'!$A$4:$J$9,3,FALSE)+$E553*VLOOKUP($D553,'FRIM rates'!$A$4:$J$9,10,FALSE),IF(AND($C553="Released",$B553="Sub-Legal"),$E553*VLOOKUP($D553,'FRIM rates'!$A$4:$J$9,3,FALSE)+$E553*VLOOKUP($D553,'FRIM rates'!$A$4:$J$9,10,FALSE)))),0.01)</f>
        <v>0</v>
      </c>
    </row>
    <row r="554" spans="1:8" x14ac:dyDescent="0.35">
      <c r="A554">
        <v>1992</v>
      </c>
      <c r="B554" t="s">
        <v>5</v>
      </c>
      <c r="C554" t="s">
        <v>13</v>
      </c>
      <c r="D554" t="s">
        <v>11</v>
      </c>
      <c r="F554">
        <f>IFERROR(IF($C554="Kept",0,IF($C554="Released",$E554*VLOOKUP($D554,'FRIM rates'!$A$4:$J$9,2,FALSE),NA())),0.01)</f>
        <v>0</v>
      </c>
      <c r="G554">
        <f>IFERROR(IF(AND($C554="Kept",$B554="Legal"),$E554*VLOOKUP($D554,'FRIM rates'!$A$4:$J$9,3,FALSE),IF(AND($C554="Released",$B554="Legal"),$E554*VLOOKUP($D554,'FRIM rates'!$A$4:$J$9,3,FALSE)+$E554*VLOOKUP($D554,'FRIM rates'!$A$4:$J$9,4,FALSE),IF(AND($C554="Released",$B554="Sub-Legal"),$E554*VLOOKUP($D554,'FRIM rates'!$A$4:$J$9,3,FALSE)+$E554*VLOOKUP($D554,'FRIM rates'!$A$4:$J$9,5,FALSE)))),0.01)</f>
        <v>0</v>
      </c>
      <c r="H554">
        <f>IFERROR(IF(AND($C554="Kept",$B554="Legal"),$E554*VLOOKUP($D554,'FRIM rates'!$A$4:$J$9,3,FALSE),IF(AND($C554="Released",$B554="Legal"),$E554*VLOOKUP($D554,'FRIM rates'!$A$4:$J$9,3,FALSE)+$E554*VLOOKUP($D554,'FRIM rates'!$A$4:$J$9,10,FALSE),IF(AND($C554="Released",$B554="Sub-Legal"),$E554*VLOOKUP($D554,'FRIM rates'!$A$4:$J$9,3,FALSE)+$E554*VLOOKUP($D554,'FRIM rates'!$A$4:$J$9,10,FALSE)))),0.01)</f>
        <v>0</v>
      </c>
    </row>
    <row r="555" spans="1:8" x14ac:dyDescent="0.35">
      <c r="A555">
        <v>1992</v>
      </c>
      <c r="B555" t="s">
        <v>5</v>
      </c>
      <c r="C555" t="s">
        <v>13</v>
      </c>
      <c r="D555" t="s">
        <v>12</v>
      </c>
      <c r="F555">
        <f>IFERROR(IF($C555="Kept",0,IF($C555="Released",$E555*VLOOKUP($D555,'FRIM rates'!$A$4:$J$9,2,FALSE),NA())),0.01)</f>
        <v>0</v>
      </c>
      <c r="G555">
        <f>IFERROR(IF(AND($C555="Kept",$B555="Legal"),$E555*VLOOKUP($D555,'FRIM rates'!$A$4:$J$9,3,FALSE),IF(AND($C555="Released",$B555="Legal"),$E555*VLOOKUP($D555,'FRIM rates'!$A$4:$J$9,3,FALSE)+$E555*VLOOKUP($D555,'FRIM rates'!$A$4:$J$9,4,FALSE),IF(AND($C555="Released",$B555="Sub-Legal"),$E555*VLOOKUP($D555,'FRIM rates'!$A$4:$J$9,3,FALSE)+$E555*VLOOKUP($D555,'FRIM rates'!$A$4:$J$9,5,FALSE)))),0.01)</f>
        <v>0</v>
      </c>
      <c r="H555">
        <f>IFERROR(IF(AND($C555="Kept",$B555="Legal"),$E555*VLOOKUP($D555,'FRIM rates'!$A$4:$J$9,3,FALSE),IF(AND($C555="Released",$B555="Legal"),$E555*VLOOKUP($D555,'FRIM rates'!$A$4:$J$9,3,FALSE)+$E555*VLOOKUP($D555,'FRIM rates'!$A$4:$J$9,10,FALSE),IF(AND($C555="Released",$B555="Sub-Legal"),$E555*VLOOKUP($D555,'FRIM rates'!$A$4:$J$9,3,FALSE)+$E555*VLOOKUP($D555,'FRIM rates'!$A$4:$J$9,10,FALSE)))),0.01)</f>
        <v>0</v>
      </c>
    </row>
    <row r="556" spans="1:8" x14ac:dyDescent="0.35">
      <c r="A556">
        <v>1993</v>
      </c>
      <c r="B556" t="s">
        <v>5</v>
      </c>
      <c r="C556" t="s">
        <v>13</v>
      </c>
      <c r="D556" t="s">
        <v>7</v>
      </c>
      <c r="F556">
        <f>IFERROR(IF($C556="Kept",0,IF($C556="Released",$E556*VLOOKUP($D556,'FRIM rates'!$A$4:$J$9,2,FALSE),NA())),0.01)</f>
        <v>0</v>
      </c>
      <c r="G556">
        <f>IFERROR(IF(AND($C556="Kept",$B556="Legal"),$E556*VLOOKUP($D556,'FRIM rates'!$A$4:$J$9,3,FALSE),IF(AND($C556="Released",$B556="Legal"),$E556*VLOOKUP($D556,'FRIM rates'!$A$4:$J$9,3,FALSE)+$E556*VLOOKUP($D556,'FRIM rates'!$A$4:$J$9,4,FALSE),IF(AND($C556="Released",$B556="Sub-Legal"),$E556*VLOOKUP($D556,'FRIM rates'!$A$4:$J$9,3,FALSE)+$E556*VLOOKUP($D556,'FRIM rates'!$A$4:$J$9,5,FALSE)))),0.01)</f>
        <v>0</v>
      </c>
      <c r="H556">
        <f>IFERROR(IF(AND($C556="Kept",$B556="Legal"),$E556*VLOOKUP($D556,'FRIM rates'!$A$4:$J$9,3,FALSE),IF(AND($C556="Released",$B556="Legal"),$E556*VLOOKUP($D556,'FRIM rates'!$A$4:$J$9,3,FALSE)+$E556*VLOOKUP($D556,'FRIM rates'!$A$4:$J$9,10,FALSE),IF(AND($C556="Released",$B556="Sub-Legal"),$E556*VLOOKUP($D556,'FRIM rates'!$A$4:$J$9,3,FALSE)+$E556*VLOOKUP($D556,'FRIM rates'!$A$4:$J$9,10,FALSE)))),0.01)</f>
        <v>0</v>
      </c>
    </row>
    <row r="557" spans="1:8" x14ac:dyDescent="0.35">
      <c r="A557">
        <v>1993</v>
      </c>
      <c r="B557" t="s">
        <v>5</v>
      </c>
      <c r="C557" t="s">
        <v>13</v>
      </c>
      <c r="D557" t="s">
        <v>11</v>
      </c>
      <c r="F557">
        <f>IFERROR(IF($C557="Kept",0,IF($C557="Released",$E557*VLOOKUP($D557,'FRIM rates'!$A$4:$J$9,2,FALSE),NA())),0.01)</f>
        <v>0</v>
      </c>
      <c r="G557">
        <f>IFERROR(IF(AND($C557="Kept",$B557="Legal"),$E557*VLOOKUP($D557,'FRIM rates'!$A$4:$J$9,3,FALSE),IF(AND($C557="Released",$B557="Legal"),$E557*VLOOKUP($D557,'FRIM rates'!$A$4:$J$9,3,FALSE)+$E557*VLOOKUP($D557,'FRIM rates'!$A$4:$J$9,4,FALSE),IF(AND($C557="Released",$B557="Sub-Legal"),$E557*VLOOKUP($D557,'FRIM rates'!$A$4:$J$9,3,FALSE)+$E557*VLOOKUP($D557,'FRIM rates'!$A$4:$J$9,5,FALSE)))),0.01)</f>
        <v>0</v>
      </c>
      <c r="H557">
        <f>IFERROR(IF(AND($C557="Kept",$B557="Legal"),$E557*VLOOKUP($D557,'FRIM rates'!$A$4:$J$9,3,FALSE),IF(AND($C557="Released",$B557="Legal"),$E557*VLOOKUP($D557,'FRIM rates'!$A$4:$J$9,3,FALSE)+$E557*VLOOKUP($D557,'FRIM rates'!$A$4:$J$9,10,FALSE),IF(AND($C557="Released",$B557="Sub-Legal"),$E557*VLOOKUP($D557,'FRIM rates'!$A$4:$J$9,3,FALSE)+$E557*VLOOKUP($D557,'FRIM rates'!$A$4:$J$9,10,FALSE)))),0.01)</f>
        <v>0</v>
      </c>
    </row>
    <row r="558" spans="1:8" x14ac:dyDescent="0.35">
      <c r="A558">
        <v>1993</v>
      </c>
      <c r="B558" t="s">
        <v>5</v>
      </c>
      <c r="C558" t="s">
        <v>13</v>
      </c>
      <c r="D558" t="s">
        <v>12</v>
      </c>
      <c r="F558">
        <f>IFERROR(IF($C558="Kept",0,IF($C558="Released",$E558*VLOOKUP($D558,'FRIM rates'!$A$4:$J$9,2,FALSE),NA())),0.01)</f>
        <v>0</v>
      </c>
      <c r="G558">
        <f>IFERROR(IF(AND($C558="Kept",$B558="Legal"),$E558*VLOOKUP($D558,'FRIM rates'!$A$4:$J$9,3,FALSE),IF(AND($C558="Released",$B558="Legal"),$E558*VLOOKUP($D558,'FRIM rates'!$A$4:$J$9,3,FALSE)+$E558*VLOOKUP($D558,'FRIM rates'!$A$4:$J$9,4,FALSE),IF(AND($C558="Released",$B558="Sub-Legal"),$E558*VLOOKUP($D558,'FRIM rates'!$A$4:$J$9,3,FALSE)+$E558*VLOOKUP($D558,'FRIM rates'!$A$4:$J$9,5,FALSE)))),0.01)</f>
        <v>0</v>
      </c>
      <c r="H558">
        <f>IFERROR(IF(AND($C558="Kept",$B558="Legal"),$E558*VLOOKUP($D558,'FRIM rates'!$A$4:$J$9,3,FALSE),IF(AND($C558="Released",$B558="Legal"),$E558*VLOOKUP($D558,'FRIM rates'!$A$4:$J$9,3,FALSE)+$E558*VLOOKUP($D558,'FRIM rates'!$A$4:$J$9,10,FALSE),IF(AND($C558="Released",$B558="Sub-Legal"),$E558*VLOOKUP($D558,'FRIM rates'!$A$4:$J$9,3,FALSE)+$E558*VLOOKUP($D558,'FRIM rates'!$A$4:$J$9,10,FALSE)))),0.01)</f>
        <v>0</v>
      </c>
    </row>
    <row r="559" spans="1:8" x14ac:dyDescent="0.35">
      <c r="A559">
        <v>1994</v>
      </c>
      <c r="B559" t="s">
        <v>5</v>
      </c>
      <c r="C559" t="s">
        <v>13</v>
      </c>
      <c r="D559" t="s">
        <v>7</v>
      </c>
      <c r="F559">
        <f>IFERROR(IF($C559="Kept",0,IF($C559="Released",$E559*VLOOKUP($D559,'FRIM rates'!$A$4:$J$9,2,FALSE),NA())),0.01)</f>
        <v>0</v>
      </c>
      <c r="G559">
        <f>IFERROR(IF(AND($C559="Kept",$B559="Legal"),$E559*VLOOKUP($D559,'FRIM rates'!$A$4:$J$9,3,FALSE),IF(AND($C559="Released",$B559="Legal"),$E559*VLOOKUP($D559,'FRIM rates'!$A$4:$J$9,3,FALSE)+$E559*VLOOKUP($D559,'FRIM rates'!$A$4:$J$9,4,FALSE),IF(AND($C559="Released",$B559="Sub-Legal"),$E559*VLOOKUP($D559,'FRIM rates'!$A$4:$J$9,3,FALSE)+$E559*VLOOKUP($D559,'FRIM rates'!$A$4:$J$9,5,FALSE)))),0.01)</f>
        <v>0</v>
      </c>
      <c r="H559">
        <f>IFERROR(IF(AND($C559="Kept",$B559="Legal"),$E559*VLOOKUP($D559,'FRIM rates'!$A$4:$J$9,3,FALSE),IF(AND($C559="Released",$B559="Legal"),$E559*VLOOKUP($D559,'FRIM rates'!$A$4:$J$9,3,FALSE)+$E559*VLOOKUP($D559,'FRIM rates'!$A$4:$J$9,10,FALSE),IF(AND($C559="Released",$B559="Sub-Legal"),$E559*VLOOKUP($D559,'FRIM rates'!$A$4:$J$9,3,FALSE)+$E559*VLOOKUP($D559,'FRIM rates'!$A$4:$J$9,10,FALSE)))),0.01)</f>
        <v>0</v>
      </c>
    </row>
    <row r="560" spans="1:8" x14ac:dyDescent="0.35">
      <c r="A560">
        <v>1994</v>
      </c>
      <c r="B560" t="s">
        <v>5</v>
      </c>
      <c r="C560" t="s">
        <v>13</v>
      </c>
      <c r="D560" t="s">
        <v>11</v>
      </c>
      <c r="F560">
        <f>IFERROR(IF($C560="Kept",0,IF($C560="Released",$E560*VLOOKUP($D560,'FRIM rates'!$A$4:$J$9,2,FALSE),NA())),0.01)</f>
        <v>0</v>
      </c>
      <c r="G560">
        <f>IFERROR(IF(AND($C560="Kept",$B560="Legal"),$E560*VLOOKUP($D560,'FRIM rates'!$A$4:$J$9,3,FALSE),IF(AND($C560="Released",$B560="Legal"),$E560*VLOOKUP($D560,'FRIM rates'!$A$4:$J$9,3,FALSE)+$E560*VLOOKUP($D560,'FRIM rates'!$A$4:$J$9,4,FALSE),IF(AND($C560="Released",$B560="Sub-Legal"),$E560*VLOOKUP($D560,'FRIM rates'!$A$4:$J$9,3,FALSE)+$E560*VLOOKUP($D560,'FRIM rates'!$A$4:$J$9,5,FALSE)))),0.01)</f>
        <v>0</v>
      </c>
      <c r="H560">
        <f>IFERROR(IF(AND($C560="Kept",$B560="Legal"),$E560*VLOOKUP($D560,'FRIM rates'!$A$4:$J$9,3,FALSE),IF(AND($C560="Released",$B560="Legal"),$E560*VLOOKUP($D560,'FRIM rates'!$A$4:$J$9,3,FALSE)+$E560*VLOOKUP($D560,'FRIM rates'!$A$4:$J$9,10,FALSE),IF(AND($C560="Released",$B560="Sub-Legal"),$E560*VLOOKUP($D560,'FRIM rates'!$A$4:$J$9,3,FALSE)+$E560*VLOOKUP($D560,'FRIM rates'!$A$4:$J$9,10,FALSE)))),0.01)</f>
        <v>0</v>
      </c>
    </row>
    <row r="561" spans="1:8" x14ac:dyDescent="0.35">
      <c r="A561">
        <v>1994</v>
      </c>
      <c r="B561" t="s">
        <v>5</v>
      </c>
      <c r="C561" t="s">
        <v>13</v>
      </c>
      <c r="D561" t="s">
        <v>12</v>
      </c>
      <c r="F561">
        <f>IFERROR(IF($C561="Kept",0,IF($C561="Released",$E561*VLOOKUP($D561,'FRIM rates'!$A$4:$J$9,2,FALSE),NA())),0.01)</f>
        <v>0</v>
      </c>
      <c r="G561">
        <f>IFERROR(IF(AND($C561="Kept",$B561="Legal"),$E561*VLOOKUP($D561,'FRIM rates'!$A$4:$J$9,3,FALSE),IF(AND($C561="Released",$B561="Legal"),$E561*VLOOKUP($D561,'FRIM rates'!$A$4:$J$9,3,FALSE)+$E561*VLOOKUP($D561,'FRIM rates'!$A$4:$J$9,4,FALSE),IF(AND($C561="Released",$B561="Sub-Legal"),$E561*VLOOKUP($D561,'FRIM rates'!$A$4:$J$9,3,FALSE)+$E561*VLOOKUP($D561,'FRIM rates'!$A$4:$J$9,5,FALSE)))),0.01)</f>
        <v>0</v>
      </c>
      <c r="H561">
        <f>IFERROR(IF(AND($C561="Kept",$B561="Legal"),$E561*VLOOKUP($D561,'FRIM rates'!$A$4:$J$9,3,FALSE),IF(AND($C561="Released",$B561="Legal"),$E561*VLOOKUP($D561,'FRIM rates'!$A$4:$J$9,3,FALSE)+$E561*VLOOKUP($D561,'FRIM rates'!$A$4:$J$9,10,FALSE),IF(AND($C561="Released",$B561="Sub-Legal"),$E561*VLOOKUP($D561,'FRIM rates'!$A$4:$J$9,3,FALSE)+$E561*VLOOKUP($D561,'FRIM rates'!$A$4:$J$9,10,FALSE)))),0.01)</f>
        <v>0</v>
      </c>
    </row>
    <row r="562" spans="1:8" x14ac:dyDescent="0.35">
      <c r="A562">
        <v>1995</v>
      </c>
      <c r="B562" t="s">
        <v>5</v>
      </c>
      <c r="C562" t="s">
        <v>13</v>
      </c>
      <c r="D562" t="s">
        <v>7</v>
      </c>
      <c r="F562">
        <f>IFERROR(IF($C562="Kept",0,IF($C562="Released",$E562*VLOOKUP($D562,'FRIM rates'!$A$4:$J$9,2,FALSE),NA())),0.01)</f>
        <v>0</v>
      </c>
      <c r="G562">
        <f>IFERROR(IF(AND($C562="Kept",$B562="Legal"),$E562*VLOOKUP($D562,'FRIM rates'!$A$4:$J$9,3,FALSE),IF(AND($C562="Released",$B562="Legal"),$E562*VLOOKUP($D562,'FRIM rates'!$A$4:$J$9,3,FALSE)+$E562*VLOOKUP($D562,'FRIM rates'!$A$4:$J$9,4,FALSE),IF(AND($C562="Released",$B562="Sub-Legal"),$E562*VLOOKUP($D562,'FRIM rates'!$A$4:$J$9,3,FALSE)+$E562*VLOOKUP($D562,'FRIM rates'!$A$4:$J$9,5,FALSE)))),0.01)</f>
        <v>0</v>
      </c>
      <c r="H562">
        <f>IFERROR(IF(AND($C562="Kept",$B562="Legal"),$E562*VLOOKUP($D562,'FRIM rates'!$A$4:$J$9,3,FALSE),IF(AND($C562="Released",$B562="Legal"),$E562*VLOOKUP($D562,'FRIM rates'!$A$4:$J$9,3,FALSE)+$E562*VLOOKUP($D562,'FRIM rates'!$A$4:$J$9,10,FALSE),IF(AND($C562="Released",$B562="Sub-Legal"),$E562*VLOOKUP($D562,'FRIM rates'!$A$4:$J$9,3,FALSE)+$E562*VLOOKUP($D562,'FRIM rates'!$A$4:$J$9,10,FALSE)))),0.01)</f>
        <v>0</v>
      </c>
    </row>
    <row r="563" spans="1:8" x14ac:dyDescent="0.35">
      <c r="A563">
        <v>1995</v>
      </c>
      <c r="B563" t="s">
        <v>5</v>
      </c>
      <c r="C563" t="s">
        <v>13</v>
      </c>
      <c r="D563" t="s">
        <v>11</v>
      </c>
      <c r="F563">
        <f>IFERROR(IF($C563="Kept",0,IF($C563="Released",$E563*VLOOKUP($D563,'FRIM rates'!$A$4:$J$9,2,FALSE),NA())),0.01)</f>
        <v>0</v>
      </c>
      <c r="G563">
        <f>IFERROR(IF(AND($C563="Kept",$B563="Legal"),$E563*VLOOKUP($D563,'FRIM rates'!$A$4:$J$9,3,FALSE),IF(AND($C563="Released",$B563="Legal"),$E563*VLOOKUP($D563,'FRIM rates'!$A$4:$J$9,3,FALSE)+$E563*VLOOKUP($D563,'FRIM rates'!$A$4:$J$9,4,FALSE),IF(AND($C563="Released",$B563="Sub-Legal"),$E563*VLOOKUP($D563,'FRIM rates'!$A$4:$J$9,3,FALSE)+$E563*VLOOKUP($D563,'FRIM rates'!$A$4:$J$9,5,FALSE)))),0.01)</f>
        <v>0</v>
      </c>
      <c r="H563">
        <f>IFERROR(IF(AND($C563="Kept",$B563="Legal"),$E563*VLOOKUP($D563,'FRIM rates'!$A$4:$J$9,3,FALSE),IF(AND($C563="Released",$B563="Legal"),$E563*VLOOKUP($D563,'FRIM rates'!$A$4:$J$9,3,FALSE)+$E563*VLOOKUP($D563,'FRIM rates'!$A$4:$J$9,10,FALSE),IF(AND($C563="Released",$B563="Sub-Legal"),$E563*VLOOKUP($D563,'FRIM rates'!$A$4:$J$9,3,FALSE)+$E563*VLOOKUP($D563,'FRIM rates'!$A$4:$J$9,10,FALSE)))),0.01)</f>
        <v>0</v>
      </c>
    </row>
    <row r="564" spans="1:8" x14ac:dyDescent="0.35">
      <c r="A564">
        <v>1995</v>
      </c>
      <c r="B564" t="s">
        <v>5</v>
      </c>
      <c r="C564" t="s">
        <v>13</v>
      </c>
      <c r="D564" t="s">
        <v>12</v>
      </c>
      <c r="F564">
        <f>IFERROR(IF($C564="Kept",0,IF($C564="Released",$E564*VLOOKUP($D564,'FRIM rates'!$A$4:$J$9,2,FALSE),NA())),0.01)</f>
        <v>0</v>
      </c>
      <c r="G564">
        <f>IFERROR(IF(AND($C564="Kept",$B564="Legal"),$E564*VLOOKUP($D564,'FRIM rates'!$A$4:$J$9,3,FALSE),IF(AND($C564="Released",$B564="Legal"),$E564*VLOOKUP($D564,'FRIM rates'!$A$4:$J$9,3,FALSE)+$E564*VLOOKUP($D564,'FRIM rates'!$A$4:$J$9,4,FALSE),IF(AND($C564="Released",$B564="Sub-Legal"),$E564*VLOOKUP($D564,'FRIM rates'!$A$4:$J$9,3,FALSE)+$E564*VLOOKUP($D564,'FRIM rates'!$A$4:$J$9,5,FALSE)))),0.01)</f>
        <v>0</v>
      </c>
      <c r="H564">
        <f>IFERROR(IF(AND($C564="Kept",$B564="Legal"),$E564*VLOOKUP($D564,'FRIM rates'!$A$4:$J$9,3,FALSE),IF(AND($C564="Released",$B564="Legal"),$E564*VLOOKUP($D564,'FRIM rates'!$A$4:$J$9,3,FALSE)+$E564*VLOOKUP($D564,'FRIM rates'!$A$4:$J$9,10,FALSE),IF(AND($C564="Released",$B564="Sub-Legal"),$E564*VLOOKUP($D564,'FRIM rates'!$A$4:$J$9,3,FALSE)+$E564*VLOOKUP($D564,'FRIM rates'!$A$4:$J$9,10,FALSE)))),0.01)</f>
        <v>0</v>
      </c>
    </row>
    <row r="565" spans="1:8" x14ac:dyDescent="0.35">
      <c r="A565">
        <v>1996</v>
      </c>
      <c r="B565" t="s">
        <v>5</v>
      </c>
      <c r="C565" t="s">
        <v>13</v>
      </c>
      <c r="D565" t="s">
        <v>7</v>
      </c>
      <c r="F565">
        <f>IFERROR(IF($C565="Kept",0,IF($C565="Released",$E565*VLOOKUP($D565,'FRIM rates'!$A$4:$J$9,2,FALSE),NA())),0.01)</f>
        <v>0</v>
      </c>
      <c r="G565">
        <f>IFERROR(IF(AND($C565="Kept",$B565="Legal"),$E565*VLOOKUP($D565,'FRIM rates'!$A$4:$J$9,3,FALSE),IF(AND($C565="Released",$B565="Legal"),$E565*VLOOKUP($D565,'FRIM rates'!$A$4:$J$9,3,FALSE)+$E565*VLOOKUP($D565,'FRIM rates'!$A$4:$J$9,4,FALSE),IF(AND($C565="Released",$B565="Sub-Legal"),$E565*VLOOKUP($D565,'FRIM rates'!$A$4:$J$9,3,FALSE)+$E565*VLOOKUP($D565,'FRIM rates'!$A$4:$J$9,5,FALSE)))),0.01)</f>
        <v>0</v>
      </c>
      <c r="H565">
        <f>IFERROR(IF(AND($C565="Kept",$B565="Legal"),$E565*VLOOKUP($D565,'FRIM rates'!$A$4:$J$9,3,FALSE),IF(AND($C565="Released",$B565="Legal"),$E565*VLOOKUP($D565,'FRIM rates'!$A$4:$J$9,3,FALSE)+$E565*VLOOKUP($D565,'FRIM rates'!$A$4:$J$9,10,FALSE),IF(AND($C565="Released",$B565="Sub-Legal"),$E565*VLOOKUP($D565,'FRIM rates'!$A$4:$J$9,3,FALSE)+$E565*VLOOKUP($D565,'FRIM rates'!$A$4:$J$9,10,FALSE)))),0.01)</f>
        <v>0</v>
      </c>
    </row>
    <row r="566" spans="1:8" x14ac:dyDescent="0.35">
      <c r="A566">
        <v>1996</v>
      </c>
      <c r="B566" t="s">
        <v>5</v>
      </c>
      <c r="C566" t="s">
        <v>13</v>
      </c>
      <c r="D566" t="s">
        <v>11</v>
      </c>
      <c r="F566">
        <f>IFERROR(IF($C566="Kept",0,IF($C566="Released",$E566*VLOOKUP($D566,'FRIM rates'!$A$4:$J$9,2,FALSE),NA())),0.01)</f>
        <v>0</v>
      </c>
      <c r="G566">
        <f>IFERROR(IF(AND($C566="Kept",$B566="Legal"),$E566*VLOOKUP($D566,'FRIM rates'!$A$4:$J$9,3,FALSE),IF(AND($C566="Released",$B566="Legal"),$E566*VLOOKUP($D566,'FRIM rates'!$A$4:$J$9,3,FALSE)+$E566*VLOOKUP($D566,'FRIM rates'!$A$4:$J$9,4,FALSE),IF(AND($C566="Released",$B566="Sub-Legal"),$E566*VLOOKUP($D566,'FRIM rates'!$A$4:$J$9,3,FALSE)+$E566*VLOOKUP($D566,'FRIM rates'!$A$4:$J$9,5,FALSE)))),0.01)</f>
        <v>0</v>
      </c>
      <c r="H566">
        <f>IFERROR(IF(AND($C566="Kept",$B566="Legal"),$E566*VLOOKUP($D566,'FRIM rates'!$A$4:$J$9,3,FALSE),IF(AND($C566="Released",$B566="Legal"),$E566*VLOOKUP($D566,'FRIM rates'!$A$4:$J$9,3,FALSE)+$E566*VLOOKUP($D566,'FRIM rates'!$A$4:$J$9,10,FALSE),IF(AND($C566="Released",$B566="Sub-Legal"),$E566*VLOOKUP($D566,'FRIM rates'!$A$4:$J$9,3,FALSE)+$E566*VLOOKUP($D566,'FRIM rates'!$A$4:$J$9,10,FALSE)))),0.01)</f>
        <v>0</v>
      </c>
    </row>
    <row r="567" spans="1:8" x14ac:dyDescent="0.35">
      <c r="A567">
        <v>1997</v>
      </c>
      <c r="B567" t="s">
        <v>5</v>
      </c>
      <c r="C567" t="s">
        <v>13</v>
      </c>
      <c r="D567" t="s">
        <v>7</v>
      </c>
      <c r="F567">
        <f>IFERROR(IF($C567="Kept",0,IF($C567="Released",$E567*VLOOKUP($D567,'FRIM rates'!$A$4:$J$9,2,FALSE),NA())),0.01)</f>
        <v>0</v>
      </c>
      <c r="G567">
        <f>IFERROR(IF(AND($C567="Kept",$B567="Legal"),$E567*VLOOKUP($D567,'FRIM rates'!$A$4:$J$9,3,FALSE),IF(AND($C567="Released",$B567="Legal"),$E567*VLOOKUP($D567,'FRIM rates'!$A$4:$J$9,3,FALSE)+$E567*VLOOKUP($D567,'FRIM rates'!$A$4:$J$9,4,FALSE),IF(AND($C567="Released",$B567="Sub-Legal"),$E567*VLOOKUP($D567,'FRIM rates'!$A$4:$J$9,3,FALSE)+$E567*VLOOKUP($D567,'FRIM rates'!$A$4:$J$9,5,FALSE)))),0.01)</f>
        <v>0</v>
      </c>
      <c r="H567">
        <f>IFERROR(IF(AND($C567="Kept",$B567="Legal"),$E567*VLOOKUP($D567,'FRIM rates'!$A$4:$J$9,3,FALSE),IF(AND($C567="Released",$B567="Legal"),$E567*VLOOKUP($D567,'FRIM rates'!$A$4:$J$9,3,FALSE)+$E567*VLOOKUP($D567,'FRIM rates'!$A$4:$J$9,10,FALSE),IF(AND($C567="Released",$B567="Sub-Legal"),$E567*VLOOKUP($D567,'FRIM rates'!$A$4:$J$9,3,FALSE)+$E567*VLOOKUP($D567,'FRIM rates'!$A$4:$J$9,10,FALSE)))),0.01)</f>
        <v>0</v>
      </c>
    </row>
    <row r="568" spans="1:8" x14ac:dyDescent="0.35">
      <c r="A568">
        <v>1997</v>
      </c>
      <c r="B568" t="s">
        <v>5</v>
      </c>
      <c r="C568" t="s">
        <v>13</v>
      </c>
      <c r="D568" t="s">
        <v>11</v>
      </c>
      <c r="F568">
        <f>IFERROR(IF($C568="Kept",0,IF($C568="Released",$E568*VLOOKUP($D568,'FRIM rates'!$A$4:$J$9,2,FALSE),NA())),0.01)</f>
        <v>0</v>
      </c>
      <c r="G568">
        <f>IFERROR(IF(AND($C568="Kept",$B568="Legal"),$E568*VLOOKUP($D568,'FRIM rates'!$A$4:$J$9,3,FALSE),IF(AND($C568="Released",$B568="Legal"),$E568*VLOOKUP($D568,'FRIM rates'!$A$4:$J$9,3,FALSE)+$E568*VLOOKUP($D568,'FRIM rates'!$A$4:$J$9,4,FALSE),IF(AND($C568="Released",$B568="Sub-Legal"),$E568*VLOOKUP($D568,'FRIM rates'!$A$4:$J$9,3,FALSE)+$E568*VLOOKUP($D568,'FRIM rates'!$A$4:$J$9,5,FALSE)))),0.01)</f>
        <v>0</v>
      </c>
      <c r="H568">
        <f>IFERROR(IF(AND($C568="Kept",$B568="Legal"),$E568*VLOOKUP($D568,'FRIM rates'!$A$4:$J$9,3,FALSE),IF(AND($C568="Released",$B568="Legal"),$E568*VLOOKUP($D568,'FRIM rates'!$A$4:$J$9,3,FALSE)+$E568*VLOOKUP($D568,'FRIM rates'!$A$4:$J$9,10,FALSE),IF(AND($C568="Released",$B568="Sub-Legal"),$E568*VLOOKUP($D568,'FRIM rates'!$A$4:$J$9,3,FALSE)+$E568*VLOOKUP($D568,'FRIM rates'!$A$4:$J$9,10,FALSE)))),0.01)</f>
        <v>0</v>
      </c>
    </row>
    <row r="569" spans="1:8" x14ac:dyDescent="0.35">
      <c r="A569">
        <v>1997</v>
      </c>
      <c r="B569" t="s">
        <v>5</v>
      </c>
      <c r="C569" t="s">
        <v>13</v>
      </c>
      <c r="D569" t="s">
        <v>12</v>
      </c>
      <c r="F569">
        <f>IFERROR(IF($C569="Kept",0,IF($C569="Released",$E569*VLOOKUP($D569,'FRIM rates'!$A$4:$J$9,2,FALSE),NA())),0.01)</f>
        <v>0</v>
      </c>
      <c r="G569">
        <f>IFERROR(IF(AND($C569="Kept",$B569="Legal"),$E569*VLOOKUP($D569,'FRIM rates'!$A$4:$J$9,3,FALSE),IF(AND($C569="Released",$B569="Legal"),$E569*VLOOKUP($D569,'FRIM rates'!$A$4:$J$9,3,FALSE)+$E569*VLOOKUP($D569,'FRIM rates'!$A$4:$J$9,4,FALSE),IF(AND($C569="Released",$B569="Sub-Legal"),$E569*VLOOKUP($D569,'FRIM rates'!$A$4:$J$9,3,FALSE)+$E569*VLOOKUP($D569,'FRIM rates'!$A$4:$J$9,5,FALSE)))),0.01)</f>
        <v>0</v>
      </c>
      <c r="H569">
        <f>IFERROR(IF(AND($C569="Kept",$B569="Legal"),$E569*VLOOKUP($D569,'FRIM rates'!$A$4:$J$9,3,FALSE),IF(AND($C569="Released",$B569="Legal"),$E569*VLOOKUP($D569,'FRIM rates'!$A$4:$J$9,3,FALSE)+$E569*VLOOKUP($D569,'FRIM rates'!$A$4:$J$9,10,FALSE),IF(AND($C569="Released",$B569="Sub-Legal"),$E569*VLOOKUP($D569,'FRIM rates'!$A$4:$J$9,3,FALSE)+$E569*VLOOKUP($D569,'FRIM rates'!$A$4:$J$9,10,FALSE)))),0.01)</f>
        <v>0</v>
      </c>
    </row>
    <row r="570" spans="1:8" x14ac:dyDescent="0.35">
      <c r="A570">
        <v>1998</v>
      </c>
      <c r="B570" t="s">
        <v>5</v>
      </c>
      <c r="C570" t="s">
        <v>13</v>
      </c>
      <c r="D570" t="s">
        <v>7</v>
      </c>
      <c r="F570">
        <f>IFERROR(IF($C570="Kept",0,IF($C570="Released",$E570*VLOOKUP($D570,'FRIM rates'!$A$4:$J$9,2,FALSE),NA())),0.01)</f>
        <v>0</v>
      </c>
      <c r="G570">
        <f>IFERROR(IF(AND($C570="Kept",$B570="Legal"),$E570*VLOOKUP($D570,'FRIM rates'!$A$4:$J$9,3,FALSE),IF(AND($C570="Released",$B570="Legal"),$E570*VLOOKUP($D570,'FRIM rates'!$A$4:$J$9,3,FALSE)+$E570*VLOOKUP($D570,'FRIM rates'!$A$4:$J$9,4,FALSE),IF(AND($C570="Released",$B570="Sub-Legal"),$E570*VLOOKUP($D570,'FRIM rates'!$A$4:$J$9,3,FALSE)+$E570*VLOOKUP($D570,'FRIM rates'!$A$4:$J$9,5,FALSE)))),0.01)</f>
        <v>0</v>
      </c>
      <c r="H570">
        <f>IFERROR(IF(AND($C570="Kept",$B570="Legal"),$E570*VLOOKUP($D570,'FRIM rates'!$A$4:$J$9,3,FALSE),IF(AND($C570="Released",$B570="Legal"),$E570*VLOOKUP($D570,'FRIM rates'!$A$4:$J$9,3,FALSE)+$E570*VLOOKUP($D570,'FRIM rates'!$A$4:$J$9,10,FALSE),IF(AND($C570="Released",$B570="Sub-Legal"),$E570*VLOOKUP($D570,'FRIM rates'!$A$4:$J$9,3,FALSE)+$E570*VLOOKUP($D570,'FRIM rates'!$A$4:$J$9,10,FALSE)))),0.01)</f>
        <v>0</v>
      </c>
    </row>
    <row r="571" spans="1:8" x14ac:dyDescent="0.35">
      <c r="A571">
        <v>1998</v>
      </c>
      <c r="B571" t="s">
        <v>5</v>
      </c>
      <c r="C571" t="s">
        <v>13</v>
      </c>
      <c r="D571" t="s">
        <v>11</v>
      </c>
      <c r="F571">
        <f>IFERROR(IF($C571="Kept",0,IF($C571="Released",$E571*VLOOKUP($D571,'FRIM rates'!$A$4:$J$9,2,FALSE),NA())),0.01)</f>
        <v>0</v>
      </c>
      <c r="G571">
        <f>IFERROR(IF(AND($C571="Kept",$B571="Legal"),$E571*VLOOKUP($D571,'FRIM rates'!$A$4:$J$9,3,FALSE),IF(AND($C571="Released",$B571="Legal"),$E571*VLOOKUP($D571,'FRIM rates'!$A$4:$J$9,3,FALSE)+$E571*VLOOKUP($D571,'FRIM rates'!$A$4:$J$9,4,FALSE),IF(AND($C571="Released",$B571="Sub-Legal"),$E571*VLOOKUP($D571,'FRIM rates'!$A$4:$J$9,3,FALSE)+$E571*VLOOKUP($D571,'FRIM rates'!$A$4:$J$9,5,FALSE)))),0.01)</f>
        <v>0</v>
      </c>
      <c r="H571">
        <f>IFERROR(IF(AND($C571="Kept",$B571="Legal"),$E571*VLOOKUP($D571,'FRIM rates'!$A$4:$J$9,3,FALSE),IF(AND($C571="Released",$B571="Legal"),$E571*VLOOKUP($D571,'FRIM rates'!$A$4:$J$9,3,FALSE)+$E571*VLOOKUP($D571,'FRIM rates'!$A$4:$J$9,10,FALSE),IF(AND($C571="Released",$B571="Sub-Legal"),$E571*VLOOKUP($D571,'FRIM rates'!$A$4:$J$9,3,FALSE)+$E571*VLOOKUP($D571,'FRIM rates'!$A$4:$J$9,10,FALSE)))),0.01)</f>
        <v>0</v>
      </c>
    </row>
    <row r="572" spans="1:8" x14ac:dyDescent="0.35">
      <c r="A572">
        <v>1999</v>
      </c>
      <c r="B572" t="s">
        <v>5</v>
      </c>
      <c r="C572" t="s">
        <v>13</v>
      </c>
      <c r="D572" t="s">
        <v>7</v>
      </c>
      <c r="F572">
        <f>IFERROR(IF($C572="Kept",0,IF($C572="Released",$E572*VLOOKUP($D572,'FRIM rates'!$A$4:$J$9,2,FALSE),NA())),0.01)</f>
        <v>0</v>
      </c>
      <c r="G572">
        <f>IFERROR(IF(AND($C572="Kept",$B572="Legal"),$E572*VLOOKUP($D572,'FRIM rates'!$A$4:$J$9,3,FALSE),IF(AND($C572="Released",$B572="Legal"),$E572*VLOOKUP($D572,'FRIM rates'!$A$4:$J$9,3,FALSE)+$E572*VLOOKUP($D572,'FRIM rates'!$A$4:$J$9,4,FALSE),IF(AND($C572="Released",$B572="Sub-Legal"),$E572*VLOOKUP($D572,'FRIM rates'!$A$4:$J$9,3,FALSE)+$E572*VLOOKUP($D572,'FRIM rates'!$A$4:$J$9,5,FALSE)))),0.01)</f>
        <v>0</v>
      </c>
      <c r="H572">
        <f>IFERROR(IF(AND($C572="Kept",$B572="Legal"),$E572*VLOOKUP($D572,'FRIM rates'!$A$4:$J$9,3,FALSE),IF(AND($C572="Released",$B572="Legal"),$E572*VLOOKUP($D572,'FRIM rates'!$A$4:$J$9,3,FALSE)+$E572*VLOOKUP($D572,'FRIM rates'!$A$4:$J$9,10,FALSE),IF(AND($C572="Released",$B572="Sub-Legal"),$E572*VLOOKUP($D572,'FRIM rates'!$A$4:$J$9,3,FALSE)+$E572*VLOOKUP($D572,'FRIM rates'!$A$4:$J$9,10,FALSE)))),0.01)</f>
        <v>0</v>
      </c>
    </row>
    <row r="573" spans="1:8" x14ac:dyDescent="0.35">
      <c r="A573">
        <v>1999</v>
      </c>
      <c r="B573" t="s">
        <v>5</v>
      </c>
      <c r="C573" t="s">
        <v>13</v>
      </c>
      <c r="D573" t="s">
        <v>11</v>
      </c>
      <c r="F573">
        <f>IFERROR(IF($C573="Kept",0,IF($C573="Released",$E573*VLOOKUP($D573,'FRIM rates'!$A$4:$J$9,2,FALSE),NA())),0.01)</f>
        <v>0</v>
      </c>
      <c r="G573">
        <f>IFERROR(IF(AND($C573="Kept",$B573="Legal"),$E573*VLOOKUP($D573,'FRIM rates'!$A$4:$J$9,3,FALSE),IF(AND($C573="Released",$B573="Legal"),$E573*VLOOKUP($D573,'FRIM rates'!$A$4:$J$9,3,FALSE)+$E573*VLOOKUP($D573,'FRIM rates'!$A$4:$J$9,4,FALSE),IF(AND($C573="Released",$B573="Sub-Legal"),$E573*VLOOKUP($D573,'FRIM rates'!$A$4:$J$9,3,FALSE)+$E573*VLOOKUP($D573,'FRIM rates'!$A$4:$J$9,5,FALSE)))),0.01)</f>
        <v>0</v>
      </c>
      <c r="H573">
        <f>IFERROR(IF(AND($C573="Kept",$B573="Legal"),$E573*VLOOKUP($D573,'FRIM rates'!$A$4:$J$9,3,FALSE),IF(AND($C573="Released",$B573="Legal"),$E573*VLOOKUP($D573,'FRIM rates'!$A$4:$J$9,3,FALSE)+$E573*VLOOKUP($D573,'FRIM rates'!$A$4:$J$9,10,FALSE),IF(AND($C573="Released",$B573="Sub-Legal"),$E573*VLOOKUP($D573,'FRIM rates'!$A$4:$J$9,3,FALSE)+$E573*VLOOKUP($D573,'FRIM rates'!$A$4:$J$9,10,FALSE)))),0.01)</f>
        <v>0</v>
      </c>
    </row>
    <row r="574" spans="1:8" x14ac:dyDescent="0.35">
      <c r="A574">
        <v>2000</v>
      </c>
      <c r="B574" t="s">
        <v>5</v>
      </c>
      <c r="C574" t="s">
        <v>13</v>
      </c>
      <c r="D574" t="s">
        <v>11</v>
      </c>
      <c r="F574">
        <f>IFERROR(IF($C574="Kept",0,IF($C574="Released",$E574*VLOOKUP($D574,'FRIM rates'!$A$4:$J$9,2,FALSE),NA())),0.01)</f>
        <v>0</v>
      </c>
      <c r="G574">
        <f>IFERROR(IF(AND($C574="Kept",$B574="Legal"),$E574*VLOOKUP($D574,'FRIM rates'!$A$4:$J$9,3,FALSE),IF(AND($C574="Released",$B574="Legal"),$E574*VLOOKUP($D574,'FRIM rates'!$A$4:$J$9,3,FALSE)+$E574*VLOOKUP($D574,'FRIM rates'!$A$4:$J$9,4,FALSE),IF(AND($C574="Released",$B574="Sub-Legal"),$E574*VLOOKUP($D574,'FRIM rates'!$A$4:$J$9,3,FALSE)+$E574*VLOOKUP($D574,'FRIM rates'!$A$4:$J$9,5,FALSE)))),0.01)</f>
        <v>0</v>
      </c>
      <c r="H574">
        <f>IFERROR(IF(AND($C574="Kept",$B574="Legal"),$E574*VLOOKUP($D574,'FRIM rates'!$A$4:$J$9,3,FALSE),IF(AND($C574="Released",$B574="Legal"),$E574*VLOOKUP($D574,'FRIM rates'!$A$4:$J$9,3,FALSE)+$E574*VLOOKUP($D574,'FRIM rates'!$A$4:$J$9,10,FALSE),IF(AND($C574="Released",$B574="Sub-Legal"),$E574*VLOOKUP($D574,'FRIM rates'!$A$4:$J$9,3,FALSE)+$E574*VLOOKUP($D574,'FRIM rates'!$A$4:$J$9,10,FALSE)))),0.01)</f>
        <v>0</v>
      </c>
    </row>
    <row r="575" spans="1:8" x14ac:dyDescent="0.35">
      <c r="A575">
        <v>2000</v>
      </c>
      <c r="B575" t="s">
        <v>14</v>
      </c>
      <c r="C575" t="s">
        <v>13</v>
      </c>
      <c r="D575" t="s">
        <v>11</v>
      </c>
      <c r="F575">
        <f>IFERROR(IF($C575="Kept",0,IF($C575="Released",$E575*VLOOKUP($D575,'FRIM rates'!$A$4:$J$9,2,FALSE),NA())),0.01)</f>
        <v>0</v>
      </c>
      <c r="G575">
        <f>IFERROR(IF(AND($C575="Kept",$B575="Legal"),$E575*VLOOKUP($D575,'FRIM rates'!$A$4:$J$9,3,FALSE),IF(AND($C575="Released",$B575="Legal"),$E575*VLOOKUP($D575,'FRIM rates'!$A$4:$J$9,3,FALSE)+$E575*VLOOKUP($D575,'FRIM rates'!$A$4:$J$9,4,FALSE),IF(AND($C575="Released",$B575="Sub-Legal"),$E575*VLOOKUP($D575,'FRIM rates'!$A$4:$J$9,3,FALSE)+$E575*VLOOKUP($D575,'FRIM rates'!$A$4:$J$9,5,FALSE)))),0.01)</f>
        <v>0</v>
      </c>
      <c r="H575">
        <f>IFERROR(IF(AND($C575="Kept",$B575="Legal"),$E575*VLOOKUP($D575,'FRIM rates'!$A$4:$J$9,3,FALSE),IF(AND($C575="Released",$B575="Legal"),$E575*VLOOKUP($D575,'FRIM rates'!$A$4:$J$9,3,FALSE)+$E575*VLOOKUP($D575,'FRIM rates'!$A$4:$J$9,10,FALSE),IF(AND($C575="Released",$B575="Sub-Legal"),$E575*VLOOKUP($D575,'FRIM rates'!$A$4:$J$9,3,FALSE)+$E575*VLOOKUP($D575,'FRIM rates'!$A$4:$J$9,10,FALSE)))),0.01)</f>
        <v>0</v>
      </c>
    </row>
    <row r="576" spans="1:8" x14ac:dyDescent="0.35">
      <c r="A576">
        <v>2000</v>
      </c>
      <c r="B576" t="s">
        <v>14</v>
      </c>
      <c r="C576" t="s">
        <v>13</v>
      </c>
      <c r="D576" t="s">
        <v>12</v>
      </c>
      <c r="F576">
        <f>IFERROR(IF($C576="Kept",0,IF($C576="Released",$E576*VLOOKUP($D576,'FRIM rates'!$A$4:$J$9,2,FALSE),NA())),0.01)</f>
        <v>0</v>
      </c>
      <c r="G576">
        <f>IFERROR(IF(AND($C576="Kept",$B576="Legal"),$E576*VLOOKUP($D576,'FRIM rates'!$A$4:$J$9,3,FALSE),IF(AND($C576="Released",$B576="Legal"),$E576*VLOOKUP($D576,'FRIM rates'!$A$4:$J$9,3,FALSE)+$E576*VLOOKUP($D576,'FRIM rates'!$A$4:$J$9,4,FALSE),IF(AND($C576="Released",$B576="Sub-Legal"),$E576*VLOOKUP($D576,'FRIM rates'!$A$4:$J$9,3,FALSE)+$E576*VLOOKUP($D576,'FRIM rates'!$A$4:$J$9,5,FALSE)))),0.01)</f>
        <v>0</v>
      </c>
      <c r="H576">
        <f>IFERROR(IF(AND($C576="Kept",$B576="Legal"),$E576*VLOOKUP($D576,'FRIM rates'!$A$4:$J$9,3,FALSE),IF(AND($C576="Released",$B576="Legal"),$E576*VLOOKUP($D576,'FRIM rates'!$A$4:$J$9,3,FALSE)+$E576*VLOOKUP($D576,'FRIM rates'!$A$4:$J$9,10,FALSE),IF(AND($C576="Released",$B576="Sub-Legal"),$E576*VLOOKUP($D576,'FRIM rates'!$A$4:$J$9,3,FALSE)+$E576*VLOOKUP($D576,'FRIM rates'!$A$4:$J$9,10,FALSE)))),0.01)</f>
        <v>0</v>
      </c>
    </row>
    <row r="577" spans="1:8" x14ac:dyDescent="0.35">
      <c r="A577">
        <v>1981</v>
      </c>
      <c r="B577" t="s">
        <v>5</v>
      </c>
      <c r="C577" t="s">
        <v>6</v>
      </c>
      <c r="D577" t="s">
        <v>7</v>
      </c>
      <c r="F577">
        <f>IFERROR(IF($C577="Kept",0,IF($C577="Released",$E577*VLOOKUP($D577,'FRIM rates'!$A$4:$J$9,2,FALSE),NA())),0.01)</f>
        <v>0</v>
      </c>
      <c r="G577">
        <f>IFERROR(IF(AND($C577="Kept",$B577="Legal"),$E577*VLOOKUP($D577,'FRIM rates'!$A$4:$J$9,3,FALSE),IF(AND($C577="Released",$B577="Legal"),$E577*VLOOKUP($D577,'FRIM rates'!$A$4:$J$9,3,FALSE)+$E577*VLOOKUP($D577,'FRIM rates'!$A$4:$J$9,4,FALSE),IF(AND($C577="Released",$B577="Sub-Legal"),$E577*VLOOKUP($D577,'FRIM rates'!$A$4:$J$9,3,FALSE)+$E577*VLOOKUP($D577,'FRIM rates'!$A$4:$J$9,5,FALSE)))),0.01)</f>
        <v>0</v>
      </c>
      <c r="H577">
        <f>IFERROR(IF(AND($C577="Kept",$B577="Legal"),$E577*VLOOKUP($D577,'FRIM rates'!$A$4:$J$9,3,FALSE),IF(AND($C577="Released",$B577="Legal"),$E577*VLOOKUP($D577,'FRIM rates'!$A$4:$J$9,3,FALSE)+$E577*VLOOKUP($D577,'FRIM rates'!$A$4:$J$9,10,FALSE),IF(AND($C577="Released",$B577="Sub-Legal"),$E577*VLOOKUP($D577,'FRIM rates'!$A$4:$J$9,3,FALSE)+$E577*VLOOKUP($D577,'FRIM rates'!$A$4:$J$9,10,FALSE)))),0.01)</f>
        <v>0</v>
      </c>
    </row>
  </sheetData>
  <sortState ref="A2:H577">
    <sortCondition ref="E2:E5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6"/>
  <sheetViews>
    <sheetView workbookViewId="0">
      <selection activeCell="C24" sqref="C24"/>
    </sheetView>
  </sheetViews>
  <sheetFormatPr defaultRowHeight="14.5" x14ac:dyDescent="0.35"/>
  <cols>
    <col min="1" max="1" width="20.54296875" bestFit="1" customWidth="1"/>
    <col min="2" max="2" width="15.81640625" bestFit="1" customWidth="1"/>
    <col min="3" max="3" width="15.36328125" bestFit="1" customWidth="1"/>
    <col min="4" max="4" width="22.90625" bestFit="1" customWidth="1"/>
    <col min="5" max="5" width="15.81640625" bestFit="1" customWidth="1"/>
    <col min="6" max="6" width="15.36328125" bestFit="1" customWidth="1"/>
    <col min="7" max="7" width="22.90625" bestFit="1" customWidth="1"/>
    <col min="8" max="8" width="18.90625" bestFit="1" customWidth="1"/>
    <col min="9" max="9" width="15.36328125" bestFit="1" customWidth="1"/>
    <col min="10" max="10" width="22.90625" bestFit="1" customWidth="1"/>
    <col min="11" max="11" width="15.81640625" bestFit="1" customWidth="1"/>
    <col min="12" max="12" width="15.36328125" bestFit="1" customWidth="1"/>
    <col min="13" max="13" width="22.90625" bestFit="1" customWidth="1"/>
    <col min="14" max="14" width="15.81640625" bestFit="1" customWidth="1"/>
    <col min="15" max="15" width="15.36328125" bestFit="1" customWidth="1"/>
    <col min="16" max="16" width="22.90625" bestFit="1" customWidth="1"/>
    <col min="17" max="17" width="15.81640625" bestFit="1" customWidth="1"/>
    <col min="18" max="18" width="15.36328125" bestFit="1" customWidth="1"/>
    <col min="19" max="19" width="22.90625" bestFit="1" customWidth="1"/>
    <col min="20" max="20" width="20.7265625" bestFit="1" customWidth="1"/>
    <col min="21" max="21" width="20.1796875" bestFit="1" customWidth="1"/>
    <col min="22" max="22" width="27.6328125" bestFit="1" customWidth="1"/>
  </cols>
  <sheetData>
    <row r="3" spans="1:4" x14ac:dyDescent="0.35">
      <c r="A3" s="4" t="s">
        <v>30</v>
      </c>
      <c r="B3" t="s">
        <v>32</v>
      </c>
      <c r="C3" t="s">
        <v>33</v>
      </c>
      <c r="D3" t="s">
        <v>34</v>
      </c>
    </row>
    <row r="4" spans="1:4" x14ac:dyDescent="0.35">
      <c r="A4" s="5" t="s">
        <v>7</v>
      </c>
      <c r="B4" s="3">
        <v>23620.600000000002</v>
      </c>
      <c r="C4" s="3">
        <v>68588.388999999996</v>
      </c>
      <c r="D4" s="3">
        <v>76161.569999999992</v>
      </c>
    </row>
    <row r="5" spans="1:4" x14ac:dyDescent="0.35">
      <c r="A5" s="6">
        <v>2010</v>
      </c>
      <c r="B5" s="3">
        <v>1818.4</v>
      </c>
      <c r="C5" s="3">
        <v>5385.2960000000003</v>
      </c>
      <c r="D5" s="3">
        <v>5862.3799999999992</v>
      </c>
    </row>
    <row r="6" spans="1:4" x14ac:dyDescent="0.35">
      <c r="A6" s="7" t="s">
        <v>6</v>
      </c>
      <c r="B6" s="3">
        <v>0</v>
      </c>
      <c r="C6" s="3">
        <v>1361.84</v>
      </c>
      <c r="D6" s="3">
        <v>1361.84</v>
      </c>
    </row>
    <row r="7" spans="1:4" x14ac:dyDescent="0.35">
      <c r="A7" s="7" t="s">
        <v>13</v>
      </c>
      <c r="B7" s="3">
        <v>1818.4</v>
      </c>
      <c r="C7" s="3">
        <v>4023.4560000000001</v>
      </c>
      <c r="D7" s="3">
        <v>4500.5399999999991</v>
      </c>
    </row>
    <row r="8" spans="1:4" x14ac:dyDescent="0.35">
      <c r="A8" s="6">
        <v>2011</v>
      </c>
      <c r="B8" s="3">
        <v>1033.8000000000002</v>
      </c>
      <c r="C8" s="3">
        <v>3758.9769999999999</v>
      </c>
      <c r="D8" s="3">
        <v>4288.9399999999996</v>
      </c>
    </row>
    <row r="9" spans="1:4" x14ac:dyDescent="0.35">
      <c r="A9" s="7" t="s">
        <v>6</v>
      </c>
      <c r="B9" s="3">
        <v>0</v>
      </c>
      <c r="C9" s="3">
        <v>1730.2849999999999</v>
      </c>
      <c r="D9" s="3">
        <v>1730.2849999999999</v>
      </c>
    </row>
    <row r="10" spans="1:4" x14ac:dyDescent="0.35">
      <c r="A10" s="7" t="s">
        <v>13</v>
      </c>
      <c r="B10" s="3">
        <v>1033.8000000000002</v>
      </c>
      <c r="C10" s="3">
        <v>2028.692</v>
      </c>
      <c r="D10" s="3">
        <v>2558.6549999999997</v>
      </c>
    </row>
    <row r="11" spans="1:4" x14ac:dyDescent="0.35">
      <c r="A11" s="6">
        <v>2012</v>
      </c>
      <c r="B11" s="3">
        <v>1576.6</v>
      </c>
      <c r="C11" s="3">
        <v>4597.8539999999994</v>
      </c>
      <c r="D11" s="3">
        <v>5105.2950000000001</v>
      </c>
    </row>
    <row r="12" spans="1:4" x14ac:dyDescent="0.35">
      <c r="A12" s="7" t="s">
        <v>6</v>
      </c>
      <c r="B12" s="3">
        <v>0</v>
      </c>
      <c r="C12" s="3">
        <v>1203.2099999999998</v>
      </c>
      <c r="D12" s="3">
        <v>1203.2099999999998</v>
      </c>
    </row>
    <row r="13" spans="1:4" x14ac:dyDescent="0.35">
      <c r="A13" s="7" t="s">
        <v>13</v>
      </c>
      <c r="B13" s="3">
        <v>1576.6</v>
      </c>
      <c r="C13" s="3">
        <v>3394.6439999999998</v>
      </c>
      <c r="D13" s="3">
        <v>3902.085</v>
      </c>
    </row>
    <row r="14" spans="1:4" x14ac:dyDescent="0.35">
      <c r="A14" s="6">
        <v>2013</v>
      </c>
      <c r="B14" s="3">
        <v>1342.2</v>
      </c>
      <c r="C14" s="3">
        <v>4007.9930000000004</v>
      </c>
      <c r="D14" s="3">
        <v>4519.79</v>
      </c>
    </row>
    <row r="15" spans="1:4" x14ac:dyDescent="0.35">
      <c r="A15" s="7" t="s">
        <v>6</v>
      </c>
      <c r="B15" s="3">
        <v>0</v>
      </c>
      <c r="C15" s="3">
        <v>1197.845</v>
      </c>
      <c r="D15" s="3">
        <v>1197.845</v>
      </c>
    </row>
    <row r="16" spans="1:4" x14ac:dyDescent="0.35">
      <c r="A16" s="7" t="s">
        <v>13</v>
      </c>
      <c r="B16" s="3">
        <v>1342.2</v>
      </c>
      <c r="C16" s="3">
        <v>2810.1480000000001</v>
      </c>
      <c r="D16" s="3">
        <v>3321.9449999999997</v>
      </c>
    </row>
    <row r="17" spans="1:4" x14ac:dyDescent="0.35">
      <c r="A17" s="6">
        <v>2014</v>
      </c>
      <c r="B17" s="3">
        <v>1380.8000000000002</v>
      </c>
      <c r="C17" s="3">
        <v>4350.6819999999998</v>
      </c>
      <c r="D17" s="3">
        <v>4771.49</v>
      </c>
    </row>
    <row r="18" spans="1:4" x14ac:dyDescent="0.35">
      <c r="A18" s="7" t="s">
        <v>6</v>
      </c>
      <c r="B18" s="3">
        <v>0</v>
      </c>
      <c r="C18" s="3">
        <v>1354.01</v>
      </c>
      <c r="D18" s="3">
        <v>1354.01</v>
      </c>
    </row>
    <row r="19" spans="1:4" x14ac:dyDescent="0.35">
      <c r="A19" s="7" t="s">
        <v>13</v>
      </c>
      <c r="B19" s="3">
        <v>1380.8000000000002</v>
      </c>
      <c r="C19" s="3">
        <v>2996.672</v>
      </c>
      <c r="D19" s="3">
        <v>3417.4799999999996</v>
      </c>
    </row>
    <row r="20" spans="1:4" x14ac:dyDescent="0.35">
      <c r="A20" s="6">
        <v>2015</v>
      </c>
      <c r="B20" s="3">
        <v>1739.8000000000002</v>
      </c>
      <c r="C20" s="3">
        <v>5326.2269999999999</v>
      </c>
      <c r="D20" s="3">
        <v>6050.4999999999991</v>
      </c>
    </row>
    <row r="21" spans="1:4" x14ac:dyDescent="0.35">
      <c r="A21" s="7" t="s">
        <v>6</v>
      </c>
      <c r="B21" s="3">
        <v>0</v>
      </c>
      <c r="C21" s="3">
        <v>1744.4949999999999</v>
      </c>
      <c r="D21" s="3">
        <v>1744.4949999999999</v>
      </c>
    </row>
    <row r="22" spans="1:4" x14ac:dyDescent="0.35">
      <c r="A22" s="7" t="s">
        <v>13</v>
      </c>
      <c r="B22" s="3">
        <v>1739.8000000000002</v>
      </c>
      <c r="C22" s="3">
        <v>3581.732</v>
      </c>
      <c r="D22" s="3">
        <v>4306.0049999999992</v>
      </c>
    </row>
    <row r="23" spans="1:4" x14ac:dyDescent="0.35">
      <c r="A23" s="6">
        <v>2016</v>
      </c>
      <c r="B23" s="3">
        <v>1460</v>
      </c>
      <c r="C23" s="3">
        <v>4490.32</v>
      </c>
      <c r="D23" s="3">
        <v>4880.2199999999993</v>
      </c>
    </row>
    <row r="24" spans="1:4" x14ac:dyDescent="0.35">
      <c r="A24" s="7" t="s">
        <v>6</v>
      </c>
      <c r="B24" s="3">
        <v>0</v>
      </c>
      <c r="C24" s="3">
        <v>1266.7199999999998</v>
      </c>
      <c r="D24" s="3">
        <v>1266.7199999999998</v>
      </c>
    </row>
    <row r="25" spans="1:4" x14ac:dyDescent="0.35">
      <c r="A25" s="7" t="s">
        <v>13</v>
      </c>
      <c r="B25" s="3">
        <v>1460</v>
      </c>
      <c r="C25" s="3">
        <v>3223.6</v>
      </c>
      <c r="D25" s="3">
        <v>3613.4999999999995</v>
      </c>
    </row>
    <row r="26" spans="1:4" x14ac:dyDescent="0.35">
      <c r="A26" s="6">
        <v>2017</v>
      </c>
      <c r="B26" s="3">
        <v>3065.6000000000004</v>
      </c>
      <c r="C26" s="3">
        <v>8994.4140000000007</v>
      </c>
      <c r="D26" s="3">
        <v>9599.67</v>
      </c>
    </row>
    <row r="27" spans="1:4" x14ac:dyDescent="0.35">
      <c r="A27" s="7" t="s">
        <v>6</v>
      </c>
      <c r="B27" s="3">
        <v>0</v>
      </c>
      <c r="C27" s="3">
        <v>2012.31</v>
      </c>
      <c r="D27" s="3">
        <v>2012.31</v>
      </c>
    </row>
    <row r="28" spans="1:4" x14ac:dyDescent="0.35">
      <c r="A28" s="7" t="s">
        <v>13</v>
      </c>
      <c r="B28" s="3">
        <v>3065.6000000000004</v>
      </c>
      <c r="C28" s="3">
        <v>6982.1040000000003</v>
      </c>
      <c r="D28" s="3">
        <v>7587.36</v>
      </c>
    </row>
    <row r="29" spans="1:4" x14ac:dyDescent="0.35">
      <c r="A29" s="6">
        <v>2018</v>
      </c>
      <c r="B29" s="3">
        <v>3045</v>
      </c>
      <c r="C29" s="3">
        <v>8687.41</v>
      </c>
      <c r="D29" s="3">
        <v>9566.0849999999991</v>
      </c>
    </row>
    <row r="30" spans="1:4" x14ac:dyDescent="0.35">
      <c r="A30" s="7" t="s">
        <v>6</v>
      </c>
      <c r="B30" s="3">
        <v>0</v>
      </c>
      <c r="C30" s="3">
        <v>2029.7099999999998</v>
      </c>
      <c r="D30" s="3">
        <v>2029.7099999999998</v>
      </c>
    </row>
    <row r="31" spans="1:4" x14ac:dyDescent="0.35">
      <c r="A31" s="7" t="s">
        <v>13</v>
      </c>
      <c r="B31" s="3">
        <v>3045</v>
      </c>
      <c r="C31" s="3">
        <v>6657.7</v>
      </c>
      <c r="D31" s="3">
        <v>7536.375</v>
      </c>
    </row>
    <row r="32" spans="1:4" x14ac:dyDescent="0.35">
      <c r="A32" s="6">
        <v>2019</v>
      </c>
      <c r="B32" s="3">
        <v>2936.0000000000005</v>
      </c>
      <c r="C32" s="3">
        <v>7677.2100000000009</v>
      </c>
      <c r="D32" s="3">
        <v>8894.369999999999</v>
      </c>
    </row>
    <row r="33" spans="1:4" x14ac:dyDescent="0.35">
      <c r="A33" s="7" t="s">
        <v>6</v>
      </c>
      <c r="B33" s="3">
        <v>0</v>
      </c>
      <c r="C33" s="3">
        <v>1627.77</v>
      </c>
      <c r="D33" s="3">
        <v>1627.77</v>
      </c>
    </row>
    <row r="34" spans="1:4" x14ac:dyDescent="0.35">
      <c r="A34" s="7" t="s">
        <v>13</v>
      </c>
      <c r="B34" s="3">
        <v>2936.0000000000005</v>
      </c>
      <c r="C34" s="3">
        <v>6049.4400000000005</v>
      </c>
      <c r="D34" s="3">
        <v>7266.5999999999995</v>
      </c>
    </row>
    <row r="35" spans="1:4" x14ac:dyDescent="0.35">
      <c r="A35" s="6">
        <v>2020</v>
      </c>
      <c r="B35" s="3">
        <v>1826.2</v>
      </c>
      <c r="C35" s="3">
        <v>4748.348</v>
      </c>
      <c r="D35" s="3">
        <v>5475.6849999999995</v>
      </c>
    </row>
    <row r="36" spans="1:4" x14ac:dyDescent="0.35">
      <c r="A36" s="7" t="s">
        <v>6</v>
      </c>
      <c r="B36" s="3">
        <v>0</v>
      </c>
      <c r="C36" s="3">
        <v>955.83999999999992</v>
      </c>
      <c r="D36" s="3">
        <v>955.83999999999992</v>
      </c>
    </row>
    <row r="37" spans="1:4" x14ac:dyDescent="0.35">
      <c r="A37" s="7" t="s">
        <v>13</v>
      </c>
      <c r="B37" s="3">
        <v>1826.2</v>
      </c>
      <c r="C37" s="3">
        <v>3792.5079999999998</v>
      </c>
      <c r="D37" s="3">
        <v>4519.8449999999993</v>
      </c>
    </row>
    <row r="38" spans="1:4" x14ac:dyDescent="0.35">
      <c r="A38" s="6">
        <v>2021</v>
      </c>
      <c r="B38" s="3">
        <v>2396.2000000000003</v>
      </c>
      <c r="C38" s="3">
        <v>6563.6580000000004</v>
      </c>
      <c r="D38" s="3">
        <v>7147.1449999999995</v>
      </c>
    </row>
    <row r="39" spans="1:4" x14ac:dyDescent="0.35">
      <c r="A39" s="7" t="s">
        <v>6</v>
      </c>
      <c r="B39" s="3">
        <v>0</v>
      </c>
      <c r="C39" s="3">
        <v>1216.55</v>
      </c>
      <c r="D39" s="3">
        <v>1216.55</v>
      </c>
    </row>
    <row r="40" spans="1:4" x14ac:dyDescent="0.35">
      <c r="A40" s="7" t="s">
        <v>13</v>
      </c>
      <c r="B40" s="3">
        <v>2396.2000000000003</v>
      </c>
      <c r="C40" s="3">
        <v>5347.1080000000002</v>
      </c>
      <c r="D40" s="3">
        <v>5930.5949999999993</v>
      </c>
    </row>
    <row r="41" spans="1:4" x14ac:dyDescent="0.35">
      <c r="A41" s="5" t="s">
        <v>8</v>
      </c>
      <c r="B41" s="3">
        <v>118689.00000000003</v>
      </c>
      <c r="C41" s="3">
        <v>310056.39</v>
      </c>
      <c r="D41" s="3">
        <v>348767.40500000003</v>
      </c>
    </row>
    <row r="42" spans="1:4" x14ac:dyDescent="0.35">
      <c r="A42" s="6">
        <v>2010</v>
      </c>
      <c r="B42" s="3">
        <v>1515.6000000000001</v>
      </c>
      <c r="C42" s="3">
        <v>5109.049</v>
      </c>
      <c r="D42" s="3">
        <v>5468.0549999999994</v>
      </c>
    </row>
    <row r="43" spans="1:4" x14ac:dyDescent="0.35">
      <c r="A43" s="7" t="s">
        <v>6</v>
      </c>
      <c r="B43" s="3">
        <v>0</v>
      </c>
      <c r="C43" s="3">
        <v>1716.9449999999999</v>
      </c>
      <c r="D43" s="3">
        <v>1716.9449999999999</v>
      </c>
    </row>
    <row r="44" spans="1:4" x14ac:dyDescent="0.35">
      <c r="A44" s="7" t="s">
        <v>13</v>
      </c>
      <c r="B44" s="3">
        <v>1515.6000000000001</v>
      </c>
      <c r="C44" s="3">
        <v>3392.1040000000003</v>
      </c>
      <c r="D44" s="3">
        <v>3751.1099999999997</v>
      </c>
    </row>
    <row r="45" spans="1:4" x14ac:dyDescent="0.35">
      <c r="A45" s="6">
        <v>2011</v>
      </c>
      <c r="B45" s="3">
        <v>2280.2000000000003</v>
      </c>
      <c r="C45" s="3">
        <v>7441.6179999999995</v>
      </c>
      <c r="D45" s="3">
        <v>7892.4449999999997</v>
      </c>
    </row>
    <row r="46" spans="1:4" x14ac:dyDescent="0.35">
      <c r="A46" s="7" t="s">
        <v>6</v>
      </c>
      <c r="B46" s="3">
        <v>0</v>
      </c>
      <c r="C46" s="3">
        <v>2248.9499999999998</v>
      </c>
      <c r="D46" s="3">
        <v>2248.9499999999998</v>
      </c>
    </row>
    <row r="47" spans="1:4" x14ac:dyDescent="0.35">
      <c r="A47" s="7" t="s">
        <v>13</v>
      </c>
      <c r="B47" s="3">
        <v>2280.2000000000003</v>
      </c>
      <c r="C47" s="3">
        <v>5192.6679999999997</v>
      </c>
      <c r="D47" s="3">
        <v>5643.4949999999999</v>
      </c>
    </row>
    <row r="48" spans="1:4" x14ac:dyDescent="0.35">
      <c r="A48" s="6">
        <v>2012</v>
      </c>
      <c r="B48" s="3">
        <v>5612.4000000000005</v>
      </c>
      <c r="C48" s="3">
        <v>15335.376</v>
      </c>
      <c r="D48" s="3">
        <v>16148.05</v>
      </c>
    </row>
    <row r="49" spans="1:4" x14ac:dyDescent="0.35">
      <c r="A49" s="7" t="s">
        <v>6</v>
      </c>
      <c r="B49" s="3">
        <v>0</v>
      </c>
      <c r="C49" s="3">
        <v>2257.3599999999997</v>
      </c>
      <c r="D49" s="3">
        <v>2257.3599999999997</v>
      </c>
    </row>
    <row r="50" spans="1:4" x14ac:dyDescent="0.35">
      <c r="A50" s="7" t="s">
        <v>13</v>
      </c>
      <c r="B50" s="3">
        <v>5612.4000000000005</v>
      </c>
      <c r="C50" s="3">
        <v>13078.016000000001</v>
      </c>
      <c r="D50" s="3">
        <v>13890.689999999999</v>
      </c>
    </row>
    <row r="51" spans="1:4" x14ac:dyDescent="0.35">
      <c r="A51" s="6">
        <v>2013</v>
      </c>
      <c r="B51" s="3">
        <v>10140</v>
      </c>
      <c r="C51" s="3">
        <v>26502.609999999997</v>
      </c>
      <c r="D51" s="3">
        <v>28596.51</v>
      </c>
    </row>
    <row r="52" spans="1:4" x14ac:dyDescent="0.35">
      <c r="A52" s="7" t="s">
        <v>6</v>
      </c>
      <c r="B52" s="3">
        <v>0</v>
      </c>
      <c r="C52" s="3">
        <v>3500.0099999999998</v>
      </c>
      <c r="D52" s="3">
        <v>3500.0099999999998</v>
      </c>
    </row>
    <row r="53" spans="1:4" x14ac:dyDescent="0.35">
      <c r="A53" s="7" t="s">
        <v>13</v>
      </c>
      <c r="B53" s="3">
        <v>10140</v>
      </c>
      <c r="C53" s="3">
        <v>23002.6</v>
      </c>
      <c r="D53" s="3">
        <v>25096.5</v>
      </c>
    </row>
    <row r="54" spans="1:4" x14ac:dyDescent="0.35">
      <c r="A54" s="6">
        <v>2014</v>
      </c>
      <c r="B54" s="3">
        <v>6498.4000000000005</v>
      </c>
      <c r="C54" s="3">
        <v>19111.771000000001</v>
      </c>
      <c r="D54" s="3">
        <v>21174.055</v>
      </c>
    </row>
    <row r="55" spans="1:4" x14ac:dyDescent="0.35">
      <c r="A55" s="7" t="s">
        <v>6</v>
      </c>
      <c r="B55" s="3">
        <v>0</v>
      </c>
      <c r="C55" s="3">
        <v>5090.5149999999994</v>
      </c>
      <c r="D55" s="3">
        <v>5090.5149999999994</v>
      </c>
    </row>
    <row r="56" spans="1:4" x14ac:dyDescent="0.35">
      <c r="A56" s="7" t="s">
        <v>13</v>
      </c>
      <c r="B56" s="3">
        <v>6498.4000000000005</v>
      </c>
      <c r="C56" s="3">
        <v>14021.255999999999</v>
      </c>
      <c r="D56" s="3">
        <v>16083.539999999999</v>
      </c>
    </row>
    <row r="57" spans="1:4" x14ac:dyDescent="0.35">
      <c r="A57" s="6">
        <v>2015</v>
      </c>
      <c r="B57" s="3">
        <v>6339.6</v>
      </c>
      <c r="C57" s="3">
        <v>21611.968999999997</v>
      </c>
      <c r="D57" s="3">
        <v>23713.214999999997</v>
      </c>
    </row>
    <row r="58" spans="1:4" x14ac:dyDescent="0.35">
      <c r="A58" s="7" t="s">
        <v>6</v>
      </c>
      <c r="B58" s="3">
        <v>0</v>
      </c>
      <c r="C58" s="3">
        <v>8022.704999999999</v>
      </c>
      <c r="D58" s="3">
        <v>8022.704999999999</v>
      </c>
    </row>
    <row r="59" spans="1:4" x14ac:dyDescent="0.35">
      <c r="A59" s="7" t="s">
        <v>13</v>
      </c>
      <c r="B59" s="3">
        <v>6339.6</v>
      </c>
      <c r="C59" s="3">
        <v>13589.263999999999</v>
      </c>
      <c r="D59" s="3">
        <v>15690.509999999998</v>
      </c>
    </row>
    <row r="60" spans="1:4" x14ac:dyDescent="0.35">
      <c r="A60" s="6">
        <v>2016</v>
      </c>
      <c r="B60" s="3">
        <v>9370</v>
      </c>
      <c r="C60" s="3">
        <v>26256.995000000003</v>
      </c>
      <c r="D60" s="3">
        <v>27971.544999999998</v>
      </c>
    </row>
    <row r="61" spans="1:4" x14ac:dyDescent="0.35">
      <c r="A61" s="7" t="s">
        <v>6</v>
      </c>
      <c r="B61" s="3">
        <v>0</v>
      </c>
      <c r="C61" s="3">
        <v>4780.7950000000001</v>
      </c>
      <c r="D61" s="3">
        <v>4780.7950000000001</v>
      </c>
    </row>
    <row r="62" spans="1:4" x14ac:dyDescent="0.35">
      <c r="A62" s="7" t="s">
        <v>13</v>
      </c>
      <c r="B62" s="3">
        <v>9370</v>
      </c>
      <c r="C62" s="3">
        <v>21476.2</v>
      </c>
      <c r="D62" s="3">
        <v>23190.749999999996</v>
      </c>
    </row>
    <row r="63" spans="1:4" x14ac:dyDescent="0.35">
      <c r="A63" s="6">
        <v>2017</v>
      </c>
      <c r="B63" s="3">
        <v>11075.2</v>
      </c>
      <c r="C63" s="3">
        <v>31304.267999999996</v>
      </c>
      <c r="D63" s="3">
        <v>33527.219999999994</v>
      </c>
    </row>
    <row r="64" spans="1:4" x14ac:dyDescent="0.35">
      <c r="A64" s="7" t="s">
        <v>6</v>
      </c>
      <c r="B64" s="3">
        <v>0</v>
      </c>
      <c r="C64" s="3">
        <v>6116.0999999999995</v>
      </c>
      <c r="D64" s="3">
        <v>6116.0999999999995</v>
      </c>
    </row>
    <row r="65" spans="1:4" x14ac:dyDescent="0.35">
      <c r="A65" s="7" t="s">
        <v>13</v>
      </c>
      <c r="B65" s="3">
        <v>11075.2</v>
      </c>
      <c r="C65" s="3">
        <v>25188.167999999998</v>
      </c>
      <c r="D65" s="3">
        <v>27411.119999999995</v>
      </c>
    </row>
    <row r="66" spans="1:4" x14ac:dyDescent="0.35">
      <c r="A66" s="6">
        <v>2018</v>
      </c>
      <c r="B66" s="3">
        <v>9575</v>
      </c>
      <c r="C66" s="3">
        <v>27339.114999999998</v>
      </c>
      <c r="D66" s="3">
        <v>30879.54</v>
      </c>
    </row>
    <row r="67" spans="1:4" x14ac:dyDescent="0.35">
      <c r="A67" s="7" t="s">
        <v>6</v>
      </c>
      <c r="B67" s="3">
        <v>0</v>
      </c>
      <c r="C67" s="3">
        <v>7181.4149999999991</v>
      </c>
      <c r="D67" s="3">
        <v>7181.4149999999991</v>
      </c>
    </row>
    <row r="68" spans="1:4" x14ac:dyDescent="0.35">
      <c r="A68" s="7" t="s">
        <v>13</v>
      </c>
      <c r="B68" s="3">
        <v>9575</v>
      </c>
      <c r="C68" s="3">
        <v>20157.7</v>
      </c>
      <c r="D68" s="3">
        <v>23698.125</v>
      </c>
    </row>
    <row r="69" spans="1:4" x14ac:dyDescent="0.35">
      <c r="A69" s="6">
        <v>2019</v>
      </c>
      <c r="B69" s="3">
        <v>16779.400000000001</v>
      </c>
      <c r="C69" s="3">
        <v>36786.860999999997</v>
      </c>
      <c r="D69" s="3">
        <v>46171.479999999996</v>
      </c>
    </row>
    <row r="70" spans="1:4" x14ac:dyDescent="0.35">
      <c r="A70" s="7" t="s">
        <v>6</v>
      </c>
      <c r="B70" s="3">
        <v>0</v>
      </c>
      <c r="C70" s="3">
        <v>4642.4649999999992</v>
      </c>
      <c r="D70" s="3">
        <v>4642.4649999999992</v>
      </c>
    </row>
    <row r="71" spans="1:4" x14ac:dyDescent="0.35">
      <c r="A71" s="7" t="s">
        <v>13</v>
      </c>
      <c r="B71" s="3">
        <v>16779.400000000001</v>
      </c>
      <c r="C71" s="3">
        <v>32144.395999999997</v>
      </c>
      <c r="D71" s="3">
        <v>41529.014999999999</v>
      </c>
    </row>
    <row r="72" spans="1:4" x14ac:dyDescent="0.35">
      <c r="A72" s="6">
        <v>2020</v>
      </c>
      <c r="B72" s="3">
        <v>14080.600000000002</v>
      </c>
      <c r="C72" s="3">
        <v>33227.974000000002</v>
      </c>
      <c r="D72" s="3">
        <v>38901.654999999999</v>
      </c>
    </row>
    <row r="73" spans="1:4" x14ac:dyDescent="0.35">
      <c r="A73" s="7" t="s">
        <v>6</v>
      </c>
      <c r="B73" s="3">
        <v>0</v>
      </c>
      <c r="C73" s="3">
        <v>4052.1699999999996</v>
      </c>
      <c r="D73" s="3">
        <v>4052.1699999999996</v>
      </c>
    </row>
    <row r="74" spans="1:4" x14ac:dyDescent="0.35">
      <c r="A74" s="7" t="s">
        <v>13</v>
      </c>
      <c r="B74" s="3">
        <v>14080.600000000002</v>
      </c>
      <c r="C74" s="3">
        <v>29175.804</v>
      </c>
      <c r="D74" s="3">
        <v>34849.485000000001</v>
      </c>
    </row>
    <row r="75" spans="1:4" x14ac:dyDescent="0.35">
      <c r="A75" s="6">
        <v>2021</v>
      </c>
      <c r="B75" s="3">
        <v>25422.600000000002</v>
      </c>
      <c r="C75" s="3">
        <v>60028.784</v>
      </c>
      <c r="D75" s="3">
        <v>68323.634999999995</v>
      </c>
    </row>
    <row r="76" spans="1:4" x14ac:dyDescent="0.35">
      <c r="A76" s="7" t="s">
        <v>6</v>
      </c>
      <c r="B76" s="3">
        <v>0</v>
      </c>
      <c r="C76" s="3">
        <v>5402.7</v>
      </c>
      <c r="D76" s="3">
        <v>5402.7</v>
      </c>
    </row>
    <row r="77" spans="1:4" x14ac:dyDescent="0.35">
      <c r="A77" s="7" t="s">
        <v>13</v>
      </c>
      <c r="B77" s="3">
        <v>25422.600000000002</v>
      </c>
      <c r="C77" s="3">
        <v>54626.084000000003</v>
      </c>
      <c r="D77" s="3">
        <v>62920.93499999999</v>
      </c>
    </row>
    <row r="78" spans="1:4" x14ac:dyDescent="0.35">
      <c r="A78" s="5" t="s">
        <v>10</v>
      </c>
      <c r="B78" s="3">
        <v>56410.8</v>
      </c>
      <c r="C78" s="3">
        <v>157269.087</v>
      </c>
      <c r="D78" s="3">
        <v>181441.54500000001</v>
      </c>
    </row>
    <row r="79" spans="1:4" x14ac:dyDescent="0.35">
      <c r="A79" s="6">
        <v>2010</v>
      </c>
      <c r="B79" s="3">
        <v>973</v>
      </c>
      <c r="C79" s="3">
        <v>4124.2649999999994</v>
      </c>
      <c r="D79" s="3">
        <v>4673.2199999999993</v>
      </c>
    </row>
    <row r="80" spans="1:4" x14ac:dyDescent="0.35">
      <c r="A80" s="7" t="s">
        <v>6</v>
      </c>
      <c r="B80" s="3">
        <v>0</v>
      </c>
      <c r="C80" s="3">
        <v>2265.0449999999996</v>
      </c>
      <c r="D80" s="3">
        <v>2265.0449999999996</v>
      </c>
    </row>
    <row r="81" spans="1:4" x14ac:dyDescent="0.35">
      <c r="A81" s="7" t="s">
        <v>13</v>
      </c>
      <c r="B81" s="3">
        <v>973</v>
      </c>
      <c r="C81" s="3">
        <v>1859.22</v>
      </c>
      <c r="D81" s="3">
        <v>2408.1749999999997</v>
      </c>
    </row>
    <row r="82" spans="1:4" x14ac:dyDescent="0.35">
      <c r="A82" s="6">
        <v>2011</v>
      </c>
      <c r="B82" s="3">
        <v>2588.4</v>
      </c>
      <c r="C82" s="3">
        <v>8386.1010000000006</v>
      </c>
      <c r="D82" s="3">
        <v>9465.9349999999995</v>
      </c>
    </row>
    <row r="83" spans="1:4" x14ac:dyDescent="0.35">
      <c r="A83" s="7" t="s">
        <v>6</v>
      </c>
      <c r="B83" s="3">
        <v>0</v>
      </c>
      <c r="C83" s="3">
        <v>3059.645</v>
      </c>
      <c r="D83" s="3">
        <v>3059.645</v>
      </c>
    </row>
    <row r="84" spans="1:4" x14ac:dyDescent="0.35">
      <c r="A84" s="7" t="s">
        <v>13</v>
      </c>
      <c r="B84" s="3">
        <v>2588.4</v>
      </c>
      <c r="C84" s="3">
        <v>5326.4560000000001</v>
      </c>
      <c r="D84" s="3">
        <v>6406.29</v>
      </c>
    </row>
    <row r="85" spans="1:4" x14ac:dyDescent="0.35">
      <c r="A85" s="6">
        <v>2012</v>
      </c>
      <c r="B85" s="3">
        <v>2130.4</v>
      </c>
      <c r="C85" s="3">
        <v>7569.8160000000007</v>
      </c>
      <c r="D85" s="3">
        <v>8489.42</v>
      </c>
    </row>
    <row r="86" spans="1:4" x14ac:dyDescent="0.35">
      <c r="A86" s="7" t="s">
        <v>6</v>
      </c>
      <c r="B86" s="3">
        <v>0</v>
      </c>
      <c r="C86" s="3">
        <v>3216.68</v>
      </c>
      <c r="D86" s="3">
        <v>3216.68</v>
      </c>
    </row>
    <row r="87" spans="1:4" x14ac:dyDescent="0.35">
      <c r="A87" s="7" t="s">
        <v>13</v>
      </c>
      <c r="B87" s="3">
        <v>2130.4</v>
      </c>
      <c r="C87" s="3">
        <v>4353.1360000000004</v>
      </c>
      <c r="D87" s="3">
        <v>5272.74</v>
      </c>
    </row>
    <row r="88" spans="1:4" x14ac:dyDescent="0.35">
      <c r="A88" s="6">
        <v>2013</v>
      </c>
      <c r="B88" s="3">
        <v>4913.3999999999996</v>
      </c>
      <c r="C88" s="3">
        <v>14488.990999999998</v>
      </c>
      <c r="D88" s="3">
        <v>16853.3</v>
      </c>
    </row>
    <row r="89" spans="1:4" x14ac:dyDescent="0.35">
      <c r="A89" s="7" t="s">
        <v>6</v>
      </c>
      <c r="B89" s="3">
        <v>0</v>
      </c>
      <c r="C89" s="3">
        <v>4692.6349999999993</v>
      </c>
      <c r="D89" s="3">
        <v>4692.6349999999993</v>
      </c>
    </row>
    <row r="90" spans="1:4" x14ac:dyDescent="0.35">
      <c r="A90" s="7" t="s">
        <v>13</v>
      </c>
      <c r="B90" s="3">
        <v>4913.3999999999996</v>
      </c>
      <c r="C90" s="3">
        <v>9796.3559999999998</v>
      </c>
      <c r="D90" s="3">
        <v>12160.665000000001</v>
      </c>
    </row>
    <row r="91" spans="1:4" x14ac:dyDescent="0.35">
      <c r="A91" s="6">
        <v>2014</v>
      </c>
      <c r="B91" s="3">
        <v>3154.6000000000004</v>
      </c>
      <c r="C91" s="3">
        <v>8957.5390000000007</v>
      </c>
      <c r="D91" s="3">
        <v>10750.41</v>
      </c>
    </row>
    <row r="92" spans="1:4" x14ac:dyDescent="0.35">
      <c r="A92" s="7" t="s">
        <v>6</v>
      </c>
      <c r="B92" s="3">
        <v>0</v>
      </c>
      <c r="C92" s="3">
        <v>2942.7749999999996</v>
      </c>
      <c r="D92" s="3">
        <v>2942.7749999999996</v>
      </c>
    </row>
    <row r="93" spans="1:4" x14ac:dyDescent="0.35">
      <c r="A93" s="7" t="s">
        <v>13</v>
      </c>
      <c r="B93" s="3">
        <v>3154.6000000000004</v>
      </c>
      <c r="C93" s="3">
        <v>6014.7640000000001</v>
      </c>
      <c r="D93" s="3">
        <v>7807.6349999999993</v>
      </c>
    </row>
    <row r="94" spans="1:4" x14ac:dyDescent="0.35">
      <c r="A94" s="6">
        <v>2015</v>
      </c>
      <c r="B94" s="3">
        <v>5192.6000000000004</v>
      </c>
      <c r="C94" s="3">
        <v>16564.333999999999</v>
      </c>
      <c r="D94" s="3">
        <v>18850.334999999999</v>
      </c>
    </row>
    <row r="95" spans="1:4" x14ac:dyDescent="0.35">
      <c r="A95" s="7" t="s">
        <v>6</v>
      </c>
      <c r="B95" s="3">
        <v>0</v>
      </c>
      <c r="C95" s="3">
        <v>5998.65</v>
      </c>
      <c r="D95" s="3">
        <v>5998.65</v>
      </c>
    </row>
    <row r="96" spans="1:4" x14ac:dyDescent="0.35">
      <c r="A96" s="7" t="s">
        <v>13</v>
      </c>
      <c r="B96" s="3">
        <v>5192.6000000000004</v>
      </c>
      <c r="C96" s="3">
        <v>10565.683999999999</v>
      </c>
      <c r="D96" s="3">
        <v>12851.684999999999</v>
      </c>
    </row>
    <row r="97" spans="1:4" x14ac:dyDescent="0.35">
      <c r="A97" s="6">
        <v>2016</v>
      </c>
      <c r="B97" s="3">
        <v>4814.6000000000004</v>
      </c>
      <c r="C97" s="3">
        <v>13164.968999999999</v>
      </c>
      <c r="D97" s="3">
        <v>15261.139999999998</v>
      </c>
    </row>
    <row r="98" spans="1:4" x14ac:dyDescent="0.35">
      <c r="A98" s="7" t="s">
        <v>6</v>
      </c>
      <c r="B98" s="3">
        <v>0</v>
      </c>
      <c r="C98" s="3">
        <v>3345.0049999999997</v>
      </c>
      <c r="D98" s="3">
        <v>3345.0049999999997</v>
      </c>
    </row>
    <row r="99" spans="1:4" x14ac:dyDescent="0.35">
      <c r="A99" s="7" t="s">
        <v>13</v>
      </c>
      <c r="B99" s="3">
        <v>4814.6000000000004</v>
      </c>
      <c r="C99" s="3">
        <v>9819.9639999999999</v>
      </c>
      <c r="D99" s="3">
        <v>11916.134999999998</v>
      </c>
    </row>
    <row r="100" spans="1:4" x14ac:dyDescent="0.35">
      <c r="A100" s="6">
        <v>2017</v>
      </c>
      <c r="B100" s="3">
        <v>5507.0000000000009</v>
      </c>
      <c r="C100" s="3">
        <v>15826.23</v>
      </c>
      <c r="D100" s="3">
        <v>17865.275000000001</v>
      </c>
    </row>
    <row r="101" spans="1:4" x14ac:dyDescent="0.35">
      <c r="A101" s="7" t="s">
        <v>6</v>
      </c>
      <c r="B101" s="3">
        <v>0</v>
      </c>
      <c r="C101" s="3">
        <v>4235.45</v>
      </c>
      <c r="D101" s="3">
        <v>4235.45</v>
      </c>
    </row>
    <row r="102" spans="1:4" x14ac:dyDescent="0.35">
      <c r="A102" s="7" t="s">
        <v>13</v>
      </c>
      <c r="B102" s="3">
        <v>5507.0000000000009</v>
      </c>
      <c r="C102" s="3">
        <v>11590.779999999999</v>
      </c>
      <c r="D102" s="3">
        <v>13629.825000000001</v>
      </c>
    </row>
    <row r="103" spans="1:4" x14ac:dyDescent="0.35">
      <c r="A103" s="6">
        <v>2018</v>
      </c>
      <c r="B103" s="3">
        <v>9395.6</v>
      </c>
      <c r="C103" s="3">
        <v>24728.173999999999</v>
      </c>
      <c r="D103" s="3">
        <v>27761.58</v>
      </c>
    </row>
    <row r="104" spans="1:4" x14ac:dyDescent="0.35">
      <c r="A104" s="7" t="s">
        <v>6</v>
      </c>
      <c r="B104" s="3">
        <v>0</v>
      </c>
      <c r="C104" s="3">
        <v>4507.4699999999993</v>
      </c>
      <c r="D104" s="3">
        <v>4507.4699999999993</v>
      </c>
    </row>
    <row r="105" spans="1:4" x14ac:dyDescent="0.35">
      <c r="A105" s="7" t="s">
        <v>13</v>
      </c>
      <c r="B105" s="3">
        <v>9395.6</v>
      </c>
      <c r="C105" s="3">
        <v>20220.703999999998</v>
      </c>
      <c r="D105" s="3">
        <v>23254.11</v>
      </c>
    </row>
    <row r="106" spans="1:4" x14ac:dyDescent="0.35">
      <c r="A106" s="6">
        <v>2019</v>
      </c>
      <c r="B106" s="3">
        <v>5268.8000000000011</v>
      </c>
      <c r="C106" s="3">
        <v>12758.377</v>
      </c>
      <c r="D106" s="3">
        <v>16113.264999999999</v>
      </c>
    </row>
    <row r="107" spans="1:4" x14ac:dyDescent="0.35">
      <c r="A107" s="7" t="s">
        <v>6</v>
      </c>
      <c r="B107" s="3">
        <v>0</v>
      </c>
      <c r="C107" s="3">
        <v>3072.9849999999997</v>
      </c>
      <c r="D107" s="3">
        <v>3072.9849999999997</v>
      </c>
    </row>
    <row r="108" spans="1:4" x14ac:dyDescent="0.35">
      <c r="A108" s="7" t="s">
        <v>13</v>
      </c>
      <c r="B108" s="3">
        <v>5268.8000000000011</v>
      </c>
      <c r="C108" s="3">
        <v>9685.3919999999998</v>
      </c>
      <c r="D108" s="3">
        <v>13040.279999999999</v>
      </c>
    </row>
    <row r="109" spans="1:4" x14ac:dyDescent="0.35">
      <c r="A109" s="6">
        <v>2020</v>
      </c>
      <c r="B109" s="3">
        <v>5441.4000000000005</v>
      </c>
      <c r="C109" s="3">
        <v>13324.311000000002</v>
      </c>
      <c r="D109" s="3">
        <v>15463.1</v>
      </c>
    </row>
    <row r="110" spans="1:4" x14ac:dyDescent="0.35">
      <c r="A110" s="7" t="s">
        <v>6</v>
      </c>
      <c r="B110" s="3">
        <v>0</v>
      </c>
      <c r="C110" s="3">
        <v>1995.6349999999998</v>
      </c>
      <c r="D110" s="3">
        <v>1995.6349999999998</v>
      </c>
    </row>
    <row r="111" spans="1:4" x14ac:dyDescent="0.35">
      <c r="A111" s="7" t="s">
        <v>13</v>
      </c>
      <c r="B111" s="3">
        <v>5441.4000000000005</v>
      </c>
      <c r="C111" s="3">
        <v>11328.676000000001</v>
      </c>
      <c r="D111" s="3">
        <v>13467.465</v>
      </c>
    </row>
    <row r="112" spans="1:4" x14ac:dyDescent="0.35">
      <c r="A112" s="6">
        <v>2021</v>
      </c>
      <c r="B112" s="3">
        <v>7031</v>
      </c>
      <c r="C112" s="3">
        <v>17375.98</v>
      </c>
      <c r="D112" s="3">
        <v>19894.564999999999</v>
      </c>
    </row>
    <row r="113" spans="1:4" x14ac:dyDescent="0.35">
      <c r="A113" s="7" t="s">
        <v>6</v>
      </c>
      <c r="B113" s="3">
        <v>0</v>
      </c>
      <c r="C113" s="3">
        <v>2492.8399999999997</v>
      </c>
      <c r="D113" s="3">
        <v>2492.8399999999997</v>
      </c>
    </row>
    <row r="114" spans="1:4" x14ac:dyDescent="0.35">
      <c r="A114" s="7" t="s">
        <v>13</v>
      </c>
      <c r="B114" s="3">
        <v>7031</v>
      </c>
      <c r="C114" s="3">
        <v>14883.14</v>
      </c>
      <c r="D114" s="3">
        <v>17401.724999999999</v>
      </c>
    </row>
    <row r="115" spans="1:4" x14ac:dyDescent="0.35">
      <c r="A115" s="5" t="s">
        <v>9</v>
      </c>
      <c r="B115" s="3">
        <v>50317.600000000006</v>
      </c>
      <c r="C115" s="3">
        <v>122762.20400000003</v>
      </c>
      <c r="D115" s="3">
        <v>141958.68000000002</v>
      </c>
    </row>
    <row r="116" spans="1:4" x14ac:dyDescent="0.35">
      <c r="A116" s="6">
        <v>2010</v>
      </c>
      <c r="B116" s="3">
        <v>1219.8</v>
      </c>
      <c r="C116" s="3">
        <v>3149.962</v>
      </c>
      <c r="D116" s="3">
        <v>3467.6350000000002</v>
      </c>
    </row>
    <row r="117" spans="1:4" x14ac:dyDescent="0.35">
      <c r="A117" s="7" t="s">
        <v>6</v>
      </c>
      <c r="B117" s="3">
        <v>0</v>
      </c>
      <c r="C117" s="3">
        <v>448.63</v>
      </c>
      <c r="D117" s="3">
        <v>448.63</v>
      </c>
    </row>
    <row r="118" spans="1:4" x14ac:dyDescent="0.35">
      <c r="A118" s="7" t="s">
        <v>13</v>
      </c>
      <c r="B118" s="3">
        <v>1219.8</v>
      </c>
      <c r="C118" s="3">
        <v>2701.3319999999999</v>
      </c>
      <c r="D118" s="3">
        <v>3019.0050000000001</v>
      </c>
    </row>
    <row r="119" spans="1:4" x14ac:dyDescent="0.35">
      <c r="A119" s="6">
        <v>2011</v>
      </c>
      <c r="B119" s="3">
        <v>1772.8000000000002</v>
      </c>
      <c r="C119" s="3">
        <v>4763.5370000000003</v>
      </c>
      <c r="D119" s="3">
        <v>5274.0649999999996</v>
      </c>
    </row>
    <row r="120" spans="1:4" x14ac:dyDescent="0.35">
      <c r="A120" s="7" t="s">
        <v>6</v>
      </c>
      <c r="B120" s="3">
        <v>0</v>
      </c>
      <c r="C120" s="3">
        <v>886.38499999999999</v>
      </c>
      <c r="D120" s="3">
        <v>886.38499999999999</v>
      </c>
    </row>
    <row r="121" spans="1:4" x14ac:dyDescent="0.35">
      <c r="A121" s="7" t="s">
        <v>13</v>
      </c>
      <c r="B121" s="3">
        <v>1772.8000000000002</v>
      </c>
      <c r="C121" s="3">
        <v>3877.152</v>
      </c>
      <c r="D121" s="3">
        <v>4387.6799999999994</v>
      </c>
    </row>
    <row r="122" spans="1:4" x14ac:dyDescent="0.35">
      <c r="A122" s="6">
        <v>2012</v>
      </c>
      <c r="B122" s="3">
        <v>3535.0000000000005</v>
      </c>
      <c r="C122" s="3">
        <v>8922.3799999999992</v>
      </c>
      <c r="D122" s="3">
        <v>9744.4049999999988</v>
      </c>
    </row>
    <row r="123" spans="1:4" x14ac:dyDescent="0.35">
      <c r="A123" s="7" t="s">
        <v>6</v>
      </c>
      <c r="B123" s="3">
        <v>0</v>
      </c>
      <c r="C123" s="3">
        <v>995.28</v>
      </c>
      <c r="D123" s="3">
        <v>995.28</v>
      </c>
    </row>
    <row r="124" spans="1:4" x14ac:dyDescent="0.35">
      <c r="A124" s="7" t="s">
        <v>13</v>
      </c>
      <c r="B124" s="3">
        <v>3535.0000000000005</v>
      </c>
      <c r="C124" s="3">
        <v>7927.0999999999995</v>
      </c>
      <c r="D124" s="3">
        <v>8749.1249999999982</v>
      </c>
    </row>
    <row r="125" spans="1:4" x14ac:dyDescent="0.35">
      <c r="A125" s="6">
        <v>2013</v>
      </c>
      <c r="B125" s="3">
        <v>5983.8</v>
      </c>
      <c r="C125" s="3">
        <v>14160.121999999999</v>
      </c>
      <c r="D125" s="3">
        <v>16111.134999999998</v>
      </c>
    </row>
    <row r="126" spans="1:4" x14ac:dyDescent="0.35">
      <c r="A126" s="7" t="s">
        <v>6</v>
      </c>
      <c r="B126" s="3">
        <v>0</v>
      </c>
      <c r="C126" s="3">
        <v>1301.23</v>
      </c>
      <c r="D126" s="3">
        <v>1301.23</v>
      </c>
    </row>
    <row r="127" spans="1:4" x14ac:dyDescent="0.35">
      <c r="A127" s="7" t="s">
        <v>13</v>
      </c>
      <c r="B127" s="3">
        <v>5983.8</v>
      </c>
      <c r="C127" s="3">
        <v>12858.892</v>
      </c>
      <c r="D127" s="3">
        <v>14809.904999999999</v>
      </c>
    </row>
    <row r="128" spans="1:4" x14ac:dyDescent="0.35">
      <c r="A128" s="6">
        <v>2014</v>
      </c>
      <c r="B128" s="3">
        <v>2819.8</v>
      </c>
      <c r="C128" s="3">
        <v>5711.1819999999998</v>
      </c>
      <c r="D128" s="3">
        <v>8442.0549999999985</v>
      </c>
    </row>
    <row r="129" spans="1:4" x14ac:dyDescent="0.35">
      <c r="A129" s="7" t="s">
        <v>6</v>
      </c>
      <c r="B129" s="3">
        <v>0</v>
      </c>
      <c r="C129" s="3">
        <v>1463.05</v>
      </c>
      <c r="D129" s="3">
        <v>1463.05</v>
      </c>
    </row>
    <row r="130" spans="1:4" x14ac:dyDescent="0.35">
      <c r="A130" s="7" t="s">
        <v>13</v>
      </c>
      <c r="B130" s="3">
        <v>2819.8</v>
      </c>
      <c r="C130" s="3">
        <v>4248.1319999999996</v>
      </c>
      <c r="D130" s="3">
        <v>6979.0049999999992</v>
      </c>
    </row>
    <row r="131" spans="1:4" x14ac:dyDescent="0.35">
      <c r="A131" s="6">
        <v>2015</v>
      </c>
      <c r="B131" s="3">
        <v>1556.2</v>
      </c>
      <c r="C131" s="3">
        <v>5716.893</v>
      </c>
      <c r="D131" s="3">
        <v>6245.98</v>
      </c>
    </row>
    <row r="132" spans="1:4" x14ac:dyDescent="0.35">
      <c r="A132" s="7" t="s">
        <v>6</v>
      </c>
      <c r="B132" s="3">
        <v>0</v>
      </c>
      <c r="C132" s="3">
        <v>2394.3849999999998</v>
      </c>
      <c r="D132" s="3">
        <v>2394.3849999999998</v>
      </c>
    </row>
    <row r="133" spans="1:4" x14ac:dyDescent="0.35">
      <c r="A133" s="7" t="s">
        <v>13</v>
      </c>
      <c r="B133" s="3">
        <v>1556.2</v>
      </c>
      <c r="C133" s="3">
        <v>3322.5079999999998</v>
      </c>
      <c r="D133" s="3">
        <v>3851.5949999999998</v>
      </c>
    </row>
    <row r="134" spans="1:4" x14ac:dyDescent="0.35">
      <c r="A134" s="6">
        <v>2016</v>
      </c>
      <c r="B134" s="3">
        <v>2255.1999999999998</v>
      </c>
      <c r="C134" s="3">
        <v>6663.6479999999992</v>
      </c>
      <c r="D134" s="3">
        <v>7261.2999999999993</v>
      </c>
    </row>
    <row r="135" spans="1:4" x14ac:dyDescent="0.35">
      <c r="A135" s="7" t="s">
        <v>6</v>
      </c>
      <c r="B135" s="3">
        <v>0</v>
      </c>
      <c r="C135" s="3">
        <v>1679.6799999999998</v>
      </c>
      <c r="D135" s="3">
        <v>1679.6799999999998</v>
      </c>
    </row>
    <row r="136" spans="1:4" x14ac:dyDescent="0.35">
      <c r="A136" s="7" t="s">
        <v>13</v>
      </c>
      <c r="B136" s="3">
        <v>2255.1999999999998</v>
      </c>
      <c r="C136" s="3">
        <v>4983.9679999999998</v>
      </c>
      <c r="D136" s="3">
        <v>5581.62</v>
      </c>
    </row>
    <row r="137" spans="1:4" x14ac:dyDescent="0.35">
      <c r="A137" s="6">
        <v>2017</v>
      </c>
      <c r="B137" s="3">
        <v>4425.6000000000004</v>
      </c>
      <c r="C137" s="3">
        <v>12379.424000000001</v>
      </c>
      <c r="D137" s="3">
        <v>13345.28</v>
      </c>
    </row>
    <row r="138" spans="1:4" x14ac:dyDescent="0.35">
      <c r="A138" s="7" t="s">
        <v>6</v>
      </c>
      <c r="B138" s="3">
        <v>0</v>
      </c>
      <c r="C138" s="3">
        <v>2391.9199999999996</v>
      </c>
      <c r="D138" s="3">
        <v>2391.9199999999996</v>
      </c>
    </row>
    <row r="139" spans="1:4" x14ac:dyDescent="0.35">
      <c r="A139" s="7" t="s">
        <v>13</v>
      </c>
      <c r="B139" s="3">
        <v>4425.6000000000004</v>
      </c>
      <c r="C139" s="3">
        <v>9987.5040000000008</v>
      </c>
      <c r="D139" s="3">
        <v>10953.36</v>
      </c>
    </row>
    <row r="140" spans="1:4" x14ac:dyDescent="0.35">
      <c r="A140" s="6">
        <v>2018</v>
      </c>
      <c r="B140" s="3">
        <v>3285.6000000000004</v>
      </c>
      <c r="C140" s="3">
        <v>9967.0390000000007</v>
      </c>
      <c r="D140" s="3">
        <v>10652.394999999999</v>
      </c>
    </row>
    <row r="141" spans="1:4" x14ac:dyDescent="0.35">
      <c r="A141" s="7" t="s">
        <v>6</v>
      </c>
      <c r="B141" s="3">
        <v>0</v>
      </c>
      <c r="C141" s="3">
        <v>2520.5349999999999</v>
      </c>
      <c r="D141" s="3">
        <v>2520.5349999999999</v>
      </c>
    </row>
    <row r="142" spans="1:4" x14ac:dyDescent="0.35">
      <c r="A142" s="7" t="s">
        <v>13</v>
      </c>
      <c r="B142" s="3">
        <v>3285.6000000000004</v>
      </c>
      <c r="C142" s="3">
        <v>7446.5039999999999</v>
      </c>
      <c r="D142" s="3">
        <v>8131.8599999999988</v>
      </c>
    </row>
    <row r="143" spans="1:4" x14ac:dyDescent="0.35">
      <c r="A143" s="6">
        <v>2019</v>
      </c>
      <c r="B143" s="3">
        <v>9428</v>
      </c>
      <c r="C143" s="3">
        <v>19843.195</v>
      </c>
      <c r="D143" s="3">
        <v>25317.174999999999</v>
      </c>
    </row>
    <row r="144" spans="1:4" x14ac:dyDescent="0.35">
      <c r="A144" s="7" t="s">
        <v>6</v>
      </c>
      <c r="B144" s="3">
        <v>0</v>
      </c>
      <c r="C144" s="3">
        <v>1982.8749999999998</v>
      </c>
      <c r="D144" s="3">
        <v>1982.8749999999998</v>
      </c>
    </row>
    <row r="145" spans="1:4" x14ac:dyDescent="0.35">
      <c r="A145" s="7" t="s">
        <v>13</v>
      </c>
      <c r="B145" s="3">
        <v>9428</v>
      </c>
      <c r="C145" s="3">
        <v>17860.32</v>
      </c>
      <c r="D145" s="3">
        <v>23334.3</v>
      </c>
    </row>
    <row r="146" spans="1:4" x14ac:dyDescent="0.35">
      <c r="A146" s="6">
        <v>2020</v>
      </c>
      <c r="B146" s="3">
        <v>7402.8000000000011</v>
      </c>
      <c r="C146" s="3">
        <v>16809.147000000001</v>
      </c>
      <c r="D146" s="3">
        <v>19089.124999999996</v>
      </c>
    </row>
    <row r="147" spans="1:4" x14ac:dyDescent="0.35">
      <c r="A147" s="7" t="s">
        <v>6</v>
      </c>
      <c r="B147" s="3">
        <v>0</v>
      </c>
      <c r="C147" s="3">
        <v>767.19499999999994</v>
      </c>
      <c r="D147" s="3">
        <v>767.19499999999994</v>
      </c>
    </row>
    <row r="148" spans="1:4" x14ac:dyDescent="0.35">
      <c r="A148" s="7" t="s">
        <v>13</v>
      </c>
      <c r="B148" s="3">
        <v>7402.8000000000011</v>
      </c>
      <c r="C148" s="3">
        <v>16041.952000000001</v>
      </c>
      <c r="D148" s="3">
        <v>18321.929999999997</v>
      </c>
    </row>
    <row r="149" spans="1:4" x14ac:dyDescent="0.35">
      <c r="A149" s="6">
        <v>2021</v>
      </c>
      <c r="B149" s="3">
        <v>6633</v>
      </c>
      <c r="C149" s="3">
        <v>14675.675000000001</v>
      </c>
      <c r="D149" s="3">
        <v>17008.129999999997</v>
      </c>
    </row>
    <row r="150" spans="1:4" x14ac:dyDescent="0.35">
      <c r="A150" s="7" t="s">
        <v>6</v>
      </c>
      <c r="B150" s="3">
        <v>0</v>
      </c>
      <c r="C150" s="3">
        <v>591.45499999999993</v>
      </c>
      <c r="D150" s="3">
        <v>591.45499999999993</v>
      </c>
    </row>
    <row r="151" spans="1:4" x14ac:dyDescent="0.35">
      <c r="A151" s="7" t="s">
        <v>13</v>
      </c>
      <c r="B151" s="3">
        <v>6633</v>
      </c>
      <c r="C151" s="3">
        <v>14084.220000000001</v>
      </c>
      <c r="D151" s="3">
        <v>16416.674999999999</v>
      </c>
    </row>
    <row r="152" spans="1:4" x14ac:dyDescent="0.35">
      <c r="A152" s="5" t="s">
        <v>12</v>
      </c>
      <c r="B152" s="3">
        <v>83791.60000000002</v>
      </c>
      <c r="C152" s="3">
        <v>250632.95400000003</v>
      </c>
      <c r="D152" s="3">
        <v>283871.42</v>
      </c>
    </row>
    <row r="153" spans="1:4" x14ac:dyDescent="0.35">
      <c r="A153" s="6">
        <v>2010</v>
      </c>
      <c r="B153" s="3">
        <v>3107</v>
      </c>
      <c r="C153" s="3">
        <v>10195.68</v>
      </c>
      <c r="D153" s="3">
        <v>12181.924999999999</v>
      </c>
    </row>
    <row r="154" spans="1:4" x14ac:dyDescent="0.35">
      <c r="A154" s="7" t="s">
        <v>6</v>
      </c>
      <c r="B154" s="3">
        <v>0</v>
      </c>
      <c r="C154" s="3">
        <v>4492.0999999999995</v>
      </c>
      <c r="D154" s="3">
        <v>4492.0999999999995</v>
      </c>
    </row>
    <row r="155" spans="1:4" x14ac:dyDescent="0.35">
      <c r="A155" s="7" t="s">
        <v>13</v>
      </c>
      <c r="B155" s="3">
        <v>3107</v>
      </c>
      <c r="C155" s="3">
        <v>5703.58</v>
      </c>
      <c r="D155" s="3">
        <v>7689.8249999999989</v>
      </c>
    </row>
    <row r="156" spans="1:4" x14ac:dyDescent="0.35">
      <c r="A156" s="6">
        <v>2011</v>
      </c>
      <c r="B156" s="3">
        <v>4461.3999999999996</v>
      </c>
      <c r="C156" s="3">
        <v>17332.780999999999</v>
      </c>
      <c r="D156" s="3">
        <v>19592.47</v>
      </c>
    </row>
    <row r="157" spans="1:4" x14ac:dyDescent="0.35">
      <c r="A157" s="7" t="s">
        <v>6</v>
      </c>
      <c r="B157" s="3">
        <v>0</v>
      </c>
      <c r="C157" s="3">
        <v>8550.5049999999992</v>
      </c>
      <c r="D157" s="3">
        <v>8550.5049999999992</v>
      </c>
    </row>
    <row r="158" spans="1:4" x14ac:dyDescent="0.35">
      <c r="A158" s="7" t="s">
        <v>13</v>
      </c>
      <c r="B158" s="3">
        <v>4461.3999999999996</v>
      </c>
      <c r="C158" s="3">
        <v>8782.2759999999998</v>
      </c>
      <c r="D158" s="3">
        <v>11041.965</v>
      </c>
    </row>
    <row r="159" spans="1:4" x14ac:dyDescent="0.35">
      <c r="A159" s="6">
        <v>2012</v>
      </c>
      <c r="B159" s="3">
        <v>3748.4</v>
      </c>
      <c r="C159" s="3">
        <v>12978.115999999998</v>
      </c>
      <c r="D159" s="3">
        <v>14350.55</v>
      </c>
    </row>
    <row r="160" spans="1:4" x14ac:dyDescent="0.35">
      <c r="A160" s="7" t="s">
        <v>6</v>
      </c>
      <c r="B160" s="3">
        <v>0</v>
      </c>
      <c r="C160" s="3">
        <v>5073.2599999999993</v>
      </c>
      <c r="D160" s="3">
        <v>5073.2599999999993</v>
      </c>
    </row>
    <row r="161" spans="1:4" x14ac:dyDescent="0.35">
      <c r="A161" s="7" t="s">
        <v>13</v>
      </c>
      <c r="B161" s="3">
        <v>3748.4</v>
      </c>
      <c r="C161" s="3">
        <v>7904.8559999999998</v>
      </c>
      <c r="D161" s="3">
        <v>9277.2899999999991</v>
      </c>
    </row>
    <row r="162" spans="1:4" x14ac:dyDescent="0.35">
      <c r="A162" s="6">
        <v>2013</v>
      </c>
      <c r="B162" s="3">
        <v>4978.3999999999996</v>
      </c>
      <c r="C162" s="3">
        <v>14361.716</v>
      </c>
      <c r="D162" s="3">
        <v>16890.2</v>
      </c>
    </row>
    <row r="163" spans="1:4" x14ac:dyDescent="0.35">
      <c r="A163" s="7" t="s">
        <v>6</v>
      </c>
      <c r="B163" s="3">
        <v>0</v>
      </c>
      <c r="C163" s="3">
        <v>4568.66</v>
      </c>
      <c r="D163" s="3">
        <v>4568.66</v>
      </c>
    </row>
    <row r="164" spans="1:4" x14ac:dyDescent="0.35">
      <c r="A164" s="7" t="s">
        <v>13</v>
      </c>
      <c r="B164" s="3">
        <v>4978.3999999999996</v>
      </c>
      <c r="C164" s="3">
        <v>9793.0560000000005</v>
      </c>
      <c r="D164" s="3">
        <v>12321.54</v>
      </c>
    </row>
    <row r="165" spans="1:4" x14ac:dyDescent="0.35">
      <c r="A165" s="6">
        <v>2014</v>
      </c>
      <c r="B165" s="3">
        <v>6041.8</v>
      </c>
      <c r="C165" s="3">
        <v>17565.616999999998</v>
      </c>
      <c r="D165" s="3">
        <v>20960.659999999996</v>
      </c>
    </row>
    <row r="166" spans="1:4" x14ac:dyDescent="0.35">
      <c r="A166" s="7" t="s">
        <v>6</v>
      </c>
      <c r="B166" s="3">
        <v>0</v>
      </c>
      <c r="C166" s="3">
        <v>6007.2049999999999</v>
      </c>
      <c r="D166" s="3">
        <v>6007.2049999999999</v>
      </c>
    </row>
    <row r="167" spans="1:4" x14ac:dyDescent="0.35">
      <c r="A167" s="7" t="s">
        <v>13</v>
      </c>
      <c r="B167" s="3">
        <v>6041.8</v>
      </c>
      <c r="C167" s="3">
        <v>11558.412</v>
      </c>
      <c r="D167" s="3">
        <v>14953.454999999998</v>
      </c>
    </row>
    <row r="168" spans="1:4" x14ac:dyDescent="0.35">
      <c r="A168" s="6">
        <v>2015</v>
      </c>
      <c r="B168" s="3">
        <v>4216.6000000000004</v>
      </c>
      <c r="C168" s="3">
        <v>13426.429</v>
      </c>
      <c r="D168" s="3">
        <v>16467.07</v>
      </c>
    </row>
    <row r="169" spans="1:4" x14ac:dyDescent="0.35">
      <c r="A169" s="7" t="s">
        <v>6</v>
      </c>
      <c r="B169" s="3">
        <v>0</v>
      </c>
      <c r="C169" s="3">
        <v>6030.9849999999997</v>
      </c>
      <c r="D169" s="3">
        <v>6030.9849999999997</v>
      </c>
    </row>
    <row r="170" spans="1:4" x14ac:dyDescent="0.35">
      <c r="A170" s="7" t="s">
        <v>13</v>
      </c>
      <c r="B170" s="3">
        <v>4216.6000000000004</v>
      </c>
      <c r="C170" s="3">
        <v>7395.4439999999995</v>
      </c>
      <c r="D170" s="3">
        <v>10436.084999999999</v>
      </c>
    </row>
    <row r="171" spans="1:4" x14ac:dyDescent="0.35">
      <c r="A171" s="6">
        <v>2016</v>
      </c>
      <c r="B171" s="3">
        <v>6504.8</v>
      </c>
      <c r="C171" s="3">
        <v>18590.822</v>
      </c>
      <c r="D171" s="3">
        <v>20208.97</v>
      </c>
    </row>
    <row r="172" spans="1:4" x14ac:dyDescent="0.35">
      <c r="A172" s="7" t="s">
        <v>6</v>
      </c>
      <c r="B172" s="3">
        <v>0</v>
      </c>
      <c r="C172" s="3">
        <v>4109.59</v>
      </c>
      <c r="D172" s="3">
        <v>4109.59</v>
      </c>
    </row>
    <row r="173" spans="1:4" x14ac:dyDescent="0.35">
      <c r="A173" s="7" t="s">
        <v>13</v>
      </c>
      <c r="B173" s="3">
        <v>6504.8</v>
      </c>
      <c r="C173" s="3">
        <v>14481.232</v>
      </c>
      <c r="D173" s="3">
        <v>16099.38</v>
      </c>
    </row>
    <row r="174" spans="1:4" x14ac:dyDescent="0.35">
      <c r="A174" s="6">
        <v>2017</v>
      </c>
      <c r="B174" s="3">
        <v>5926.8000000000011</v>
      </c>
      <c r="C174" s="3">
        <v>19706.842000000001</v>
      </c>
      <c r="D174" s="3">
        <v>21790.359999999997</v>
      </c>
    </row>
    <row r="175" spans="1:4" x14ac:dyDescent="0.35">
      <c r="A175" s="7" t="s">
        <v>6</v>
      </c>
      <c r="B175" s="3">
        <v>0</v>
      </c>
      <c r="C175" s="3">
        <v>7121.53</v>
      </c>
      <c r="D175" s="3">
        <v>7121.53</v>
      </c>
    </row>
    <row r="176" spans="1:4" x14ac:dyDescent="0.35">
      <c r="A176" s="7" t="s">
        <v>13</v>
      </c>
      <c r="B176" s="3">
        <v>5926.8000000000011</v>
      </c>
      <c r="C176" s="3">
        <v>12585.312</v>
      </c>
      <c r="D176" s="3">
        <v>14668.829999999998</v>
      </c>
    </row>
    <row r="177" spans="1:4" x14ac:dyDescent="0.35">
      <c r="A177" s="6">
        <v>2018</v>
      </c>
      <c r="B177" s="3">
        <v>11899.2</v>
      </c>
      <c r="C177" s="3">
        <v>32965.468000000001</v>
      </c>
      <c r="D177" s="3">
        <v>36870.46</v>
      </c>
    </row>
    <row r="178" spans="1:4" x14ac:dyDescent="0.35">
      <c r="A178" s="7" t="s">
        <v>6</v>
      </c>
      <c r="B178" s="3">
        <v>0</v>
      </c>
      <c r="C178" s="3">
        <v>7419.94</v>
      </c>
      <c r="D178" s="3">
        <v>7419.94</v>
      </c>
    </row>
    <row r="179" spans="1:4" x14ac:dyDescent="0.35">
      <c r="A179" s="7" t="s">
        <v>13</v>
      </c>
      <c r="B179" s="3">
        <v>11899.2</v>
      </c>
      <c r="C179" s="3">
        <v>25545.528000000002</v>
      </c>
      <c r="D179" s="3">
        <v>29450.52</v>
      </c>
    </row>
    <row r="180" spans="1:4" x14ac:dyDescent="0.35">
      <c r="A180" s="6">
        <v>2019</v>
      </c>
      <c r="B180" s="3">
        <v>11037.4</v>
      </c>
      <c r="C180" s="3">
        <v>32057.311000000002</v>
      </c>
      <c r="D180" s="3">
        <v>36697.760000000002</v>
      </c>
    </row>
    <row r="181" spans="1:4" x14ac:dyDescent="0.35">
      <c r="A181" s="7" t="s">
        <v>6</v>
      </c>
      <c r="B181" s="3">
        <v>0</v>
      </c>
      <c r="C181" s="3">
        <v>9380.1949999999997</v>
      </c>
      <c r="D181" s="3">
        <v>9380.1949999999997</v>
      </c>
    </row>
    <row r="182" spans="1:4" x14ac:dyDescent="0.35">
      <c r="A182" s="7" t="s">
        <v>13</v>
      </c>
      <c r="B182" s="3">
        <v>11037.4</v>
      </c>
      <c r="C182" s="3">
        <v>22677.116000000002</v>
      </c>
      <c r="D182" s="3">
        <v>27317.565000000002</v>
      </c>
    </row>
    <row r="183" spans="1:4" x14ac:dyDescent="0.35">
      <c r="A183" s="6">
        <v>2020</v>
      </c>
      <c r="B183" s="3">
        <v>4123</v>
      </c>
      <c r="C183" s="3">
        <v>14675.064999999999</v>
      </c>
      <c r="D183" s="3">
        <v>15949.469999999998</v>
      </c>
    </row>
    <row r="184" spans="1:4" x14ac:dyDescent="0.35">
      <c r="A184" s="7" t="s">
        <v>6</v>
      </c>
      <c r="B184" s="3">
        <v>0</v>
      </c>
      <c r="C184" s="3">
        <v>5745.0449999999992</v>
      </c>
      <c r="D184" s="3">
        <v>5745.0449999999992</v>
      </c>
    </row>
    <row r="185" spans="1:4" x14ac:dyDescent="0.35">
      <c r="A185" s="7" t="s">
        <v>13</v>
      </c>
      <c r="B185" s="3">
        <v>4123</v>
      </c>
      <c r="C185" s="3">
        <v>8930.02</v>
      </c>
      <c r="D185" s="3">
        <v>10204.424999999999</v>
      </c>
    </row>
    <row r="186" spans="1:4" x14ac:dyDescent="0.35">
      <c r="A186" s="6">
        <v>2021</v>
      </c>
      <c r="B186" s="3">
        <v>17746.800000000003</v>
      </c>
      <c r="C186" s="3">
        <v>46777.107000000004</v>
      </c>
      <c r="D186" s="3">
        <v>51911.524999999994</v>
      </c>
    </row>
    <row r="187" spans="1:4" x14ac:dyDescent="0.35">
      <c r="A187" s="7" t="s">
        <v>6</v>
      </c>
      <c r="B187" s="3">
        <v>0</v>
      </c>
      <c r="C187" s="3">
        <v>7988.1949999999997</v>
      </c>
      <c r="D187" s="3">
        <v>7988.1949999999997</v>
      </c>
    </row>
    <row r="188" spans="1:4" x14ac:dyDescent="0.35">
      <c r="A188" s="7" t="s">
        <v>13</v>
      </c>
      <c r="B188" s="3">
        <v>17746.800000000003</v>
      </c>
      <c r="C188" s="3">
        <v>38788.912000000004</v>
      </c>
      <c r="D188" s="3">
        <v>43923.329999999994</v>
      </c>
    </row>
    <row r="189" spans="1:4" x14ac:dyDescent="0.35">
      <c r="A189" s="5" t="s">
        <v>11</v>
      </c>
      <c r="B189" s="3">
        <v>59421.000000000015</v>
      </c>
      <c r="C189" s="3">
        <v>167504.54999999999</v>
      </c>
      <c r="D189" s="3">
        <v>214297.38499999998</v>
      </c>
    </row>
    <row r="190" spans="1:4" x14ac:dyDescent="0.35">
      <c r="A190" s="6">
        <v>2010</v>
      </c>
      <c r="B190" s="3">
        <v>8586.6</v>
      </c>
      <c r="C190" s="3">
        <v>19948.539000000001</v>
      </c>
      <c r="D190" s="3">
        <v>28303.329999999998</v>
      </c>
    </row>
    <row r="191" spans="1:4" x14ac:dyDescent="0.35">
      <c r="A191" s="7" t="s">
        <v>6</v>
      </c>
      <c r="B191" s="3">
        <v>0</v>
      </c>
      <c r="C191" s="3">
        <v>7051.4949999999999</v>
      </c>
      <c r="D191" s="3">
        <v>7051.4949999999999</v>
      </c>
    </row>
    <row r="192" spans="1:4" x14ac:dyDescent="0.35">
      <c r="A192" s="7" t="s">
        <v>13</v>
      </c>
      <c r="B192" s="3">
        <v>8586.6</v>
      </c>
      <c r="C192" s="3">
        <v>12897.044</v>
      </c>
      <c r="D192" s="3">
        <v>21251.834999999999</v>
      </c>
    </row>
    <row r="193" spans="1:4" x14ac:dyDescent="0.35">
      <c r="A193" s="6">
        <v>2011</v>
      </c>
      <c r="B193" s="3">
        <v>6170.0000000000009</v>
      </c>
      <c r="C193" s="3">
        <v>20135.195</v>
      </c>
      <c r="D193" s="3">
        <v>25184.544999999998</v>
      </c>
    </row>
    <row r="194" spans="1:4" x14ac:dyDescent="0.35">
      <c r="A194" s="7" t="s">
        <v>6</v>
      </c>
      <c r="B194" s="3">
        <v>0</v>
      </c>
      <c r="C194" s="3">
        <v>9913.7950000000001</v>
      </c>
      <c r="D194" s="3">
        <v>9913.7950000000001</v>
      </c>
    </row>
    <row r="195" spans="1:4" x14ac:dyDescent="0.35">
      <c r="A195" s="7" t="s">
        <v>13</v>
      </c>
      <c r="B195" s="3">
        <v>6170.0000000000009</v>
      </c>
      <c r="C195" s="3">
        <v>10221.4</v>
      </c>
      <c r="D195" s="3">
        <v>15270.75</v>
      </c>
    </row>
    <row r="196" spans="1:4" x14ac:dyDescent="0.35">
      <c r="A196" s="6">
        <v>2012</v>
      </c>
      <c r="B196" s="3">
        <v>9335.4000000000015</v>
      </c>
      <c r="C196" s="3">
        <v>23579.195999999996</v>
      </c>
      <c r="D196" s="3">
        <v>31295.874999999996</v>
      </c>
    </row>
    <row r="197" spans="1:4" x14ac:dyDescent="0.35">
      <c r="A197" s="7" t="s">
        <v>6</v>
      </c>
      <c r="B197" s="3">
        <v>0</v>
      </c>
      <c r="C197" s="3">
        <v>8190.7599999999993</v>
      </c>
      <c r="D197" s="3">
        <v>8190.7599999999993</v>
      </c>
    </row>
    <row r="198" spans="1:4" x14ac:dyDescent="0.35">
      <c r="A198" s="7" t="s">
        <v>13</v>
      </c>
      <c r="B198" s="3">
        <v>9335.4000000000015</v>
      </c>
      <c r="C198" s="3">
        <v>15388.435999999998</v>
      </c>
      <c r="D198" s="3">
        <v>23105.114999999998</v>
      </c>
    </row>
    <row r="199" spans="1:4" x14ac:dyDescent="0.35">
      <c r="A199" s="6">
        <v>2013</v>
      </c>
      <c r="B199" s="3">
        <v>8860.4000000000015</v>
      </c>
      <c r="C199" s="3">
        <v>22537.225999999999</v>
      </c>
      <c r="D199" s="3">
        <v>30014.979999999996</v>
      </c>
    </row>
    <row r="200" spans="1:4" x14ac:dyDescent="0.35">
      <c r="A200" s="7" t="s">
        <v>6</v>
      </c>
      <c r="B200" s="3">
        <v>0</v>
      </c>
      <c r="C200" s="3">
        <v>8085.49</v>
      </c>
      <c r="D200" s="3">
        <v>8085.49</v>
      </c>
    </row>
    <row r="201" spans="1:4" x14ac:dyDescent="0.35">
      <c r="A201" s="7" t="s">
        <v>13</v>
      </c>
      <c r="B201" s="3">
        <v>8860.4000000000015</v>
      </c>
      <c r="C201" s="3">
        <v>14451.735999999999</v>
      </c>
      <c r="D201" s="3">
        <v>21929.489999999998</v>
      </c>
    </row>
    <row r="202" spans="1:4" x14ac:dyDescent="0.35">
      <c r="A202" s="6">
        <v>2014</v>
      </c>
      <c r="B202" s="3">
        <v>6286.4000000000005</v>
      </c>
      <c r="C202" s="3">
        <v>17081.770999999997</v>
      </c>
      <c r="D202" s="3">
        <v>21963.634999999998</v>
      </c>
    </row>
    <row r="203" spans="1:4" x14ac:dyDescent="0.35">
      <c r="A203" s="7" t="s">
        <v>6</v>
      </c>
      <c r="B203" s="3">
        <v>0</v>
      </c>
      <c r="C203" s="3">
        <v>6404.7949999999992</v>
      </c>
      <c r="D203" s="3">
        <v>6404.7949999999992</v>
      </c>
    </row>
    <row r="204" spans="1:4" x14ac:dyDescent="0.35">
      <c r="A204" s="7" t="s">
        <v>13</v>
      </c>
      <c r="B204" s="3">
        <v>6286.4000000000005</v>
      </c>
      <c r="C204" s="3">
        <v>10676.975999999999</v>
      </c>
      <c r="D204" s="3">
        <v>15558.839999999998</v>
      </c>
    </row>
    <row r="205" spans="1:4" x14ac:dyDescent="0.35">
      <c r="A205" s="6">
        <v>2015</v>
      </c>
      <c r="B205" s="3">
        <v>4738.3999999999996</v>
      </c>
      <c r="C205" s="3">
        <v>13543.341</v>
      </c>
      <c r="D205" s="3">
        <v>17744.025000000001</v>
      </c>
    </row>
    <row r="206" spans="1:4" x14ac:dyDescent="0.35">
      <c r="A206" s="7" t="s">
        <v>6</v>
      </c>
      <c r="B206" s="3">
        <v>0</v>
      </c>
      <c r="C206" s="3">
        <v>6016.4849999999997</v>
      </c>
      <c r="D206" s="3">
        <v>6016.4849999999997</v>
      </c>
    </row>
    <row r="207" spans="1:4" x14ac:dyDescent="0.35">
      <c r="A207" s="7" t="s">
        <v>13</v>
      </c>
      <c r="B207" s="3">
        <v>4738.3999999999996</v>
      </c>
      <c r="C207" s="3">
        <v>7526.8559999999998</v>
      </c>
      <c r="D207" s="3">
        <v>11727.54</v>
      </c>
    </row>
    <row r="208" spans="1:4" x14ac:dyDescent="0.35">
      <c r="A208" s="6">
        <v>2016</v>
      </c>
      <c r="B208" s="3">
        <v>3290.8</v>
      </c>
      <c r="C208" s="3">
        <v>11733.557000000001</v>
      </c>
      <c r="D208" s="3">
        <v>13581.215</v>
      </c>
    </row>
    <row r="209" spans="1:4" x14ac:dyDescent="0.35">
      <c r="A209" s="7" t="s">
        <v>6</v>
      </c>
      <c r="B209" s="3">
        <v>0</v>
      </c>
      <c r="C209" s="3">
        <v>5436.4849999999997</v>
      </c>
      <c r="D209" s="3">
        <v>5436.4849999999997</v>
      </c>
    </row>
    <row r="210" spans="1:4" x14ac:dyDescent="0.35">
      <c r="A210" s="7" t="s">
        <v>13</v>
      </c>
      <c r="B210" s="3">
        <v>3290.8</v>
      </c>
      <c r="C210" s="3">
        <v>6297.0720000000001</v>
      </c>
      <c r="D210" s="3">
        <v>8144.73</v>
      </c>
    </row>
    <row r="211" spans="1:4" x14ac:dyDescent="0.35">
      <c r="A211" s="6">
        <v>2017</v>
      </c>
      <c r="B211" s="3">
        <v>4616.8</v>
      </c>
      <c r="C211" s="3">
        <v>14330.097</v>
      </c>
      <c r="D211" s="3">
        <v>17869.364999999998</v>
      </c>
    </row>
    <row r="212" spans="1:4" x14ac:dyDescent="0.35">
      <c r="A212" s="7" t="s">
        <v>6</v>
      </c>
      <c r="B212" s="3">
        <v>0</v>
      </c>
      <c r="C212" s="3">
        <v>6442.7849999999999</v>
      </c>
      <c r="D212" s="3">
        <v>6442.7849999999999</v>
      </c>
    </row>
    <row r="213" spans="1:4" x14ac:dyDescent="0.35">
      <c r="A213" s="7" t="s">
        <v>13</v>
      </c>
      <c r="B213" s="3">
        <v>4616.8</v>
      </c>
      <c r="C213" s="3">
        <v>7887.3119999999999</v>
      </c>
      <c r="D213" s="3">
        <v>11426.58</v>
      </c>
    </row>
    <row r="214" spans="1:4" x14ac:dyDescent="0.35">
      <c r="A214" s="6">
        <v>2018</v>
      </c>
      <c r="B214" s="3">
        <v>3172</v>
      </c>
      <c r="C214" s="3">
        <v>10478.57</v>
      </c>
      <c r="D214" s="3">
        <v>12380.789999999999</v>
      </c>
    </row>
    <row r="215" spans="1:4" x14ac:dyDescent="0.35">
      <c r="A215" s="7" t="s">
        <v>6</v>
      </c>
      <c r="B215" s="3">
        <v>0</v>
      </c>
      <c r="C215" s="3">
        <v>4530.0899999999992</v>
      </c>
      <c r="D215" s="3">
        <v>4530.0899999999992</v>
      </c>
    </row>
    <row r="216" spans="1:4" x14ac:dyDescent="0.35">
      <c r="A216" s="7" t="s">
        <v>13</v>
      </c>
      <c r="B216" s="3">
        <v>3172</v>
      </c>
      <c r="C216" s="3">
        <v>5948.48</v>
      </c>
      <c r="D216" s="3">
        <v>7850.7</v>
      </c>
    </row>
    <row r="217" spans="1:4" x14ac:dyDescent="0.35">
      <c r="A217" s="6">
        <v>2019</v>
      </c>
      <c r="B217" s="3">
        <v>1738</v>
      </c>
      <c r="C217" s="3">
        <v>5599.5599999999995</v>
      </c>
      <c r="D217" s="3">
        <v>6579.7899999999991</v>
      </c>
    </row>
    <row r="218" spans="1:4" x14ac:dyDescent="0.35">
      <c r="A218" s="7" t="s">
        <v>6</v>
      </c>
      <c r="B218" s="3">
        <v>0</v>
      </c>
      <c r="C218" s="3">
        <v>2278.2399999999998</v>
      </c>
      <c r="D218" s="3">
        <v>2278.2399999999998</v>
      </c>
    </row>
    <row r="219" spans="1:4" x14ac:dyDescent="0.35">
      <c r="A219" s="7" t="s">
        <v>13</v>
      </c>
      <c r="B219" s="3">
        <v>1738</v>
      </c>
      <c r="C219" s="3">
        <v>3321.3199999999997</v>
      </c>
      <c r="D219" s="3">
        <v>4301.5499999999993</v>
      </c>
    </row>
    <row r="220" spans="1:4" x14ac:dyDescent="0.35">
      <c r="A220" s="6">
        <v>2020</v>
      </c>
      <c r="B220" s="3">
        <v>808.6</v>
      </c>
      <c r="C220" s="3">
        <v>3214.6339999999996</v>
      </c>
      <c r="D220" s="3">
        <v>3532.1949999999997</v>
      </c>
    </row>
    <row r="221" spans="1:4" x14ac:dyDescent="0.35">
      <c r="A221" s="7" t="s">
        <v>6</v>
      </c>
      <c r="B221" s="3">
        <v>0</v>
      </c>
      <c r="C221" s="3">
        <v>1530.9099999999999</v>
      </c>
      <c r="D221" s="3">
        <v>1530.9099999999999</v>
      </c>
    </row>
    <row r="222" spans="1:4" x14ac:dyDescent="0.35">
      <c r="A222" s="7" t="s">
        <v>13</v>
      </c>
      <c r="B222" s="3">
        <v>808.6</v>
      </c>
      <c r="C222" s="3">
        <v>1683.7239999999997</v>
      </c>
      <c r="D222" s="3">
        <v>2001.2849999999999</v>
      </c>
    </row>
    <row r="223" spans="1:4" x14ac:dyDescent="0.35">
      <c r="A223" s="6">
        <v>2021</v>
      </c>
      <c r="B223" s="3">
        <v>1817.6000000000001</v>
      </c>
      <c r="C223" s="3">
        <v>5322.8639999999996</v>
      </c>
      <c r="D223" s="3">
        <v>5847.64</v>
      </c>
    </row>
    <row r="224" spans="1:4" x14ac:dyDescent="0.35">
      <c r="A224" s="7" t="s">
        <v>6</v>
      </c>
      <c r="B224" s="3">
        <v>0</v>
      </c>
      <c r="C224" s="3">
        <v>1349.08</v>
      </c>
      <c r="D224" s="3">
        <v>1349.08</v>
      </c>
    </row>
    <row r="225" spans="1:4" x14ac:dyDescent="0.35">
      <c r="A225" s="7" t="s">
        <v>13</v>
      </c>
      <c r="B225" s="3">
        <v>1817.6000000000001</v>
      </c>
      <c r="C225" s="3">
        <v>3973.7839999999997</v>
      </c>
      <c r="D225" s="3">
        <v>4498.5600000000004</v>
      </c>
    </row>
    <row r="226" spans="1:4" x14ac:dyDescent="0.35">
      <c r="A226" s="5" t="s">
        <v>31</v>
      </c>
      <c r="B226" s="3">
        <v>392250.59999999992</v>
      </c>
      <c r="C226" s="3">
        <v>1076813.5740000003</v>
      </c>
      <c r="D226" s="3">
        <v>1246498.0050000001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4.5" x14ac:dyDescent="0.35"/>
  <cols>
    <col min="1" max="1" width="19.6328125" customWidth="1"/>
    <col min="3" max="3" width="11.453125" customWidth="1"/>
  </cols>
  <sheetData>
    <row r="1" spans="1:10" x14ac:dyDescent="0.35">
      <c r="C1" s="1" t="s">
        <v>16</v>
      </c>
      <c r="D1" s="1"/>
      <c r="E1" s="1"/>
      <c r="F1" s="1" t="s">
        <v>26</v>
      </c>
      <c r="G1" s="1"/>
      <c r="H1" s="1"/>
      <c r="I1" s="1"/>
      <c r="J1" s="1"/>
    </row>
    <row r="2" spans="1:10" x14ac:dyDescent="0.35">
      <c r="B2" s="2"/>
      <c r="C2" s="1" t="s">
        <v>24</v>
      </c>
      <c r="D2" s="1" t="s">
        <v>23</v>
      </c>
      <c r="E2" s="1"/>
      <c r="F2" s="1" t="s">
        <v>18</v>
      </c>
      <c r="G2" s="1"/>
      <c r="H2" s="1"/>
      <c r="I2" s="1"/>
      <c r="J2" s="1" t="s">
        <v>25</v>
      </c>
    </row>
    <row r="3" spans="1:10" x14ac:dyDescent="0.35">
      <c r="A3" s="2" t="s">
        <v>3</v>
      </c>
      <c r="B3" s="2" t="s">
        <v>15</v>
      </c>
      <c r="C3" s="1"/>
      <c r="D3" s="2" t="s">
        <v>5</v>
      </c>
      <c r="E3" s="2" t="s">
        <v>17</v>
      </c>
      <c r="F3" s="2" t="s">
        <v>19</v>
      </c>
      <c r="G3" s="2" t="s">
        <v>20</v>
      </c>
      <c r="H3" s="2" t="s">
        <v>21</v>
      </c>
      <c r="I3" s="2" t="s">
        <v>22</v>
      </c>
      <c r="J3" s="1"/>
    </row>
    <row r="4" spans="1:10" x14ac:dyDescent="0.35">
      <c r="A4" t="s">
        <v>7</v>
      </c>
      <c r="B4">
        <v>0.2</v>
      </c>
      <c r="C4">
        <v>0.14499999999999999</v>
      </c>
      <c r="D4">
        <v>0.123</v>
      </c>
      <c r="E4">
        <v>0.32300000000000001</v>
      </c>
      <c r="F4">
        <v>2.5000000000000001E-2</v>
      </c>
      <c r="G4">
        <v>7.4999999999999997E-2</v>
      </c>
      <c r="H4">
        <v>0.15</v>
      </c>
      <c r="I4">
        <v>0.1</v>
      </c>
      <c r="J4">
        <f>SUM(F4:I4)</f>
        <v>0.35</v>
      </c>
    </row>
    <row r="5" spans="1:10" x14ac:dyDescent="0.35">
      <c r="A5" t="s">
        <v>8</v>
      </c>
      <c r="B5">
        <v>0.2</v>
      </c>
      <c r="C5">
        <v>0.14499999999999999</v>
      </c>
      <c r="D5">
        <v>0.123</v>
      </c>
      <c r="E5">
        <v>0.32300000000000001</v>
      </c>
      <c r="F5">
        <v>2.5000000000000001E-2</v>
      </c>
      <c r="G5">
        <v>7.4999999999999997E-2</v>
      </c>
      <c r="H5">
        <v>0.15</v>
      </c>
      <c r="I5">
        <v>0.1</v>
      </c>
      <c r="J5">
        <f t="shared" ref="J5:J9" si="0">SUM(F5:I5)</f>
        <v>0.35</v>
      </c>
    </row>
    <row r="6" spans="1:10" x14ac:dyDescent="0.35">
      <c r="A6" t="s">
        <v>9</v>
      </c>
      <c r="B6">
        <v>0.2</v>
      </c>
      <c r="C6">
        <v>0.14499999999999999</v>
      </c>
      <c r="D6">
        <v>0.123</v>
      </c>
      <c r="E6">
        <v>0.32300000000000001</v>
      </c>
      <c r="F6">
        <v>2.5000000000000001E-2</v>
      </c>
      <c r="G6">
        <v>7.4999999999999997E-2</v>
      </c>
      <c r="H6">
        <v>0.15</v>
      </c>
      <c r="I6">
        <v>0.1</v>
      </c>
      <c r="J6">
        <f t="shared" si="0"/>
        <v>0.35</v>
      </c>
    </row>
    <row r="7" spans="1:10" x14ac:dyDescent="0.35">
      <c r="A7" t="s">
        <v>10</v>
      </c>
      <c r="B7">
        <v>0.2</v>
      </c>
      <c r="C7">
        <v>0.14499999999999999</v>
      </c>
      <c r="D7">
        <v>0.123</v>
      </c>
      <c r="E7">
        <v>0.32300000000000001</v>
      </c>
      <c r="F7">
        <v>2.5000000000000001E-2</v>
      </c>
      <c r="G7">
        <v>7.4999999999999997E-2</v>
      </c>
      <c r="H7">
        <v>0.15</v>
      </c>
      <c r="I7">
        <v>0.1</v>
      </c>
      <c r="J7">
        <f t="shared" si="0"/>
        <v>0.35</v>
      </c>
    </row>
    <row r="8" spans="1:10" x14ac:dyDescent="0.35">
      <c r="A8" t="s">
        <v>11</v>
      </c>
      <c r="B8">
        <v>0.2</v>
      </c>
      <c r="C8">
        <v>0.14499999999999999</v>
      </c>
      <c r="D8">
        <v>0.123</v>
      </c>
      <c r="E8">
        <v>0.32300000000000001</v>
      </c>
      <c r="F8">
        <v>2.5000000000000001E-2</v>
      </c>
      <c r="G8">
        <v>7.4999999999999997E-2</v>
      </c>
      <c r="H8">
        <v>0.15</v>
      </c>
      <c r="I8">
        <v>0.1</v>
      </c>
      <c r="J8">
        <f t="shared" si="0"/>
        <v>0.35</v>
      </c>
    </row>
    <row r="9" spans="1:10" x14ac:dyDescent="0.35">
      <c r="A9" s="2" t="s">
        <v>12</v>
      </c>
      <c r="B9" s="2">
        <v>0.2</v>
      </c>
      <c r="C9" s="2">
        <v>0.14499999999999999</v>
      </c>
      <c r="D9" s="2">
        <v>0.123</v>
      </c>
      <c r="E9" s="2">
        <v>0.32300000000000001</v>
      </c>
      <c r="F9" s="2">
        <v>2.5000000000000001E-2</v>
      </c>
      <c r="G9" s="2">
        <v>7.4999999999999997E-2</v>
      </c>
      <c r="H9" s="2">
        <v>0.15</v>
      </c>
      <c r="I9" s="2">
        <v>0.1</v>
      </c>
      <c r="J9" s="2">
        <f t="shared" si="0"/>
        <v>0.35</v>
      </c>
    </row>
  </sheetData>
  <mergeCells count="6">
    <mergeCell ref="D2:E2"/>
    <mergeCell ref="C1:E1"/>
    <mergeCell ref="F2:I2"/>
    <mergeCell ref="F1:J1"/>
    <mergeCell ref="C2:C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SBC CN catch and release long</vt:lpstr>
      <vt:lpstr>Summary</vt:lpstr>
      <vt:lpstr>FRIM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2022-04-05T22:14:17Z</dcterms:created>
  <dcterms:modified xsi:type="dcterms:W3CDTF">2022-04-05T23:01:45Z</dcterms:modified>
</cp:coreProperties>
</file>