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agisterka\Master_git\output\"/>
    </mc:Choice>
  </mc:AlternateContent>
  <xr:revisionPtr revIDLastSave="0" documentId="13_ncr:1_{62C4AF58-D83F-427B-9BFF-3F3619F27E7D}" xr6:coauthVersionLast="46" xr6:coauthVersionMax="46" xr10:uidLastSave="{00000000-0000-0000-0000-000000000000}"/>
  <bookViews>
    <workbookView xWindow="-90" yWindow="-90" windowWidth="18100" windowHeight="9300" firstSheet="3" activeTab="6" xr2:uid="{00000000-000D-0000-FFFF-FFFF00000000}"/>
  </bookViews>
  <sheets>
    <sheet name="PLGDP_results2" sheetId="6" r:id="rId1"/>
    <sheet name="PLGDP_results" sheetId="5" r:id="rId2"/>
    <sheet name="PLGDP_results_new" sheetId="7" r:id="rId3"/>
    <sheet name="USAGDP_results" sheetId="4" r:id="rId4"/>
    <sheet name="USAUE_results" sheetId="2" r:id="rId5"/>
    <sheet name="PLUE_results" sheetId="1" r:id="rId6"/>
    <sheet name="RHO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5" i="2" l="1"/>
  <c r="R54" i="2"/>
  <c r="R53" i="2"/>
  <c r="R53" i="4"/>
  <c r="R55" i="4"/>
  <c r="R54" i="4"/>
  <c r="R80" i="7"/>
  <c r="N80" i="7"/>
  <c r="J80" i="7"/>
  <c r="F80" i="7"/>
  <c r="B80" i="7"/>
  <c r="R79" i="7"/>
  <c r="N79" i="7"/>
  <c r="J79" i="7"/>
  <c r="F79" i="7"/>
  <c r="B79" i="7"/>
  <c r="R78" i="7"/>
  <c r="N78" i="7"/>
  <c r="J78" i="7"/>
  <c r="F78" i="7"/>
  <c r="B78" i="7"/>
  <c r="AB74" i="7"/>
  <c r="Z74" i="7"/>
  <c r="V74" i="7"/>
  <c r="W74" i="7" s="1"/>
  <c r="X74" i="7" s="1"/>
  <c r="AB73" i="7"/>
  <c r="Z73" i="7"/>
  <c r="V73" i="7"/>
  <c r="W73" i="7" s="1"/>
  <c r="X73" i="7" s="1"/>
  <c r="AB72" i="7"/>
  <c r="Z72" i="7"/>
  <c r="V72" i="7"/>
  <c r="W72" i="7" s="1"/>
  <c r="X72" i="7" s="1"/>
  <c r="AB71" i="7"/>
  <c r="Z71" i="7"/>
  <c r="V71" i="7"/>
  <c r="W71" i="7" s="1"/>
  <c r="X71" i="7" s="1"/>
  <c r="AB70" i="7"/>
  <c r="Z70" i="7"/>
  <c r="V70" i="7"/>
  <c r="W70" i="7" s="1"/>
  <c r="X70" i="7" s="1"/>
  <c r="AB69" i="7"/>
  <c r="Z69" i="7"/>
  <c r="V69" i="7"/>
  <c r="W69" i="7" s="1"/>
  <c r="X69" i="7" s="1"/>
  <c r="AB68" i="7"/>
  <c r="Z68" i="7"/>
  <c r="V68" i="7"/>
  <c r="W68" i="7" s="1"/>
  <c r="X68" i="7" s="1"/>
  <c r="AB67" i="7"/>
  <c r="Z67" i="7"/>
  <c r="W67" i="7"/>
  <c r="X67" i="7" s="1"/>
  <c r="V67" i="7"/>
  <c r="AB66" i="7"/>
  <c r="Z66" i="7"/>
  <c r="V66" i="7"/>
  <c r="W66" i="7" s="1"/>
  <c r="X66" i="7" s="1"/>
  <c r="AB65" i="7"/>
  <c r="Z65" i="7"/>
  <c r="V65" i="7"/>
  <c r="W65" i="7" s="1"/>
  <c r="X65" i="7" s="1"/>
  <c r="AB64" i="7"/>
  <c r="Z64" i="7"/>
  <c r="V64" i="7"/>
  <c r="W64" i="7" s="1"/>
  <c r="X64" i="7" s="1"/>
  <c r="AB63" i="7"/>
  <c r="Z63" i="7"/>
  <c r="V63" i="7"/>
  <c r="W63" i="7" s="1"/>
  <c r="X63" i="7" s="1"/>
  <c r="AB62" i="7"/>
  <c r="Z62" i="7"/>
  <c r="V62" i="7"/>
  <c r="W62" i="7" s="1"/>
  <c r="X62" i="7" s="1"/>
  <c r="AB61" i="7"/>
  <c r="Z61" i="7"/>
  <c r="V61" i="7"/>
  <c r="W61" i="7" s="1"/>
  <c r="X61" i="7" s="1"/>
  <c r="AB60" i="7"/>
  <c r="Z60" i="7"/>
  <c r="V60" i="7"/>
  <c r="W60" i="7" s="1"/>
  <c r="X60" i="7" s="1"/>
  <c r="AB59" i="7"/>
  <c r="Z59" i="7"/>
  <c r="W59" i="7"/>
  <c r="X59" i="7" s="1"/>
  <c r="V59" i="7"/>
  <c r="AB58" i="7"/>
  <c r="Z58" i="7"/>
  <c r="V58" i="7"/>
  <c r="W58" i="7" s="1"/>
  <c r="X58" i="7" s="1"/>
  <c r="AB57" i="7"/>
  <c r="Z57" i="7"/>
  <c r="V57" i="7"/>
  <c r="W57" i="7" s="1"/>
  <c r="X57" i="7" s="1"/>
  <c r="AB56" i="7"/>
  <c r="Z56" i="7"/>
  <c r="V56" i="7"/>
  <c r="W56" i="7" s="1"/>
  <c r="X56" i="7" s="1"/>
  <c r="AB55" i="7"/>
  <c r="Z55" i="7"/>
  <c r="V55" i="7"/>
  <c r="W55" i="7" s="1"/>
  <c r="X55" i="7" s="1"/>
  <c r="AB54" i="7"/>
  <c r="Z54" i="7"/>
  <c r="V54" i="7"/>
  <c r="W54" i="7" s="1"/>
  <c r="X54" i="7" s="1"/>
  <c r="AB53" i="7"/>
  <c r="Z53" i="7"/>
  <c r="V53" i="7"/>
  <c r="W53" i="7" s="1"/>
  <c r="X53" i="7" s="1"/>
  <c r="AB52" i="7"/>
  <c r="Z52" i="7"/>
  <c r="V52" i="7"/>
  <c r="W52" i="7" s="1"/>
  <c r="X52" i="7" s="1"/>
  <c r="AB51" i="7"/>
  <c r="Z51" i="7"/>
  <c r="W51" i="7"/>
  <c r="X51" i="7" s="1"/>
  <c r="V51" i="7"/>
  <c r="AB50" i="7"/>
  <c r="Z50" i="7"/>
  <c r="V50" i="7"/>
  <c r="W50" i="7" s="1"/>
  <c r="X50" i="7" s="1"/>
  <c r="AB49" i="7"/>
  <c r="Z49" i="7"/>
  <c r="V49" i="7"/>
  <c r="W49" i="7" s="1"/>
  <c r="X49" i="7" s="1"/>
  <c r="AB48" i="7"/>
  <c r="Z48" i="7"/>
  <c r="V48" i="7"/>
  <c r="W48" i="7" s="1"/>
  <c r="X48" i="7" s="1"/>
  <c r="AB47" i="7"/>
  <c r="Z47" i="7"/>
  <c r="V47" i="7"/>
  <c r="W47" i="7" s="1"/>
  <c r="X47" i="7" s="1"/>
  <c r="AB46" i="7"/>
  <c r="Z46" i="7"/>
  <c r="V46" i="7"/>
  <c r="W46" i="7" s="1"/>
  <c r="X46" i="7" s="1"/>
  <c r="AB45" i="7"/>
  <c r="Z45" i="7"/>
  <c r="V45" i="7"/>
  <c r="W45" i="7" s="1"/>
  <c r="X45" i="7" s="1"/>
  <c r="AB44" i="7"/>
  <c r="Z44" i="7"/>
  <c r="V44" i="7"/>
  <c r="W44" i="7" s="1"/>
  <c r="X44" i="7" s="1"/>
  <c r="AB43" i="7"/>
  <c r="Z43" i="7"/>
  <c r="W43" i="7"/>
  <c r="X43" i="7" s="1"/>
  <c r="V43" i="7"/>
  <c r="AB42" i="7"/>
  <c r="Z42" i="7"/>
  <c r="V42" i="7"/>
  <c r="W42" i="7" s="1"/>
  <c r="X42" i="7" s="1"/>
  <c r="AB41" i="7"/>
  <c r="Z41" i="7"/>
  <c r="V41" i="7"/>
  <c r="W41" i="7" s="1"/>
  <c r="X41" i="7" s="1"/>
  <c r="AB40" i="7"/>
  <c r="Z40" i="7"/>
  <c r="V40" i="7"/>
  <c r="W40" i="7" s="1"/>
  <c r="X40" i="7" s="1"/>
  <c r="AB39" i="7"/>
  <c r="Z39" i="7"/>
  <c r="V39" i="7"/>
  <c r="W39" i="7" s="1"/>
  <c r="X39" i="7" s="1"/>
  <c r="AB38" i="7"/>
  <c r="Z38" i="7"/>
  <c r="V38" i="7"/>
  <c r="W38" i="7" s="1"/>
  <c r="X38" i="7" s="1"/>
  <c r="AB37" i="7"/>
  <c r="Z37" i="7"/>
  <c r="V37" i="7"/>
  <c r="W37" i="7" s="1"/>
  <c r="X37" i="7" s="1"/>
  <c r="AB36" i="7"/>
  <c r="Z36" i="7"/>
  <c r="V36" i="7"/>
  <c r="W36" i="7" s="1"/>
  <c r="X36" i="7" s="1"/>
  <c r="AB35" i="7"/>
  <c r="Z35" i="7"/>
  <c r="W35" i="7"/>
  <c r="X35" i="7" s="1"/>
  <c r="V35" i="7"/>
  <c r="AB34" i="7"/>
  <c r="Z34" i="7"/>
  <c r="V34" i="7"/>
  <c r="W34" i="7" s="1"/>
  <c r="X34" i="7" s="1"/>
  <c r="AB33" i="7"/>
  <c r="Z33" i="7"/>
  <c r="V33" i="7"/>
  <c r="W33" i="7" s="1"/>
  <c r="X33" i="7" s="1"/>
  <c r="AB32" i="7"/>
  <c r="Z32" i="7"/>
  <c r="V32" i="7"/>
  <c r="W32" i="7" s="1"/>
  <c r="X32" i="7" s="1"/>
  <c r="AB31" i="7"/>
  <c r="Z31" i="7"/>
  <c r="V31" i="7"/>
  <c r="W31" i="7" s="1"/>
  <c r="X31" i="7" s="1"/>
  <c r="AB30" i="7"/>
  <c r="Z30" i="7"/>
  <c r="V30" i="7"/>
  <c r="W30" i="7" s="1"/>
  <c r="X30" i="7" s="1"/>
  <c r="AB29" i="7"/>
  <c r="Z29" i="7"/>
  <c r="V29" i="7"/>
  <c r="W29" i="7" s="1"/>
  <c r="X29" i="7" s="1"/>
  <c r="AB28" i="7"/>
  <c r="Z28" i="7"/>
  <c r="V28" i="7"/>
  <c r="W28" i="7" s="1"/>
  <c r="X28" i="7" s="1"/>
  <c r="AB27" i="7"/>
  <c r="Z27" i="7"/>
  <c r="W27" i="7"/>
  <c r="X27" i="7" s="1"/>
  <c r="V27" i="7"/>
  <c r="AB26" i="7"/>
  <c r="Z26" i="7"/>
  <c r="V26" i="7"/>
  <c r="W26" i="7" s="1"/>
  <c r="X26" i="7" s="1"/>
  <c r="AB25" i="7"/>
  <c r="Z25" i="7"/>
  <c r="V25" i="7"/>
  <c r="W25" i="7" s="1"/>
  <c r="X25" i="7" s="1"/>
  <c r="AB24" i="7"/>
  <c r="Z24" i="7"/>
  <c r="V24" i="7"/>
  <c r="W24" i="7" s="1"/>
  <c r="X24" i="7" s="1"/>
  <c r="AB23" i="7"/>
  <c r="Z23" i="7"/>
  <c r="V23" i="7"/>
  <c r="W23" i="7" s="1"/>
  <c r="X23" i="7" s="1"/>
  <c r="AB22" i="7"/>
  <c r="Z22" i="7"/>
  <c r="V22" i="7"/>
  <c r="W22" i="7" s="1"/>
  <c r="X22" i="7" s="1"/>
  <c r="AB21" i="7"/>
  <c r="Z21" i="7"/>
  <c r="V21" i="7"/>
  <c r="W21" i="7" s="1"/>
  <c r="X21" i="7" s="1"/>
  <c r="AB20" i="7"/>
  <c r="Z20" i="7"/>
  <c r="V20" i="7"/>
  <c r="W20" i="7" s="1"/>
  <c r="X20" i="7" s="1"/>
  <c r="AB19" i="7"/>
  <c r="Z19" i="7"/>
  <c r="W19" i="7"/>
  <c r="X19" i="7" s="1"/>
  <c r="V19" i="7"/>
  <c r="AB18" i="7"/>
  <c r="Z18" i="7"/>
  <c r="V18" i="7"/>
  <c r="W18" i="7" s="1"/>
  <c r="X18" i="7" s="1"/>
  <c r="AB17" i="7"/>
  <c r="Z17" i="7"/>
  <c r="V17" i="7"/>
  <c r="W17" i="7" s="1"/>
  <c r="X17" i="7" s="1"/>
  <c r="AB16" i="7"/>
  <c r="Z16" i="7"/>
  <c r="V16" i="7"/>
  <c r="W16" i="7" s="1"/>
  <c r="X16" i="7" s="1"/>
  <c r="AB15" i="7"/>
  <c r="Z15" i="7"/>
  <c r="V15" i="7"/>
  <c r="W15" i="7" s="1"/>
  <c r="X15" i="7" s="1"/>
  <c r="AB14" i="7"/>
  <c r="Z14" i="7"/>
  <c r="V14" i="7"/>
  <c r="W14" i="7" s="1"/>
  <c r="X14" i="7" s="1"/>
  <c r="AB13" i="7"/>
  <c r="Z13" i="7"/>
  <c r="V13" i="7"/>
  <c r="W13" i="7" s="1"/>
  <c r="X13" i="7" s="1"/>
  <c r="AB12" i="7"/>
  <c r="Z12" i="7"/>
  <c r="V12" i="7"/>
  <c r="W12" i="7" s="1"/>
  <c r="X12" i="7" s="1"/>
  <c r="AB11" i="7"/>
  <c r="Z11" i="7"/>
  <c r="W11" i="7"/>
  <c r="X11" i="7" s="1"/>
  <c r="V11" i="7"/>
  <c r="AB10" i="7"/>
  <c r="Z10" i="7"/>
  <c r="V10" i="7"/>
  <c r="W10" i="7" s="1"/>
  <c r="X10" i="7" s="1"/>
  <c r="AB9" i="7"/>
  <c r="Z9" i="7"/>
  <c r="V9" i="7"/>
  <c r="W9" i="7" s="1"/>
  <c r="X9" i="7" s="1"/>
  <c r="AB8" i="7"/>
  <c r="Z8" i="7"/>
  <c r="V8" i="7"/>
  <c r="W8" i="7" s="1"/>
  <c r="X8" i="7" s="1"/>
  <c r="AB7" i="7"/>
  <c r="Z7" i="7"/>
  <c r="V7" i="7"/>
  <c r="W7" i="7" s="1"/>
  <c r="X7" i="7" s="1"/>
  <c r="AB6" i="7"/>
  <c r="Z6" i="7"/>
  <c r="V6" i="7"/>
  <c r="W6" i="7" s="1"/>
  <c r="X6" i="7" s="1"/>
  <c r="AB5" i="7"/>
  <c r="Z5" i="7"/>
  <c r="V5" i="7"/>
  <c r="W5" i="7" s="1"/>
  <c r="X5" i="7" s="1"/>
  <c r="AB4" i="7"/>
  <c r="Z4" i="7"/>
  <c r="V4" i="7"/>
  <c r="W4" i="7" s="1"/>
  <c r="X4" i="7" s="1"/>
  <c r="AB3" i="7"/>
  <c r="Z3" i="7"/>
  <c r="W3" i="7"/>
  <c r="X3" i="7" s="1"/>
  <c r="V3" i="7"/>
  <c r="AB2" i="7"/>
  <c r="Z2" i="7"/>
  <c r="V2" i="7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  <c r="AB49" i="2"/>
  <c r="Z49" i="2"/>
  <c r="AB48" i="2"/>
  <c r="Z48" i="2"/>
  <c r="AB47" i="2"/>
  <c r="Z47" i="2"/>
  <c r="AB46" i="2"/>
  <c r="Z46" i="2"/>
  <c r="AB45" i="2"/>
  <c r="Z45" i="2"/>
  <c r="AB44" i="2"/>
  <c r="Z44" i="2"/>
  <c r="AB43" i="2"/>
  <c r="Z43" i="2"/>
  <c r="AB42" i="2"/>
  <c r="Z42" i="2"/>
  <c r="AB41" i="2"/>
  <c r="Z41" i="2"/>
  <c r="AB40" i="2"/>
  <c r="Z40" i="2"/>
  <c r="AB39" i="2"/>
  <c r="Z39" i="2"/>
  <c r="AB38" i="2"/>
  <c r="Z38" i="2"/>
  <c r="AB37" i="2"/>
  <c r="Z37" i="2"/>
  <c r="AB36" i="2"/>
  <c r="Z36" i="2"/>
  <c r="AB35" i="2"/>
  <c r="Z35" i="2"/>
  <c r="AB34" i="2"/>
  <c r="Z34" i="2"/>
  <c r="AB33" i="2"/>
  <c r="Z33" i="2"/>
  <c r="AB32" i="2"/>
  <c r="Z32" i="2"/>
  <c r="AB31" i="2"/>
  <c r="Z31" i="2"/>
  <c r="AB30" i="2"/>
  <c r="Z30" i="2"/>
  <c r="AB29" i="2"/>
  <c r="Z29" i="2"/>
  <c r="AB28" i="2"/>
  <c r="Z28" i="2"/>
  <c r="AB27" i="2"/>
  <c r="Z27" i="2"/>
  <c r="AB26" i="2"/>
  <c r="Z26" i="2"/>
  <c r="AB25" i="2"/>
  <c r="Z25" i="2"/>
  <c r="AB24" i="2"/>
  <c r="Z24" i="2"/>
  <c r="AB23" i="2"/>
  <c r="Z23" i="2"/>
  <c r="AB22" i="2"/>
  <c r="Z22" i="2"/>
  <c r="AB21" i="2"/>
  <c r="Z21" i="2"/>
  <c r="AB20" i="2"/>
  <c r="Z20" i="2"/>
  <c r="AB19" i="2"/>
  <c r="Z19" i="2"/>
  <c r="AB18" i="2"/>
  <c r="Z18" i="2"/>
  <c r="AB17" i="2"/>
  <c r="Z17" i="2"/>
  <c r="AB16" i="2"/>
  <c r="Z16" i="2"/>
  <c r="AB15" i="2"/>
  <c r="Z15" i="2"/>
  <c r="AB14" i="2"/>
  <c r="Z14" i="2"/>
  <c r="AB13" i="2"/>
  <c r="Z13" i="2"/>
  <c r="AB12" i="2"/>
  <c r="Z12" i="2"/>
  <c r="AB11" i="2"/>
  <c r="Z11" i="2"/>
  <c r="AB10" i="2"/>
  <c r="Z10" i="2"/>
  <c r="AB9" i="2"/>
  <c r="Z9" i="2"/>
  <c r="AB8" i="2"/>
  <c r="Z8" i="2"/>
  <c r="AB7" i="2"/>
  <c r="Z7" i="2"/>
  <c r="AB6" i="2"/>
  <c r="Z6" i="2"/>
  <c r="AB5" i="2"/>
  <c r="Z5" i="2"/>
  <c r="AB4" i="2"/>
  <c r="Z4" i="2"/>
  <c r="AB3" i="2"/>
  <c r="Z3" i="2"/>
  <c r="AB2" i="2"/>
  <c r="Z2" i="2"/>
  <c r="Z2" i="4"/>
  <c r="AB49" i="4"/>
  <c r="Z49" i="4"/>
  <c r="AB48" i="4"/>
  <c r="Z48" i="4"/>
  <c r="AB47" i="4"/>
  <c r="Z47" i="4"/>
  <c r="AB46" i="4"/>
  <c r="Z46" i="4"/>
  <c r="AB45" i="4"/>
  <c r="Z45" i="4"/>
  <c r="AB44" i="4"/>
  <c r="Z44" i="4"/>
  <c r="AB43" i="4"/>
  <c r="Z43" i="4"/>
  <c r="AB42" i="4"/>
  <c r="Z42" i="4"/>
  <c r="AB41" i="4"/>
  <c r="Z41" i="4"/>
  <c r="AB40" i="4"/>
  <c r="Z40" i="4"/>
  <c r="AB39" i="4"/>
  <c r="Z39" i="4"/>
  <c r="AB38" i="4"/>
  <c r="Z38" i="4"/>
  <c r="AB37" i="4"/>
  <c r="Z37" i="4"/>
  <c r="AB36" i="4"/>
  <c r="Z36" i="4"/>
  <c r="AB35" i="4"/>
  <c r="Z35" i="4"/>
  <c r="AB34" i="4"/>
  <c r="Z34" i="4"/>
  <c r="AB33" i="4"/>
  <c r="Z33" i="4"/>
  <c r="AB32" i="4"/>
  <c r="Z32" i="4"/>
  <c r="AB31" i="4"/>
  <c r="Z31" i="4"/>
  <c r="AB30" i="4"/>
  <c r="Z30" i="4"/>
  <c r="AB29" i="4"/>
  <c r="Z29" i="4"/>
  <c r="AB28" i="4"/>
  <c r="Z28" i="4"/>
  <c r="AB27" i="4"/>
  <c r="Z27" i="4"/>
  <c r="AB26" i="4"/>
  <c r="Z26" i="4"/>
  <c r="AB25" i="4"/>
  <c r="Z25" i="4"/>
  <c r="AB24" i="4"/>
  <c r="Z24" i="4"/>
  <c r="AB23" i="4"/>
  <c r="Z23" i="4"/>
  <c r="AB22" i="4"/>
  <c r="Z22" i="4"/>
  <c r="AB21" i="4"/>
  <c r="Z21" i="4"/>
  <c r="AB20" i="4"/>
  <c r="Z20" i="4"/>
  <c r="AB19" i="4"/>
  <c r="Z19" i="4"/>
  <c r="AB18" i="4"/>
  <c r="Z18" i="4"/>
  <c r="AB17" i="4"/>
  <c r="Z17" i="4"/>
  <c r="AB16" i="4"/>
  <c r="Z16" i="4"/>
  <c r="AB15" i="4"/>
  <c r="Z15" i="4"/>
  <c r="AB14" i="4"/>
  <c r="Z14" i="4"/>
  <c r="AB13" i="4"/>
  <c r="Z13" i="4"/>
  <c r="AB12" i="4"/>
  <c r="Z12" i="4"/>
  <c r="AB11" i="4"/>
  <c r="Z11" i="4"/>
  <c r="AB10" i="4"/>
  <c r="Z10" i="4"/>
  <c r="AB9" i="4"/>
  <c r="Z9" i="4"/>
  <c r="AB8" i="4"/>
  <c r="Z8" i="4"/>
  <c r="AB7" i="4"/>
  <c r="Z7" i="4"/>
  <c r="AB6" i="4"/>
  <c r="Z6" i="4"/>
  <c r="AB5" i="4"/>
  <c r="Z5" i="4"/>
  <c r="AB4" i="4"/>
  <c r="Z4" i="4"/>
  <c r="AB3" i="4"/>
  <c r="Z3" i="4"/>
  <c r="AB2" i="4"/>
  <c r="AB74" i="6"/>
  <c r="Z74" i="6"/>
  <c r="AB73" i="6"/>
  <c r="Z73" i="6"/>
  <c r="AB72" i="6"/>
  <c r="Z72" i="6"/>
  <c r="AB71" i="6"/>
  <c r="Z71" i="6"/>
  <c r="AB70" i="6"/>
  <c r="Z70" i="6"/>
  <c r="AB69" i="6"/>
  <c r="Z69" i="6"/>
  <c r="AB68" i="6"/>
  <c r="Z68" i="6"/>
  <c r="AB67" i="6"/>
  <c r="Z67" i="6"/>
  <c r="AB66" i="6"/>
  <c r="Z66" i="6"/>
  <c r="AB65" i="6"/>
  <c r="Z65" i="6"/>
  <c r="AB64" i="6"/>
  <c r="Z64" i="6"/>
  <c r="AB63" i="6"/>
  <c r="Z63" i="6"/>
  <c r="AB62" i="6"/>
  <c r="Z62" i="6"/>
  <c r="AB61" i="6"/>
  <c r="Z61" i="6"/>
  <c r="AB60" i="6"/>
  <c r="Z60" i="6"/>
  <c r="AB59" i="6"/>
  <c r="Z59" i="6"/>
  <c r="AB58" i="6"/>
  <c r="Z58" i="6"/>
  <c r="AB57" i="6"/>
  <c r="Z57" i="6"/>
  <c r="AB56" i="6"/>
  <c r="Z56" i="6"/>
  <c r="AB55" i="6"/>
  <c r="Z55" i="6"/>
  <c r="AB54" i="6"/>
  <c r="Z54" i="6"/>
  <c r="AB53" i="6"/>
  <c r="Z53" i="6"/>
  <c r="AB52" i="6"/>
  <c r="Z52" i="6"/>
  <c r="AB51" i="6"/>
  <c r="Z51" i="6"/>
  <c r="AB50" i="6"/>
  <c r="Z50" i="6"/>
  <c r="AB49" i="6"/>
  <c r="Z49" i="6"/>
  <c r="AB48" i="6"/>
  <c r="Z48" i="6"/>
  <c r="AB47" i="6"/>
  <c r="Z47" i="6"/>
  <c r="AB46" i="6"/>
  <c r="Z46" i="6"/>
  <c r="AB45" i="6"/>
  <c r="Z45" i="6"/>
  <c r="AB44" i="6"/>
  <c r="Z44" i="6"/>
  <c r="AB43" i="6"/>
  <c r="Z43" i="6"/>
  <c r="AB42" i="6"/>
  <c r="Z42" i="6"/>
  <c r="AB41" i="6"/>
  <c r="Z41" i="6"/>
  <c r="AB40" i="6"/>
  <c r="Z40" i="6"/>
  <c r="AB39" i="6"/>
  <c r="Z39" i="6"/>
  <c r="AB38" i="6"/>
  <c r="Z38" i="6"/>
  <c r="AB37" i="6"/>
  <c r="Z37" i="6"/>
  <c r="AB36" i="6"/>
  <c r="Z36" i="6"/>
  <c r="AB35" i="6"/>
  <c r="Z35" i="6"/>
  <c r="AB34" i="6"/>
  <c r="Z34" i="6"/>
  <c r="AB33" i="6"/>
  <c r="Z33" i="6"/>
  <c r="AB32" i="6"/>
  <c r="Z32" i="6"/>
  <c r="AB31" i="6"/>
  <c r="Z31" i="6"/>
  <c r="AB30" i="6"/>
  <c r="Z30" i="6"/>
  <c r="AB29" i="6"/>
  <c r="Z29" i="6"/>
  <c r="AB28" i="6"/>
  <c r="Z28" i="6"/>
  <c r="AB27" i="6"/>
  <c r="Z27" i="6"/>
  <c r="AB26" i="6"/>
  <c r="Z26" i="6"/>
  <c r="AB25" i="6"/>
  <c r="Z25" i="6"/>
  <c r="AB24" i="6"/>
  <c r="Z24" i="6"/>
  <c r="AB23" i="6"/>
  <c r="Z23" i="6"/>
  <c r="AB22" i="6"/>
  <c r="Z22" i="6"/>
  <c r="AB21" i="6"/>
  <c r="Z21" i="6"/>
  <c r="AB20" i="6"/>
  <c r="Z20" i="6"/>
  <c r="AB19" i="6"/>
  <c r="Z19" i="6"/>
  <c r="AB18" i="6"/>
  <c r="Z18" i="6"/>
  <c r="AB17" i="6"/>
  <c r="Z17" i="6"/>
  <c r="AB16" i="6"/>
  <c r="Z16" i="6"/>
  <c r="AB15" i="6"/>
  <c r="Z15" i="6"/>
  <c r="AB14" i="6"/>
  <c r="Z14" i="6"/>
  <c r="AB13" i="6"/>
  <c r="Z13" i="6"/>
  <c r="AB12" i="6"/>
  <c r="Z12" i="6"/>
  <c r="AB11" i="6"/>
  <c r="Z11" i="6"/>
  <c r="AB10" i="6"/>
  <c r="Z10" i="6"/>
  <c r="AB9" i="6"/>
  <c r="Z9" i="6"/>
  <c r="AB8" i="6"/>
  <c r="Z8" i="6"/>
  <c r="AB7" i="6"/>
  <c r="Z7" i="6"/>
  <c r="AB6" i="6"/>
  <c r="Z6" i="6"/>
  <c r="AB5" i="6"/>
  <c r="Z5" i="6"/>
  <c r="AB4" i="6"/>
  <c r="Z4" i="6"/>
  <c r="AB3" i="6"/>
  <c r="Z3" i="6"/>
  <c r="AB2" i="6"/>
  <c r="Z2" i="6"/>
  <c r="Z3" i="5"/>
  <c r="AB3" i="5"/>
  <c r="Z4" i="5"/>
  <c r="AB4" i="5"/>
  <c r="Z5" i="5"/>
  <c r="AB5" i="5"/>
  <c r="Z6" i="5"/>
  <c r="AB6" i="5"/>
  <c r="Z7" i="5"/>
  <c r="AB7" i="5"/>
  <c r="Z8" i="5"/>
  <c r="AB8" i="5"/>
  <c r="Z9" i="5"/>
  <c r="AB9" i="5"/>
  <c r="Z10" i="5"/>
  <c r="AB10" i="5"/>
  <c r="Z11" i="5"/>
  <c r="AB11" i="5"/>
  <c r="Z12" i="5"/>
  <c r="AB12" i="5"/>
  <c r="Z13" i="5"/>
  <c r="AB13" i="5"/>
  <c r="Z14" i="5"/>
  <c r="AB14" i="5"/>
  <c r="Z15" i="5"/>
  <c r="AB15" i="5"/>
  <c r="Z16" i="5"/>
  <c r="AB16" i="5"/>
  <c r="Z17" i="5"/>
  <c r="AB17" i="5"/>
  <c r="Z18" i="5"/>
  <c r="AB18" i="5"/>
  <c r="Z19" i="5"/>
  <c r="AB19" i="5"/>
  <c r="Z20" i="5"/>
  <c r="AB20" i="5"/>
  <c r="Z21" i="5"/>
  <c r="AB21" i="5"/>
  <c r="Z22" i="5"/>
  <c r="AB22" i="5"/>
  <c r="Z23" i="5"/>
  <c r="AB23" i="5"/>
  <c r="Z24" i="5"/>
  <c r="AB24" i="5"/>
  <c r="Z25" i="5"/>
  <c r="AB25" i="5"/>
  <c r="Z26" i="5"/>
  <c r="AB26" i="5"/>
  <c r="Z27" i="5"/>
  <c r="AB27" i="5"/>
  <c r="Z28" i="5"/>
  <c r="AB28" i="5"/>
  <c r="Z29" i="5"/>
  <c r="AB29" i="5"/>
  <c r="Z30" i="5"/>
  <c r="AB30" i="5"/>
  <c r="Z31" i="5"/>
  <c r="AB31" i="5"/>
  <c r="Z32" i="5"/>
  <c r="AB32" i="5"/>
  <c r="Z33" i="5"/>
  <c r="AB33" i="5"/>
  <c r="Z34" i="5"/>
  <c r="AB34" i="5"/>
  <c r="Z35" i="5"/>
  <c r="AB35" i="5"/>
  <c r="Z36" i="5"/>
  <c r="AB36" i="5"/>
  <c r="Z37" i="5"/>
  <c r="AB37" i="5"/>
  <c r="Z38" i="5"/>
  <c r="AB38" i="5"/>
  <c r="Z39" i="5"/>
  <c r="AB39" i="5"/>
  <c r="Z40" i="5"/>
  <c r="AB40" i="5"/>
  <c r="Z41" i="5"/>
  <c r="AB41" i="5"/>
  <c r="Z42" i="5"/>
  <c r="AB42" i="5"/>
  <c r="Z43" i="5"/>
  <c r="AB43" i="5"/>
  <c r="Z44" i="5"/>
  <c r="AB44" i="5"/>
  <c r="Z45" i="5"/>
  <c r="AB45" i="5"/>
  <c r="Z46" i="5"/>
  <c r="AB46" i="5"/>
  <c r="Z47" i="5"/>
  <c r="AB47" i="5"/>
  <c r="Z48" i="5"/>
  <c r="AB48" i="5"/>
  <c r="Z49" i="5"/>
  <c r="AB49" i="5"/>
  <c r="Z50" i="5"/>
  <c r="AB50" i="5"/>
  <c r="Z51" i="5"/>
  <c r="AB51" i="5"/>
  <c r="Z52" i="5"/>
  <c r="AB52" i="5"/>
  <c r="Z53" i="5"/>
  <c r="AB53" i="5"/>
  <c r="Z54" i="5"/>
  <c r="AB54" i="5"/>
  <c r="Z55" i="5"/>
  <c r="AB55" i="5"/>
  <c r="Z56" i="5"/>
  <c r="AB56" i="5"/>
  <c r="Z57" i="5"/>
  <c r="AB57" i="5"/>
  <c r="Z58" i="5"/>
  <c r="AB58" i="5"/>
  <c r="Z59" i="5"/>
  <c r="AB59" i="5"/>
  <c r="Z60" i="5"/>
  <c r="AB60" i="5"/>
  <c r="Z61" i="5"/>
  <c r="AB61" i="5"/>
  <c r="Z62" i="5"/>
  <c r="AB62" i="5"/>
  <c r="Z63" i="5"/>
  <c r="AB63" i="5"/>
  <c r="Z64" i="5"/>
  <c r="AB64" i="5"/>
  <c r="Z65" i="5"/>
  <c r="AB65" i="5"/>
  <c r="Z66" i="5"/>
  <c r="AB66" i="5"/>
  <c r="Z67" i="5"/>
  <c r="AB67" i="5"/>
  <c r="Z68" i="5"/>
  <c r="AB68" i="5"/>
  <c r="Z69" i="5"/>
  <c r="AB69" i="5"/>
  <c r="Z70" i="5"/>
  <c r="AB70" i="5"/>
  <c r="Z71" i="5"/>
  <c r="AB71" i="5"/>
  <c r="Z72" i="5"/>
  <c r="AB72" i="5"/>
  <c r="Z73" i="5"/>
  <c r="AB73" i="5"/>
  <c r="Z74" i="5"/>
  <c r="AB74" i="5"/>
  <c r="AB2" i="5"/>
  <c r="Z2" i="5"/>
  <c r="R80" i="6"/>
  <c r="N80" i="6"/>
  <c r="J80" i="6"/>
  <c r="F80" i="6"/>
  <c r="B80" i="6"/>
  <c r="R79" i="6"/>
  <c r="N79" i="6"/>
  <c r="J79" i="6"/>
  <c r="F79" i="6"/>
  <c r="B79" i="6"/>
  <c r="R78" i="6"/>
  <c r="N78" i="6"/>
  <c r="J78" i="6"/>
  <c r="F78" i="6"/>
  <c r="B78" i="6"/>
  <c r="V2" i="6"/>
  <c r="V79" i="6" s="1"/>
  <c r="V74" i="6"/>
  <c r="W74" i="6" s="1"/>
  <c r="X74" i="6" s="1"/>
  <c r="V73" i="6"/>
  <c r="W73" i="6" s="1"/>
  <c r="X73" i="6" s="1"/>
  <c r="W72" i="6"/>
  <c r="X72" i="6" s="1"/>
  <c r="V72" i="6"/>
  <c r="V71" i="6"/>
  <c r="W71" i="6" s="1"/>
  <c r="X71" i="6" s="1"/>
  <c r="V70" i="6"/>
  <c r="W70" i="6" s="1"/>
  <c r="X70" i="6" s="1"/>
  <c r="V69" i="6"/>
  <c r="W69" i="6" s="1"/>
  <c r="X69" i="6" s="1"/>
  <c r="W68" i="6"/>
  <c r="X68" i="6" s="1"/>
  <c r="V68" i="6"/>
  <c r="V67" i="6"/>
  <c r="W67" i="6" s="1"/>
  <c r="X67" i="6" s="1"/>
  <c r="V66" i="6"/>
  <c r="W66" i="6" s="1"/>
  <c r="X66" i="6" s="1"/>
  <c r="V65" i="6"/>
  <c r="W65" i="6" s="1"/>
  <c r="X65" i="6" s="1"/>
  <c r="W64" i="6"/>
  <c r="X64" i="6" s="1"/>
  <c r="V64" i="6"/>
  <c r="V63" i="6"/>
  <c r="W63" i="6" s="1"/>
  <c r="X63" i="6" s="1"/>
  <c r="V62" i="6"/>
  <c r="W62" i="6" s="1"/>
  <c r="X62" i="6" s="1"/>
  <c r="V61" i="6"/>
  <c r="W61" i="6" s="1"/>
  <c r="X61" i="6" s="1"/>
  <c r="W60" i="6"/>
  <c r="X60" i="6" s="1"/>
  <c r="V60" i="6"/>
  <c r="V59" i="6"/>
  <c r="W59" i="6" s="1"/>
  <c r="X59" i="6" s="1"/>
  <c r="V58" i="6"/>
  <c r="W58" i="6" s="1"/>
  <c r="X58" i="6" s="1"/>
  <c r="V57" i="6"/>
  <c r="W57" i="6" s="1"/>
  <c r="X57" i="6" s="1"/>
  <c r="W56" i="6"/>
  <c r="X56" i="6" s="1"/>
  <c r="V56" i="6"/>
  <c r="X55" i="6"/>
  <c r="V55" i="6"/>
  <c r="W55" i="6" s="1"/>
  <c r="W54" i="6"/>
  <c r="X54" i="6" s="1"/>
  <c r="V54" i="6"/>
  <c r="X53" i="6"/>
  <c r="V53" i="6"/>
  <c r="W53" i="6" s="1"/>
  <c r="W52" i="6"/>
  <c r="X52" i="6" s="1"/>
  <c r="V52" i="6"/>
  <c r="X51" i="6"/>
  <c r="V51" i="6"/>
  <c r="W51" i="6" s="1"/>
  <c r="W50" i="6"/>
  <c r="X50" i="6" s="1"/>
  <c r="V50" i="6"/>
  <c r="X49" i="6"/>
  <c r="V49" i="6"/>
  <c r="W49" i="6" s="1"/>
  <c r="W48" i="6"/>
  <c r="X48" i="6" s="1"/>
  <c r="V48" i="6"/>
  <c r="X47" i="6"/>
  <c r="V47" i="6"/>
  <c r="W47" i="6" s="1"/>
  <c r="W46" i="6"/>
  <c r="X46" i="6" s="1"/>
  <c r="V46" i="6"/>
  <c r="X45" i="6"/>
  <c r="V45" i="6"/>
  <c r="W45" i="6" s="1"/>
  <c r="W44" i="6"/>
  <c r="X44" i="6" s="1"/>
  <c r="V44" i="6"/>
  <c r="X43" i="6"/>
  <c r="V43" i="6"/>
  <c r="W43" i="6" s="1"/>
  <c r="W42" i="6"/>
  <c r="X42" i="6" s="1"/>
  <c r="V42" i="6"/>
  <c r="X41" i="6"/>
  <c r="V41" i="6"/>
  <c r="W41" i="6" s="1"/>
  <c r="W40" i="6"/>
  <c r="X40" i="6" s="1"/>
  <c r="V40" i="6"/>
  <c r="X39" i="6"/>
  <c r="V39" i="6"/>
  <c r="W39" i="6" s="1"/>
  <c r="W38" i="6"/>
  <c r="X38" i="6" s="1"/>
  <c r="V38" i="6"/>
  <c r="X37" i="6"/>
  <c r="V37" i="6"/>
  <c r="W37" i="6" s="1"/>
  <c r="W36" i="6"/>
  <c r="X36" i="6" s="1"/>
  <c r="V36" i="6"/>
  <c r="X35" i="6"/>
  <c r="V35" i="6"/>
  <c r="W35" i="6" s="1"/>
  <c r="W34" i="6"/>
  <c r="X34" i="6" s="1"/>
  <c r="V34" i="6"/>
  <c r="X33" i="6"/>
  <c r="V33" i="6"/>
  <c r="W33" i="6" s="1"/>
  <c r="W32" i="6"/>
  <c r="X32" i="6" s="1"/>
  <c r="V32" i="6"/>
  <c r="X31" i="6"/>
  <c r="V31" i="6"/>
  <c r="W31" i="6" s="1"/>
  <c r="W30" i="6"/>
  <c r="X30" i="6" s="1"/>
  <c r="V30" i="6"/>
  <c r="X29" i="6"/>
  <c r="V29" i="6"/>
  <c r="W29" i="6" s="1"/>
  <c r="W28" i="6"/>
  <c r="X28" i="6" s="1"/>
  <c r="V28" i="6"/>
  <c r="X27" i="6"/>
  <c r="V27" i="6"/>
  <c r="W27" i="6" s="1"/>
  <c r="W26" i="6"/>
  <c r="X26" i="6" s="1"/>
  <c r="V26" i="6"/>
  <c r="X25" i="6"/>
  <c r="V25" i="6"/>
  <c r="W25" i="6" s="1"/>
  <c r="W24" i="6"/>
  <c r="X24" i="6" s="1"/>
  <c r="V24" i="6"/>
  <c r="X23" i="6"/>
  <c r="V23" i="6"/>
  <c r="W23" i="6" s="1"/>
  <c r="W22" i="6"/>
  <c r="X22" i="6" s="1"/>
  <c r="V22" i="6"/>
  <c r="X21" i="6"/>
  <c r="V21" i="6"/>
  <c r="W21" i="6" s="1"/>
  <c r="W20" i="6"/>
  <c r="X20" i="6" s="1"/>
  <c r="V20" i="6"/>
  <c r="X19" i="6"/>
  <c r="V19" i="6"/>
  <c r="W19" i="6" s="1"/>
  <c r="W18" i="6"/>
  <c r="X18" i="6" s="1"/>
  <c r="V18" i="6"/>
  <c r="X17" i="6"/>
  <c r="V17" i="6"/>
  <c r="W17" i="6" s="1"/>
  <c r="W16" i="6"/>
  <c r="X16" i="6" s="1"/>
  <c r="V16" i="6"/>
  <c r="X15" i="6"/>
  <c r="V15" i="6"/>
  <c r="W15" i="6" s="1"/>
  <c r="W14" i="6"/>
  <c r="X14" i="6" s="1"/>
  <c r="V14" i="6"/>
  <c r="X13" i="6"/>
  <c r="V13" i="6"/>
  <c r="W13" i="6" s="1"/>
  <c r="W12" i="6"/>
  <c r="X12" i="6" s="1"/>
  <c r="V12" i="6"/>
  <c r="X11" i="6"/>
  <c r="V11" i="6"/>
  <c r="W11" i="6" s="1"/>
  <c r="W10" i="6"/>
  <c r="X10" i="6" s="1"/>
  <c r="V10" i="6"/>
  <c r="X9" i="6"/>
  <c r="V9" i="6"/>
  <c r="W9" i="6" s="1"/>
  <c r="W8" i="6"/>
  <c r="X8" i="6" s="1"/>
  <c r="V8" i="6"/>
  <c r="X7" i="6"/>
  <c r="V7" i="6"/>
  <c r="W7" i="6" s="1"/>
  <c r="W6" i="6"/>
  <c r="X6" i="6" s="1"/>
  <c r="V6" i="6"/>
  <c r="X5" i="6"/>
  <c r="V5" i="6"/>
  <c r="W5" i="6" s="1"/>
  <c r="W4" i="6"/>
  <c r="X4" i="6" s="1"/>
  <c r="V4" i="6"/>
  <c r="X3" i="6"/>
  <c r="V3" i="6"/>
  <c r="W3" i="6" s="1"/>
  <c r="W2" i="6"/>
  <c r="X2" i="6" s="1"/>
  <c r="C55" i="2"/>
  <c r="C54" i="2"/>
  <c r="C53" i="2"/>
  <c r="G55" i="2"/>
  <c r="G54" i="2"/>
  <c r="G53" i="2"/>
  <c r="N55" i="2"/>
  <c r="J55" i="2"/>
  <c r="N54" i="2"/>
  <c r="J54" i="2"/>
  <c r="N53" i="2"/>
  <c r="J53" i="2"/>
  <c r="R80" i="5"/>
  <c r="N80" i="5"/>
  <c r="J80" i="5"/>
  <c r="R79" i="5"/>
  <c r="N79" i="5"/>
  <c r="J79" i="5"/>
  <c r="R78" i="5"/>
  <c r="N78" i="5"/>
  <c r="J78" i="5"/>
  <c r="R80" i="1"/>
  <c r="R79" i="1"/>
  <c r="R78" i="1"/>
  <c r="N80" i="1"/>
  <c r="N79" i="1"/>
  <c r="N78" i="1"/>
  <c r="J80" i="1"/>
  <c r="J79" i="1"/>
  <c r="J78" i="1"/>
  <c r="X80" i="5"/>
  <c r="X79" i="5"/>
  <c r="X78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X49" i="5"/>
  <c r="W49" i="5"/>
  <c r="X48" i="5"/>
  <c r="W48" i="5"/>
  <c r="X47" i="5"/>
  <c r="W47" i="5"/>
  <c r="X46" i="5"/>
  <c r="W46" i="5"/>
  <c r="X45" i="5"/>
  <c r="W45" i="5"/>
  <c r="X44" i="5"/>
  <c r="W44" i="5"/>
  <c r="X43" i="5"/>
  <c r="W43" i="5"/>
  <c r="X42" i="5"/>
  <c r="W42" i="5"/>
  <c r="X41" i="5"/>
  <c r="W41" i="5"/>
  <c r="X40" i="5"/>
  <c r="W40" i="5"/>
  <c r="X39" i="5"/>
  <c r="W39" i="5"/>
  <c r="X38" i="5"/>
  <c r="W38" i="5"/>
  <c r="X37" i="5"/>
  <c r="W37" i="5"/>
  <c r="X36" i="5"/>
  <c r="W36" i="5"/>
  <c r="X35" i="5"/>
  <c r="W35" i="5"/>
  <c r="X34" i="5"/>
  <c r="W34" i="5"/>
  <c r="X33" i="5"/>
  <c r="W33" i="5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X19" i="5"/>
  <c r="W19" i="5"/>
  <c r="X18" i="5"/>
  <c r="W18" i="5"/>
  <c r="X17" i="5"/>
  <c r="W17" i="5"/>
  <c r="X16" i="5"/>
  <c r="W16" i="5"/>
  <c r="X15" i="5"/>
  <c r="W15" i="5"/>
  <c r="X14" i="5"/>
  <c r="W14" i="5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3" i="5"/>
  <c r="W3" i="5"/>
  <c r="X2" i="5"/>
  <c r="W2" i="5"/>
  <c r="W49" i="4"/>
  <c r="X49" i="4" s="1"/>
  <c r="W47" i="4"/>
  <c r="X47" i="4" s="1"/>
  <c r="W45" i="4"/>
  <c r="X45" i="4" s="1"/>
  <c r="W43" i="4"/>
  <c r="X43" i="4" s="1"/>
  <c r="W41" i="4"/>
  <c r="X41" i="4" s="1"/>
  <c r="W39" i="4"/>
  <c r="X39" i="4" s="1"/>
  <c r="W37" i="4"/>
  <c r="X37" i="4" s="1"/>
  <c r="W35" i="4"/>
  <c r="X35" i="4" s="1"/>
  <c r="W33" i="4"/>
  <c r="X33" i="4" s="1"/>
  <c r="W31" i="4"/>
  <c r="X31" i="4" s="1"/>
  <c r="W29" i="4"/>
  <c r="X29" i="4" s="1"/>
  <c r="W27" i="4"/>
  <c r="X27" i="4" s="1"/>
  <c r="W25" i="4"/>
  <c r="X25" i="4" s="1"/>
  <c r="W23" i="4"/>
  <c r="X23" i="4" s="1"/>
  <c r="W21" i="4"/>
  <c r="X21" i="4" s="1"/>
  <c r="W19" i="4"/>
  <c r="X19" i="4" s="1"/>
  <c r="W17" i="4"/>
  <c r="X17" i="4" s="1"/>
  <c r="W15" i="4"/>
  <c r="X15" i="4" s="1"/>
  <c r="W13" i="4"/>
  <c r="X13" i="4" s="1"/>
  <c r="W11" i="4"/>
  <c r="X11" i="4" s="1"/>
  <c r="W9" i="4"/>
  <c r="X9" i="4" s="1"/>
  <c r="W7" i="4"/>
  <c r="X7" i="4" s="1"/>
  <c r="W5" i="4"/>
  <c r="X5" i="4" s="1"/>
  <c r="W3" i="4"/>
  <c r="X3" i="4" s="1"/>
  <c r="W5" i="2"/>
  <c r="X5" i="2" s="1"/>
  <c r="W7" i="2"/>
  <c r="X7" i="2" s="1"/>
  <c r="W9" i="2"/>
  <c r="X9" i="2" s="1"/>
  <c r="W11" i="2"/>
  <c r="X11" i="2" s="1"/>
  <c r="W13" i="2"/>
  <c r="X13" i="2" s="1"/>
  <c r="W15" i="2"/>
  <c r="X15" i="2" s="1"/>
  <c r="W17" i="2"/>
  <c r="X17" i="2" s="1"/>
  <c r="W19" i="2"/>
  <c r="X19" i="2" s="1"/>
  <c r="W21" i="2"/>
  <c r="X21" i="2" s="1"/>
  <c r="W23" i="2"/>
  <c r="X23" i="2" s="1"/>
  <c r="W25" i="2"/>
  <c r="X25" i="2" s="1"/>
  <c r="W27" i="2"/>
  <c r="X27" i="2" s="1"/>
  <c r="W29" i="2"/>
  <c r="X29" i="2" s="1"/>
  <c r="W31" i="2"/>
  <c r="X31" i="2" s="1"/>
  <c r="W33" i="2"/>
  <c r="X33" i="2" s="1"/>
  <c r="W35" i="2"/>
  <c r="X35" i="2" s="1"/>
  <c r="W37" i="2"/>
  <c r="X37" i="2" s="1"/>
  <c r="W39" i="2"/>
  <c r="X39" i="2" s="1"/>
  <c r="W41" i="2"/>
  <c r="X41" i="2" s="1"/>
  <c r="W43" i="2"/>
  <c r="X43" i="2" s="1"/>
  <c r="W45" i="2"/>
  <c r="X45" i="2" s="1"/>
  <c r="W47" i="2"/>
  <c r="X47" i="2" s="1"/>
  <c r="W49" i="2"/>
  <c r="X49" i="2" s="1"/>
  <c r="F55" i="4"/>
  <c r="B55" i="4"/>
  <c r="F54" i="4"/>
  <c r="B54" i="4"/>
  <c r="F53" i="4"/>
  <c r="B53" i="4"/>
  <c r="V2" i="2"/>
  <c r="W2" i="2" s="1"/>
  <c r="X2" i="2" s="1"/>
  <c r="F53" i="2"/>
  <c r="F55" i="2"/>
  <c r="F54" i="2"/>
  <c r="B55" i="2"/>
  <c r="B54" i="2"/>
  <c r="B53" i="2"/>
  <c r="V80" i="5"/>
  <c r="F80" i="5"/>
  <c r="B80" i="5"/>
  <c r="V79" i="5"/>
  <c r="F79" i="5"/>
  <c r="B79" i="5"/>
  <c r="V78" i="5"/>
  <c r="F78" i="5"/>
  <c r="B7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3" i="4"/>
  <c r="V4" i="4"/>
  <c r="W4" i="4" s="1"/>
  <c r="X4" i="4" s="1"/>
  <c r="V5" i="4"/>
  <c r="V6" i="4"/>
  <c r="W6" i="4" s="1"/>
  <c r="X6" i="4" s="1"/>
  <c r="V7" i="4"/>
  <c r="V8" i="4"/>
  <c r="W8" i="4" s="1"/>
  <c r="X8" i="4" s="1"/>
  <c r="V9" i="4"/>
  <c r="V10" i="4"/>
  <c r="W10" i="4" s="1"/>
  <c r="X10" i="4" s="1"/>
  <c r="V11" i="4"/>
  <c r="V12" i="4"/>
  <c r="W12" i="4" s="1"/>
  <c r="X12" i="4" s="1"/>
  <c r="V13" i="4"/>
  <c r="V14" i="4"/>
  <c r="W14" i="4" s="1"/>
  <c r="X14" i="4" s="1"/>
  <c r="V15" i="4"/>
  <c r="V16" i="4"/>
  <c r="W16" i="4" s="1"/>
  <c r="X16" i="4" s="1"/>
  <c r="V17" i="4"/>
  <c r="V18" i="4"/>
  <c r="W18" i="4" s="1"/>
  <c r="X18" i="4" s="1"/>
  <c r="V19" i="4"/>
  <c r="V20" i="4"/>
  <c r="W20" i="4" s="1"/>
  <c r="X20" i="4" s="1"/>
  <c r="V21" i="4"/>
  <c r="V22" i="4"/>
  <c r="W22" i="4" s="1"/>
  <c r="X22" i="4" s="1"/>
  <c r="V23" i="4"/>
  <c r="V24" i="4"/>
  <c r="W24" i="4" s="1"/>
  <c r="X24" i="4" s="1"/>
  <c r="V25" i="4"/>
  <c r="V26" i="4"/>
  <c r="W26" i="4" s="1"/>
  <c r="X26" i="4" s="1"/>
  <c r="V27" i="4"/>
  <c r="V28" i="4"/>
  <c r="W28" i="4" s="1"/>
  <c r="X28" i="4" s="1"/>
  <c r="V29" i="4"/>
  <c r="V30" i="4"/>
  <c r="W30" i="4" s="1"/>
  <c r="X30" i="4" s="1"/>
  <c r="V31" i="4"/>
  <c r="V32" i="4"/>
  <c r="W32" i="4" s="1"/>
  <c r="X32" i="4" s="1"/>
  <c r="V33" i="4"/>
  <c r="V34" i="4"/>
  <c r="W34" i="4" s="1"/>
  <c r="X34" i="4" s="1"/>
  <c r="V35" i="4"/>
  <c r="V36" i="4"/>
  <c r="W36" i="4" s="1"/>
  <c r="X36" i="4" s="1"/>
  <c r="V37" i="4"/>
  <c r="V38" i="4"/>
  <c r="W38" i="4" s="1"/>
  <c r="X38" i="4" s="1"/>
  <c r="V39" i="4"/>
  <c r="V40" i="4"/>
  <c r="W40" i="4" s="1"/>
  <c r="X40" i="4" s="1"/>
  <c r="V41" i="4"/>
  <c r="V42" i="4"/>
  <c r="W42" i="4" s="1"/>
  <c r="X42" i="4" s="1"/>
  <c r="V43" i="4"/>
  <c r="V44" i="4"/>
  <c r="W44" i="4" s="1"/>
  <c r="X44" i="4" s="1"/>
  <c r="V45" i="4"/>
  <c r="V46" i="4"/>
  <c r="W46" i="4" s="1"/>
  <c r="X46" i="4" s="1"/>
  <c r="V47" i="4"/>
  <c r="V48" i="4"/>
  <c r="W48" i="4" s="1"/>
  <c r="X48" i="4" s="1"/>
  <c r="V49" i="4"/>
  <c r="V3" i="2"/>
  <c r="W3" i="2" s="1"/>
  <c r="X3" i="2" s="1"/>
  <c r="V4" i="2"/>
  <c r="W4" i="2" s="1"/>
  <c r="X4" i="2" s="1"/>
  <c r="V5" i="2"/>
  <c r="V6" i="2"/>
  <c r="W6" i="2" s="1"/>
  <c r="X6" i="2" s="1"/>
  <c r="V7" i="2"/>
  <c r="V8" i="2"/>
  <c r="W8" i="2" s="1"/>
  <c r="X8" i="2" s="1"/>
  <c r="V9" i="2"/>
  <c r="V10" i="2"/>
  <c r="W10" i="2" s="1"/>
  <c r="X10" i="2" s="1"/>
  <c r="V11" i="2"/>
  <c r="V12" i="2"/>
  <c r="W12" i="2" s="1"/>
  <c r="X12" i="2" s="1"/>
  <c r="V13" i="2"/>
  <c r="V14" i="2"/>
  <c r="W14" i="2" s="1"/>
  <c r="X14" i="2" s="1"/>
  <c r="V15" i="2"/>
  <c r="V16" i="2"/>
  <c r="W16" i="2" s="1"/>
  <c r="X16" i="2" s="1"/>
  <c r="V17" i="2"/>
  <c r="V18" i="2"/>
  <c r="W18" i="2" s="1"/>
  <c r="X18" i="2" s="1"/>
  <c r="V19" i="2"/>
  <c r="V20" i="2"/>
  <c r="W20" i="2" s="1"/>
  <c r="X20" i="2" s="1"/>
  <c r="V21" i="2"/>
  <c r="V22" i="2"/>
  <c r="W22" i="2" s="1"/>
  <c r="X22" i="2" s="1"/>
  <c r="V23" i="2"/>
  <c r="V24" i="2"/>
  <c r="W24" i="2" s="1"/>
  <c r="X24" i="2" s="1"/>
  <c r="V25" i="2"/>
  <c r="V26" i="2"/>
  <c r="W26" i="2" s="1"/>
  <c r="X26" i="2" s="1"/>
  <c r="V27" i="2"/>
  <c r="V28" i="2"/>
  <c r="W28" i="2" s="1"/>
  <c r="X28" i="2" s="1"/>
  <c r="V29" i="2"/>
  <c r="V30" i="2"/>
  <c r="W30" i="2" s="1"/>
  <c r="X30" i="2" s="1"/>
  <c r="V31" i="2"/>
  <c r="V32" i="2"/>
  <c r="W32" i="2" s="1"/>
  <c r="X32" i="2" s="1"/>
  <c r="V33" i="2"/>
  <c r="V34" i="2"/>
  <c r="W34" i="2" s="1"/>
  <c r="X34" i="2" s="1"/>
  <c r="V35" i="2"/>
  <c r="V36" i="2"/>
  <c r="W36" i="2" s="1"/>
  <c r="X36" i="2" s="1"/>
  <c r="V37" i="2"/>
  <c r="V38" i="2"/>
  <c r="W38" i="2" s="1"/>
  <c r="X38" i="2" s="1"/>
  <c r="V39" i="2"/>
  <c r="V40" i="2"/>
  <c r="W40" i="2" s="1"/>
  <c r="X40" i="2" s="1"/>
  <c r="V41" i="2"/>
  <c r="V42" i="2"/>
  <c r="W42" i="2" s="1"/>
  <c r="X42" i="2" s="1"/>
  <c r="V43" i="2"/>
  <c r="V44" i="2"/>
  <c r="W44" i="2" s="1"/>
  <c r="X44" i="2" s="1"/>
  <c r="V45" i="2"/>
  <c r="V46" i="2"/>
  <c r="W46" i="2" s="1"/>
  <c r="X46" i="2" s="1"/>
  <c r="V47" i="2"/>
  <c r="V48" i="2"/>
  <c r="W48" i="2" s="1"/>
  <c r="X48" i="2" s="1"/>
  <c r="V49" i="2"/>
  <c r="V2" i="5"/>
  <c r="V2" i="4"/>
  <c r="V54" i="4" s="1"/>
  <c r="V2" i="1"/>
  <c r="F80" i="1"/>
  <c r="F79" i="1"/>
  <c r="F78" i="1"/>
  <c r="B79" i="1"/>
  <c r="B80" i="1"/>
  <c r="B78" i="1"/>
  <c r="V3" i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9" i="1"/>
  <c r="W9" i="1" s="1"/>
  <c r="X9" i="1" s="1"/>
  <c r="V10" i="1"/>
  <c r="W10" i="1" s="1"/>
  <c r="X10" i="1" s="1"/>
  <c r="V11" i="1"/>
  <c r="W11" i="1" s="1"/>
  <c r="X11" i="1" s="1"/>
  <c r="V12" i="1"/>
  <c r="W12" i="1" s="1"/>
  <c r="X12" i="1" s="1"/>
  <c r="V13" i="1"/>
  <c r="W13" i="1" s="1"/>
  <c r="X13" i="1" s="1"/>
  <c r="V14" i="1"/>
  <c r="W14" i="1" s="1"/>
  <c r="X14" i="1" s="1"/>
  <c r="V15" i="1"/>
  <c r="W15" i="1" s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X22" i="1" s="1"/>
  <c r="V23" i="1"/>
  <c r="W23" i="1" s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W27" i="1" s="1"/>
  <c r="X27" i="1" s="1"/>
  <c r="V28" i="1"/>
  <c r="W28" i="1" s="1"/>
  <c r="X28" i="1" s="1"/>
  <c r="V29" i="1"/>
  <c r="W29" i="1" s="1"/>
  <c r="X29" i="1" s="1"/>
  <c r="V30" i="1"/>
  <c r="W30" i="1" s="1"/>
  <c r="X30" i="1" s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W35" i="1" s="1"/>
  <c r="X35" i="1" s="1"/>
  <c r="V36" i="1"/>
  <c r="W36" i="1" s="1"/>
  <c r="X36" i="1" s="1"/>
  <c r="V37" i="1"/>
  <c r="W37" i="1" s="1"/>
  <c r="X37" i="1" s="1"/>
  <c r="V38" i="1"/>
  <c r="W38" i="1" s="1"/>
  <c r="X38" i="1" s="1"/>
  <c r="V39" i="1"/>
  <c r="W39" i="1" s="1"/>
  <c r="X39" i="1" s="1"/>
  <c r="V40" i="1"/>
  <c r="W40" i="1" s="1"/>
  <c r="X40" i="1" s="1"/>
  <c r="V41" i="1"/>
  <c r="W41" i="1" s="1"/>
  <c r="X41" i="1" s="1"/>
  <c r="V42" i="1"/>
  <c r="W42" i="1" s="1"/>
  <c r="X42" i="1" s="1"/>
  <c r="V43" i="1"/>
  <c r="W43" i="1" s="1"/>
  <c r="X43" i="1" s="1"/>
  <c r="V44" i="1"/>
  <c r="W44" i="1" s="1"/>
  <c r="X44" i="1" s="1"/>
  <c r="V45" i="1"/>
  <c r="W45" i="1" s="1"/>
  <c r="X45" i="1" s="1"/>
  <c r="V46" i="1"/>
  <c r="W46" i="1" s="1"/>
  <c r="X46" i="1" s="1"/>
  <c r="V47" i="1"/>
  <c r="W47" i="1" s="1"/>
  <c r="X47" i="1" s="1"/>
  <c r="V48" i="1"/>
  <c r="W48" i="1" s="1"/>
  <c r="X48" i="1" s="1"/>
  <c r="V49" i="1"/>
  <c r="W49" i="1" s="1"/>
  <c r="X49" i="1" s="1"/>
  <c r="V50" i="1"/>
  <c r="W50" i="1" s="1"/>
  <c r="X50" i="1" s="1"/>
  <c r="V51" i="1"/>
  <c r="W51" i="1" s="1"/>
  <c r="X51" i="1" s="1"/>
  <c r="V52" i="1"/>
  <c r="W52" i="1" s="1"/>
  <c r="X52" i="1" s="1"/>
  <c r="V53" i="1"/>
  <c r="W53" i="1" s="1"/>
  <c r="X53" i="1" s="1"/>
  <c r="V54" i="1"/>
  <c r="W54" i="1" s="1"/>
  <c r="X54" i="1" s="1"/>
  <c r="V55" i="1"/>
  <c r="W55" i="1" s="1"/>
  <c r="X55" i="1" s="1"/>
  <c r="V56" i="1"/>
  <c r="W56" i="1" s="1"/>
  <c r="X56" i="1" s="1"/>
  <c r="V57" i="1"/>
  <c r="W57" i="1" s="1"/>
  <c r="X57" i="1" s="1"/>
  <c r="V58" i="1"/>
  <c r="W58" i="1" s="1"/>
  <c r="X58" i="1" s="1"/>
  <c r="V59" i="1"/>
  <c r="W59" i="1" s="1"/>
  <c r="X59" i="1" s="1"/>
  <c r="V60" i="1"/>
  <c r="W60" i="1" s="1"/>
  <c r="X60" i="1" s="1"/>
  <c r="V61" i="1"/>
  <c r="W61" i="1" s="1"/>
  <c r="X61" i="1" s="1"/>
  <c r="V62" i="1"/>
  <c r="W62" i="1" s="1"/>
  <c r="X62" i="1" s="1"/>
  <c r="V63" i="1"/>
  <c r="W63" i="1" s="1"/>
  <c r="X63" i="1" s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8" i="1"/>
  <c r="W68" i="1" s="1"/>
  <c r="X68" i="1" s="1"/>
  <c r="V69" i="1"/>
  <c r="W69" i="1" s="1"/>
  <c r="X69" i="1" s="1"/>
  <c r="V70" i="1"/>
  <c r="W70" i="1" s="1"/>
  <c r="X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W2" i="1" l="1"/>
  <c r="X2" i="1" s="1"/>
  <c r="X80" i="1" s="1"/>
  <c r="V80" i="1"/>
  <c r="V79" i="7"/>
  <c r="W2" i="7"/>
  <c r="X2" i="7" s="1"/>
  <c r="V80" i="7"/>
  <c r="V78" i="7"/>
  <c r="V53" i="4"/>
  <c r="V55" i="4"/>
  <c r="W2" i="4"/>
  <c r="X2" i="4" s="1"/>
  <c r="X55" i="4" s="1"/>
  <c r="X54" i="2"/>
  <c r="V55" i="2"/>
  <c r="V54" i="2"/>
  <c r="X80" i="6"/>
  <c r="V78" i="6"/>
  <c r="X79" i="6"/>
  <c r="V80" i="6"/>
  <c r="X78" i="6"/>
  <c r="X78" i="1"/>
  <c r="X54" i="4"/>
  <c r="X53" i="4"/>
  <c r="X55" i="2"/>
  <c r="X53" i="2"/>
  <c r="V53" i="2"/>
  <c r="V79" i="1"/>
  <c r="V78" i="1"/>
  <c r="X79" i="1" l="1"/>
  <c r="X80" i="7"/>
  <c r="X78" i="7"/>
  <c r="X79" i="7"/>
</calcChain>
</file>

<file path=xl/sharedStrings.xml><?xml version="1.0" encoding="utf-8"?>
<sst xmlns="http://schemas.openxmlformats.org/spreadsheetml/2006/main" count="601" uniqueCount="234">
  <si>
    <t>m0 post mean</t>
  </si>
  <si>
    <t>m0 post SD</t>
  </si>
  <si>
    <t>m0 HPDI 95 L</t>
  </si>
  <si>
    <t>m0 HPDI 95 U</t>
  </si>
  <si>
    <t>m1 post mean</t>
  </si>
  <si>
    <t>m1 post SD</t>
  </si>
  <si>
    <t>m1 HPDI 95 L</t>
  </si>
  <si>
    <t>m1 HPDI 95 U</t>
  </si>
  <si>
    <t>p00 post mean</t>
  </si>
  <si>
    <t>p00 post SD</t>
  </si>
  <si>
    <t>p00 HPDI 95 L</t>
  </si>
  <si>
    <t>p00 HPDI 95 U</t>
  </si>
  <si>
    <t>sigma post mean</t>
  </si>
  <si>
    <t>sigma post SD</t>
  </si>
  <si>
    <t>sigma HPDI 95 L</t>
  </si>
  <si>
    <t>sigma HPDI 95 U</t>
  </si>
  <si>
    <t>Miasto Szczecin</t>
  </si>
  <si>
    <t>Bialski</t>
  </si>
  <si>
    <t>Nowotarski</t>
  </si>
  <si>
    <t>Kaliski</t>
  </si>
  <si>
    <t>Siedlecki</t>
  </si>
  <si>
    <t>Opolski</t>
  </si>
  <si>
    <t>Radomski</t>
  </si>
  <si>
    <t>Skierniewicki</t>
  </si>
  <si>
    <t>Kielecki</t>
  </si>
  <si>
    <t>Nyski</t>
  </si>
  <si>
    <t>Chojnicki</t>
  </si>
  <si>
    <t>Starogardzki</t>
  </si>
  <si>
    <t>Tarnobrzeski</t>
  </si>
  <si>
    <t>Szczecinecko-pyrzycki</t>
  </si>
  <si>
    <t>Tyski</t>
  </si>
  <si>
    <t>Sieradzki</t>
  </si>
  <si>
    <t>Rzeszowski</t>
  </si>
  <si>
    <t>Bytomski</t>
  </si>
  <si>
    <t>Gliwicki</t>
  </si>
  <si>
    <t>Katowicki</t>
  </si>
  <si>
    <t>Suwalski</t>
  </si>
  <si>
    <t>Lubelski</t>
  </si>
  <si>
    <t>Miasto Warszawa</t>
  </si>
  <si>
    <t>Tarnowski</t>
  </si>
  <si>
    <t>Piotrkowski</t>
  </si>
  <si>
    <t>Warszawski wschodni</t>
  </si>
  <si>
    <t>Pilski</t>
  </si>
  <si>
    <t>Sosnowiecki</t>
  </si>
  <si>
    <t>Krakowski</t>
  </si>
  <si>
    <t>Bielski</t>
  </si>
  <si>
    <t>Rybnicki</t>
  </si>
  <si>
    <t>Warszawski zachodni</t>
  </si>
  <si>
    <t>Gorzowski</t>
  </si>
  <si>
    <t>Przemyski</t>
  </si>
  <si>
    <t>Ciechanowski</t>
  </si>
  <si>
    <t>Region</t>
  </si>
  <si>
    <t>DIFF</t>
  </si>
  <si>
    <t>MAX</t>
  </si>
  <si>
    <t>MIN</t>
  </si>
  <si>
    <t>MEAN</t>
  </si>
  <si>
    <t>Maryland</t>
  </si>
  <si>
    <t>Iowa</t>
  </si>
  <si>
    <t>Delaware</t>
  </si>
  <si>
    <t>Ohio</t>
  </si>
  <si>
    <t>Pennsylvania</t>
  </si>
  <si>
    <t>Nebraska</t>
  </si>
  <si>
    <t>Washington</t>
  </si>
  <si>
    <t>Alabama</t>
  </si>
  <si>
    <t>Arkansas</t>
  </si>
  <si>
    <t>New Mexico</t>
  </si>
  <si>
    <t>Texas</t>
  </si>
  <si>
    <t>California</t>
  </si>
  <si>
    <t>Kentucky</t>
  </si>
  <si>
    <t>Georgia</t>
  </si>
  <si>
    <t>Wisconsin</t>
  </si>
  <si>
    <t>Oregon</t>
  </si>
  <si>
    <t>Missouri</t>
  </si>
  <si>
    <t>Virginia</t>
  </si>
  <si>
    <t>Tennessee</t>
  </si>
  <si>
    <t>Louisiana</t>
  </si>
  <si>
    <t>New York</t>
  </si>
  <si>
    <t>Michigan</t>
  </si>
  <si>
    <t>Idaho</t>
  </si>
  <si>
    <t>Florida</t>
  </si>
  <si>
    <t>Illinois</t>
  </si>
  <si>
    <t>Montana</t>
  </si>
  <si>
    <t>Minnesota</t>
  </si>
  <si>
    <t>Indiana</t>
  </si>
  <si>
    <t>Massachusetts</t>
  </si>
  <si>
    <t>Kansas</t>
  </si>
  <si>
    <t>Nevada</t>
  </si>
  <si>
    <t>Vermont</t>
  </si>
  <si>
    <t>Connecticut</t>
  </si>
  <si>
    <t>New Jersey</t>
  </si>
  <si>
    <t>North Carolina</t>
  </si>
  <si>
    <t>Utah</t>
  </si>
  <si>
    <t>North Dakota</t>
  </si>
  <si>
    <t>South Carolina</t>
  </si>
  <si>
    <t>Mississippi</t>
  </si>
  <si>
    <t>Colorado</t>
  </si>
  <si>
    <t>South Dakota</t>
  </si>
  <si>
    <t>Oklahoma</t>
  </si>
  <si>
    <t>Wyoming</t>
  </si>
  <si>
    <t>West Virginia</t>
  </si>
  <si>
    <t>Maine</t>
  </si>
  <si>
    <t>New Hampshire</t>
  </si>
  <si>
    <t>Arizona</t>
  </si>
  <si>
    <t>Rhode Island</t>
  </si>
  <si>
    <t>p11 post mean</t>
  </si>
  <si>
    <t>p11 post SD</t>
  </si>
  <si>
    <t>p11 HPDI 95 L</t>
  </si>
  <si>
    <t>p11 HPDI 95 U</t>
  </si>
  <si>
    <t>ZielonogĂłrski</t>
  </si>
  <si>
    <t>Miasto KrakĂłw</t>
  </si>
  <si>
    <t>Bydgosko-Torunski</t>
  </si>
  <si>
    <t>LĂłdzki</t>
  </si>
  <si>
    <t>JeleniogĂłrski</t>
  </si>
  <si>
    <t>Miasto WrocĹ‚aw</t>
  </si>
  <si>
    <t>ĹomĹĽynski</t>
  </si>
  <si>
    <t>WrocĹ‚awski</t>
  </si>
  <si>
    <t>OĹ›wiÄ™cimski</t>
  </si>
  <si>
    <t>PoznaĹ„ski</t>
  </si>
  <si>
    <t>OstroĹ‚Ä™cki</t>
  </si>
  <si>
    <t>BiaĹ‚ostocki</t>
  </si>
  <si>
    <t>OlsztyĹ„ski</t>
  </si>
  <si>
    <t>EĹ‚cki</t>
  </si>
  <si>
    <t>TrĂłjmiejski</t>
  </si>
  <si>
    <t>GdaĹ„ski</t>
  </si>
  <si>
    <t>SĹ‚upski</t>
  </si>
  <si>
    <t>Sandomiersko-jÄ™drzejowski</t>
  </si>
  <si>
    <t>PuĹ‚awski</t>
  </si>
  <si>
    <t>WĹ‚ocĹ‚awski</t>
  </si>
  <si>
    <t>Miasto ĹĂłdz</t>
  </si>
  <si>
    <t>LeszczyĹ„ski</t>
  </si>
  <si>
    <t>Legnicko-GĹ‚ogowski</t>
  </si>
  <si>
    <t>KoniĹ„ski</t>
  </si>
  <si>
    <t>SzczeciĹ„ski</t>
  </si>
  <si>
    <t>KoszaliĹ„ski</t>
  </si>
  <si>
    <t>WaĹ‚brzyski</t>
  </si>
  <si>
    <t>NowosÄ…decki</t>
  </si>
  <si>
    <t>ElblÄ…ski</t>
  </si>
  <si>
    <t>KrosnieĹ„ski</t>
  </si>
  <si>
    <t>CzÄ™stochowski</t>
  </si>
  <si>
    <t>GrudziÄ…dzki</t>
  </si>
  <si>
    <t>CheĹ‚msko-zamojski</t>
  </si>
  <si>
    <t>Miasto PoznaĹ„</t>
  </si>
  <si>
    <t>InowrocĹ‚awski</t>
  </si>
  <si>
    <t>Ĺšwiecki</t>
  </si>
  <si>
    <t>Ĺ»yrardowski</t>
  </si>
  <si>
    <t>PĹ‚ocki</t>
  </si>
  <si>
    <t>prawdopodobienstwo 00</t>
  </si>
  <si>
    <t>prawdopodobienstwo11</t>
  </si>
  <si>
    <t>Miasto Wrocław</t>
  </si>
  <si>
    <t>Łomżyński</t>
  </si>
  <si>
    <t>Wrocławski</t>
  </si>
  <si>
    <t>Oświęcimski</t>
  </si>
  <si>
    <t>Zielonogórski</t>
  </si>
  <si>
    <t>Poznański</t>
  </si>
  <si>
    <t>Ostrołęcki</t>
  </si>
  <si>
    <t>Białostocki</t>
  </si>
  <si>
    <t>Miasto Kraków</t>
  </si>
  <si>
    <t>Olsztyński</t>
  </si>
  <si>
    <t>Ełcki</t>
  </si>
  <si>
    <t>Trójmiejski</t>
  </si>
  <si>
    <t>Gdański</t>
  </si>
  <si>
    <t>Słupski</t>
  </si>
  <si>
    <t>Bydgosko-toruński</t>
  </si>
  <si>
    <t>Sandomiersko-jędrzejowski</t>
  </si>
  <si>
    <t>Puławski</t>
  </si>
  <si>
    <t>Włocławski</t>
  </si>
  <si>
    <t>Łódzki</t>
  </si>
  <si>
    <t>Miasto Łódź</t>
  </si>
  <si>
    <t>Leszczyński</t>
  </si>
  <si>
    <t>Jeleniogórski</t>
  </si>
  <si>
    <t>Legnicko-głogowski</t>
  </si>
  <si>
    <t>Koniński</t>
  </si>
  <si>
    <t>Szczeciński</t>
  </si>
  <si>
    <t>Koszaliński</t>
  </si>
  <si>
    <t>Wałbrzyski</t>
  </si>
  <si>
    <t>Nowosądecki</t>
  </si>
  <si>
    <t>Elbląski</t>
  </si>
  <si>
    <t>Krośnieński</t>
  </si>
  <si>
    <t>Częstochowski</t>
  </si>
  <si>
    <t>Grudziądzki</t>
  </si>
  <si>
    <t>Chełmsko-zamojski</t>
  </si>
  <si>
    <t>Miasto Poznań</t>
  </si>
  <si>
    <t>Inowrocławski</t>
  </si>
  <si>
    <t>Świecki</t>
  </si>
  <si>
    <t>Żyrardowski</t>
  </si>
  <si>
    <t>Płocki</t>
  </si>
  <si>
    <t>Zestaw I</t>
  </si>
  <si>
    <t>Zestaw II</t>
  </si>
  <si>
    <t>Zestaw III</t>
  </si>
  <si>
    <t>Zestaw IV</t>
  </si>
  <si>
    <t>RHO</t>
  </si>
  <si>
    <t>średnia</t>
  </si>
  <si>
    <t>odch.st.</t>
  </si>
  <si>
    <t>HPDI 95L</t>
  </si>
  <si>
    <t>HPDI 95U</t>
  </si>
  <si>
    <t>USAGDP</t>
  </si>
  <si>
    <t>USAUE</t>
  </si>
  <si>
    <t>PLGDP</t>
  </si>
  <si>
    <t>PLUE</t>
  </si>
  <si>
    <t>1;0,954110372473404</t>
  </si>
  <si>
    <t>2;0,00724278911028667</t>
  </si>
  <si>
    <t>3;0,939507368234174</t>
  </si>
  <si>
    <t>4;0,967540943875577</t>
  </si>
  <si>
    <t>0,954</t>
  </si>
  <si>
    <t>0,007</t>
  </si>
  <si>
    <t>0,940</t>
  </si>
  <si>
    <t>0,968</t>
  </si>
  <si>
    <t>0,897737879878281</t>
  </si>
  <si>
    <t>0,00694200941314636</t>
  </si>
  <si>
    <t>0,883914636247193</t>
  </si>
  <si>
    <t>0,9112085900166</t>
  </si>
  <si>
    <t>0,898</t>
  </si>
  <si>
    <t>0,884</t>
  </si>
  <si>
    <t>0,911</t>
  </si>
  <si>
    <t>0,819998394190291</t>
  </si>
  <si>
    <t>0,00998993997110463</t>
  </si>
  <si>
    <t>0,799625804413065</t>
  </si>
  <si>
    <t>0,838942565955474</t>
  </si>
  <si>
    <t>0,820</t>
  </si>
  <si>
    <t>0,010</t>
  </si>
  <si>
    <t>0,800</t>
  </si>
  <si>
    <t>0,839</t>
  </si>
  <si>
    <t>0,954110372473404</t>
  </si>
  <si>
    <t>0,00724278911028667</t>
  </si>
  <si>
    <t>0,939507368234174</t>
  </si>
  <si>
    <t>0,967540943875577</t>
  </si>
  <si>
    <t>1;0,881287619921933</t>
  </si>
  <si>
    <t>2;0,00382079664608986</t>
  </si>
  <si>
    <t>3;0,873797591064601</t>
  </si>
  <si>
    <t>4;0,888598755049747</t>
  </si>
  <si>
    <t>0,881</t>
  </si>
  <si>
    <t>0,004</t>
  </si>
  <si>
    <t>0,874</t>
  </si>
  <si>
    <t>0,889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</si>
</sst>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33" borderId="10" xfId="0" applyFill="1" applyBorder="1"/>
    <xf numFmtId="0" fontId="0" fillId="33" borderId="12" xfId="0" applyFill="1" applyBorder="1"/>
    <xf numFmtId="0" fontId="16" fillId="0" borderId="0" xfId="0" applyFont="1" applyFill="1" applyBorder="1"/>
    <xf numFmtId="2" fontId="0" fillId="33" borderId="10" xfId="0" applyNumberFormat="1" applyFill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33" borderId="12" xfId="0" applyNumberFormat="1" applyFill="1" applyBorder="1"/>
    <xf numFmtId="2" fontId="0" fillId="0" borderId="13" xfId="0" applyNumberFormat="1" applyBorder="1"/>
    <xf numFmtId="2" fontId="0" fillId="0" borderId="14" xfId="0" applyNumberFormat="1" applyBorder="1"/>
    <xf numFmtId="2" fontId="0" fillId="34" borderId="0" xfId="0" applyNumberFormat="1" applyFill="1"/>
    <xf numFmtId="2" fontId="0" fillId="35" borderId="0" xfId="0" applyNumberFormat="1" applyFill="1" applyBorder="1"/>
    <xf numFmtId="2" fontId="0" fillId="35" borderId="11" xfId="0" applyNumberFormat="1" applyFill="1" applyBorder="1"/>
    <xf numFmtId="2" fontId="14" fillId="33" borderId="10" xfId="0" applyNumberFormat="1" applyFont="1" applyFill="1" applyBorder="1"/>
    <xf numFmtId="0" fontId="18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BBA9-3F93-4ECE-819D-C088B690B44A}">
  <dimension ref="A1:AB80"/>
  <sheetViews>
    <sheetView topLeftCell="A58" zoomScale="47" zoomScaleNormal="47" workbookViewId="0">
      <selection activeCell="Z2" sqref="Z2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113</v>
      </c>
      <c r="B2" s="9">
        <v>3.5289999999999999</v>
      </c>
      <c r="C2" s="1">
        <v>0.65300000000000002</v>
      </c>
      <c r="D2" s="1">
        <v>2.4159999999999999</v>
      </c>
      <c r="E2" s="2">
        <v>4.9619999999999997</v>
      </c>
      <c r="F2" s="9">
        <v>15.006</v>
      </c>
      <c r="G2" s="1">
        <v>1.016</v>
      </c>
      <c r="H2" s="1">
        <v>12.952</v>
      </c>
      <c r="I2" s="2">
        <v>16.954999999999998</v>
      </c>
      <c r="J2" s="9">
        <v>0.92600000000000005</v>
      </c>
      <c r="K2" s="1">
        <v>4.9000000000000002E-2</v>
      </c>
      <c r="L2" s="1">
        <v>0.80800000000000005</v>
      </c>
      <c r="M2" s="2">
        <v>0.99</v>
      </c>
      <c r="N2" s="9">
        <v>0.8</v>
      </c>
      <c r="O2" s="1">
        <v>0.121</v>
      </c>
      <c r="P2" s="1">
        <v>0.52100000000000002</v>
      </c>
      <c r="Q2" s="2">
        <v>0.97399999999999998</v>
      </c>
      <c r="R2" s="9">
        <v>5.3920000000000003</v>
      </c>
      <c r="S2" s="1">
        <v>1.7569999999999999</v>
      </c>
      <c r="T2" s="1">
        <v>2.972</v>
      </c>
      <c r="U2" s="2">
        <v>9.77</v>
      </c>
      <c r="V2">
        <f>F2-B2</f>
        <v>11.477</v>
      </c>
      <c r="W2">
        <f>IF(V2&gt;0,1,-1)</f>
        <v>1</v>
      </c>
      <c r="X2">
        <f>W2*V2</f>
        <v>11.477</v>
      </c>
      <c r="Z2">
        <f>(1-J2)/(1-J2+1-N2)</f>
        <v>0.27007299270072999</v>
      </c>
      <c r="AB2">
        <f>(1-N2)/(1-J2+1-N2)</f>
        <v>0.7299270072992704</v>
      </c>
    </row>
    <row r="3" spans="1:28" x14ac:dyDescent="0.75">
      <c r="A3" t="s">
        <v>16</v>
      </c>
      <c r="B3" s="9">
        <v>2.9020000000000001</v>
      </c>
      <c r="C3" s="1">
        <v>0.84399999999999997</v>
      </c>
      <c r="D3" s="1">
        <v>1.4590000000000001</v>
      </c>
      <c r="E3" s="2">
        <v>4.7510000000000003</v>
      </c>
      <c r="F3" s="9">
        <v>15.018000000000001</v>
      </c>
      <c r="G3" s="1">
        <v>1.012</v>
      </c>
      <c r="H3" s="1">
        <v>12.994999999999999</v>
      </c>
      <c r="I3" s="2">
        <v>16.984000000000002</v>
      </c>
      <c r="J3" s="9">
        <v>0.92700000000000005</v>
      </c>
      <c r="K3" s="1">
        <v>4.9000000000000002E-2</v>
      </c>
      <c r="L3" s="1">
        <v>0.80700000000000005</v>
      </c>
      <c r="M3" s="2">
        <v>0.99099999999999999</v>
      </c>
      <c r="N3" s="9">
        <v>0.79800000000000004</v>
      </c>
      <c r="O3" s="1">
        <v>0.122</v>
      </c>
      <c r="P3" s="1">
        <v>0.51300000000000001</v>
      </c>
      <c r="Q3" s="2">
        <v>0.96799999999999997</v>
      </c>
      <c r="R3" s="9">
        <v>7.8</v>
      </c>
      <c r="S3" s="1">
        <v>2.5009999999999999</v>
      </c>
      <c r="T3" s="1">
        <v>4.3639999999999999</v>
      </c>
      <c r="U3" s="2">
        <v>13.996</v>
      </c>
      <c r="V3">
        <f t="shared" ref="V3:V66" si="0">F3-B3</f>
        <v>12.116</v>
      </c>
      <c r="W3">
        <f t="shared" ref="W3:W66" si="1">IF(V3&gt;0,1,-1)</f>
        <v>1</v>
      </c>
      <c r="X3">
        <f t="shared" ref="X3:X66" si="2">W3*V3</f>
        <v>12.116</v>
      </c>
      <c r="Z3">
        <f t="shared" ref="Z3:Z66" si="3">(1-J3)/(1-J3+1-N3)</f>
        <v>0.26545454545454539</v>
      </c>
      <c r="AB3">
        <f t="shared" ref="AB3:AB66" si="4">(1-N3)/(1-J3+1-N3)</f>
        <v>0.73454545454545461</v>
      </c>
    </row>
    <row r="4" spans="1:28" x14ac:dyDescent="0.75">
      <c r="A4" t="s">
        <v>17</v>
      </c>
      <c r="B4" s="9">
        <v>3.9009999999999998</v>
      </c>
      <c r="C4" s="1">
        <v>1.002</v>
      </c>
      <c r="D4" s="1">
        <v>1.97</v>
      </c>
      <c r="E4" s="2">
        <v>5.923</v>
      </c>
      <c r="F4" s="9">
        <v>14.866</v>
      </c>
      <c r="G4" s="1">
        <v>1.052</v>
      </c>
      <c r="H4" s="1">
        <v>12.765000000000001</v>
      </c>
      <c r="I4" s="2">
        <v>16.914000000000001</v>
      </c>
      <c r="J4" s="9">
        <v>0.92600000000000005</v>
      </c>
      <c r="K4" s="1">
        <v>0.05</v>
      </c>
      <c r="L4" s="1">
        <v>0.80500000000000005</v>
      </c>
      <c r="M4" s="2">
        <v>0.99</v>
      </c>
      <c r="N4" s="9">
        <v>0.78300000000000003</v>
      </c>
      <c r="O4" s="1">
        <v>0.127</v>
      </c>
      <c r="P4" s="1">
        <v>0.496</v>
      </c>
      <c r="Q4" s="2">
        <v>0.96799999999999997</v>
      </c>
      <c r="R4" s="9">
        <v>9.8819999999999997</v>
      </c>
      <c r="S4" s="1">
        <v>3.5750000000000002</v>
      </c>
      <c r="T4" s="1">
        <v>4.5359999999999996</v>
      </c>
      <c r="U4" s="2">
        <v>18.571000000000002</v>
      </c>
      <c r="V4">
        <f t="shared" si="0"/>
        <v>10.965</v>
      </c>
      <c r="W4">
        <f t="shared" si="1"/>
        <v>1</v>
      </c>
      <c r="X4">
        <f t="shared" si="2"/>
        <v>10.965</v>
      </c>
      <c r="Z4">
        <f t="shared" si="3"/>
        <v>0.25429553264604809</v>
      </c>
      <c r="AB4">
        <f t="shared" si="4"/>
        <v>0.74570446735395224</v>
      </c>
    </row>
    <row r="5" spans="1:28" x14ac:dyDescent="0.75">
      <c r="A5" t="s">
        <v>114</v>
      </c>
      <c r="B5" s="9">
        <v>4.0140000000000002</v>
      </c>
      <c r="C5" s="1">
        <v>0.83</v>
      </c>
      <c r="D5" s="1">
        <v>2.5619999999999998</v>
      </c>
      <c r="E5" s="2">
        <v>5.843</v>
      </c>
      <c r="F5" s="9">
        <v>14.981999999999999</v>
      </c>
      <c r="G5" s="1">
        <v>1.02</v>
      </c>
      <c r="H5" s="1">
        <v>12.954000000000001</v>
      </c>
      <c r="I5" s="2">
        <v>16.963000000000001</v>
      </c>
      <c r="J5" s="9">
        <v>0.92600000000000005</v>
      </c>
      <c r="K5" s="1">
        <v>4.9000000000000002E-2</v>
      </c>
      <c r="L5" s="1">
        <v>0.80600000000000005</v>
      </c>
      <c r="M5" s="2">
        <v>0.99099999999999999</v>
      </c>
      <c r="N5" s="9">
        <v>0.79900000000000004</v>
      </c>
      <c r="O5" s="1">
        <v>0.121</v>
      </c>
      <c r="P5" s="1">
        <v>0.51900000000000002</v>
      </c>
      <c r="Q5" s="2">
        <v>0.97199999999999998</v>
      </c>
      <c r="R5" s="9">
        <v>9.1539999999999999</v>
      </c>
      <c r="S5" s="1">
        <v>2.8460000000000001</v>
      </c>
      <c r="T5" s="1">
        <v>5.133</v>
      </c>
      <c r="U5" s="2">
        <v>16.233000000000001</v>
      </c>
      <c r="V5">
        <f t="shared" si="0"/>
        <v>10.968</v>
      </c>
      <c r="W5">
        <f t="shared" si="1"/>
        <v>1</v>
      </c>
      <c r="X5">
        <f t="shared" si="2"/>
        <v>10.968</v>
      </c>
      <c r="Z5">
        <f t="shared" si="3"/>
        <v>0.2690909090909091</v>
      </c>
      <c r="AB5">
        <f t="shared" si="4"/>
        <v>0.73090909090909129</v>
      </c>
    </row>
    <row r="6" spans="1:28" x14ac:dyDescent="0.75">
      <c r="A6" t="s">
        <v>115</v>
      </c>
      <c r="B6" s="9">
        <v>5.92</v>
      </c>
      <c r="C6" s="1">
        <v>0.79500000000000004</v>
      </c>
      <c r="D6" s="1">
        <v>4.4660000000000002</v>
      </c>
      <c r="E6" s="2">
        <v>7.5890000000000004</v>
      </c>
      <c r="F6" s="9">
        <v>14.956</v>
      </c>
      <c r="G6" s="1">
        <v>1.0069999999999999</v>
      </c>
      <c r="H6" s="1">
        <v>12.958</v>
      </c>
      <c r="I6" s="2">
        <v>16.934000000000001</v>
      </c>
      <c r="J6" s="9">
        <v>0.92100000000000004</v>
      </c>
      <c r="K6" s="1">
        <v>5.1999999999999998E-2</v>
      </c>
      <c r="L6" s="1">
        <v>0.79100000000000004</v>
      </c>
      <c r="M6" s="2">
        <v>0.99</v>
      </c>
      <c r="N6" s="9">
        <v>0.79600000000000004</v>
      </c>
      <c r="O6" s="1">
        <v>0.121</v>
      </c>
      <c r="P6" s="1">
        <v>0.51100000000000001</v>
      </c>
      <c r="Q6" s="2">
        <v>0.97</v>
      </c>
      <c r="R6" s="9">
        <v>11.717000000000001</v>
      </c>
      <c r="S6" s="1">
        <v>3.8929999999999998</v>
      </c>
      <c r="T6" s="1">
        <v>6.2350000000000003</v>
      </c>
      <c r="U6" s="2">
        <v>20.978000000000002</v>
      </c>
      <c r="V6">
        <f t="shared" si="0"/>
        <v>9.0359999999999996</v>
      </c>
      <c r="W6">
        <f t="shared" si="1"/>
        <v>1</v>
      </c>
      <c r="X6">
        <f t="shared" si="2"/>
        <v>9.0359999999999996</v>
      </c>
      <c r="Z6">
        <f t="shared" si="3"/>
        <v>0.27915194346289746</v>
      </c>
      <c r="AB6">
        <f t="shared" si="4"/>
        <v>0.72084805653710249</v>
      </c>
    </row>
    <row r="7" spans="1:28" x14ac:dyDescent="0.75">
      <c r="A7" t="s">
        <v>18</v>
      </c>
      <c r="B7" s="9">
        <v>2.5640000000000001</v>
      </c>
      <c r="C7" s="1">
        <v>0.55600000000000005</v>
      </c>
      <c r="D7" s="1">
        <v>1.595</v>
      </c>
      <c r="E7" s="2">
        <v>3.8170000000000002</v>
      </c>
      <c r="F7" s="9">
        <v>15.003</v>
      </c>
      <c r="G7" s="1">
        <v>1</v>
      </c>
      <c r="H7" s="1">
        <v>12.975</v>
      </c>
      <c r="I7" s="2">
        <v>16.933</v>
      </c>
      <c r="J7" s="9">
        <v>0.92700000000000005</v>
      </c>
      <c r="K7" s="1">
        <v>4.8000000000000001E-2</v>
      </c>
      <c r="L7" s="1">
        <v>0.80600000000000005</v>
      </c>
      <c r="M7" s="2">
        <v>0.99</v>
      </c>
      <c r="N7" s="9">
        <v>0.8</v>
      </c>
      <c r="O7" s="1">
        <v>0.11899999999999999</v>
      </c>
      <c r="P7" s="1">
        <v>0.52200000000000002</v>
      </c>
      <c r="Q7" s="2">
        <v>0.97099999999999997</v>
      </c>
      <c r="R7" s="9">
        <v>3.5539999999999998</v>
      </c>
      <c r="S7" s="1">
        <v>1.1419999999999999</v>
      </c>
      <c r="T7" s="1">
        <v>1.984</v>
      </c>
      <c r="U7" s="2">
        <v>6.335</v>
      </c>
      <c r="V7">
        <f t="shared" si="0"/>
        <v>12.439</v>
      </c>
      <c r="W7">
        <f t="shared" si="1"/>
        <v>1</v>
      </c>
      <c r="X7">
        <f t="shared" si="2"/>
        <v>12.439</v>
      </c>
      <c r="Z7">
        <f t="shared" si="3"/>
        <v>0.26739926739926734</v>
      </c>
      <c r="AB7">
        <f t="shared" si="4"/>
        <v>0.73260073260073266</v>
      </c>
    </row>
    <row r="8" spans="1:28" x14ac:dyDescent="0.75">
      <c r="A8" t="s">
        <v>116</v>
      </c>
      <c r="B8" s="9">
        <v>1.913</v>
      </c>
      <c r="C8" s="1">
        <v>0.61099999999999999</v>
      </c>
      <c r="D8" s="1">
        <v>0.85299999999999998</v>
      </c>
      <c r="E8" s="2">
        <v>3.27</v>
      </c>
      <c r="F8" s="9">
        <v>15.000999999999999</v>
      </c>
      <c r="G8" s="1">
        <v>1.006</v>
      </c>
      <c r="H8" s="1">
        <v>13.09</v>
      </c>
      <c r="I8" s="2">
        <v>16.960999999999999</v>
      </c>
      <c r="J8" s="9">
        <v>0.92500000000000004</v>
      </c>
      <c r="K8" s="1">
        <v>4.9000000000000002E-2</v>
      </c>
      <c r="L8" s="1">
        <v>0.81</v>
      </c>
      <c r="M8" s="2">
        <v>0.99099999999999999</v>
      </c>
      <c r="N8" s="9">
        <v>0.79800000000000004</v>
      </c>
      <c r="O8" s="1">
        <v>0.12</v>
      </c>
      <c r="P8" s="1">
        <v>0.52200000000000002</v>
      </c>
      <c r="Q8" s="2">
        <v>0.97</v>
      </c>
      <c r="R8" s="9">
        <v>4.0810000000000004</v>
      </c>
      <c r="S8" s="1">
        <v>1.262</v>
      </c>
      <c r="T8" s="1">
        <v>2.3119999999999998</v>
      </c>
      <c r="U8" s="2">
        <v>7.101</v>
      </c>
      <c r="V8">
        <f t="shared" si="0"/>
        <v>13.087999999999999</v>
      </c>
      <c r="W8">
        <f t="shared" si="1"/>
        <v>1</v>
      </c>
      <c r="X8">
        <f t="shared" si="2"/>
        <v>13.087999999999999</v>
      </c>
      <c r="Z8">
        <f t="shared" si="3"/>
        <v>0.27075812274368222</v>
      </c>
      <c r="AB8">
        <f t="shared" si="4"/>
        <v>0.72924187725631773</v>
      </c>
    </row>
    <row r="9" spans="1:28" x14ac:dyDescent="0.75">
      <c r="A9" t="s">
        <v>108</v>
      </c>
      <c r="B9" s="9">
        <v>3.1789999999999998</v>
      </c>
      <c r="C9" s="1">
        <v>0.71399999999999997</v>
      </c>
      <c r="D9" s="1">
        <v>1.9359999999999999</v>
      </c>
      <c r="E9" s="2">
        <v>4.718</v>
      </c>
      <c r="F9" s="9">
        <v>15.007</v>
      </c>
      <c r="G9" s="1">
        <v>0.96799999999999997</v>
      </c>
      <c r="H9" s="1">
        <v>13.146000000000001</v>
      </c>
      <c r="I9" s="2">
        <v>16.841999999999999</v>
      </c>
      <c r="J9" s="9">
        <v>0.92600000000000005</v>
      </c>
      <c r="K9" s="1">
        <v>0.05</v>
      </c>
      <c r="L9" s="1">
        <v>0.79700000000000004</v>
      </c>
      <c r="M9" s="2">
        <v>0.99099999999999999</v>
      </c>
      <c r="N9" s="9">
        <v>0.80100000000000005</v>
      </c>
      <c r="O9" s="1">
        <v>0.12</v>
      </c>
      <c r="P9" s="1">
        <v>0.53</v>
      </c>
      <c r="Q9" s="2">
        <v>0.96899999999999997</v>
      </c>
      <c r="R9" s="9">
        <v>6.0229999999999997</v>
      </c>
      <c r="S9" s="1">
        <v>1.893</v>
      </c>
      <c r="T9" s="1">
        <v>3.3530000000000002</v>
      </c>
      <c r="U9" s="2">
        <v>10.693</v>
      </c>
      <c r="V9">
        <f t="shared" si="0"/>
        <v>11.827999999999999</v>
      </c>
      <c r="W9">
        <f t="shared" si="1"/>
        <v>1</v>
      </c>
      <c r="X9">
        <f t="shared" si="2"/>
        <v>11.827999999999999</v>
      </c>
      <c r="Z9">
        <f t="shared" si="3"/>
        <v>0.2710622710622711</v>
      </c>
      <c r="AB9">
        <f t="shared" si="4"/>
        <v>0.72893772893772935</v>
      </c>
    </row>
    <row r="10" spans="1:28" x14ac:dyDescent="0.75">
      <c r="A10" t="s">
        <v>19</v>
      </c>
      <c r="B10" s="9">
        <v>3.8519999999999999</v>
      </c>
      <c r="C10" s="1">
        <v>0.65800000000000003</v>
      </c>
      <c r="D10" s="1">
        <v>2.7120000000000002</v>
      </c>
      <c r="E10" s="2">
        <v>5.2569999999999997</v>
      </c>
      <c r="F10" s="9">
        <v>15</v>
      </c>
      <c r="G10" s="1">
        <v>0.98799999999999999</v>
      </c>
      <c r="H10" s="1">
        <v>13.063000000000001</v>
      </c>
      <c r="I10" s="2">
        <v>16.992999999999999</v>
      </c>
      <c r="J10" s="9">
        <v>0.92600000000000005</v>
      </c>
      <c r="K10" s="1">
        <v>0.05</v>
      </c>
      <c r="L10" s="1">
        <v>0.80400000000000005</v>
      </c>
      <c r="M10" s="2">
        <v>0.99</v>
      </c>
      <c r="N10" s="9">
        <v>0.79800000000000004</v>
      </c>
      <c r="O10" s="1">
        <v>0.11899999999999999</v>
      </c>
      <c r="P10" s="1">
        <v>0.52200000000000002</v>
      </c>
      <c r="Q10" s="2">
        <v>0.97199999999999998</v>
      </c>
      <c r="R10" s="9">
        <v>5.83</v>
      </c>
      <c r="S10" s="1">
        <v>1.859</v>
      </c>
      <c r="T10" s="1">
        <v>3.2389999999999999</v>
      </c>
      <c r="U10" s="2">
        <v>10.331</v>
      </c>
      <c r="V10">
        <f t="shared" si="0"/>
        <v>11.148</v>
      </c>
      <c r="W10">
        <f t="shared" si="1"/>
        <v>1</v>
      </c>
      <c r="X10">
        <f t="shared" si="2"/>
        <v>11.148</v>
      </c>
      <c r="Z10">
        <f t="shared" si="3"/>
        <v>0.26811594202898553</v>
      </c>
      <c r="AB10">
        <f t="shared" si="4"/>
        <v>0.73188405797101486</v>
      </c>
    </row>
    <row r="11" spans="1:28" x14ac:dyDescent="0.75">
      <c r="A11" t="s">
        <v>117</v>
      </c>
      <c r="B11" s="9">
        <v>4.8179999999999996</v>
      </c>
      <c r="C11" s="1">
        <v>0.67300000000000004</v>
      </c>
      <c r="D11" s="1">
        <v>3.6179999999999999</v>
      </c>
      <c r="E11" s="2">
        <v>6.2510000000000003</v>
      </c>
      <c r="F11" s="9">
        <v>14.992000000000001</v>
      </c>
      <c r="G11" s="1">
        <v>1.004</v>
      </c>
      <c r="H11" s="1">
        <v>13.023</v>
      </c>
      <c r="I11" s="2">
        <v>16.951000000000001</v>
      </c>
      <c r="J11" s="9">
        <v>0.92500000000000004</v>
      </c>
      <c r="K11" s="1">
        <v>5.0999999999999997E-2</v>
      </c>
      <c r="L11" s="1">
        <v>0.80200000000000005</v>
      </c>
      <c r="M11" s="2">
        <v>0.99</v>
      </c>
      <c r="N11" s="9">
        <v>0.79800000000000004</v>
      </c>
      <c r="O11" s="1">
        <v>0.12</v>
      </c>
      <c r="P11" s="1">
        <v>0.52</v>
      </c>
      <c r="Q11" s="2">
        <v>0.97199999999999998</v>
      </c>
      <c r="R11" s="9">
        <v>6.4939999999999998</v>
      </c>
      <c r="S11" s="1">
        <v>2.0670000000000002</v>
      </c>
      <c r="T11" s="1">
        <v>3.5870000000000002</v>
      </c>
      <c r="U11" s="2">
        <v>11.53</v>
      </c>
      <c r="V11">
        <f t="shared" si="0"/>
        <v>10.174000000000001</v>
      </c>
      <c r="W11">
        <f t="shared" si="1"/>
        <v>1</v>
      </c>
      <c r="X11">
        <f t="shared" si="2"/>
        <v>10.174000000000001</v>
      </c>
      <c r="Z11">
        <f t="shared" si="3"/>
        <v>0.27075812274368222</v>
      </c>
      <c r="AB11">
        <f t="shared" si="4"/>
        <v>0.72924187725631773</v>
      </c>
    </row>
    <row r="12" spans="1:28" x14ac:dyDescent="0.75">
      <c r="A12" t="s">
        <v>20</v>
      </c>
      <c r="B12" s="9">
        <v>5.3929999999999998</v>
      </c>
      <c r="C12" s="1">
        <v>0.90100000000000002</v>
      </c>
      <c r="D12" s="1">
        <v>3.7229999999999999</v>
      </c>
      <c r="E12" s="2">
        <v>7.2679999999999998</v>
      </c>
      <c r="F12" s="9">
        <v>14.96</v>
      </c>
      <c r="G12" s="1">
        <v>1.002</v>
      </c>
      <c r="H12" s="1">
        <v>12.99</v>
      </c>
      <c r="I12" s="2">
        <v>16.952000000000002</v>
      </c>
      <c r="J12" s="9">
        <v>0.92400000000000004</v>
      </c>
      <c r="K12" s="1">
        <v>5.0999999999999997E-2</v>
      </c>
      <c r="L12" s="1">
        <v>0.79700000000000004</v>
      </c>
      <c r="M12" s="2">
        <v>0.99099999999999999</v>
      </c>
      <c r="N12" s="9">
        <v>0.79700000000000004</v>
      </c>
      <c r="O12" s="1">
        <v>0.123</v>
      </c>
      <c r="P12" s="1">
        <v>0.50700000000000001</v>
      </c>
      <c r="Q12" s="2">
        <v>0.97299999999999998</v>
      </c>
      <c r="R12" s="9">
        <v>14.26</v>
      </c>
      <c r="S12" s="1">
        <v>4.5609999999999999</v>
      </c>
      <c r="T12" s="1">
        <v>7.7720000000000002</v>
      </c>
      <c r="U12" s="2">
        <v>25.204999999999998</v>
      </c>
      <c r="V12">
        <f t="shared" si="0"/>
        <v>9.5670000000000002</v>
      </c>
      <c r="W12">
        <f t="shared" si="1"/>
        <v>1</v>
      </c>
      <c r="X12">
        <f t="shared" si="2"/>
        <v>9.5670000000000002</v>
      </c>
      <c r="Z12">
        <f t="shared" si="3"/>
        <v>0.27240143369175607</v>
      </c>
      <c r="AB12">
        <f t="shared" si="4"/>
        <v>0.72759856630824349</v>
      </c>
    </row>
    <row r="13" spans="1:28" x14ac:dyDescent="0.75">
      <c r="A13" t="s">
        <v>118</v>
      </c>
      <c r="B13" s="9">
        <v>3.78</v>
      </c>
      <c r="C13" s="1">
        <v>0.68700000000000006</v>
      </c>
      <c r="D13" s="1">
        <v>2.6230000000000002</v>
      </c>
      <c r="E13" s="2">
        <v>5.26</v>
      </c>
      <c r="F13" s="9">
        <v>15.007999999999999</v>
      </c>
      <c r="G13" s="1">
        <v>0.97299999999999998</v>
      </c>
      <c r="H13" s="1">
        <v>13.138999999999999</v>
      </c>
      <c r="I13" s="2">
        <v>16.914999999999999</v>
      </c>
      <c r="J13" s="9">
        <v>0.92500000000000004</v>
      </c>
      <c r="K13" s="1">
        <v>0.05</v>
      </c>
      <c r="L13" s="1">
        <v>0.8</v>
      </c>
      <c r="M13" s="2">
        <v>0.99</v>
      </c>
      <c r="N13" s="9">
        <v>0.80200000000000005</v>
      </c>
      <c r="O13" s="1">
        <v>0.12</v>
      </c>
      <c r="P13" s="1">
        <v>0.52200000000000002</v>
      </c>
      <c r="Q13" s="2">
        <v>0.97199999999999998</v>
      </c>
      <c r="R13" s="9">
        <v>6.3719999999999999</v>
      </c>
      <c r="S13" s="1">
        <v>2.0190000000000001</v>
      </c>
      <c r="T13" s="1">
        <v>3.5419999999999998</v>
      </c>
      <c r="U13" s="2">
        <v>11.441000000000001</v>
      </c>
      <c r="V13">
        <f t="shared" si="0"/>
        <v>11.228</v>
      </c>
      <c r="W13">
        <f t="shared" si="1"/>
        <v>1</v>
      </c>
      <c r="X13">
        <f t="shared" si="2"/>
        <v>11.228</v>
      </c>
      <c r="Z13">
        <f t="shared" si="3"/>
        <v>0.27472527472527464</v>
      </c>
      <c r="AB13">
        <f t="shared" si="4"/>
        <v>0.72527472527472536</v>
      </c>
    </row>
    <row r="14" spans="1:28" x14ac:dyDescent="0.75">
      <c r="A14" t="s">
        <v>119</v>
      </c>
      <c r="B14" s="9">
        <v>2.6030000000000002</v>
      </c>
      <c r="C14" s="1">
        <v>0.61299999999999999</v>
      </c>
      <c r="D14" s="1">
        <v>1.5529999999999999</v>
      </c>
      <c r="E14" s="2">
        <v>3.8540000000000001</v>
      </c>
      <c r="F14" s="9">
        <v>15.010999999999999</v>
      </c>
      <c r="G14" s="1">
        <v>1</v>
      </c>
      <c r="H14" s="1">
        <v>13.039</v>
      </c>
      <c r="I14" s="2">
        <v>17.027999999999999</v>
      </c>
      <c r="J14" s="9">
        <v>0.92600000000000005</v>
      </c>
      <c r="K14" s="1">
        <v>4.9000000000000002E-2</v>
      </c>
      <c r="L14" s="1">
        <v>0.80300000000000005</v>
      </c>
      <c r="M14" s="2">
        <v>0.99099999999999999</v>
      </c>
      <c r="N14" s="9">
        <v>0.80200000000000005</v>
      </c>
      <c r="O14" s="1">
        <v>0.12</v>
      </c>
      <c r="P14" s="1">
        <v>0.52</v>
      </c>
      <c r="Q14" s="2">
        <v>0.97399999999999998</v>
      </c>
      <c r="R14" s="9">
        <v>4.1589999999999998</v>
      </c>
      <c r="S14" s="1">
        <v>1.34</v>
      </c>
      <c r="T14" s="1">
        <v>2.3210000000000002</v>
      </c>
      <c r="U14" s="2">
        <v>7.3929999999999998</v>
      </c>
      <c r="V14">
        <f t="shared" si="0"/>
        <v>12.407999999999999</v>
      </c>
      <c r="W14">
        <f t="shared" si="1"/>
        <v>1</v>
      </c>
      <c r="X14">
        <f t="shared" si="2"/>
        <v>12.407999999999999</v>
      </c>
      <c r="Z14">
        <f t="shared" si="3"/>
        <v>0.2720588235294118</v>
      </c>
      <c r="AB14">
        <f t="shared" si="4"/>
        <v>0.72794117647058865</v>
      </c>
    </row>
    <row r="15" spans="1:28" x14ac:dyDescent="0.75">
      <c r="A15" t="s">
        <v>109</v>
      </c>
      <c r="B15" s="9">
        <v>3.73</v>
      </c>
      <c r="C15" s="1">
        <v>0.73499999999999999</v>
      </c>
      <c r="D15" s="1">
        <v>2.4279999999999999</v>
      </c>
      <c r="E15" s="2">
        <v>5.2670000000000003</v>
      </c>
      <c r="F15" s="9">
        <v>15.012</v>
      </c>
      <c r="G15" s="1">
        <v>1.0049999999999999</v>
      </c>
      <c r="H15" s="1">
        <v>13.071</v>
      </c>
      <c r="I15" s="2">
        <v>16.998000000000001</v>
      </c>
      <c r="J15" s="9">
        <v>0.92600000000000005</v>
      </c>
      <c r="K15" s="1">
        <v>4.9000000000000002E-2</v>
      </c>
      <c r="L15" s="1">
        <v>0.80800000000000005</v>
      </c>
      <c r="M15" s="2">
        <v>0.99</v>
      </c>
      <c r="N15" s="9">
        <v>0.79900000000000004</v>
      </c>
      <c r="O15" s="1">
        <v>0.121</v>
      </c>
      <c r="P15" s="1">
        <v>0.51500000000000001</v>
      </c>
      <c r="Q15" s="2">
        <v>0.97199999999999998</v>
      </c>
      <c r="R15" s="9">
        <v>6.9660000000000002</v>
      </c>
      <c r="S15" s="1">
        <v>2.161</v>
      </c>
      <c r="T15" s="1">
        <v>3.8740000000000001</v>
      </c>
      <c r="U15" s="2">
        <v>12.201000000000001</v>
      </c>
      <c r="V15">
        <f t="shared" si="0"/>
        <v>11.282</v>
      </c>
      <c r="W15">
        <f t="shared" si="1"/>
        <v>1</v>
      </c>
      <c r="X15">
        <f t="shared" si="2"/>
        <v>11.282</v>
      </c>
      <c r="Z15">
        <f t="shared" si="3"/>
        <v>0.2690909090909091</v>
      </c>
      <c r="AB15">
        <f t="shared" si="4"/>
        <v>0.73090909090909129</v>
      </c>
    </row>
    <row r="16" spans="1:28" x14ac:dyDescent="0.75">
      <c r="A16" t="s">
        <v>120</v>
      </c>
      <c r="B16" s="9">
        <v>1.0720000000000001</v>
      </c>
      <c r="C16" s="1">
        <v>0.36699999999999999</v>
      </c>
      <c r="D16" s="1">
        <v>0.436</v>
      </c>
      <c r="E16" s="2">
        <v>1.86</v>
      </c>
      <c r="F16" s="9">
        <v>15.01</v>
      </c>
      <c r="G16" s="1">
        <v>1.0089999999999999</v>
      </c>
      <c r="H16" s="1">
        <v>13.032999999999999</v>
      </c>
      <c r="I16" s="2">
        <v>16.986999999999998</v>
      </c>
      <c r="J16" s="9">
        <v>0.92600000000000005</v>
      </c>
      <c r="K16" s="1">
        <v>4.9000000000000002E-2</v>
      </c>
      <c r="L16" s="1">
        <v>0.80800000000000005</v>
      </c>
      <c r="M16" s="2">
        <v>0.99099999999999999</v>
      </c>
      <c r="N16" s="9">
        <v>0.8</v>
      </c>
      <c r="O16" s="1">
        <v>0.122</v>
      </c>
      <c r="P16" s="1">
        <v>0.50900000000000001</v>
      </c>
      <c r="Q16" s="2">
        <v>0.97299999999999998</v>
      </c>
      <c r="R16" s="9">
        <v>1.5620000000000001</v>
      </c>
      <c r="S16" s="1">
        <v>0.496</v>
      </c>
      <c r="T16" s="1">
        <v>0.86599999999999999</v>
      </c>
      <c r="U16" s="2">
        <v>2.778</v>
      </c>
      <c r="V16">
        <f t="shared" si="0"/>
        <v>13.937999999999999</v>
      </c>
      <c r="W16">
        <f t="shared" si="1"/>
        <v>1</v>
      </c>
      <c r="X16">
        <f t="shared" si="2"/>
        <v>13.937999999999999</v>
      </c>
      <c r="Z16">
        <f t="shared" si="3"/>
        <v>0.27007299270072999</v>
      </c>
      <c r="AB16">
        <f t="shared" si="4"/>
        <v>0.7299270072992704</v>
      </c>
    </row>
    <row r="17" spans="1:28" x14ac:dyDescent="0.75">
      <c r="A17" t="s">
        <v>121</v>
      </c>
      <c r="B17" s="9">
        <v>3.2850000000000001</v>
      </c>
      <c r="C17" s="1">
        <v>0.80900000000000005</v>
      </c>
      <c r="D17" s="1">
        <v>1.8759999999999999</v>
      </c>
      <c r="E17" s="2">
        <v>5.0430000000000001</v>
      </c>
      <c r="F17" s="9">
        <v>14.99</v>
      </c>
      <c r="G17" s="1">
        <v>0.99399999999999999</v>
      </c>
      <c r="H17" s="1">
        <v>13.047000000000001</v>
      </c>
      <c r="I17" s="2">
        <v>16.922000000000001</v>
      </c>
      <c r="J17" s="9">
        <v>0.92800000000000005</v>
      </c>
      <c r="K17" s="1">
        <v>4.9000000000000002E-2</v>
      </c>
      <c r="L17" s="1">
        <v>0.81299999999999994</v>
      </c>
      <c r="M17" s="2">
        <v>0.99</v>
      </c>
      <c r="N17" s="9">
        <v>0.8</v>
      </c>
      <c r="O17" s="1">
        <v>0.12</v>
      </c>
      <c r="P17" s="1">
        <v>0.52100000000000002</v>
      </c>
      <c r="Q17" s="2">
        <v>0.97099999999999997</v>
      </c>
      <c r="R17" s="9">
        <v>7.5650000000000004</v>
      </c>
      <c r="S17" s="1">
        <v>2.4609999999999999</v>
      </c>
      <c r="T17" s="1">
        <v>4.2370000000000001</v>
      </c>
      <c r="U17" s="2">
        <v>13.564</v>
      </c>
      <c r="V17">
        <f t="shared" si="0"/>
        <v>11.705</v>
      </c>
      <c r="W17">
        <f t="shared" si="1"/>
        <v>1</v>
      </c>
      <c r="X17">
        <f t="shared" si="2"/>
        <v>11.705</v>
      </c>
      <c r="Z17">
        <f t="shared" si="3"/>
        <v>0.26470588235294096</v>
      </c>
      <c r="AB17">
        <f t="shared" si="4"/>
        <v>0.73529411764705865</v>
      </c>
    </row>
    <row r="18" spans="1:28" x14ac:dyDescent="0.75">
      <c r="A18" t="s">
        <v>122</v>
      </c>
      <c r="B18" s="9">
        <v>3.6970000000000001</v>
      </c>
      <c r="C18" s="1">
        <v>0.78500000000000003</v>
      </c>
      <c r="D18" s="1">
        <v>2.3140000000000001</v>
      </c>
      <c r="E18" s="2">
        <v>5.3579999999999997</v>
      </c>
      <c r="F18" s="9">
        <v>15.007</v>
      </c>
      <c r="G18" s="1">
        <v>1.0009999999999999</v>
      </c>
      <c r="H18" s="1">
        <v>13.057</v>
      </c>
      <c r="I18" s="2">
        <v>16.954000000000001</v>
      </c>
      <c r="J18" s="9">
        <v>0.92500000000000004</v>
      </c>
      <c r="K18" s="1">
        <v>5.0999999999999997E-2</v>
      </c>
      <c r="L18" s="1">
        <v>0.80300000000000005</v>
      </c>
      <c r="M18" s="2">
        <v>0.99</v>
      </c>
      <c r="N18" s="9">
        <v>0.79900000000000004</v>
      </c>
      <c r="O18" s="1">
        <v>0.121</v>
      </c>
      <c r="P18" s="1">
        <v>0.52100000000000002</v>
      </c>
      <c r="Q18" s="2">
        <v>0.97199999999999998</v>
      </c>
      <c r="R18" s="9">
        <v>8.0489999999999995</v>
      </c>
      <c r="S18" s="1">
        <v>2.5870000000000002</v>
      </c>
      <c r="T18" s="1">
        <v>4.5410000000000004</v>
      </c>
      <c r="U18" s="2">
        <v>14.368</v>
      </c>
      <c r="V18">
        <f t="shared" si="0"/>
        <v>11.309999999999999</v>
      </c>
      <c r="W18">
        <f t="shared" si="1"/>
        <v>1</v>
      </c>
      <c r="X18">
        <f t="shared" si="2"/>
        <v>11.309999999999999</v>
      </c>
      <c r="Z18">
        <f t="shared" si="3"/>
        <v>0.27173913043478254</v>
      </c>
      <c r="AB18">
        <f t="shared" si="4"/>
        <v>0.72826086956521752</v>
      </c>
    </row>
    <row r="19" spans="1:28" x14ac:dyDescent="0.75">
      <c r="A19" t="s">
        <v>123</v>
      </c>
      <c r="B19" s="9">
        <v>5.2450000000000001</v>
      </c>
      <c r="C19" s="1">
        <v>0.74299999999999999</v>
      </c>
      <c r="D19" s="1">
        <v>3.8660000000000001</v>
      </c>
      <c r="E19" s="2">
        <v>6.8120000000000003</v>
      </c>
      <c r="F19" s="9">
        <v>14.965999999999999</v>
      </c>
      <c r="G19" s="1">
        <v>1.03</v>
      </c>
      <c r="H19" s="1">
        <v>12.994999999999999</v>
      </c>
      <c r="I19" s="2">
        <v>16.928999999999998</v>
      </c>
      <c r="J19" s="9">
        <v>0.92700000000000005</v>
      </c>
      <c r="K19" s="1">
        <v>0.05</v>
      </c>
      <c r="L19" s="1">
        <v>0.80200000000000005</v>
      </c>
      <c r="M19" s="2">
        <v>0.99099999999999999</v>
      </c>
      <c r="N19" s="9">
        <v>0.79900000000000004</v>
      </c>
      <c r="O19" s="1">
        <v>0.12</v>
      </c>
      <c r="P19" s="1">
        <v>0.52400000000000002</v>
      </c>
      <c r="Q19" s="2">
        <v>0.97199999999999998</v>
      </c>
      <c r="R19" s="9">
        <v>9.0370000000000008</v>
      </c>
      <c r="S19" s="1">
        <v>2.9780000000000002</v>
      </c>
      <c r="T19" s="1">
        <v>5.0590000000000002</v>
      </c>
      <c r="U19" s="2">
        <v>16.478999999999999</v>
      </c>
      <c r="V19">
        <f t="shared" si="0"/>
        <v>9.7210000000000001</v>
      </c>
      <c r="W19">
        <f t="shared" si="1"/>
        <v>1</v>
      </c>
      <c r="X19">
        <f t="shared" si="2"/>
        <v>9.7210000000000001</v>
      </c>
      <c r="Z19">
        <f t="shared" si="3"/>
        <v>0.26642335766423347</v>
      </c>
      <c r="AB19">
        <f t="shared" si="4"/>
        <v>0.73357664233576647</v>
      </c>
    </row>
    <row r="20" spans="1:28" x14ac:dyDescent="0.75">
      <c r="A20" t="s">
        <v>124</v>
      </c>
      <c r="B20" s="9">
        <v>3.9740000000000002</v>
      </c>
      <c r="C20" s="1">
        <v>0.82699999999999996</v>
      </c>
      <c r="D20" s="1">
        <v>2.5179999999999998</v>
      </c>
      <c r="E20" s="2">
        <v>5.7439999999999998</v>
      </c>
      <c r="F20" s="9">
        <v>14.962999999999999</v>
      </c>
      <c r="G20" s="1">
        <v>0.995</v>
      </c>
      <c r="H20" s="1">
        <v>13.016</v>
      </c>
      <c r="I20" s="2">
        <v>16.873000000000001</v>
      </c>
      <c r="J20" s="9">
        <v>0.92700000000000005</v>
      </c>
      <c r="K20" s="1">
        <v>4.9000000000000002E-2</v>
      </c>
      <c r="L20" s="1">
        <v>0.81100000000000005</v>
      </c>
      <c r="M20" s="2">
        <v>0.99</v>
      </c>
      <c r="N20" s="9">
        <v>0.80200000000000005</v>
      </c>
      <c r="O20" s="1">
        <v>0.11899999999999999</v>
      </c>
      <c r="P20" s="1">
        <v>0.52400000000000002</v>
      </c>
      <c r="Q20" s="2">
        <v>0.97599999999999998</v>
      </c>
      <c r="R20" s="9">
        <v>8.6389999999999993</v>
      </c>
      <c r="S20" s="1">
        <v>2.7850000000000001</v>
      </c>
      <c r="T20" s="1">
        <v>4.7370000000000001</v>
      </c>
      <c r="U20" s="2">
        <v>15.627000000000001</v>
      </c>
      <c r="V20">
        <f t="shared" si="0"/>
        <v>10.988999999999999</v>
      </c>
      <c r="W20">
        <f t="shared" si="1"/>
        <v>1</v>
      </c>
      <c r="X20">
        <f t="shared" si="2"/>
        <v>10.988999999999999</v>
      </c>
      <c r="Z20">
        <f t="shared" si="3"/>
        <v>0.26937269372693717</v>
      </c>
      <c r="AB20">
        <f t="shared" si="4"/>
        <v>0.73062730627306283</v>
      </c>
    </row>
    <row r="21" spans="1:28" x14ac:dyDescent="0.75">
      <c r="A21" t="s">
        <v>21</v>
      </c>
      <c r="B21" s="9">
        <v>3.8860000000000001</v>
      </c>
      <c r="C21" s="1">
        <v>1.2470000000000001</v>
      </c>
      <c r="D21" s="1">
        <v>1.847</v>
      </c>
      <c r="E21" s="2">
        <v>6.4160000000000004</v>
      </c>
      <c r="F21" s="9">
        <v>14.891999999999999</v>
      </c>
      <c r="G21" s="1">
        <v>0.97</v>
      </c>
      <c r="H21" s="1">
        <v>12.981999999999999</v>
      </c>
      <c r="I21" s="2">
        <v>16.802</v>
      </c>
      <c r="J21" s="9">
        <v>0.89800000000000002</v>
      </c>
      <c r="K21" s="1">
        <v>6.0999999999999999E-2</v>
      </c>
      <c r="L21" s="1">
        <v>0.75600000000000001</v>
      </c>
      <c r="M21" s="2">
        <v>0.98499999999999999</v>
      </c>
      <c r="N21" s="9">
        <v>0.753</v>
      </c>
      <c r="O21" s="1">
        <v>0.13100000000000001</v>
      </c>
      <c r="P21" s="1">
        <v>0.46800000000000003</v>
      </c>
      <c r="Q21" s="2">
        <v>0.95599999999999996</v>
      </c>
      <c r="R21" s="9">
        <v>11.388999999999999</v>
      </c>
      <c r="S21" s="1">
        <v>5.4610000000000003</v>
      </c>
      <c r="T21" s="1">
        <v>5.0010000000000003</v>
      </c>
      <c r="U21" s="2">
        <v>24.817</v>
      </c>
      <c r="V21">
        <f t="shared" si="0"/>
        <v>11.006</v>
      </c>
      <c r="W21">
        <f t="shared" si="1"/>
        <v>1</v>
      </c>
      <c r="X21">
        <f t="shared" si="2"/>
        <v>11.006</v>
      </c>
      <c r="Z21">
        <f t="shared" si="3"/>
        <v>0.29226361031518627</v>
      </c>
      <c r="AB21">
        <f t="shared" si="4"/>
        <v>0.707736389684814</v>
      </c>
    </row>
    <row r="22" spans="1:28" x14ac:dyDescent="0.75">
      <c r="A22" t="s">
        <v>110</v>
      </c>
      <c r="B22" s="9">
        <v>2.427</v>
      </c>
      <c r="C22" s="1">
        <v>0.65400000000000003</v>
      </c>
      <c r="D22" s="1">
        <v>1.306</v>
      </c>
      <c r="E22" s="2">
        <v>3.891</v>
      </c>
      <c r="F22" s="9">
        <v>15.025</v>
      </c>
      <c r="G22" s="1">
        <v>1.0129999999999999</v>
      </c>
      <c r="H22" s="1">
        <v>13.067</v>
      </c>
      <c r="I22" s="2">
        <v>17.012</v>
      </c>
      <c r="J22" s="9">
        <v>0.92600000000000005</v>
      </c>
      <c r="K22" s="1">
        <v>4.9000000000000002E-2</v>
      </c>
      <c r="L22" s="1">
        <v>0.80700000000000005</v>
      </c>
      <c r="M22" s="2">
        <v>0.99099999999999999</v>
      </c>
      <c r="N22" s="9">
        <v>0.80100000000000005</v>
      </c>
      <c r="O22" s="1">
        <v>0.11799999999999999</v>
      </c>
      <c r="P22" s="1">
        <v>0.52900000000000003</v>
      </c>
      <c r="Q22" s="2">
        <v>0.97199999999999998</v>
      </c>
      <c r="R22" s="9">
        <v>4.609</v>
      </c>
      <c r="S22" s="1">
        <v>1.498</v>
      </c>
      <c r="T22" s="1">
        <v>2.5579999999999998</v>
      </c>
      <c r="U22" s="2">
        <v>8.2720000000000002</v>
      </c>
      <c r="V22">
        <f t="shared" si="0"/>
        <v>12.598000000000001</v>
      </c>
      <c r="W22">
        <f t="shared" si="1"/>
        <v>1</v>
      </c>
      <c r="X22">
        <f t="shared" si="2"/>
        <v>12.598000000000001</v>
      </c>
      <c r="Z22">
        <f t="shared" si="3"/>
        <v>0.2710622710622711</v>
      </c>
      <c r="AB22">
        <f t="shared" si="4"/>
        <v>0.72893772893772935</v>
      </c>
    </row>
    <row r="23" spans="1:28" x14ac:dyDescent="0.75">
      <c r="A23" t="s">
        <v>22</v>
      </c>
      <c r="B23" s="9">
        <v>2.5070000000000001</v>
      </c>
      <c r="C23" s="1">
        <v>0.63900000000000001</v>
      </c>
      <c r="D23" s="1">
        <v>1.393</v>
      </c>
      <c r="E23" s="2">
        <v>3.9260000000000002</v>
      </c>
      <c r="F23" s="9">
        <v>14.968</v>
      </c>
      <c r="G23" s="1">
        <v>0.97799999999999998</v>
      </c>
      <c r="H23" s="1">
        <v>12.997</v>
      </c>
      <c r="I23" s="2">
        <v>16.838999999999999</v>
      </c>
      <c r="J23" s="9">
        <v>0.92600000000000005</v>
      </c>
      <c r="K23" s="1">
        <v>4.9000000000000002E-2</v>
      </c>
      <c r="L23" s="1">
        <v>0.80700000000000005</v>
      </c>
      <c r="M23" s="2">
        <v>0.99</v>
      </c>
      <c r="N23" s="9">
        <v>0.79700000000000004</v>
      </c>
      <c r="O23" s="1">
        <v>0.124</v>
      </c>
      <c r="P23" s="1">
        <v>0.505</v>
      </c>
      <c r="Q23" s="2">
        <v>0.97199999999999998</v>
      </c>
      <c r="R23" s="9">
        <v>4.4690000000000003</v>
      </c>
      <c r="S23" s="1">
        <v>1.4359999999999999</v>
      </c>
      <c r="T23" s="1">
        <v>2.4809999999999999</v>
      </c>
      <c r="U23" s="2">
        <v>8.0329999999999995</v>
      </c>
      <c r="V23">
        <f t="shared" si="0"/>
        <v>12.461</v>
      </c>
      <c r="W23">
        <f t="shared" si="1"/>
        <v>1</v>
      </c>
      <c r="X23">
        <f t="shared" si="2"/>
        <v>12.461</v>
      </c>
      <c r="Z23">
        <f t="shared" si="3"/>
        <v>0.26714801444043323</v>
      </c>
      <c r="AB23">
        <f t="shared" si="4"/>
        <v>0.73285198555956721</v>
      </c>
    </row>
    <row r="24" spans="1:28" x14ac:dyDescent="0.75">
      <c r="A24" t="s">
        <v>23</v>
      </c>
      <c r="B24" s="9">
        <v>3.6589999999999998</v>
      </c>
      <c r="C24" s="1">
        <v>0.84199999999999997</v>
      </c>
      <c r="D24" s="1">
        <v>2.13</v>
      </c>
      <c r="E24" s="2">
        <v>5.42</v>
      </c>
      <c r="F24" s="9">
        <v>14.978</v>
      </c>
      <c r="G24" s="1">
        <v>1.02</v>
      </c>
      <c r="H24" s="1">
        <v>12.981999999999999</v>
      </c>
      <c r="I24" s="2">
        <v>16.96</v>
      </c>
      <c r="J24" s="9">
        <v>0.92500000000000004</v>
      </c>
      <c r="K24" s="1">
        <v>4.9000000000000002E-2</v>
      </c>
      <c r="L24" s="1">
        <v>0.80500000000000005</v>
      </c>
      <c r="M24" s="2">
        <v>0.99</v>
      </c>
      <c r="N24" s="9">
        <v>0.79800000000000004</v>
      </c>
      <c r="O24" s="1">
        <v>0.125</v>
      </c>
      <c r="P24" s="1">
        <v>0.504</v>
      </c>
      <c r="Q24" s="2">
        <v>0.97299999999999998</v>
      </c>
      <c r="R24" s="9">
        <v>8.9499999999999993</v>
      </c>
      <c r="S24" s="1">
        <v>2.8679999999999999</v>
      </c>
      <c r="T24" s="1">
        <v>4.8970000000000002</v>
      </c>
      <c r="U24" s="2">
        <v>15.912000000000001</v>
      </c>
      <c r="V24">
        <f t="shared" si="0"/>
        <v>11.318999999999999</v>
      </c>
      <c r="W24">
        <f t="shared" si="1"/>
        <v>1</v>
      </c>
      <c r="X24">
        <f t="shared" si="2"/>
        <v>11.318999999999999</v>
      </c>
      <c r="Z24">
        <f t="shared" si="3"/>
        <v>0.27075812274368222</v>
      </c>
      <c r="AB24">
        <f t="shared" si="4"/>
        <v>0.72924187725631773</v>
      </c>
    </row>
    <row r="25" spans="1:28" x14ac:dyDescent="0.75">
      <c r="A25" t="s">
        <v>24</v>
      </c>
      <c r="B25" s="9">
        <v>2.964</v>
      </c>
      <c r="C25" s="1">
        <v>0.70899999999999996</v>
      </c>
      <c r="D25" s="1">
        <v>1.6970000000000001</v>
      </c>
      <c r="E25" s="2">
        <v>4.4969999999999999</v>
      </c>
      <c r="F25" s="9">
        <v>14.965999999999999</v>
      </c>
      <c r="G25" s="1">
        <v>1.0009999999999999</v>
      </c>
      <c r="H25" s="1">
        <v>12.955</v>
      </c>
      <c r="I25" s="2">
        <v>16.905999999999999</v>
      </c>
      <c r="J25" s="9">
        <v>0.92500000000000004</v>
      </c>
      <c r="K25" s="1">
        <v>0.05</v>
      </c>
      <c r="L25" s="1">
        <v>0.80600000000000005</v>
      </c>
      <c r="M25" s="2">
        <v>0.99</v>
      </c>
      <c r="N25" s="9">
        <v>0.80200000000000005</v>
      </c>
      <c r="O25" s="1">
        <v>0.11899999999999999</v>
      </c>
      <c r="P25" s="1">
        <v>0.52100000000000002</v>
      </c>
      <c r="Q25" s="2">
        <v>0.97499999999999998</v>
      </c>
      <c r="R25" s="9">
        <v>5.9210000000000003</v>
      </c>
      <c r="S25" s="1">
        <v>1.8680000000000001</v>
      </c>
      <c r="T25" s="1">
        <v>3.32</v>
      </c>
      <c r="U25" s="2">
        <v>10.317</v>
      </c>
      <c r="V25">
        <f t="shared" si="0"/>
        <v>12.001999999999999</v>
      </c>
      <c r="W25">
        <f t="shared" si="1"/>
        <v>1</v>
      </c>
      <c r="X25">
        <f t="shared" si="2"/>
        <v>12.001999999999999</v>
      </c>
      <c r="Z25">
        <f t="shared" si="3"/>
        <v>0.27472527472527464</v>
      </c>
      <c r="AB25">
        <f t="shared" si="4"/>
        <v>0.72527472527472536</v>
      </c>
    </row>
    <row r="26" spans="1:28" x14ac:dyDescent="0.75">
      <c r="A26" t="s">
        <v>125</v>
      </c>
      <c r="B26" s="9">
        <v>2.528</v>
      </c>
      <c r="C26" s="1">
        <v>0.76300000000000001</v>
      </c>
      <c r="D26" s="1">
        <v>1.226</v>
      </c>
      <c r="E26" s="2">
        <v>4.2060000000000004</v>
      </c>
      <c r="F26" s="9">
        <v>15.010999999999999</v>
      </c>
      <c r="G26" s="1">
        <v>1.0109999999999999</v>
      </c>
      <c r="H26" s="1">
        <v>12.939</v>
      </c>
      <c r="I26" s="2">
        <v>16.963000000000001</v>
      </c>
      <c r="J26" s="9">
        <v>0.92600000000000005</v>
      </c>
      <c r="K26" s="1">
        <v>0.05</v>
      </c>
      <c r="L26" s="1">
        <v>0.80100000000000005</v>
      </c>
      <c r="M26" s="2">
        <v>0.99</v>
      </c>
      <c r="N26" s="9">
        <v>0.79800000000000004</v>
      </c>
      <c r="O26" s="1">
        <v>0.122</v>
      </c>
      <c r="P26" s="1">
        <v>0.51400000000000001</v>
      </c>
      <c r="Q26" s="2">
        <v>0.97199999999999998</v>
      </c>
      <c r="R26" s="9">
        <v>6.1429999999999998</v>
      </c>
      <c r="S26" s="1">
        <v>2.0139999999999998</v>
      </c>
      <c r="T26" s="1">
        <v>3.3679999999999999</v>
      </c>
      <c r="U26" s="2">
        <v>11.026</v>
      </c>
      <c r="V26">
        <f t="shared" si="0"/>
        <v>12.482999999999999</v>
      </c>
      <c r="W26">
        <f t="shared" si="1"/>
        <v>1</v>
      </c>
      <c r="X26">
        <f t="shared" si="2"/>
        <v>12.482999999999999</v>
      </c>
      <c r="Z26">
        <f t="shared" si="3"/>
        <v>0.26811594202898553</v>
      </c>
      <c r="AB26">
        <f t="shared" si="4"/>
        <v>0.73188405797101486</v>
      </c>
    </row>
    <row r="27" spans="1:28" x14ac:dyDescent="0.75">
      <c r="A27" t="s">
        <v>25</v>
      </c>
      <c r="B27" s="9">
        <v>2.93</v>
      </c>
      <c r="C27" s="1">
        <v>0.871</v>
      </c>
      <c r="D27" s="1">
        <v>1.3340000000000001</v>
      </c>
      <c r="E27" s="2">
        <v>4.7320000000000002</v>
      </c>
      <c r="F27" s="9">
        <v>14.956</v>
      </c>
      <c r="G27" s="1">
        <v>1.034</v>
      </c>
      <c r="H27" s="1">
        <v>12.901999999999999</v>
      </c>
      <c r="I27" s="2">
        <v>16.963999999999999</v>
      </c>
      <c r="J27" s="9">
        <v>0.92500000000000004</v>
      </c>
      <c r="K27" s="1">
        <v>0.05</v>
      </c>
      <c r="L27" s="1">
        <v>0.8</v>
      </c>
      <c r="M27" s="2">
        <v>0.99</v>
      </c>
      <c r="N27" s="9">
        <v>0.79700000000000004</v>
      </c>
      <c r="O27" s="1">
        <v>0.122</v>
      </c>
      <c r="P27" s="1">
        <v>0.51400000000000001</v>
      </c>
      <c r="Q27" s="2">
        <v>0.97099999999999997</v>
      </c>
      <c r="R27" s="9">
        <v>7.8079999999999998</v>
      </c>
      <c r="S27" s="1">
        <v>2.5859999999999999</v>
      </c>
      <c r="T27" s="1">
        <v>4.0789999999999997</v>
      </c>
      <c r="U27" s="2">
        <v>14.013999999999999</v>
      </c>
      <c r="V27">
        <f t="shared" si="0"/>
        <v>12.026</v>
      </c>
      <c r="W27">
        <f t="shared" si="1"/>
        <v>1</v>
      </c>
      <c r="X27">
        <f t="shared" si="2"/>
        <v>12.026</v>
      </c>
      <c r="Z27">
        <f t="shared" si="3"/>
        <v>0.26978417266187044</v>
      </c>
      <c r="AB27">
        <f t="shared" si="4"/>
        <v>0.73021582733812962</v>
      </c>
    </row>
    <row r="28" spans="1:28" x14ac:dyDescent="0.75">
      <c r="A28" t="s">
        <v>126</v>
      </c>
      <c r="B28" s="9">
        <v>4.3390000000000004</v>
      </c>
      <c r="C28" s="1">
        <v>0.91700000000000004</v>
      </c>
      <c r="D28" s="1">
        <v>2.6739999999999999</v>
      </c>
      <c r="E28" s="2">
        <v>6.2569999999999997</v>
      </c>
      <c r="F28" s="9">
        <v>15.007</v>
      </c>
      <c r="G28" s="1">
        <v>0.98799999999999999</v>
      </c>
      <c r="H28" s="1">
        <v>13.143000000000001</v>
      </c>
      <c r="I28" s="2">
        <v>16.956</v>
      </c>
      <c r="J28" s="9">
        <v>0.92600000000000005</v>
      </c>
      <c r="K28" s="1">
        <v>4.9000000000000002E-2</v>
      </c>
      <c r="L28" s="1">
        <v>0.80900000000000005</v>
      </c>
      <c r="M28" s="2">
        <v>0.99099999999999999</v>
      </c>
      <c r="N28" s="9">
        <v>0.79600000000000004</v>
      </c>
      <c r="O28" s="1">
        <v>0.122</v>
      </c>
      <c r="P28" s="1">
        <v>0.50800000000000001</v>
      </c>
      <c r="Q28" s="2">
        <v>0.97</v>
      </c>
      <c r="R28" s="9">
        <v>12.565</v>
      </c>
      <c r="S28" s="1">
        <v>3.9780000000000002</v>
      </c>
      <c r="T28" s="1">
        <v>7.1029999999999998</v>
      </c>
      <c r="U28" s="2">
        <v>22.358000000000001</v>
      </c>
      <c r="V28">
        <f t="shared" si="0"/>
        <v>10.667999999999999</v>
      </c>
      <c r="W28">
        <f t="shared" si="1"/>
        <v>1</v>
      </c>
      <c r="X28">
        <f t="shared" si="2"/>
        <v>10.667999999999999</v>
      </c>
      <c r="Z28">
        <f t="shared" si="3"/>
        <v>0.26618705035971224</v>
      </c>
      <c r="AB28">
        <f t="shared" si="4"/>
        <v>0.73381294964028809</v>
      </c>
    </row>
    <row r="29" spans="1:28" x14ac:dyDescent="0.75">
      <c r="A29" t="s">
        <v>127</v>
      </c>
      <c r="B29" s="9">
        <v>3.649</v>
      </c>
      <c r="C29" s="1">
        <v>0.89100000000000001</v>
      </c>
      <c r="D29" s="1">
        <v>2.1030000000000002</v>
      </c>
      <c r="E29" s="2">
        <v>5.6029999999999998</v>
      </c>
      <c r="F29" s="9">
        <v>14.997</v>
      </c>
      <c r="G29" s="1">
        <v>1.0029999999999999</v>
      </c>
      <c r="H29" s="1">
        <v>13.054</v>
      </c>
      <c r="I29" s="2">
        <v>16.931999999999999</v>
      </c>
      <c r="J29" s="9">
        <v>0.92500000000000004</v>
      </c>
      <c r="K29" s="1">
        <v>5.1999999999999998E-2</v>
      </c>
      <c r="L29" s="1">
        <v>0.79700000000000004</v>
      </c>
      <c r="M29" s="2">
        <v>0.99099999999999999</v>
      </c>
      <c r="N29" s="9">
        <v>0.80100000000000005</v>
      </c>
      <c r="O29" s="1">
        <v>0.11799999999999999</v>
      </c>
      <c r="P29" s="1">
        <v>0.53</v>
      </c>
      <c r="Q29" s="2">
        <v>0.97199999999999998</v>
      </c>
      <c r="R29" s="9">
        <v>10.374000000000001</v>
      </c>
      <c r="S29" s="1">
        <v>3.26</v>
      </c>
      <c r="T29" s="1">
        <v>5.8330000000000002</v>
      </c>
      <c r="U29" s="2">
        <v>18.312999999999999</v>
      </c>
      <c r="V29">
        <f t="shared" si="0"/>
        <v>11.347999999999999</v>
      </c>
      <c r="W29">
        <f t="shared" si="1"/>
        <v>1</v>
      </c>
      <c r="X29">
        <f t="shared" si="2"/>
        <v>11.347999999999999</v>
      </c>
      <c r="Z29">
        <f t="shared" si="3"/>
        <v>0.27372262773722622</v>
      </c>
      <c r="AB29">
        <f t="shared" si="4"/>
        <v>0.72627737226277378</v>
      </c>
    </row>
    <row r="30" spans="1:28" x14ac:dyDescent="0.75">
      <c r="A30" t="s">
        <v>111</v>
      </c>
      <c r="B30" s="9">
        <v>3.718</v>
      </c>
      <c r="C30" s="1">
        <v>0.66900000000000004</v>
      </c>
      <c r="D30" s="1">
        <v>2.581</v>
      </c>
      <c r="E30" s="2">
        <v>5.1989999999999998</v>
      </c>
      <c r="F30" s="9">
        <v>15.026999999999999</v>
      </c>
      <c r="G30" s="1">
        <v>1.0069999999999999</v>
      </c>
      <c r="H30" s="1">
        <v>13.041</v>
      </c>
      <c r="I30" s="2">
        <v>17.036999999999999</v>
      </c>
      <c r="J30" s="9">
        <v>0.92700000000000005</v>
      </c>
      <c r="K30" s="1">
        <v>4.9000000000000002E-2</v>
      </c>
      <c r="L30" s="1">
        <v>0.80800000000000005</v>
      </c>
      <c r="M30" s="2">
        <v>0.99199999999999999</v>
      </c>
      <c r="N30" s="9">
        <v>0.79900000000000004</v>
      </c>
      <c r="O30" s="1">
        <v>0.121</v>
      </c>
      <c r="P30" s="1">
        <v>0.51800000000000002</v>
      </c>
      <c r="Q30" s="2">
        <v>0.97099999999999997</v>
      </c>
      <c r="R30" s="9">
        <v>5.867</v>
      </c>
      <c r="S30" s="1">
        <v>1.881</v>
      </c>
      <c r="T30" s="1">
        <v>3.2810000000000001</v>
      </c>
      <c r="U30" s="2">
        <v>10.427</v>
      </c>
      <c r="V30">
        <f t="shared" si="0"/>
        <v>11.308999999999999</v>
      </c>
      <c r="W30">
        <f t="shared" si="1"/>
        <v>1</v>
      </c>
      <c r="X30">
        <f t="shared" si="2"/>
        <v>11.308999999999999</v>
      </c>
      <c r="Z30">
        <f t="shared" si="3"/>
        <v>0.26642335766423347</v>
      </c>
      <c r="AB30">
        <f t="shared" si="4"/>
        <v>0.73357664233576647</v>
      </c>
    </row>
    <row r="31" spans="1:28" x14ac:dyDescent="0.75">
      <c r="A31" t="s">
        <v>26</v>
      </c>
      <c r="B31" s="9">
        <v>3.0030000000000001</v>
      </c>
      <c r="C31" s="1">
        <v>0.64600000000000002</v>
      </c>
      <c r="D31" s="1">
        <v>1.889</v>
      </c>
      <c r="E31" s="2">
        <v>4.43</v>
      </c>
      <c r="F31" s="9">
        <v>15.022</v>
      </c>
      <c r="G31" s="1">
        <v>0.998</v>
      </c>
      <c r="H31" s="1">
        <v>13.067</v>
      </c>
      <c r="I31" s="2">
        <v>16.943000000000001</v>
      </c>
      <c r="J31" s="9">
        <v>0.92600000000000005</v>
      </c>
      <c r="K31" s="1">
        <v>4.8000000000000001E-2</v>
      </c>
      <c r="L31" s="1">
        <v>0.81</v>
      </c>
      <c r="M31" s="2">
        <v>0.99</v>
      </c>
      <c r="N31" s="9">
        <v>0.8</v>
      </c>
      <c r="O31" s="1">
        <v>0.121</v>
      </c>
      <c r="P31" s="1">
        <v>0.52100000000000002</v>
      </c>
      <c r="Q31" s="2">
        <v>0.97</v>
      </c>
      <c r="R31" s="9">
        <v>4.9039999999999999</v>
      </c>
      <c r="S31" s="1">
        <v>1.5609999999999999</v>
      </c>
      <c r="T31" s="1">
        <v>2.7290000000000001</v>
      </c>
      <c r="U31" s="2">
        <v>8.7210000000000001</v>
      </c>
      <c r="V31">
        <f t="shared" si="0"/>
        <v>12.019</v>
      </c>
      <c r="W31">
        <f t="shared" si="1"/>
        <v>1</v>
      </c>
      <c r="X31">
        <f t="shared" si="2"/>
        <v>12.019</v>
      </c>
      <c r="Z31">
        <f t="shared" si="3"/>
        <v>0.27007299270072999</v>
      </c>
      <c r="AB31">
        <f t="shared" si="4"/>
        <v>0.7299270072992704</v>
      </c>
    </row>
    <row r="32" spans="1:28" x14ac:dyDescent="0.75">
      <c r="A32" t="s">
        <v>27</v>
      </c>
      <c r="B32" s="9">
        <v>4.0389999999999997</v>
      </c>
      <c r="C32" s="1">
        <v>0.875</v>
      </c>
      <c r="D32" s="1">
        <v>2.444</v>
      </c>
      <c r="E32" s="2">
        <v>5.8879999999999999</v>
      </c>
      <c r="F32" s="9">
        <v>14.923999999999999</v>
      </c>
      <c r="G32" s="1">
        <v>1.0089999999999999</v>
      </c>
      <c r="H32" s="1">
        <v>12.914</v>
      </c>
      <c r="I32" s="2">
        <v>16.863</v>
      </c>
      <c r="J32" s="9">
        <v>0.92400000000000004</v>
      </c>
      <c r="K32" s="1">
        <v>5.0999999999999997E-2</v>
      </c>
      <c r="L32" s="1">
        <v>0.79900000000000004</v>
      </c>
      <c r="M32" s="2">
        <v>0.99</v>
      </c>
      <c r="N32" s="9">
        <v>0.79700000000000004</v>
      </c>
      <c r="O32" s="1">
        <v>0.121</v>
      </c>
      <c r="P32" s="1">
        <v>0.52300000000000002</v>
      </c>
      <c r="Q32" s="2">
        <v>0.97099999999999997</v>
      </c>
      <c r="R32" s="9">
        <v>9.9109999999999996</v>
      </c>
      <c r="S32" s="1">
        <v>3.129</v>
      </c>
      <c r="T32" s="1">
        <v>5.35</v>
      </c>
      <c r="U32" s="2">
        <v>17.521999999999998</v>
      </c>
      <c r="V32">
        <f t="shared" si="0"/>
        <v>10.885</v>
      </c>
      <c r="W32">
        <f t="shared" si="1"/>
        <v>1</v>
      </c>
      <c r="X32">
        <f t="shared" si="2"/>
        <v>10.885</v>
      </c>
      <c r="Z32">
        <f t="shared" si="3"/>
        <v>0.27240143369175607</v>
      </c>
      <c r="AB32">
        <f t="shared" si="4"/>
        <v>0.72759856630824349</v>
      </c>
    </row>
    <row r="33" spans="1:28" x14ac:dyDescent="0.75">
      <c r="A33" t="s">
        <v>128</v>
      </c>
      <c r="B33" s="9">
        <v>2.444</v>
      </c>
      <c r="C33" s="1">
        <v>0.61099999999999999</v>
      </c>
      <c r="D33" s="1">
        <v>1.427</v>
      </c>
      <c r="E33" s="2">
        <v>3.79</v>
      </c>
      <c r="F33" s="9">
        <v>15.015000000000001</v>
      </c>
      <c r="G33" s="1">
        <v>1.002</v>
      </c>
      <c r="H33" s="1">
        <v>13.117000000000001</v>
      </c>
      <c r="I33" s="2">
        <v>16.988</v>
      </c>
      <c r="J33" s="9">
        <v>0.92600000000000005</v>
      </c>
      <c r="K33" s="1">
        <v>4.9000000000000002E-2</v>
      </c>
      <c r="L33" s="1">
        <v>0.80600000000000005</v>
      </c>
      <c r="M33" s="2">
        <v>0.99</v>
      </c>
      <c r="N33" s="9">
        <v>0.79700000000000004</v>
      </c>
      <c r="O33" s="1">
        <v>0.122</v>
      </c>
      <c r="P33" s="1">
        <v>0.51700000000000002</v>
      </c>
      <c r="Q33" s="2">
        <v>0.97199999999999998</v>
      </c>
      <c r="R33" s="9">
        <v>4.0289999999999999</v>
      </c>
      <c r="S33" s="1">
        <v>1.2969999999999999</v>
      </c>
      <c r="T33" s="1">
        <v>2.2290000000000001</v>
      </c>
      <c r="U33" s="2">
        <v>7.2480000000000002</v>
      </c>
      <c r="V33">
        <f t="shared" si="0"/>
        <v>12.571000000000002</v>
      </c>
      <c r="W33">
        <f t="shared" si="1"/>
        <v>1</v>
      </c>
      <c r="X33">
        <f t="shared" si="2"/>
        <v>12.571000000000002</v>
      </c>
      <c r="Z33">
        <f t="shared" si="3"/>
        <v>0.26714801444043323</v>
      </c>
      <c r="AB33">
        <f t="shared" si="4"/>
        <v>0.73285198555956721</v>
      </c>
    </row>
    <row r="34" spans="1:28" x14ac:dyDescent="0.75">
      <c r="A34" t="s">
        <v>129</v>
      </c>
      <c r="B34" s="9">
        <v>2.411</v>
      </c>
      <c r="C34" s="1">
        <v>0.377</v>
      </c>
      <c r="D34" s="1">
        <v>1.744</v>
      </c>
      <c r="E34" s="2">
        <v>3.2320000000000002</v>
      </c>
      <c r="F34" s="9">
        <v>14.993</v>
      </c>
      <c r="G34" s="1">
        <v>0.98299999999999998</v>
      </c>
      <c r="H34" s="1">
        <v>13.068</v>
      </c>
      <c r="I34" s="2">
        <v>16.867000000000001</v>
      </c>
      <c r="J34" s="9">
        <v>0.92600000000000005</v>
      </c>
      <c r="K34" s="1">
        <v>4.9000000000000002E-2</v>
      </c>
      <c r="L34" s="1">
        <v>0.80900000000000005</v>
      </c>
      <c r="M34" s="2">
        <v>0.99099999999999999</v>
      </c>
      <c r="N34" s="9">
        <v>0.80200000000000005</v>
      </c>
      <c r="O34" s="1">
        <v>0.11700000000000001</v>
      </c>
      <c r="P34" s="1">
        <v>0.52600000000000002</v>
      </c>
      <c r="Q34" s="2">
        <v>0.97099999999999997</v>
      </c>
      <c r="R34" s="9">
        <v>1.776</v>
      </c>
      <c r="S34" s="1">
        <v>0.57899999999999996</v>
      </c>
      <c r="T34" s="1">
        <v>0.96299999999999997</v>
      </c>
      <c r="U34" s="2">
        <v>3.22</v>
      </c>
      <c r="V34">
        <f t="shared" si="0"/>
        <v>12.582000000000001</v>
      </c>
      <c r="W34">
        <f t="shared" si="1"/>
        <v>1</v>
      </c>
      <c r="X34">
        <f t="shared" si="2"/>
        <v>12.582000000000001</v>
      </c>
      <c r="Z34">
        <f t="shared" si="3"/>
        <v>0.2720588235294118</v>
      </c>
      <c r="AB34">
        <f t="shared" si="4"/>
        <v>0.72794117647058865</v>
      </c>
    </row>
    <row r="35" spans="1:28" x14ac:dyDescent="0.75">
      <c r="A35" t="s">
        <v>112</v>
      </c>
      <c r="B35" s="9">
        <v>3.41</v>
      </c>
      <c r="C35" s="1">
        <v>0.88300000000000001</v>
      </c>
      <c r="D35" s="1">
        <v>1.887</v>
      </c>
      <c r="E35" s="2">
        <v>5.3029999999999999</v>
      </c>
      <c r="F35" s="9">
        <v>14.999000000000001</v>
      </c>
      <c r="G35" s="1">
        <v>0.98899999999999999</v>
      </c>
      <c r="H35" s="1">
        <v>13.097</v>
      </c>
      <c r="I35" s="2">
        <v>16.965</v>
      </c>
      <c r="J35" s="9">
        <v>0.92500000000000004</v>
      </c>
      <c r="K35" s="1">
        <v>5.0999999999999997E-2</v>
      </c>
      <c r="L35" s="1">
        <v>0.8</v>
      </c>
      <c r="M35" s="2">
        <v>0.98899999999999999</v>
      </c>
      <c r="N35" s="9">
        <v>0.79900000000000004</v>
      </c>
      <c r="O35" s="1">
        <v>0.122</v>
      </c>
      <c r="P35" s="1">
        <v>0.51600000000000001</v>
      </c>
      <c r="Q35" s="2">
        <v>0.97299999999999998</v>
      </c>
      <c r="R35" s="9">
        <v>9.4990000000000006</v>
      </c>
      <c r="S35" s="1">
        <v>2.9980000000000002</v>
      </c>
      <c r="T35" s="1">
        <v>5.3659999999999997</v>
      </c>
      <c r="U35" s="2">
        <v>16.603000000000002</v>
      </c>
      <c r="V35">
        <f t="shared" si="0"/>
        <v>11.589</v>
      </c>
      <c r="W35">
        <f t="shared" si="1"/>
        <v>1</v>
      </c>
      <c r="X35">
        <f t="shared" si="2"/>
        <v>11.589</v>
      </c>
      <c r="Z35">
        <f t="shared" si="3"/>
        <v>0.27173913043478254</v>
      </c>
      <c r="AB35">
        <f t="shared" si="4"/>
        <v>0.72826086956521752</v>
      </c>
    </row>
    <row r="36" spans="1:28" x14ac:dyDescent="0.75">
      <c r="A36" t="s">
        <v>130</v>
      </c>
      <c r="B36" s="9">
        <v>7.8810000000000002</v>
      </c>
      <c r="C36" s="1">
        <v>1.103</v>
      </c>
      <c r="D36" s="1">
        <v>5.5869999999999997</v>
      </c>
      <c r="E36" s="2">
        <v>9.9390000000000001</v>
      </c>
      <c r="F36" s="9">
        <v>14.952</v>
      </c>
      <c r="G36" s="1">
        <v>1.0229999999999999</v>
      </c>
      <c r="H36" s="1">
        <v>12.952999999999999</v>
      </c>
      <c r="I36" s="2">
        <v>16.988</v>
      </c>
      <c r="J36" s="9">
        <v>0.89100000000000001</v>
      </c>
      <c r="K36" s="1">
        <v>7.3999999999999996E-2</v>
      </c>
      <c r="L36" s="1">
        <v>0.70899999999999996</v>
      </c>
      <c r="M36" s="2">
        <v>0.98499999999999999</v>
      </c>
      <c r="N36" s="9">
        <v>0.76900000000000002</v>
      </c>
      <c r="O36" s="1">
        <v>0.129</v>
      </c>
      <c r="P36" s="1">
        <v>0.47099999999999997</v>
      </c>
      <c r="Q36" s="2">
        <v>0.96299999999999997</v>
      </c>
      <c r="R36" s="9">
        <v>65.427999999999997</v>
      </c>
      <c r="S36" s="1">
        <v>23.29</v>
      </c>
      <c r="T36" s="1">
        <v>30.876000000000001</v>
      </c>
      <c r="U36" s="2">
        <v>122.075</v>
      </c>
      <c r="V36">
        <f t="shared" si="0"/>
        <v>7.0709999999999997</v>
      </c>
      <c r="W36">
        <f t="shared" si="1"/>
        <v>1</v>
      </c>
      <c r="X36">
        <f t="shared" si="2"/>
        <v>7.0709999999999997</v>
      </c>
      <c r="Z36">
        <f t="shared" si="3"/>
        <v>0.32058823529411762</v>
      </c>
      <c r="AB36">
        <f t="shared" si="4"/>
        <v>0.67941176470588238</v>
      </c>
    </row>
    <row r="37" spans="1:28" x14ac:dyDescent="0.75">
      <c r="A37" t="s">
        <v>28</v>
      </c>
      <c r="B37" s="9">
        <v>2.4369999999999998</v>
      </c>
      <c r="C37" s="1">
        <v>0.52600000000000002</v>
      </c>
      <c r="D37" s="1">
        <v>1.5329999999999999</v>
      </c>
      <c r="E37" s="2">
        <v>3.5979999999999999</v>
      </c>
      <c r="F37" s="9">
        <v>14.994999999999999</v>
      </c>
      <c r="G37" s="1">
        <v>0.99299999999999999</v>
      </c>
      <c r="H37" s="1">
        <v>13.082000000000001</v>
      </c>
      <c r="I37" s="2">
        <v>16.942</v>
      </c>
      <c r="J37" s="9">
        <v>0.92700000000000005</v>
      </c>
      <c r="K37" s="1">
        <v>4.9000000000000002E-2</v>
      </c>
      <c r="L37" s="1">
        <v>0.80600000000000005</v>
      </c>
      <c r="M37" s="2">
        <v>0.99099999999999999</v>
      </c>
      <c r="N37" s="9">
        <v>0.8</v>
      </c>
      <c r="O37" s="1">
        <v>0.11799999999999999</v>
      </c>
      <c r="P37" s="1">
        <v>0.52300000000000002</v>
      </c>
      <c r="Q37" s="2">
        <v>0.97099999999999997</v>
      </c>
      <c r="R37" s="9">
        <v>3.2330000000000001</v>
      </c>
      <c r="S37" s="1">
        <v>1.034</v>
      </c>
      <c r="T37" s="1">
        <v>1.8</v>
      </c>
      <c r="U37" s="2">
        <v>5.77</v>
      </c>
      <c r="V37">
        <f t="shared" si="0"/>
        <v>12.558</v>
      </c>
      <c r="W37">
        <f t="shared" si="1"/>
        <v>1</v>
      </c>
      <c r="X37">
        <f t="shared" si="2"/>
        <v>12.558</v>
      </c>
      <c r="Z37">
        <f t="shared" si="3"/>
        <v>0.26739926739926734</v>
      </c>
      <c r="AB37">
        <f t="shared" si="4"/>
        <v>0.73260073260073266</v>
      </c>
    </row>
    <row r="38" spans="1:28" x14ac:dyDescent="0.75">
      <c r="A38" t="s">
        <v>131</v>
      </c>
      <c r="B38" s="9">
        <v>2.669</v>
      </c>
      <c r="C38" s="1">
        <v>0.60699999999999998</v>
      </c>
      <c r="D38" s="1">
        <v>1.629</v>
      </c>
      <c r="E38" s="2">
        <v>4.0309999999999997</v>
      </c>
      <c r="F38" s="9">
        <v>15.006</v>
      </c>
      <c r="G38" s="1">
        <v>1.0069999999999999</v>
      </c>
      <c r="H38" s="1">
        <v>12.936</v>
      </c>
      <c r="I38" s="2">
        <v>16.942</v>
      </c>
      <c r="J38" s="9">
        <v>0.92600000000000005</v>
      </c>
      <c r="K38" s="1">
        <v>4.9000000000000002E-2</v>
      </c>
      <c r="L38" s="1">
        <v>0.80200000000000005</v>
      </c>
      <c r="M38" s="2">
        <v>0.99</v>
      </c>
      <c r="N38" s="9">
        <v>0.80300000000000005</v>
      </c>
      <c r="O38" s="1">
        <v>0.11600000000000001</v>
      </c>
      <c r="P38" s="1">
        <v>0.52700000000000002</v>
      </c>
      <c r="Q38" s="2">
        <v>0.97299999999999998</v>
      </c>
      <c r="R38" s="9">
        <v>4.1500000000000004</v>
      </c>
      <c r="S38" s="1">
        <v>1.33</v>
      </c>
      <c r="T38" s="1">
        <v>2.34</v>
      </c>
      <c r="U38" s="2">
        <v>7.4989999999999997</v>
      </c>
      <c r="V38">
        <f t="shared" si="0"/>
        <v>12.337</v>
      </c>
      <c r="W38">
        <f t="shared" si="1"/>
        <v>1</v>
      </c>
      <c r="X38">
        <f t="shared" si="2"/>
        <v>12.337</v>
      </c>
      <c r="Z38">
        <f t="shared" si="3"/>
        <v>0.27306273062730629</v>
      </c>
      <c r="AB38">
        <f t="shared" si="4"/>
        <v>0.72693726937269409</v>
      </c>
    </row>
    <row r="39" spans="1:28" x14ac:dyDescent="0.75">
      <c r="A39" t="s">
        <v>29</v>
      </c>
      <c r="B39" s="9">
        <v>1.266</v>
      </c>
      <c r="C39" s="1">
        <v>0.53200000000000003</v>
      </c>
      <c r="D39" s="1">
        <v>0.38800000000000001</v>
      </c>
      <c r="E39" s="2">
        <v>2.427</v>
      </c>
      <c r="F39" s="9">
        <v>14.978</v>
      </c>
      <c r="G39" s="1">
        <v>1.01</v>
      </c>
      <c r="H39" s="1">
        <v>12.945</v>
      </c>
      <c r="I39" s="2">
        <v>16.957000000000001</v>
      </c>
      <c r="J39" s="9">
        <v>0.92500000000000004</v>
      </c>
      <c r="K39" s="1">
        <v>0.05</v>
      </c>
      <c r="L39" s="1">
        <v>0.8</v>
      </c>
      <c r="M39" s="2">
        <v>0.99099999999999999</v>
      </c>
      <c r="N39" s="9">
        <v>0.8</v>
      </c>
      <c r="O39" s="1">
        <v>0.12</v>
      </c>
      <c r="P39" s="1">
        <v>0.51600000000000001</v>
      </c>
      <c r="Q39" s="2">
        <v>0.97</v>
      </c>
      <c r="R39" s="9">
        <v>2.8940000000000001</v>
      </c>
      <c r="S39" s="1">
        <v>0.93300000000000005</v>
      </c>
      <c r="T39" s="1">
        <v>1.5569999999999999</v>
      </c>
      <c r="U39" s="2">
        <v>5.1390000000000002</v>
      </c>
      <c r="V39">
        <f t="shared" si="0"/>
        <v>13.712</v>
      </c>
      <c r="W39">
        <f t="shared" si="1"/>
        <v>1</v>
      </c>
      <c r="X39">
        <f t="shared" si="2"/>
        <v>13.712</v>
      </c>
      <c r="Z39">
        <f t="shared" si="3"/>
        <v>0.27272727272727265</v>
      </c>
      <c r="AB39">
        <f t="shared" si="4"/>
        <v>0.72727272727272729</v>
      </c>
    </row>
    <row r="40" spans="1:28" x14ac:dyDescent="0.75">
      <c r="A40" t="s">
        <v>30</v>
      </c>
      <c r="B40" s="9">
        <v>5.4589999999999996</v>
      </c>
      <c r="C40" s="1">
        <v>1.0629999999999999</v>
      </c>
      <c r="D40" s="1">
        <v>3.3580000000000001</v>
      </c>
      <c r="E40" s="2">
        <v>7.5949999999999998</v>
      </c>
      <c r="F40" s="9">
        <v>14.939</v>
      </c>
      <c r="G40" s="1">
        <v>1.0429999999999999</v>
      </c>
      <c r="H40" s="1">
        <v>12.875</v>
      </c>
      <c r="I40" s="2">
        <v>16.988</v>
      </c>
      <c r="J40" s="9">
        <v>0.92400000000000004</v>
      </c>
      <c r="K40" s="1">
        <v>5.1999999999999998E-2</v>
      </c>
      <c r="L40" s="1">
        <v>0.79300000000000004</v>
      </c>
      <c r="M40" s="2">
        <v>0.99</v>
      </c>
      <c r="N40" s="9">
        <v>0.78200000000000003</v>
      </c>
      <c r="O40" s="1">
        <v>0.13200000000000001</v>
      </c>
      <c r="P40" s="1">
        <v>0.48</v>
      </c>
      <c r="Q40" s="2">
        <v>0.96899999999999997</v>
      </c>
      <c r="R40" s="9">
        <v>18.654</v>
      </c>
      <c r="S40" s="1">
        <v>6.5460000000000003</v>
      </c>
      <c r="T40" s="1">
        <v>9.0530000000000008</v>
      </c>
      <c r="U40" s="2">
        <v>34.850999999999999</v>
      </c>
      <c r="V40">
        <f t="shared" si="0"/>
        <v>9.48</v>
      </c>
      <c r="W40">
        <f t="shared" si="1"/>
        <v>1</v>
      </c>
      <c r="X40">
        <f t="shared" si="2"/>
        <v>9.48</v>
      </c>
      <c r="Z40">
        <f t="shared" si="3"/>
        <v>0.25850340136054406</v>
      </c>
      <c r="AB40">
        <f t="shared" si="4"/>
        <v>0.74149659863945561</v>
      </c>
    </row>
    <row r="41" spans="1:28" x14ac:dyDescent="0.75">
      <c r="A41" t="s">
        <v>31</v>
      </c>
      <c r="B41" s="9">
        <v>3.7069999999999999</v>
      </c>
      <c r="C41" s="1">
        <v>0.84799999999999998</v>
      </c>
      <c r="D41" s="1">
        <v>2.1829999999999998</v>
      </c>
      <c r="E41" s="2">
        <v>5.56</v>
      </c>
      <c r="F41" s="9">
        <v>15.007999999999999</v>
      </c>
      <c r="G41" s="1">
        <v>1.0069999999999999</v>
      </c>
      <c r="H41" s="1">
        <v>13.063000000000001</v>
      </c>
      <c r="I41" s="2">
        <v>16.957999999999998</v>
      </c>
      <c r="J41" s="9">
        <v>0.92600000000000005</v>
      </c>
      <c r="K41" s="1">
        <v>0.05</v>
      </c>
      <c r="L41" s="1">
        <v>0.80300000000000005</v>
      </c>
      <c r="M41" s="2">
        <v>0.99099999999999999</v>
      </c>
      <c r="N41" s="9">
        <v>0.80100000000000005</v>
      </c>
      <c r="O41" s="1">
        <v>0.121</v>
      </c>
      <c r="P41" s="1">
        <v>0.52300000000000002</v>
      </c>
      <c r="Q41" s="2">
        <v>0.96899999999999997</v>
      </c>
      <c r="R41" s="9">
        <v>9.5649999999999995</v>
      </c>
      <c r="S41" s="1">
        <v>3.0139999999999998</v>
      </c>
      <c r="T41" s="1">
        <v>5.3710000000000004</v>
      </c>
      <c r="U41" s="2">
        <v>16.873000000000001</v>
      </c>
      <c r="V41">
        <f t="shared" si="0"/>
        <v>11.300999999999998</v>
      </c>
      <c r="W41">
        <f t="shared" si="1"/>
        <v>1</v>
      </c>
      <c r="X41">
        <f t="shared" si="2"/>
        <v>11.300999999999998</v>
      </c>
      <c r="Z41">
        <f t="shared" si="3"/>
        <v>0.2710622710622711</v>
      </c>
      <c r="AB41">
        <f t="shared" si="4"/>
        <v>0.72893772893772935</v>
      </c>
    </row>
    <row r="42" spans="1:28" x14ac:dyDescent="0.75">
      <c r="A42" t="s">
        <v>32</v>
      </c>
      <c r="B42" s="9">
        <v>4.49</v>
      </c>
      <c r="C42" s="1">
        <v>0.72799999999999998</v>
      </c>
      <c r="D42" s="1">
        <v>3.157</v>
      </c>
      <c r="E42" s="2">
        <v>6.069</v>
      </c>
      <c r="F42" s="9">
        <v>14.967000000000001</v>
      </c>
      <c r="G42" s="1">
        <v>1.002</v>
      </c>
      <c r="H42" s="1">
        <v>13</v>
      </c>
      <c r="I42" s="2">
        <v>16.931999999999999</v>
      </c>
      <c r="J42" s="9">
        <v>0.92500000000000004</v>
      </c>
      <c r="K42" s="1">
        <v>0.05</v>
      </c>
      <c r="L42" s="1">
        <v>0.80300000000000005</v>
      </c>
      <c r="M42" s="2">
        <v>0.99099999999999999</v>
      </c>
      <c r="N42" s="9">
        <v>0.79700000000000004</v>
      </c>
      <c r="O42" s="1">
        <v>0.12</v>
      </c>
      <c r="P42" s="1">
        <v>0.52800000000000002</v>
      </c>
      <c r="Q42" s="2">
        <v>0.97099999999999997</v>
      </c>
      <c r="R42" s="9">
        <v>7.3019999999999996</v>
      </c>
      <c r="S42" s="1">
        <v>2.3759999999999999</v>
      </c>
      <c r="T42" s="1">
        <v>3.9929999999999999</v>
      </c>
      <c r="U42" s="2">
        <v>13.316000000000001</v>
      </c>
      <c r="V42">
        <f t="shared" si="0"/>
        <v>10.477</v>
      </c>
      <c r="W42">
        <f t="shared" si="1"/>
        <v>1</v>
      </c>
      <c r="X42">
        <f t="shared" si="2"/>
        <v>10.477</v>
      </c>
      <c r="Z42">
        <f t="shared" si="3"/>
        <v>0.26978417266187044</v>
      </c>
      <c r="AB42">
        <f t="shared" si="4"/>
        <v>0.73021582733812962</v>
      </c>
    </row>
    <row r="43" spans="1:28" x14ac:dyDescent="0.75">
      <c r="A43" t="s">
        <v>132</v>
      </c>
      <c r="B43" s="9">
        <v>3.4</v>
      </c>
      <c r="C43" s="1">
        <v>0.77300000000000002</v>
      </c>
      <c r="D43" s="1">
        <v>2.0659999999999998</v>
      </c>
      <c r="E43" s="2">
        <v>5.1189999999999998</v>
      </c>
      <c r="F43" s="9">
        <v>14.989000000000001</v>
      </c>
      <c r="G43" s="1">
        <v>1.002</v>
      </c>
      <c r="H43" s="1">
        <v>12.99</v>
      </c>
      <c r="I43" s="2">
        <v>16.983000000000001</v>
      </c>
      <c r="J43" s="9">
        <v>0.92700000000000005</v>
      </c>
      <c r="K43" s="1">
        <v>4.9000000000000002E-2</v>
      </c>
      <c r="L43" s="1">
        <v>0.81100000000000005</v>
      </c>
      <c r="M43" s="2">
        <v>0.99099999999999999</v>
      </c>
      <c r="N43" s="9">
        <v>0.79800000000000004</v>
      </c>
      <c r="O43" s="1">
        <v>0.122</v>
      </c>
      <c r="P43" s="1">
        <v>0.502</v>
      </c>
      <c r="Q43" s="2">
        <v>0.97299999999999998</v>
      </c>
      <c r="R43" s="9">
        <v>7.0369999999999999</v>
      </c>
      <c r="S43" s="1">
        <v>2.2629999999999999</v>
      </c>
      <c r="T43" s="1">
        <v>3.9279999999999999</v>
      </c>
      <c r="U43" s="2">
        <v>12.63</v>
      </c>
      <c r="V43">
        <f t="shared" si="0"/>
        <v>11.589</v>
      </c>
      <c r="W43">
        <f t="shared" si="1"/>
        <v>1</v>
      </c>
      <c r="X43">
        <f t="shared" si="2"/>
        <v>11.589</v>
      </c>
      <c r="Z43">
        <f t="shared" si="3"/>
        <v>0.26545454545454539</v>
      </c>
      <c r="AB43">
        <f t="shared" si="4"/>
        <v>0.73454545454545461</v>
      </c>
    </row>
    <row r="44" spans="1:28" x14ac:dyDescent="0.75">
      <c r="A44" t="s">
        <v>33</v>
      </c>
      <c r="B44" s="9">
        <v>2.956</v>
      </c>
      <c r="C44" s="1">
        <v>0.74399999999999999</v>
      </c>
      <c r="D44" s="1">
        <v>1.6739999999999999</v>
      </c>
      <c r="E44" s="2">
        <v>4.5949999999999998</v>
      </c>
      <c r="F44" s="9">
        <v>15.002000000000001</v>
      </c>
      <c r="G44" s="1">
        <v>0.98799999999999999</v>
      </c>
      <c r="H44" s="1">
        <v>13.071</v>
      </c>
      <c r="I44" s="2">
        <v>16.888999999999999</v>
      </c>
      <c r="J44" s="9">
        <v>0.92600000000000005</v>
      </c>
      <c r="K44" s="1">
        <v>0.05</v>
      </c>
      <c r="L44" s="1">
        <v>0.80100000000000005</v>
      </c>
      <c r="M44" s="2">
        <v>0.99099999999999999</v>
      </c>
      <c r="N44" s="9">
        <v>0.79800000000000004</v>
      </c>
      <c r="O44" s="1">
        <v>0.121</v>
      </c>
      <c r="P44" s="1">
        <v>0.52100000000000002</v>
      </c>
      <c r="Q44" s="2">
        <v>0.97099999999999997</v>
      </c>
      <c r="R44" s="9">
        <v>6.6429999999999998</v>
      </c>
      <c r="S44" s="1">
        <v>2.0739999999999998</v>
      </c>
      <c r="T44" s="1">
        <v>3.7570000000000001</v>
      </c>
      <c r="U44" s="2">
        <v>11.736000000000001</v>
      </c>
      <c r="V44">
        <f t="shared" si="0"/>
        <v>12.046000000000001</v>
      </c>
      <c r="W44">
        <f t="shared" si="1"/>
        <v>1</v>
      </c>
      <c r="X44">
        <f t="shared" si="2"/>
        <v>12.046000000000001</v>
      </c>
      <c r="Z44">
        <f t="shared" si="3"/>
        <v>0.26811594202898553</v>
      </c>
      <c r="AB44">
        <f t="shared" si="4"/>
        <v>0.73188405797101486</v>
      </c>
    </row>
    <row r="45" spans="1:28" x14ac:dyDescent="0.75">
      <c r="A45" t="s">
        <v>34</v>
      </c>
      <c r="B45" s="9">
        <v>3.286</v>
      </c>
      <c r="C45" s="1">
        <v>0.66800000000000004</v>
      </c>
      <c r="D45" s="1">
        <v>2.0619999999999998</v>
      </c>
      <c r="E45" s="2">
        <v>4.72</v>
      </c>
      <c r="F45" s="9">
        <v>14.978999999999999</v>
      </c>
      <c r="G45" s="1">
        <v>0.99</v>
      </c>
      <c r="H45" s="1">
        <v>13.065</v>
      </c>
      <c r="I45" s="2">
        <v>16.908000000000001</v>
      </c>
      <c r="J45" s="9">
        <v>0.92500000000000004</v>
      </c>
      <c r="K45" s="1">
        <v>0.05</v>
      </c>
      <c r="L45" s="1">
        <v>0.80100000000000005</v>
      </c>
      <c r="M45" s="2">
        <v>0.99</v>
      </c>
      <c r="N45" s="9">
        <v>0.80100000000000005</v>
      </c>
      <c r="O45" s="1">
        <v>0.12</v>
      </c>
      <c r="P45" s="1">
        <v>0.52700000000000002</v>
      </c>
      <c r="Q45" s="2">
        <v>0.97</v>
      </c>
      <c r="R45" s="9">
        <v>5.7270000000000003</v>
      </c>
      <c r="S45" s="1">
        <v>1.734</v>
      </c>
      <c r="T45" s="1">
        <v>3.198</v>
      </c>
      <c r="U45" s="2">
        <v>9.7690000000000001</v>
      </c>
      <c r="V45">
        <f t="shared" si="0"/>
        <v>11.693</v>
      </c>
      <c r="W45">
        <f t="shared" si="1"/>
        <v>1</v>
      </c>
      <c r="X45">
        <f t="shared" si="2"/>
        <v>11.693</v>
      </c>
      <c r="Z45">
        <f t="shared" si="3"/>
        <v>0.27372262773722622</v>
      </c>
      <c r="AB45">
        <f t="shared" si="4"/>
        <v>0.72627737226277378</v>
      </c>
    </row>
    <row r="46" spans="1:28" x14ac:dyDescent="0.75">
      <c r="A46" t="s">
        <v>35</v>
      </c>
      <c r="B46" s="9">
        <v>3.3849999999999998</v>
      </c>
      <c r="C46" s="1">
        <v>0.82199999999999995</v>
      </c>
      <c r="D46" s="1">
        <v>1.9219999999999999</v>
      </c>
      <c r="E46" s="2">
        <v>5.149</v>
      </c>
      <c r="F46" s="9">
        <v>14.981</v>
      </c>
      <c r="G46" s="1">
        <v>1.004</v>
      </c>
      <c r="H46" s="1">
        <v>13.068</v>
      </c>
      <c r="I46" s="2">
        <v>16.945</v>
      </c>
      <c r="J46" s="9">
        <v>0.92700000000000005</v>
      </c>
      <c r="K46" s="1">
        <v>4.9000000000000002E-2</v>
      </c>
      <c r="L46" s="1">
        <v>0.80200000000000005</v>
      </c>
      <c r="M46" s="2">
        <v>0.99099999999999999</v>
      </c>
      <c r="N46" s="9">
        <v>0.80100000000000005</v>
      </c>
      <c r="O46" s="1">
        <v>0.121</v>
      </c>
      <c r="P46" s="1">
        <v>0.51100000000000001</v>
      </c>
      <c r="Q46" s="2">
        <v>0.97099999999999997</v>
      </c>
      <c r="R46" s="9">
        <v>8.4179999999999993</v>
      </c>
      <c r="S46" s="1">
        <v>2.5590000000000002</v>
      </c>
      <c r="T46" s="1">
        <v>4.8010000000000002</v>
      </c>
      <c r="U46" s="2">
        <v>14.762</v>
      </c>
      <c r="V46">
        <f t="shared" si="0"/>
        <v>11.596</v>
      </c>
      <c r="W46">
        <f t="shared" si="1"/>
        <v>1</v>
      </c>
      <c r="X46">
        <f t="shared" si="2"/>
        <v>11.596</v>
      </c>
      <c r="Z46">
        <f t="shared" si="3"/>
        <v>0.26838235294117641</v>
      </c>
      <c r="AB46">
        <f t="shared" si="4"/>
        <v>0.73161764705882359</v>
      </c>
    </row>
    <row r="47" spans="1:28" x14ac:dyDescent="0.75">
      <c r="A47" t="s">
        <v>133</v>
      </c>
      <c r="B47" s="9">
        <v>3.3039999999999998</v>
      </c>
      <c r="C47" s="1">
        <v>0.77400000000000002</v>
      </c>
      <c r="D47" s="1">
        <v>1.956</v>
      </c>
      <c r="E47" s="2">
        <v>4.9749999999999996</v>
      </c>
      <c r="F47" s="9">
        <v>14.994</v>
      </c>
      <c r="G47" s="1">
        <v>0.99299999999999999</v>
      </c>
      <c r="H47" s="1">
        <v>13.013</v>
      </c>
      <c r="I47" s="2">
        <v>16.898</v>
      </c>
      <c r="J47" s="9">
        <v>0.92600000000000005</v>
      </c>
      <c r="K47" s="1">
        <v>4.9000000000000002E-2</v>
      </c>
      <c r="L47" s="1">
        <v>0.80800000000000005</v>
      </c>
      <c r="M47" s="2">
        <v>0.99</v>
      </c>
      <c r="N47" s="9">
        <v>0.80200000000000005</v>
      </c>
      <c r="O47" s="1">
        <v>0.11799999999999999</v>
      </c>
      <c r="P47" s="1">
        <v>0.52500000000000002</v>
      </c>
      <c r="Q47" s="2">
        <v>0.97499999999999998</v>
      </c>
      <c r="R47" s="9">
        <v>7.0309999999999997</v>
      </c>
      <c r="S47" s="1">
        <v>2.2360000000000002</v>
      </c>
      <c r="T47" s="1">
        <v>3.839</v>
      </c>
      <c r="U47" s="2">
        <v>12.510999999999999</v>
      </c>
      <c r="V47">
        <f t="shared" si="0"/>
        <v>11.69</v>
      </c>
      <c r="W47">
        <f t="shared" si="1"/>
        <v>1</v>
      </c>
      <c r="X47">
        <f t="shared" si="2"/>
        <v>11.69</v>
      </c>
      <c r="Z47">
        <f t="shared" si="3"/>
        <v>0.2720588235294118</v>
      </c>
      <c r="AB47">
        <f t="shared" si="4"/>
        <v>0.72794117647058865</v>
      </c>
    </row>
    <row r="48" spans="1:28" x14ac:dyDescent="0.75">
      <c r="A48" t="s">
        <v>36</v>
      </c>
      <c r="B48" s="9">
        <v>3.714</v>
      </c>
      <c r="C48" s="1">
        <v>0.81699999999999995</v>
      </c>
      <c r="D48" s="1">
        <v>2.246</v>
      </c>
      <c r="E48" s="2">
        <v>5.4649999999999999</v>
      </c>
      <c r="F48" s="9">
        <v>15.026</v>
      </c>
      <c r="G48" s="1">
        <v>0.98799999999999999</v>
      </c>
      <c r="H48" s="1">
        <v>13.125999999999999</v>
      </c>
      <c r="I48" s="2">
        <v>16.945</v>
      </c>
      <c r="J48" s="9">
        <v>0.92600000000000005</v>
      </c>
      <c r="K48" s="1">
        <v>0.05</v>
      </c>
      <c r="L48" s="1">
        <v>0.80200000000000005</v>
      </c>
      <c r="M48" s="2">
        <v>0.99</v>
      </c>
      <c r="N48" s="9">
        <v>0.79800000000000004</v>
      </c>
      <c r="O48" s="1">
        <v>0.121</v>
      </c>
      <c r="P48" s="1">
        <v>0.51600000000000001</v>
      </c>
      <c r="Q48" s="2">
        <v>0.97099999999999997</v>
      </c>
      <c r="R48" s="9">
        <v>8.9779999999999998</v>
      </c>
      <c r="S48" s="1">
        <v>2.7879999999999998</v>
      </c>
      <c r="T48" s="1">
        <v>4.9820000000000002</v>
      </c>
      <c r="U48" s="2">
        <v>15.417</v>
      </c>
      <c r="V48">
        <f t="shared" si="0"/>
        <v>11.311999999999999</v>
      </c>
      <c r="W48">
        <f t="shared" si="1"/>
        <v>1</v>
      </c>
      <c r="X48">
        <f t="shared" si="2"/>
        <v>11.311999999999999</v>
      </c>
      <c r="Z48">
        <f t="shared" si="3"/>
        <v>0.26811594202898553</v>
      </c>
      <c r="AB48">
        <f t="shared" si="4"/>
        <v>0.73188405797101486</v>
      </c>
    </row>
    <row r="49" spans="1:28" x14ac:dyDescent="0.75">
      <c r="A49" t="s">
        <v>37</v>
      </c>
      <c r="B49" s="9">
        <v>3.2679999999999998</v>
      </c>
      <c r="C49" s="1">
        <v>0.66500000000000004</v>
      </c>
      <c r="D49" s="1">
        <v>2.1419999999999999</v>
      </c>
      <c r="E49" s="2">
        <v>4.7370000000000001</v>
      </c>
      <c r="F49" s="9">
        <v>15.002000000000001</v>
      </c>
      <c r="G49" s="1">
        <v>1.0169999999999999</v>
      </c>
      <c r="H49" s="1">
        <v>13.053000000000001</v>
      </c>
      <c r="I49" s="2">
        <v>17.042999999999999</v>
      </c>
      <c r="J49" s="9">
        <v>0.92500000000000004</v>
      </c>
      <c r="K49" s="1">
        <v>0.05</v>
      </c>
      <c r="L49" s="1">
        <v>0.80100000000000005</v>
      </c>
      <c r="M49" s="2">
        <v>0.99099999999999999</v>
      </c>
      <c r="N49" s="9">
        <v>0.8</v>
      </c>
      <c r="O49" s="1">
        <v>0.122</v>
      </c>
      <c r="P49" s="1">
        <v>0.51700000000000002</v>
      </c>
      <c r="Q49" s="2">
        <v>0.97199999999999998</v>
      </c>
      <c r="R49" s="9">
        <v>5.383</v>
      </c>
      <c r="S49" s="1">
        <v>1.728</v>
      </c>
      <c r="T49" s="1">
        <v>2.9649999999999999</v>
      </c>
      <c r="U49" s="2">
        <v>9.6379999999999999</v>
      </c>
      <c r="V49">
        <f t="shared" si="0"/>
        <v>11.734000000000002</v>
      </c>
      <c r="W49">
        <f t="shared" si="1"/>
        <v>1</v>
      </c>
      <c r="X49">
        <f t="shared" si="2"/>
        <v>11.734000000000002</v>
      </c>
      <c r="Z49">
        <f t="shared" si="3"/>
        <v>0.27272727272727265</v>
      </c>
      <c r="AB49">
        <f t="shared" si="4"/>
        <v>0.72727272727272729</v>
      </c>
    </row>
    <row r="50" spans="1:28" x14ac:dyDescent="0.75">
      <c r="A50" t="s">
        <v>134</v>
      </c>
      <c r="B50" s="9">
        <v>1.728</v>
      </c>
      <c r="C50" s="1">
        <v>0.54800000000000004</v>
      </c>
      <c r="D50" s="1">
        <v>0.80500000000000005</v>
      </c>
      <c r="E50" s="2">
        <v>2.9380000000000002</v>
      </c>
      <c r="F50" s="9">
        <v>15.007</v>
      </c>
      <c r="G50" s="1">
        <v>0.99399999999999999</v>
      </c>
      <c r="H50" s="1">
        <v>12.978999999999999</v>
      </c>
      <c r="I50" s="2">
        <v>16.939</v>
      </c>
      <c r="J50" s="9">
        <v>0.92700000000000005</v>
      </c>
      <c r="K50" s="1">
        <v>4.9000000000000002E-2</v>
      </c>
      <c r="L50" s="1">
        <v>0.80300000000000005</v>
      </c>
      <c r="M50" s="2">
        <v>0.99099999999999999</v>
      </c>
      <c r="N50" s="9">
        <v>0.79900000000000004</v>
      </c>
      <c r="O50" s="1">
        <v>0.121</v>
      </c>
      <c r="P50" s="1">
        <v>0.52300000000000002</v>
      </c>
      <c r="Q50" s="2">
        <v>0.97199999999999998</v>
      </c>
      <c r="R50" s="9">
        <v>3.1970000000000001</v>
      </c>
      <c r="S50" s="1">
        <v>1.018</v>
      </c>
      <c r="T50" s="1">
        <v>1.7609999999999999</v>
      </c>
      <c r="U50" s="2">
        <v>5.6630000000000003</v>
      </c>
      <c r="V50">
        <f t="shared" si="0"/>
        <v>13.279</v>
      </c>
      <c r="W50">
        <f t="shared" si="1"/>
        <v>1</v>
      </c>
      <c r="X50">
        <f t="shared" si="2"/>
        <v>13.279</v>
      </c>
      <c r="Z50">
        <f t="shared" si="3"/>
        <v>0.26642335766423347</v>
      </c>
      <c r="AB50">
        <f t="shared" si="4"/>
        <v>0.73357664233576647</v>
      </c>
    </row>
    <row r="51" spans="1:28" x14ac:dyDescent="0.75">
      <c r="A51" t="s">
        <v>38</v>
      </c>
      <c r="B51" s="9">
        <v>3.3809999999999998</v>
      </c>
      <c r="C51" s="1">
        <v>0.67600000000000005</v>
      </c>
      <c r="D51" s="1">
        <v>2.19</v>
      </c>
      <c r="E51" s="2">
        <v>4.8659999999999997</v>
      </c>
      <c r="F51" s="9">
        <v>14.962</v>
      </c>
      <c r="G51" s="1">
        <v>1.038</v>
      </c>
      <c r="H51" s="1">
        <v>12.895</v>
      </c>
      <c r="I51" s="2">
        <v>16.925999999999998</v>
      </c>
      <c r="J51" s="9">
        <v>0.92400000000000004</v>
      </c>
      <c r="K51" s="1">
        <v>5.0999999999999997E-2</v>
      </c>
      <c r="L51" s="1">
        <v>0.8</v>
      </c>
      <c r="M51" s="2">
        <v>0.99</v>
      </c>
      <c r="N51" s="9">
        <v>0.79900000000000004</v>
      </c>
      <c r="O51" s="1">
        <v>0.122</v>
      </c>
      <c r="P51" s="1">
        <v>0.51700000000000002</v>
      </c>
      <c r="Q51" s="2">
        <v>0.97099999999999997</v>
      </c>
      <c r="R51" s="9">
        <v>5.37</v>
      </c>
      <c r="S51" s="1">
        <v>1.7509999999999999</v>
      </c>
      <c r="T51" s="1">
        <v>2.847</v>
      </c>
      <c r="U51" s="2">
        <v>9.5419999999999998</v>
      </c>
      <c r="V51">
        <f t="shared" si="0"/>
        <v>11.581</v>
      </c>
      <c r="W51">
        <f t="shared" si="1"/>
        <v>1</v>
      </c>
      <c r="X51">
        <f t="shared" si="2"/>
        <v>11.581</v>
      </c>
      <c r="Z51">
        <f t="shared" si="3"/>
        <v>0.27436823104693125</v>
      </c>
      <c r="AB51">
        <f t="shared" si="4"/>
        <v>0.72563176895306836</v>
      </c>
    </row>
    <row r="52" spans="1:28" x14ac:dyDescent="0.75">
      <c r="A52" t="s">
        <v>39</v>
      </c>
      <c r="B52" s="9">
        <v>3.3759999999999999</v>
      </c>
      <c r="C52" s="1">
        <v>0.74399999999999999</v>
      </c>
      <c r="D52" s="1">
        <v>2.081</v>
      </c>
      <c r="E52" s="2">
        <v>4.9720000000000004</v>
      </c>
      <c r="F52" s="9">
        <v>15.004</v>
      </c>
      <c r="G52" s="1">
        <v>1.0229999999999999</v>
      </c>
      <c r="H52" s="1">
        <v>13.019</v>
      </c>
      <c r="I52" s="2">
        <v>17.048999999999999</v>
      </c>
      <c r="J52" s="9">
        <v>0.92500000000000004</v>
      </c>
      <c r="K52" s="1">
        <v>0.05</v>
      </c>
      <c r="L52" s="1">
        <v>0.80500000000000005</v>
      </c>
      <c r="M52" s="2">
        <v>0.99</v>
      </c>
      <c r="N52" s="9">
        <v>0.80300000000000005</v>
      </c>
      <c r="O52" s="1">
        <v>0.11799999999999999</v>
      </c>
      <c r="P52" s="1">
        <v>0.52700000000000002</v>
      </c>
      <c r="Q52" s="2">
        <v>0.97199999999999998</v>
      </c>
      <c r="R52" s="9">
        <v>6.8680000000000003</v>
      </c>
      <c r="S52" s="1">
        <v>2.19</v>
      </c>
      <c r="T52" s="1">
        <v>3.8250000000000002</v>
      </c>
      <c r="U52" s="2">
        <v>12.233000000000001</v>
      </c>
      <c r="V52">
        <f t="shared" si="0"/>
        <v>11.628</v>
      </c>
      <c r="W52">
        <f t="shared" si="1"/>
        <v>1</v>
      </c>
      <c r="X52">
        <f t="shared" si="2"/>
        <v>11.628</v>
      </c>
      <c r="Z52">
        <f t="shared" si="3"/>
        <v>0.27573529411764697</v>
      </c>
      <c r="AB52">
        <f t="shared" si="4"/>
        <v>0.72426470588235303</v>
      </c>
    </row>
    <row r="53" spans="1:28" x14ac:dyDescent="0.75">
      <c r="A53" t="s">
        <v>40</v>
      </c>
      <c r="B53" s="9">
        <v>3.0329999999999999</v>
      </c>
      <c r="C53" s="1">
        <v>0.57999999999999996</v>
      </c>
      <c r="D53" s="1">
        <v>2.0129999999999999</v>
      </c>
      <c r="E53" s="2">
        <v>4.306</v>
      </c>
      <c r="F53" s="9">
        <v>14.974</v>
      </c>
      <c r="G53" s="1">
        <v>1.0029999999999999</v>
      </c>
      <c r="H53" s="1">
        <v>13.061</v>
      </c>
      <c r="I53" s="2">
        <v>16.922000000000001</v>
      </c>
      <c r="J53" s="9">
        <v>0.92600000000000005</v>
      </c>
      <c r="K53" s="1">
        <v>4.9000000000000002E-2</v>
      </c>
      <c r="L53" s="1">
        <v>0.81</v>
      </c>
      <c r="M53" s="2">
        <v>0.99099999999999999</v>
      </c>
      <c r="N53" s="9">
        <v>0.80100000000000005</v>
      </c>
      <c r="O53" s="1">
        <v>0.11899999999999999</v>
      </c>
      <c r="P53" s="1">
        <v>0.52300000000000002</v>
      </c>
      <c r="Q53" s="2">
        <v>0.97099999999999997</v>
      </c>
      <c r="R53" s="9">
        <v>4.1509999999999998</v>
      </c>
      <c r="S53" s="1">
        <v>1.329</v>
      </c>
      <c r="T53" s="1">
        <v>2.294</v>
      </c>
      <c r="U53" s="2">
        <v>7.4089999999999998</v>
      </c>
      <c r="V53">
        <f t="shared" si="0"/>
        <v>11.941000000000001</v>
      </c>
      <c r="W53">
        <f t="shared" si="1"/>
        <v>1</v>
      </c>
      <c r="X53">
        <f t="shared" si="2"/>
        <v>11.941000000000001</v>
      </c>
      <c r="Z53">
        <f t="shared" si="3"/>
        <v>0.2710622710622711</v>
      </c>
      <c r="AB53">
        <f t="shared" si="4"/>
        <v>0.72893772893772935</v>
      </c>
    </row>
    <row r="54" spans="1:28" x14ac:dyDescent="0.75">
      <c r="A54" t="s">
        <v>41</v>
      </c>
      <c r="B54" s="9">
        <v>4.8659999999999997</v>
      </c>
      <c r="C54" s="1">
        <v>0.96499999999999997</v>
      </c>
      <c r="D54" s="1">
        <v>3.0030000000000001</v>
      </c>
      <c r="E54" s="2">
        <v>6.7990000000000004</v>
      </c>
      <c r="F54" s="9">
        <v>14.901</v>
      </c>
      <c r="G54" s="1">
        <v>1.0169999999999999</v>
      </c>
      <c r="H54" s="1">
        <v>12.936999999999999</v>
      </c>
      <c r="I54" s="2">
        <v>16.914999999999999</v>
      </c>
      <c r="J54" s="9">
        <v>0.91700000000000004</v>
      </c>
      <c r="K54" s="1">
        <v>5.6000000000000001E-2</v>
      </c>
      <c r="L54" s="1">
        <v>0.78</v>
      </c>
      <c r="M54" s="2">
        <v>0.99099999999999999</v>
      </c>
      <c r="N54" s="9">
        <v>0.78500000000000003</v>
      </c>
      <c r="O54" s="1">
        <v>0.127</v>
      </c>
      <c r="P54" s="1">
        <v>0.49099999999999999</v>
      </c>
      <c r="Q54" s="2">
        <v>0.96799999999999997</v>
      </c>
      <c r="R54" s="9">
        <v>11.353999999999999</v>
      </c>
      <c r="S54" s="1">
        <v>4.0990000000000002</v>
      </c>
      <c r="T54" s="1">
        <v>5.12</v>
      </c>
      <c r="U54" s="2">
        <v>21.04</v>
      </c>
      <c r="V54">
        <f t="shared" si="0"/>
        <v>10.035</v>
      </c>
      <c r="W54">
        <f t="shared" si="1"/>
        <v>1</v>
      </c>
      <c r="X54">
        <f t="shared" si="2"/>
        <v>10.035</v>
      </c>
      <c r="Z54">
        <f t="shared" si="3"/>
        <v>0.27852348993288584</v>
      </c>
      <c r="AB54">
        <f t="shared" si="4"/>
        <v>0.72147651006711411</v>
      </c>
    </row>
    <row r="55" spans="1:28" x14ac:dyDescent="0.75">
      <c r="A55" t="s">
        <v>42</v>
      </c>
      <c r="B55" s="9">
        <v>2.661</v>
      </c>
      <c r="C55" s="1">
        <v>0.68700000000000006</v>
      </c>
      <c r="D55" s="1">
        <v>1.4870000000000001</v>
      </c>
      <c r="E55" s="2">
        <v>4.1820000000000004</v>
      </c>
      <c r="F55" s="9">
        <v>14.976000000000001</v>
      </c>
      <c r="G55" s="1">
        <v>0.98499999999999999</v>
      </c>
      <c r="H55" s="1">
        <v>12.984999999999999</v>
      </c>
      <c r="I55" s="2">
        <v>16.873999999999999</v>
      </c>
      <c r="J55" s="9">
        <v>0.92800000000000005</v>
      </c>
      <c r="K55" s="1">
        <v>4.8000000000000001E-2</v>
      </c>
      <c r="L55" s="1">
        <v>0.80800000000000005</v>
      </c>
      <c r="M55" s="2">
        <v>0.99</v>
      </c>
      <c r="N55" s="9">
        <v>0.8</v>
      </c>
      <c r="O55" s="1">
        <v>0.122</v>
      </c>
      <c r="P55" s="1">
        <v>0.51300000000000001</v>
      </c>
      <c r="Q55" s="2">
        <v>0.97399999999999998</v>
      </c>
      <c r="R55" s="9">
        <v>5.1849999999999996</v>
      </c>
      <c r="S55" s="1">
        <v>1.635</v>
      </c>
      <c r="T55" s="1">
        <v>2.9089999999999998</v>
      </c>
      <c r="U55" s="2">
        <v>9.0950000000000006</v>
      </c>
      <c r="V55">
        <f t="shared" si="0"/>
        <v>12.315000000000001</v>
      </c>
      <c r="W55">
        <f t="shared" si="1"/>
        <v>1</v>
      </c>
      <c r="X55">
        <f t="shared" si="2"/>
        <v>12.315000000000001</v>
      </c>
      <c r="Z55">
        <f t="shared" si="3"/>
        <v>0.26470588235294096</v>
      </c>
      <c r="AB55">
        <f t="shared" si="4"/>
        <v>0.73529411764705865</v>
      </c>
    </row>
    <row r="56" spans="1:28" x14ac:dyDescent="0.75">
      <c r="A56" t="s">
        <v>135</v>
      </c>
      <c r="B56" s="9">
        <v>3.9929999999999999</v>
      </c>
      <c r="C56" s="1">
        <v>0.76100000000000001</v>
      </c>
      <c r="D56" s="1">
        <v>2.6320000000000001</v>
      </c>
      <c r="E56" s="2">
        <v>5.6150000000000002</v>
      </c>
      <c r="F56" s="9">
        <v>14.983000000000001</v>
      </c>
      <c r="G56" s="1">
        <v>1.002</v>
      </c>
      <c r="H56" s="1">
        <v>12.997999999999999</v>
      </c>
      <c r="I56" s="2">
        <v>16.905000000000001</v>
      </c>
      <c r="J56" s="9">
        <v>0.92600000000000005</v>
      </c>
      <c r="K56" s="1">
        <v>4.9000000000000002E-2</v>
      </c>
      <c r="L56" s="1">
        <v>0.80500000000000005</v>
      </c>
      <c r="M56" s="2">
        <v>0.99099999999999999</v>
      </c>
      <c r="N56" s="9">
        <v>0.79800000000000004</v>
      </c>
      <c r="O56" s="1">
        <v>0.123</v>
      </c>
      <c r="P56" s="1">
        <v>0.50600000000000001</v>
      </c>
      <c r="Q56" s="2">
        <v>0.97199999999999998</v>
      </c>
      <c r="R56" s="9">
        <v>7.9119999999999999</v>
      </c>
      <c r="S56" s="1">
        <v>2.5030000000000001</v>
      </c>
      <c r="T56" s="1">
        <v>4.4249999999999998</v>
      </c>
      <c r="U56" s="2">
        <v>14.065</v>
      </c>
      <c r="V56">
        <f t="shared" si="0"/>
        <v>10.99</v>
      </c>
      <c r="W56">
        <f t="shared" si="1"/>
        <v>1</v>
      </c>
      <c r="X56">
        <f t="shared" si="2"/>
        <v>10.99</v>
      </c>
      <c r="Z56">
        <f t="shared" si="3"/>
        <v>0.26811594202898553</v>
      </c>
      <c r="AB56">
        <f t="shared" si="4"/>
        <v>0.73188405797101486</v>
      </c>
    </row>
    <row r="57" spans="1:28" x14ac:dyDescent="0.75">
      <c r="A57" t="s">
        <v>136</v>
      </c>
      <c r="B57" s="9">
        <v>1.5840000000000001</v>
      </c>
      <c r="C57" s="1">
        <v>0.436</v>
      </c>
      <c r="D57" s="1">
        <v>0.85299999999999998</v>
      </c>
      <c r="E57" s="2">
        <v>2.5510000000000002</v>
      </c>
      <c r="F57" s="9">
        <v>14.992000000000001</v>
      </c>
      <c r="G57" s="1">
        <v>0.98399999999999999</v>
      </c>
      <c r="H57" s="1">
        <v>13.044</v>
      </c>
      <c r="I57" s="2">
        <v>16.922999999999998</v>
      </c>
      <c r="J57" s="9">
        <v>0.92500000000000004</v>
      </c>
      <c r="K57" s="1">
        <v>4.9000000000000002E-2</v>
      </c>
      <c r="L57" s="1">
        <v>0.80500000000000005</v>
      </c>
      <c r="M57" s="2">
        <v>0.99</v>
      </c>
      <c r="N57" s="9">
        <v>0.79700000000000004</v>
      </c>
      <c r="O57" s="1">
        <v>0.121</v>
      </c>
      <c r="P57" s="1">
        <v>0.51700000000000002</v>
      </c>
      <c r="Q57" s="2">
        <v>0.97199999999999998</v>
      </c>
      <c r="R57" s="9">
        <v>2.1480000000000001</v>
      </c>
      <c r="S57" s="1">
        <v>0.69499999999999995</v>
      </c>
      <c r="T57" s="1">
        <v>1.171</v>
      </c>
      <c r="U57" s="2">
        <v>3.8170000000000002</v>
      </c>
      <c r="V57">
        <f t="shared" si="0"/>
        <v>13.408000000000001</v>
      </c>
      <c r="W57">
        <f t="shared" si="1"/>
        <v>1</v>
      </c>
      <c r="X57">
        <f t="shared" si="2"/>
        <v>13.408000000000001</v>
      </c>
      <c r="Z57">
        <f t="shared" si="3"/>
        <v>0.26978417266187044</v>
      </c>
      <c r="AB57">
        <f t="shared" si="4"/>
        <v>0.73021582733812962</v>
      </c>
    </row>
    <row r="58" spans="1:28" x14ac:dyDescent="0.75">
      <c r="A58" t="s">
        <v>43</v>
      </c>
      <c r="B58" s="9">
        <v>5.5229999999999997</v>
      </c>
      <c r="C58" s="1">
        <v>1.0760000000000001</v>
      </c>
      <c r="D58" s="1">
        <v>3.411</v>
      </c>
      <c r="E58" s="2">
        <v>7.6749999999999998</v>
      </c>
      <c r="F58" s="9">
        <v>14.976000000000001</v>
      </c>
      <c r="G58" s="1">
        <v>1.0109999999999999</v>
      </c>
      <c r="H58" s="1">
        <v>13.039</v>
      </c>
      <c r="I58" s="2">
        <v>17.001999999999999</v>
      </c>
      <c r="J58" s="9">
        <v>0.92100000000000004</v>
      </c>
      <c r="K58" s="1">
        <v>5.2999999999999999E-2</v>
      </c>
      <c r="L58" s="1">
        <v>0.79</v>
      </c>
      <c r="M58" s="2">
        <v>0.99</v>
      </c>
      <c r="N58" s="9">
        <v>0.79600000000000004</v>
      </c>
      <c r="O58" s="1">
        <v>0.123</v>
      </c>
      <c r="P58" s="1">
        <v>0.51300000000000001</v>
      </c>
      <c r="Q58" s="2">
        <v>0.97</v>
      </c>
      <c r="R58" s="9">
        <v>21.536999999999999</v>
      </c>
      <c r="S58" s="1">
        <v>7.2080000000000002</v>
      </c>
      <c r="T58" s="1">
        <v>10.811999999999999</v>
      </c>
      <c r="U58" s="2">
        <v>38.932000000000002</v>
      </c>
      <c r="V58">
        <f t="shared" si="0"/>
        <v>9.4530000000000012</v>
      </c>
      <c r="W58">
        <f t="shared" si="1"/>
        <v>1</v>
      </c>
      <c r="X58">
        <f t="shared" si="2"/>
        <v>9.4530000000000012</v>
      </c>
      <c r="Z58">
        <f t="shared" si="3"/>
        <v>0.27915194346289746</v>
      </c>
      <c r="AB58">
        <f t="shared" si="4"/>
        <v>0.72084805653710249</v>
      </c>
    </row>
    <row r="59" spans="1:28" x14ac:dyDescent="0.75">
      <c r="A59" t="s">
        <v>137</v>
      </c>
      <c r="B59" s="9">
        <v>1.59</v>
      </c>
      <c r="C59" s="1">
        <v>0.58399999999999996</v>
      </c>
      <c r="D59" s="1">
        <v>0.59899999999999998</v>
      </c>
      <c r="E59" s="2">
        <v>2.883</v>
      </c>
      <c r="F59" s="9">
        <v>15.002000000000001</v>
      </c>
      <c r="G59" s="1">
        <v>1.0049999999999999</v>
      </c>
      <c r="H59" s="1">
        <v>13.010999999999999</v>
      </c>
      <c r="I59" s="2">
        <v>16.984999999999999</v>
      </c>
      <c r="J59" s="9">
        <v>0.92500000000000004</v>
      </c>
      <c r="K59" s="1">
        <v>5.0999999999999997E-2</v>
      </c>
      <c r="L59" s="1">
        <v>0.79700000000000004</v>
      </c>
      <c r="M59" s="2">
        <v>0.99</v>
      </c>
      <c r="N59" s="9">
        <v>0.80100000000000005</v>
      </c>
      <c r="O59" s="1">
        <v>0.12</v>
      </c>
      <c r="P59" s="1">
        <v>0.52400000000000002</v>
      </c>
      <c r="Q59" s="2">
        <v>0.97399999999999998</v>
      </c>
      <c r="R59" s="9">
        <v>3.3820000000000001</v>
      </c>
      <c r="S59" s="1">
        <v>1.1180000000000001</v>
      </c>
      <c r="T59" s="1">
        <v>1.863</v>
      </c>
      <c r="U59" s="2">
        <v>6.1529999999999996</v>
      </c>
      <c r="V59">
        <f t="shared" si="0"/>
        <v>13.412000000000001</v>
      </c>
      <c r="W59">
        <f t="shared" si="1"/>
        <v>1</v>
      </c>
      <c r="X59">
        <f t="shared" si="2"/>
        <v>13.412000000000001</v>
      </c>
      <c r="Z59">
        <f t="shared" si="3"/>
        <v>0.27372262773722622</v>
      </c>
      <c r="AB59">
        <f t="shared" si="4"/>
        <v>0.72627737226277378</v>
      </c>
    </row>
    <row r="60" spans="1:28" x14ac:dyDescent="0.75">
      <c r="A60" t="s">
        <v>44</v>
      </c>
      <c r="B60" s="9">
        <v>5.3079999999999998</v>
      </c>
      <c r="C60" s="1">
        <v>1.075</v>
      </c>
      <c r="D60" s="1">
        <v>3.3610000000000002</v>
      </c>
      <c r="E60" s="2">
        <v>7.6280000000000001</v>
      </c>
      <c r="F60" s="9">
        <v>15.037000000000001</v>
      </c>
      <c r="G60" s="1">
        <v>0.95899999999999996</v>
      </c>
      <c r="H60" s="1">
        <v>13.19</v>
      </c>
      <c r="I60" s="2">
        <v>16.920000000000002</v>
      </c>
      <c r="J60" s="9">
        <v>0.91100000000000003</v>
      </c>
      <c r="K60" s="1">
        <v>5.8999999999999997E-2</v>
      </c>
      <c r="L60" s="1">
        <v>0.76700000000000002</v>
      </c>
      <c r="M60" s="2">
        <v>0.98799999999999999</v>
      </c>
      <c r="N60" s="9">
        <v>0.72199999999999998</v>
      </c>
      <c r="O60" s="1">
        <v>0.13500000000000001</v>
      </c>
      <c r="P60" s="1">
        <v>0.42399999999999999</v>
      </c>
      <c r="Q60" s="2">
        <v>0.93500000000000005</v>
      </c>
      <c r="R60" s="9">
        <v>10.675000000000001</v>
      </c>
      <c r="S60" s="1">
        <v>5.0540000000000003</v>
      </c>
      <c r="T60" s="1">
        <v>4.258</v>
      </c>
      <c r="U60" s="2">
        <v>23.591000000000001</v>
      </c>
      <c r="V60">
        <f t="shared" si="0"/>
        <v>9.729000000000001</v>
      </c>
      <c r="W60">
        <f t="shared" si="1"/>
        <v>1</v>
      </c>
      <c r="X60">
        <f t="shared" si="2"/>
        <v>9.729000000000001</v>
      </c>
      <c r="Z60">
        <f t="shared" si="3"/>
        <v>0.24250681198910073</v>
      </c>
      <c r="AB60">
        <f t="shared" si="4"/>
        <v>0.75749318801089927</v>
      </c>
    </row>
    <row r="61" spans="1:28" x14ac:dyDescent="0.75">
      <c r="A61" t="s">
        <v>138</v>
      </c>
      <c r="B61" s="9">
        <v>3.7229999999999999</v>
      </c>
      <c r="C61" s="1">
        <v>0.995</v>
      </c>
      <c r="D61" s="1">
        <v>1.857</v>
      </c>
      <c r="E61" s="2">
        <v>5.77</v>
      </c>
      <c r="F61" s="9">
        <v>14.821999999999999</v>
      </c>
      <c r="G61" s="1">
        <v>1.046</v>
      </c>
      <c r="H61" s="1">
        <v>12.76</v>
      </c>
      <c r="I61" s="2">
        <v>16.885000000000002</v>
      </c>
      <c r="J61" s="9">
        <v>0.92400000000000004</v>
      </c>
      <c r="K61" s="1">
        <v>5.0999999999999997E-2</v>
      </c>
      <c r="L61" s="1">
        <v>0.79700000000000004</v>
      </c>
      <c r="M61" s="2">
        <v>0.99099999999999999</v>
      </c>
      <c r="N61" s="9">
        <v>0.78100000000000003</v>
      </c>
      <c r="O61" s="1">
        <v>0.127</v>
      </c>
      <c r="P61" s="1">
        <v>0.48499999999999999</v>
      </c>
      <c r="Q61" s="2">
        <v>0.96699999999999997</v>
      </c>
      <c r="R61" s="9">
        <v>9.3059999999999992</v>
      </c>
      <c r="S61" s="1">
        <v>3.4609999999999999</v>
      </c>
      <c r="T61" s="1">
        <v>4.2089999999999996</v>
      </c>
      <c r="U61" s="2">
        <v>17.704000000000001</v>
      </c>
      <c r="V61">
        <f t="shared" si="0"/>
        <v>11.099</v>
      </c>
      <c r="W61">
        <f t="shared" si="1"/>
        <v>1</v>
      </c>
      <c r="X61">
        <f t="shared" si="2"/>
        <v>11.099</v>
      </c>
      <c r="Z61">
        <f t="shared" si="3"/>
        <v>0.25762711864406762</v>
      </c>
      <c r="AB61">
        <f t="shared" si="4"/>
        <v>0.74237288135593205</v>
      </c>
    </row>
    <row r="62" spans="1:28" x14ac:dyDescent="0.75">
      <c r="A62" t="s">
        <v>139</v>
      </c>
      <c r="B62" s="9">
        <v>2.2959999999999998</v>
      </c>
      <c r="C62" s="1">
        <v>0.52900000000000003</v>
      </c>
      <c r="D62" s="1">
        <v>1.4119999999999999</v>
      </c>
      <c r="E62" s="2">
        <v>3.4910000000000001</v>
      </c>
      <c r="F62" s="9">
        <v>14.984999999999999</v>
      </c>
      <c r="G62" s="1">
        <v>1.014</v>
      </c>
      <c r="H62" s="1">
        <v>13.034000000000001</v>
      </c>
      <c r="I62" s="2">
        <v>16.943000000000001</v>
      </c>
      <c r="J62" s="9">
        <v>0.92600000000000005</v>
      </c>
      <c r="K62" s="1">
        <v>4.9000000000000002E-2</v>
      </c>
      <c r="L62" s="1">
        <v>0.80400000000000005</v>
      </c>
      <c r="M62" s="2">
        <v>0.99099999999999999</v>
      </c>
      <c r="N62" s="9">
        <v>0.80200000000000005</v>
      </c>
      <c r="O62" s="1">
        <v>0.12</v>
      </c>
      <c r="P62" s="1">
        <v>0.52100000000000002</v>
      </c>
      <c r="Q62" s="2">
        <v>0.97199999999999998</v>
      </c>
      <c r="R62" s="9">
        <v>3.1259999999999999</v>
      </c>
      <c r="S62" s="1">
        <v>1.026</v>
      </c>
      <c r="T62" s="1">
        <v>1.712</v>
      </c>
      <c r="U62" s="2">
        <v>5.5670000000000002</v>
      </c>
      <c r="V62">
        <f t="shared" si="0"/>
        <v>12.689</v>
      </c>
      <c r="W62">
        <f t="shared" si="1"/>
        <v>1</v>
      </c>
      <c r="X62">
        <f t="shared" si="2"/>
        <v>12.689</v>
      </c>
      <c r="Z62">
        <f t="shared" si="3"/>
        <v>0.2720588235294118</v>
      </c>
      <c r="AB62">
        <f t="shared" si="4"/>
        <v>0.72794117647058865</v>
      </c>
    </row>
    <row r="63" spans="1:28" x14ac:dyDescent="0.75">
      <c r="A63" t="s">
        <v>140</v>
      </c>
      <c r="B63" s="9">
        <v>2.42</v>
      </c>
      <c r="C63" s="1">
        <v>0.78</v>
      </c>
      <c r="D63" s="1">
        <v>1.083</v>
      </c>
      <c r="E63" s="2">
        <v>4.1269999999999998</v>
      </c>
      <c r="F63" s="9">
        <v>15.022</v>
      </c>
      <c r="G63" s="1">
        <v>0.99199999999999999</v>
      </c>
      <c r="H63" s="1">
        <v>13.081</v>
      </c>
      <c r="I63" s="2">
        <v>16.966000000000001</v>
      </c>
      <c r="J63" s="9">
        <v>0.92500000000000004</v>
      </c>
      <c r="K63" s="1">
        <v>4.9000000000000002E-2</v>
      </c>
      <c r="L63" s="1">
        <v>0.80700000000000005</v>
      </c>
      <c r="M63" s="2">
        <v>0.99099999999999999</v>
      </c>
      <c r="N63" s="9">
        <v>0.79900000000000004</v>
      </c>
      <c r="O63" s="1">
        <v>0.122</v>
      </c>
      <c r="P63" s="1">
        <v>0.51800000000000002</v>
      </c>
      <c r="Q63" s="2">
        <v>0.97399999999999998</v>
      </c>
      <c r="R63" s="9">
        <v>6.468</v>
      </c>
      <c r="S63" s="1">
        <v>2.052</v>
      </c>
      <c r="T63" s="1">
        <v>3.5449999999999999</v>
      </c>
      <c r="U63" s="2">
        <v>11.522</v>
      </c>
      <c r="V63">
        <f t="shared" si="0"/>
        <v>12.602</v>
      </c>
      <c r="W63">
        <f t="shared" si="1"/>
        <v>1</v>
      </c>
      <c r="X63">
        <f t="shared" si="2"/>
        <v>12.602</v>
      </c>
      <c r="Z63">
        <f t="shared" si="3"/>
        <v>0.27173913043478254</v>
      </c>
      <c r="AB63">
        <f t="shared" si="4"/>
        <v>0.72826086956521752</v>
      </c>
    </row>
    <row r="64" spans="1:28" x14ac:dyDescent="0.75">
      <c r="A64" t="s">
        <v>45</v>
      </c>
      <c r="B64" s="9">
        <v>2.141</v>
      </c>
      <c r="C64" s="1">
        <v>0.48799999999999999</v>
      </c>
      <c r="D64" s="1">
        <v>1.3169999999999999</v>
      </c>
      <c r="E64" s="2">
        <v>3.2029999999999998</v>
      </c>
      <c r="F64" s="9">
        <v>14.973000000000001</v>
      </c>
      <c r="G64" s="1">
        <v>0.99399999999999999</v>
      </c>
      <c r="H64" s="1">
        <v>13.065</v>
      </c>
      <c r="I64" s="2">
        <v>16.937999999999999</v>
      </c>
      <c r="J64" s="9">
        <v>0.92500000000000004</v>
      </c>
      <c r="K64" s="1">
        <v>5.0999999999999997E-2</v>
      </c>
      <c r="L64" s="1">
        <v>0.80200000000000005</v>
      </c>
      <c r="M64" s="2">
        <v>0.99</v>
      </c>
      <c r="N64" s="9">
        <v>0.8</v>
      </c>
      <c r="O64" s="1">
        <v>0.11899999999999999</v>
      </c>
      <c r="P64" s="1">
        <v>0.52100000000000002</v>
      </c>
      <c r="Q64" s="2">
        <v>0.97099999999999997</v>
      </c>
      <c r="R64" s="9">
        <v>2.766</v>
      </c>
      <c r="S64" s="1">
        <v>0.872</v>
      </c>
      <c r="T64" s="1">
        <v>1.526</v>
      </c>
      <c r="U64" s="2">
        <v>4.9809999999999999</v>
      </c>
      <c r="V64">
        <f t="shared" si="0"/>
        <v>12.832000000000001</v>
      </c>
      <c r="W64">
        <f t="shared" si="1"/>
        <v>1</v>
      </c>
      <c r="X64">
        <f t="shared" si="2"/>
        <v>12.832000000000001</v>
      </c>
      <c r="Z64">
        <f t="shared" si="3"/>
        <v>0.27272727272727265</v>
      </c>
      <c r="AB64">
        <f t="shared" si="4"/>
        <v>0.72727272727272729</v>
      </c>
    </row>
    <row r="65" spans="1:28" x14ac:dyDescent="0.75">
      <c r="A65" t="s">
        <v>46</v>
      </c>
      <c r="B65" s="9">
        <v>6.8719999999999999</v>
      </c>
      <c r="C65" s="1">
        <v>1.0760000000000001</v>
      </c>
      <c r="D65" s="1">
        <v>4.7240000000000002</v>
      </c>
      <c r="E65" s="2">
        <v>8.9979999999999993</v>
      </c>
      <c r="F65" s="9">
        <v>14.968999999999999</v>
      </c>
      <c r="G65" s="1">
        <v>0.996</v>
      </c>
      <c r="H65" s="1">
        <v>13.04</v>
      </c>
      <c r="I65" s="2">
        <v>16.895</v>
      </c>
      <c r="J65" s="9">
        <v>0.91600000000000004</v>
      </c>
      <c r="K65" s="1">
        <v>5.7000000000000002E-2</v>
      </c>
      <c r="L65" s="1">
        <v>0.77300000000000002</v>
      </c>
      <c r="M65" s="2">
        <v>0.99</v>
      </c>
      <c r="N65" s="9">
        <v>0.78200000000000003</v>
      </c>
      <c r="O65" s="1">
        <v>0.13</v>
      </c>
      <c r="P65" s="1">
        <v>0.48099999999999998</v>
      </c>
      <c r="Q65" s="2">
        <v>0.97</v>
      </c>
      <c r="R65" s="9">
        <v>33.405999999999999</v>
      </c>
      <c r="S65" s="1">
        <v>11.452</v>
      </c>
      <c r="T65" s="1">
        <v>16.934000000000001</v>
      </c>
      <c r="U65" s="2">
        <v>60.709000000000003</v>
      </c>
      <c r="V65">
        <f t="shared" si="0"/>
        <v>8.0969999999999995</v>
      </c>
      <c r="W65">
        <f t="shared" si="1"/>
        <v>1</v>
      </c>
      <c r="X65">
        <f t="shared" si="2"/>
        <v>8.0969999999999995</v>
      </c>
      <c r="Z65">
        <f t="shared" si="3"/>
        <v>0.27814569536423822</v>
      </c>
      <c r="AB65">
        <f t="shared" si="4"/>
        <v>0.72185430463576139</v>
      </c>
    </row>
    <row r="66" spans="1:28" x14ac:dyDescent="0.75">
      <c r="A66" t="s">
        <v>141</v>
      </c>
      <c r="B66" s="9">
        <v>2.069</v>
      </c>
      <c r="C66" s="1">
        <v>0.66400000000000003</v>
      </c>
      <c r="D66" s="1">
        <v>0.94599999999999995</v>
      </c>
      <c r="E66" s="2">
        <v>3.5209999999999999</v>
      </c>
      <c r="F66" s="9">
        <v>15.013</v>
      </c>
      <c r="G66" s="1">
        <v>1.0029999999999999</v>
      </c>
      <c r="H66" s="1">
        <v>13.076000000000001</v>
      </c>
      <c r="I66" s="2">
        <v>17.058</v>
      </c>
      <c r="J66" s="9">
        <v>0.92600000000000005</v>
      </c>
      <c r="K66" s="1">
        <v>0.05</v>
      </c>
      <c r="L66" s="1">
        <v>0.80500000000000005</v>
      </c>
      <c r="M66" s="2">
        <v>0.99099999999999999</v>
      </c>
      <c r="N66" s="9">
        <v>0.79800000000000004</v>
      </c>
      <c r="O66" s="1">
        <v>0.12</v>
      </c>
      <c r="P66" s="1">
        <v>0.51100000000000001</v>
      </c>
      <c r="Q66" s="2">
        <v>0.97099999999999997</v>
      </c>
      <c r="R66" s="9">
        <v>4.67</v>
      </c>
      <c r="S66" s="1">
        <v>1.476</v>
      </c>
      <c r="T66" s="1">
        <v>2.573</v>
      </c>
      <c r="U66" s="2">
        <v>8.173</v>
      </c>
      <c r="V66">
        <f t="shared" si="0"/>
        <v>12.943999999999999</v>
      </c>
      <c r="W66">
        <f t="shared" si="1"/>
        <v>1</v>
      </c>
      <c r="X66">
        <f t="shared" si="2"/>
        <v>12.943999999999999</v>
      </c>
      <c r="Z66">
        <f t="shared" si="3"/>
        <v>0.26811594202898553</v>
      </c>
      <c r="AB66">
        <f t="shared" si="4"/>
        <v>0.73188405797101486</v>
      </c>
    </row>
    <row r="67" spans="1:28" x14ac:dyDescent="0.75">
      <c r="A67" t="s">
        <v>47</v>
      </c>
      <c r="B67" s="9">
        <v>5.57</v>
      </c>
      <c r="C67" s="1">
        <v>0.79</v>
      </c>
      <c r="D67" s="1">
        <v>4.1239999999999997</v>
      </c>
      <c r="E67" s="2">
        <v>7.2370000000000001</v>
      </c>
      <c r="F67" s="9">
        <v>14.965999999999999</v>
      </c>
      <c r="G67" s="1">
        <v>1.0009999999999999</v>
      </c>
      <c r="H67" s="1">
        <v>12.991</v>
      </c>
      <c r="I67" s="2">
        <v>16.882999999999999</v>
      </c>
      <c r="J67" s="9">
        <v>0.92400000000000004</v>
      </c>
      <c r="K67" s="1">
        <v>5.0999999999999997E-2</v>
      </c>
      <c r="L67" s="1">
        <v>0.79800000000000004</v>
      </c>
      <c r="M67" s="2">
        <v>0.99</v>
      </c>
      <c r="N67" s="9">
        <v>0.79700000000000004</v>
      </c>
      <c r="O67" s="1">
        <v>0.12</v>
      </c>
      <c r="P67" s="1">
        <v>0.51600000000000001</v>
      </c>
      <c r="Q67" s="2">
        <v>0.97299999999999998</v>
      </c>
      <c r="R67" s="9">
        <v>11.353</v>
      </c>
      <c r="S67" s="1">
        <v>3.57</v>
      </c>
      <c r="T67" s="1">
        <v>6.3769999999999998</v>
      </c>
      <c r="U67" s="2">
        <v>20.254000000000001</v>
      </c>
      <c r="V67">
        <f t="shared" ref="V67:V74" si="5">F67-B67</f>
        <v>9.395999999999999</v>
      </c>
      <c r="W67">
        <f t="shared" ref="W67:W74" si="6">IF(V67&gt;0,1,-1)</f>
        <v>1</v>
      </c>
      <c r="X67">
        <f t="shared" ref="X67:X74" si="7">W67*V67</f>
        <v>9.395999999999999</v>
      </c>
      <c r="Z67">
        <f t="shared" ref="Z67:Z74" si="8">(1-J67)/(1-J67+1-N67)</f>
        <v>0.27240143369175607</v>
      </c>
      <c r="AB67">
        <f t="shared" ref="AB67:AB74" si="9">(1-N67)/(1-J67+1-N67)</f>
        <v>0.72759856630824349</v>
      </c>
    </row>
    <row r="68" spans="1:28" x14ac:dyDescent="0.75">
      <c r="A68" t="s">
        <v>142</v>
      </c>
      <c r="B68" s="9">
        <v>1.891</v>
      </c>
      <c r="C68" s="1">
        <v>0.58199999999999996</v>
      </c>
      <c r="D68" s="1">
        <v>0.91800000000000004</v>
      </c>
      <c r="E68" s="2">
        <v>3.2429999999999999</v>
      </c>
      <c r="F68" s="9">
        <v>15.023999999999999</v>
      </c>
      <c r="G68" s="1">
        <v>0.999</v>
      </c>
      <c r="H68" s="1">
        <v>13.053000000000001</v>
      </c>
      <c r="I68" s="2">
        <v>16.965</v>
      </c>
      <c r="J68" s="9">
        <v>0.92600000000000005</v>
      </c>
      <c r="K68" s="1">
        <v>0.05</v>
      </c>
      <c r="L68" s="1">
        <v>0.79700000000000004</v>
      </c>
      <c r="M68" s="2">
        <v>0.99099999999999999</v>
      </c>
      <c r="N68" s="9">
        <v>0.79700000000000004</v>
      </c>
      <c r="O68" s="1">
        <v>0.12</v>
      </c>
      <c r="P68" s="1">
        <v>0.52</v>
      </c>
      <c r="Q68" s="2">
        <v>0.97099999999999997</v>
      </c>
      <c r="R68" s="9">
        <v>3.5459999999999998</v>
      </c>
      <c r="S68" s="1">
        <v>1.121</v>
      </c>
      <c r="T68" s="1">
        <v>1.984</v>
      </c>
      <c r="U68" s="2">
        <v>6.2990000000000004</v>
      </c>
      <c r="V68">
        <f t="shared" si="5"/>
        <v>13.132999999999999</v>
      </c>
      <c r="W68">
        <f t="shared" si="6"/>
        <v>1</v>
      </c>
      <c r="X68">
        <f t="shared" si="7"/>
        <v>13.132999999999999</v>
      </c>
      <c r="Z68">
        <f t="shared" si="8"/>
        <v>0.26714801444043323</v>
      </c>
      <c r="AB68">
        <f t="shared" si="9"/>
        <v>0.73285198555956721</v>
      </c>
    </row>
    <row r="69" spans="1:28" x14ac:dyDescent="0.75">
      <c r="A69" t="s">
        <v>143</v>
      </c>
      <c r="B69" s="9">
        <v>5.6059999999999999</v>
      </c>
      <c r="C69" s="1">
        <v>1.069</v>
      </c>
      <c r="D69" s="1">
        <v>3.53</v>
      </c>
      <c r="E69" s="2">
        <v>7.7039999999999997</v>
      </c>
      <c r="F69" s="9">
        <v>14.897</v>
      </c>
      <c r="G69" s="1">
        <v>1.0029999999999999</v>
      </c>
      <c r="H69" s="1">
        <v>12.949</v>
      </c>
      <c r="I69" s="2">
        <v>16.808</v>
      </c>
      <c r="J69" s="9">
        <v>0.90800000000000003</v>
      </c>
      <c r="K69" s="1">
        <v>5.8000000000000003E-2</v>
      </c>
      <c r="L69" s="1">
        <v>0.76600000000000001</v>
      </c>
      <c r="M69" s="2">
        <v>0.98699999999999999</v>
      </c>
      <c r="N69" s="9">
        <v>0.79800000000000004</v>
      </c>
      <c r="O69" s="1">
        <v>0.124</v>
      </c>
      <c r="P69" s="1">
        <v>0.51</v>
      </c>
      <c r="Q69" s="2">
        <v>0.97099999999999997</v>
      </c>
      <c r="R69" s="9">
        <v>17.625</v>
      </c>
      <c r="S69" s="1">
        <v>6.5469999999999997</v>
      </c>
      <c r="T69" s="1">
        <v>8.4120000000000008</v>
      </c>
      <c r="U69" s="2">
        <v>33.515000000000001</v>
      </c>
      <c r="V69">
        <f t="shared" si="5"/>
        <v>9.2910000000000004</v>
      </c>
      <c r="W69">
        <f t="shared" si="6"/>
        <v>1</v>
      </c>
      <c r="X69">
        <f t="shared" si="7"/>
        <v>9.2910000000000004</v>
      </c>
      <c r="Z69">
        <f t="shared" si="8"/>
        <v>0.31292517006802706</v>
      </c>
      <c r="AB69">
        <f t="shared" si="9"/>
        <v>0.68707482993197255</v>
      </c>
    </row>
    <row r="70" spans="1:28" x14ac:dyDescent="0.75">
      <c r="A70" t="s">
        <v>48</v>
      </c>
      <c r="B70" s="9">
        <v>2.129</v>
      </c>
      <c r="C70" s="1">
        <v>0.61399999999999999</v>
      </c>
      <c r="D70" s="1">
        <v>1.05</v>
      </c>
      <c r="E70" s="2">
        <v>3.4929999999999999</v>
      </c>
      <c r="F70" s="9">
        <v>15.023999999999999</v>
      </c>
      <c r="G70" s="1">
        <v>1.016</v>
      </c>
      <c r="H70" s="1">
        <v>13.000999999999999</v>
      </c>
      <c r="I70" s="2">
        <v>16.966000000000001</v>
      </c>
      <c r="J70" s="9">
        <v>0.92700000000000005</v>
      </c>
      <c r="K70" s="1">
        <v>4.8000000000000001E-2</v>
      </c>
      <c r="L70" s="1">
        <v>0.80900000000000005</v>
      </c>
      <c r="M70" s="2">
        <v>0.99</v>
      </c>
      <c r="N70" s="9">
        <v>0.79900000000000004</v>
      </c>
      <c r="O70" s="1">
        <v>0.121</v>
      </c>
      <c r="P70" s="1">
        <v>0.51600000000000001</v>
      </c>
      <c r="Q70" s="2">
        <v>0.97199999999999998</v>
      </c>
      <c r="R70" s="9">
        <v>3.9940000000000002</v>
      </c>
      <c r="S70" s="1">
        <v>1.246</v>
      </c>
      <c r="T70" s="1">
        <v>2.1819999999999999</v>
      </c>
      <c r="U70" s="2">
        <v>7.0309999999999997</v>
      </c>
      <c r="V70">
        <f t="shared" si="5"/>
        <v>12.895</v>
      </c>
      <c r="W70">
        <f t="shared" si="6"/>
        <v>1</v>
      </c>
      <c r="X70">
        <f t="shared" si="7"/>
        <v>12.895</v>
      </c>
      <c r="Z70">
        <f t="shared" si="8"/>
        <v>0.26642335766423347</v>
      </c>
      <c r="AB70">
        <f t="shared" si="9"/>
        <v>0.73357664233576647</v>
      </c>
    </row>
    <row r="71" spans="1:28" x14ac:dyDescent="0.75">
      <c r="A71" t="s">
        <v>49</v>
      </c>
      <c r="B71" s="9">
        <v>1.877</v>
      </c>
      <c r="C71" s="1">
        <v>0.67100000000000004</v>
      </c>
      <c r="D71" s="1">
        <v>0.72599999999999998</v>
      </c>
      <c r="E71" s="2">
        <v>3.3490000000000002</v>
      </c>
      <c r="F71" s="9">
        <v>14.978999999999999</v>
      </c>
      <c r="G71" s="1">
        <v>1.0089999999999999</v>
      </c>
      <c r="H71" s="1">
        <v>12.961</v>
      </c>
      <c r="I71" s="2">
        <v>16.962</v>
      </c>
      <c r="J71" s="9">
        <v>0.92700000000000005</v>
      </c>
      <c r="K71" s="1">
        <v>4.9000000000000002E-2</v>
      </c>
      <c r="L71" s="1">
        <v>0.80700000000000005</v>
      </c>
      <c r="M71" s="2">
        <v>0.99099999999999999</v>
      </c>
      <c r="N71" s="9">
        <v>0.80100000000000005</v>
      </c>
      <c r="O71" s="1">
        <v>0.122</v>
      </c>
      <c r="P71" s="1">
        <v>0.50800000000000001</v>
      </c>
      <c r="Q71" s="2">
        <v>0.97299999999999998</v>
      </c>
      <c r="R71" s="9">
        <v>4.6379999999999999</v>
      </c>
      <c r="S71" s="1">
        <v>1.415</v>
      </c>
      <c r="T71" s="1">
        <v>2.6110000000000002</v>
      </c>
      <c r="U71" s="2">
        <v>8.125</v>
      </c>
      <c r="V71">
        <f t="shared" si="5"/>
        <v>13.101999999999999</v>
      </c>
      <c r="W71">
        <f t="shared" si="6"/>
        <v>1</v>
      </c>
      <c r="X71">
        <f t="shared" si="7"/>
        <v>13.101999999999999</v>
      </c>
      <c r="Z71">
        <f t="shared" si="8"/>
        <v>0.26838235294117641</v>
      </c>
      <c r="AB71">
        <f t="shared" si="9"/>
        <v>0.73161764705882359</v>
      </c>
    </row>
    <row r="72" spans="1:28" x14ac:dyDescent="0.75">
      <c r="A72" t="s">
        <v>144</v>
      </c>
      <c r="B72" s="9">
        <v>4.7190000000000003</v>
      </c>
      <c r="C72" s="1">
        <v>0.89500000000000002</v>
      </c>
      <c r="D72" s="1">
        <v>3.089</v>
      </c>
      <c r="E72" s="2">
        <v>6.5890000000000004</v>
      </c>
      <c r="F72" s="9">
        <v>14.976000000000001</v>
      </c>
      <c r="G72" s="1">
        <v>1.01</v>
      </c>
      <c r="H72" s="1">
        <v>13.034000000000001</v>
      </c>
      <c r="I72" s="2">
        <v>16.984000000000002</v>
      </c>
      <c r="J72" s="9">
        <v>0.92500000000000004</v>
      </c>
      <c r="K72" s="1">
        <v>0.05</v>
      </c>
      <c r="L72" s="1">
        <v>0.80400000000000005</v>
      </c>
      <c r="M72" s="2">
        <v>0.99099999999999999</v>
      </c>
      <c r="N72" s="9">
        <v>0.79600000000000004</v>
      </c>
      <c r="O72" s="1">
        <v>0.123</v>
      </c>
      <c r="P72" s="1">
        <v>0.51500000000000001</v>
      </c>
      <c r="Q72" s="2">
        <v>0.97299999999999998</v>
      </c>
      <c r="R72" s="9">
        <v>12.422000000000001</v>
      </c>
      <c r="S72" s="1">
        <v>4.0019999999999998</v>
      </c>
      <c r="T72" s="1">
        <v>6.8680000000000003</v>
      </c>
      <c r="U72" s="2">
        <v>21.908999999999999</v>
      </c>
      <c r="V72">
        <f t="shared" si="5"/>
        <v>10.257000000000001</v>
      </c>
      <c r="W72">
        <f t="shared" si="6"/>
        <v>1</v>
      </c>
      <c r="X72">
        <f t="shared" si="7"/>
        <v>10.257000000000001</v>
      </c>
      <c r="Z72">
        <f t="shared" si="8"/>
        <v>0.2688172043010752</v>
      </c>
      <c r="AB72">
        <f t="shared" si="9"/>
        <v>0.73118279569892486</v>
      </c>
    </row>
    <row r="73" spans="1:28" x14ac:dyDescent="0.75">
      <c r="A73" t="s">
        <v>50</v>
      </c>
      <c r="B73" s="9">
        <v>4.7560000000000002</v>
      </c>
      <c r="C73" s="1">
        <v>0.95299999999999996</v>
      </c>
      <c r="D73" s="1">
        <v>3.05</v>
      </c>
      <c r="E73" s="2">
        <v>6.7240000000000002</v>
      </c>
      <c r="F73" s="9">
        <v>14.989000000000001</v>
      </c>
      <c r="G73" s="1">
        <v>0.98699999999999999</v>
      </c>
      <c r="H73" s="1">
        <v>13.048999999999999</v>
      </c>
      <c r="I73" s="2">
        <v>16.963000000000001</v>
      </c>
      <c r="J73" s="9">
        <v>0.92500000000000004</v>
      </c>
      <c r="K73" s="1">
        <v>0.05</v>
      </c>
      <c r="L73" s="1">
        <v>0.80500000000000005</v>
      </c>
      <c r="M73" s="2">
        <v>0.99</v>
      </c>
      <c r="N73" s="9">
        <v>0.79700000000000004</v>
      </c>
      <c r="O73" s="1">
        <v>0.123</v>
      </c>
      <c r="P73" s="1">
        <v>0.503</v>
      </c>
      <c r="Q73" s="2">
        <v>0.97099999999999997</v>
      </c>
      <c r="R73" s="9">
        <v>14.493</v>
      </c>
      <c r="S73" s="1">
        <v>4.8380000000000001</v>
      </c>
      <c r="T73" s="1">
        <v>7.9340000000000002</v>
      </c>
      <c r="U73" s="2">
        <v>26.516999999999999</v>
      </c>
      <c r="V73">
        <f t="shared" si="5"/>
        <v>10.233000000000001</v>
      </c>
      <c r="W73">
        <f t="shared" si="6"/>
        <v>1</v>
      </c>
      <c r="X73">
        <f t="shared" si="7"/>
        <v>10.233000000000001</v>
      </c>
      <c r="Z73">
        <f t="shared" si="8"/>
        <v>0.26978417266187044</v>
      </c>
      <c r="AB73">
        <f t="shared" si="9"/>
        <v>0.73021582733812962</v>
      </c>
    </row>
    <row r="74" spans="1:28" x14ac:dyDescent="0.75">
      <c r="A74" t="s">
        <v>145</v>
      </c>
      <c r="B74" s="10">
        <v>8.3879999999999999</v>
      </c>
      <c r="C74" s="3">
        <v>1.028</v>
      </c>
      <c r="D74" s="3">
        <v>6.3710000000000004</v>
      </c>
      <c r="E74" s="4">
        <v>10.388</v>
      </c>
      <c r="F74" s="10">
        <v>14.961</v>
      </c>
      <c r="G74" s="3">
        <v>1.026</v>
      </c>
      <c r="H74" s="3">
        <v>12.898</v>
      </c>
      <c r="I74" s="4">
        <v>16.940000000000001</v>
      </c>
      <c r="J74" s="10">
        <v>0.88900000000000001</v>
      </c>
      <c r="K74" s="3">
        <v>7.4999999999999997E-2</v>
      </c>
      <c r="L74" s="3">
        <v>0.69599999999999995</v>
      </c>
      <c r="M74" s="4">
        <v>0.98499999999999999</v>
      </c>
      <c r="N74" s="10">
        <v>0.76500000000000001</v>
      </c>
      <c r="O74" s="3">
        <v>0.128</v>
      </c>
      <c r="P74" s="3">
        <v>0.47799999999999998</v>
      </c>
      <c r="Q74" s="4">
        <v>0.96199999999999997</v>
      </c>
      <c r="R74" s="10">
        <v>72.587000000000003</v>
      </c>
      <c r="S74" s="3">
        <v>24.433</v>
      </c>
      <c r="T74" s="3">
        <v>37.534999999999997</v>
      </c>
      <c r="U74" s="4">
        <v>132.083</v>
      </c>
      <c r="V74">
        <f t="shared" si="5"/>
        <v>6.5730000000000004</v>
      </c>
      <c r="W74">
        <f t="shared" si="6"/>
        <v>1</v>
      </c>
      <c r="X74">
        <f t="shared" si="7"/>
        <v>6.5730000000000004</v>
      </c>
      <c r="Z74">
        <f t="shared" si="8"/>
        <v>0.32080924855491327</v>
      </c>
      <c r="AB74">
        <f t="shared" si="9"/>
        <v>0.67919075144508667</v>
      </c>
    </row>
    <row r="78" spans="1:28" x14ac:dyDescent="0.75">
      <c r="A78" t="s">
        <v>54</v>
      </c>
      <c r="B78">
        <f>MIN(B2:B74)</f>
        <v>1.0720000000000001</v>
      </c>
      <c r="F78">
        <f>MIN(F2:F74)</f>
        <v>14.821999999999999</v>
      </c>
      <c r="J78">
        <f>MIN(J2:J74)</f>
        <v>0.88900000000000001</v>
      </c>
      <c r="N78">
        <f>MIN(N2:N74)</f>
        <v>0.72199999999999998</v>
      </c>
      <c r="R78">
        <f>MIN(R2:R74)</f>
        <v>1.5620000000000001</v>
      </c>
      <c r="V78">
        <f>MIN(V2:V74)</f>
        <v>6.5730000000000004</v>
      </c>
      <c r="X78">
        <f>MIN(X2:X74)</f>
        <v>6.5730000000000004</v>
      </c>
    </row>
    <row r="79" spans="1:28" x14ac:dyDescent="0.75">
      <c r="A79" t="s">
        <v>53</v>
      </c>
      <c r="B79">
        <f>MAX(B2:B74)</f>
        <v>8.3879999999999999</v>
      </c>
      <c r="F79">
        <f>MAX(F2:F74)</f>
        <v>15.037000000000001</v>
      </c>
      <c r="J79">
        <f>MAX(J2:J74)</f>
        <v>0.92800000000000005</v>
      </c>
      <c r="N79">
        <f>MAX(N2:N74)</f>
        <v>0.80300000000000005</v>
      </c>
      <c r="R79">
        <f>MAX(R2:R74)</f>
        <v>72.587000000000003</v>
      </c>
      <c r="V79">
        <f>MAX(V2:V74)</f>
        <v>13.937999999999999</v>
      </c>
      <c r="X79">
        <f>MAX(X2:X74)</f>
        <v>13.937999999999999</v>
      </c>
    </row>
    <row r="80" spans="1:28" x14ac:dyDescent="0.75">
      <c r="A80" t="s">
        <v>55</v>
      </c>
      <c r="B80">
        <f>AVERAGE(B2:B74)</f>
        <v>3.5617397260273966</v>
      </c>
      <c r="F80">
        <f>AVERAGE(F2:F74)</f>
        <v>14.983150684931509</v>
      </c>
      <c r="J80">
        <f>AVERAGE(J2:J74)</f>
        <v>0.923547945205479</v>
      </c>
      <c r="N80">
        <f>AVERAGE(N2:N74)</f>
        <v>0.79549315068493132</v>
      </c>
      <c r="R80">
        <f>AVERAGE(R2:R74)</f>
        <v>9.4160547945205479</v>
      </c>
      <c r="V80">
        <f>AVERAGE(V2:V74)</f>
        <v>11.421410958904112</v>
      </c>
      <c r="X80">
        <f>AVERAGE(X2:X74)</f>
        <v>11.421410958904112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E5A-8794-45F2-86D8-2CD7D0151C76}">
  <dimension ref="A1:AB80"/>
  <sheetViews>
    <sheetView zoomScale="57" zoomScaleNormal="70" workbookViewId="0">
      <selection activeCell="A2" sqref="A2:A74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9">
        <v>3.5569999999999999</v>
      </c>
      <c r="C2" s="1">
        <v>0.67100000000000004</v>
      </c>
      <c r="D2" s="1">
        <v>2.3940000000000001</v>
      </c>
      <c r="E2" s="2">
        <v>5.0949999999999998</v>
      </c>
      <c r="F2" s="9">
        <v>14.983000000000001</v>
      </c>
      <c r="G2" s="1">
        <v>1.016</v>
      </c>
      <c r="H2" s="1">
        <v>13.041</v>
      </c>
      <c r="I2" s="2">
        <v>16.956</v>
      </c>
      <c r="J2" s="9">
        <v>0.88900000000000001</v>
      </c>
      <c r="K2" s="1">
        <v>5.8999999999999997E-2</v>
      </c>
      <c r="L2" s="1">
        <v>0.755</v>
      </c>
      <c r="M2" s="2">
        <v>0.97599999999999998</v>
      </c>
      <c r="N2" s="9">
        <v>0.79900000000000004</v>
      </c>
      <c r="O2" s="1">
        <v>0.122</v>
      </c>
      <c r="P2" s="1">
        <v>0.52100000000000002</v>
      </c>
      <c r="Q2" s="2">
        <v>0.97299999999999998</v>
      </c>
      <c r="R2" s="9">
        <v>5.4489999999999998</v>
      </c>
      <c r="S2" s="1">
        <v>1.7669999999999999</v>
      </c>
      <c r="T2" s="1">
        <v>2.98</v>
      </c>
      <c r="U2" s="2">
        <v>9.6999999999999993</v>
      </c>
      <c r="V2">
        <f>F2-B2</f>
        <v>11.426</v>
      </c>
      <c r="W2">
        <f>IF(V2&gt;0,1,-1)</f>
        <v>1</v>
      </c>
      <c r="X2">
        <f>W2*V2</f>
        <v>11.426</v>
      </c>
      <c r="Z2">
        <f>(1-J2)/(1-J2+1-N2)</f>
        <v>0.35576923076923078</v>
      </c>
      <c r="AB2">
        <f>(1-N2)/(1-J2+1-N2)</f>
        <v>0.64423076923076916</v>
      </c>
    </row>
    <row r="3" spans="1:28" x14ac:dyDescent="0.75">
      <c r="A3" t="s">
        <v>16</v>
      </c>
      <c r="B3" s="9">
        <v>2.9039999999999999</v>
      </c>
      <c r="C3" s="1">
        <v>0.82399999999999995</v>
      </c>
      <c r="D3" s="1">
        <v>1.4750000000000001</v>
      </c>
      <c r="E3" s="2">
        <v>4.6280000000000001</v>
      </c>
      <c r="F3" s="9">
        <v>15</v>
      </c>
      <c r="G3" s="1">
        <v>1.0009999999999999</v>
      </c>
      <c r="H3" s="1">
        <v>13.048999999999999</v>
      </c>
      <c r="I3" s="2">
        <v>16.940000000000001</v>
      </c>
      <c r="J3" s="9">
        <v>0.89</v>
      </c>
      <c r="K3" s="1">
        <v>5.8000000000000003E-2</v>
      </c>
      <c r="L3" s="1">
        <v>0.754</v>
      </c>
      <c r="M3" s="2">
        <v>0.97699999999999998</v>
      </c>
      <c r="N3" s="9">
        <v>0.79800000000000004</v>
      </c>
      <c r="O3" s="1">
        <v>0.121</v>
      </c>
      <c r="P3" s="1">
        <v>0.50600000000000001</v>
      </c>
      <c r="Q3" s="2">
        <v>0.97299999999999998</v>
      </c>
      <c r="R3" s="9">
        <v>7.7460000000000004</v>
      </c>
      <c r="S3" s="1">
        <v>2.4409999999999998</v>
      </c>
      <c r="T3" s="1">
        <v>4.2839999999999998</v>
      </c>
      <c r="U3" s="2">
        <v>13.61</v>
      </c>
      <c r="V3">
        <f t="shared" ref="V3:V66" si="0">F3-B3</f>
        <v>12.096</v>
      </c>
      <c r="W3">
        <f t="shared" ref="W3:W66" si="1">IF(V3&gt;0,1,-1)</f>
        <v>1</v>
      </c>
      <c r="X3">
        <f t="shared" ref="X3:X49" si="2">W3*V3</f>
        <v>12.096</v>
      </c>
      <c r="Z3">
        <f t="shared" ref="Z3:Z66" si="3">(1-J3)/(1-J3+1-N3)</f>
        <v>0.3525641025641027</v>
      </c>
      <c r="AB3">
        <f t="shared" ref="AB3:AB66" si="4">(1-N3)/(1-J3+1-N3)</f>
        <v>0.64743589743589769</v>
      </c>
    </row>
    <row r="4" spans="1:28" x14ac:dyDescent="0.75">
      <c r="A4" t="s">
        <v>17</v>
      </c>
      <c r="B4" s="9">
        <v>3.7829999999999999</v>
      </c>
      <c r="C4" s="1">
        <v>1.01</v>
      </c>
      <c r="D4" s="1">
        <v>1.9370000000000001</v>
      </c>
      <c r="E4" s="2">
        <v>5.8390000000000004</v>
      </c>
      <c r="F4" s="9">
        <v>14.784000000000001</v>
      </c>
      <c r="G4" s="1">
        <v>1.0269999999999999</v>
      </c>
      <c r="H4" s="1">
        <v>12.79</v>
      </c>
      <c r="I4" s="2">
        <v>16.818000000000001</v>
      </c>
      <c r="J4" s="9">
        <v>0.88800000000000001</v>
      </c>
      <c r="K4" s="1">
        <v>5.8000000000000003E-2</v>
      </c>
      <c r="L4" s="1">
        <v>0.754</v>
      </c>
      <c r="M4" s="2">
        <v>0.97399999999999998</v>
      </c>
      <c r="N4" s="9">
        <v>0.77600000000000002</v>
      </c>
      <c r="O4" s="1">
        <v>0.127</v>
      </c>
      <c r="P4" s="1">
        <v>0.495</v>
      </c>
      <c r="Q4" s="2">
        <v>0.97</v>
      </c>
      <c r="R4" s="9">
        <v>9.4649999999999999</v>
      </c>
      <c r="S4" s="1">
        <v>3.4849999999999999</v>
      </c>
      <c r="T4" s="1">
        <v>4.3899999999999997</v>
      </c>
      <c r="U4" s="2">
        <v>17.882999999999999</v>
      </c>
      <c r="V4">
        <f t="shared" si="0"/>
        <v>11.001000000000001</v>
      </c>
      <c r="W4">
        <f t="shared" si="1"/>
        <v>1</v>
      </c>
      <c r="X4">
        <f t="shared" si="2"/>
        <v>11.001000000000001</v>
      </c>
      <c r="Z4">
        <f t="shared" si="3"/>
        <v>0.3333333333333332</v>
      </c>
      <c r="AB4">
        <f t="shared" si="4"/>
        <v>0.66666666666666641</v>
      </c>
    </row>
    <row r="5" spans="1:28" x14ac:dyDescent="0.75">
      <c r="A5" t="s">
        <v>149</v>
      </c>
      <c r="B5" s="9">
        <v>4</v>
      </c>
      <c r="C5" s="1">
        <v>0.83</v>
      </c>
      <c r="D5" s="1">
        <v>2.5569999999999999</v>
      </c>
      <c r="E5" s="2">
        <v>5.8230000000000004</v>
      </c>
      <c r="F5" s="9">
        <v>14.978</v>
      </c>
      <c r="G5" s="1">
        <v>1.0009999999999999</v>
      </c>
      <c r="H5" s="1">
        <v>13.05</v>
      </c>
      <c r="I5" s="2">
        <v>16.992999999999999</v>
      </c>
      <c r="J5" s="9">
        <v>0.88800000000000001</v>
      </c>
      <c r="K5" s="1">
        <v>0.06</v>
      </c>
      <c r="L5" s="1">
        <v>0.747</v>
      </c>
      <c r="M5" s="2">
        <v>0.97499999999999998</v>
      </c>
      <c r="N5" s="9">
        <v>0.8</v>
      </c>
      <c r="O5" s="1">
        <v>0.122</v>
      </c>
      <c r="P5" s="1">
        <v>0.51400000000000001</v>
      </c>
      <c r="Q5" s="2">
        <v>0.97199999999999998</v>
      </c>
      <c r="R5" s="9">
        <v>9.2810000000000006</v>
      </c>
      <c r="S5" s="1">
        <v>2.97</v>
      </c>
      <c r="T5" s="1">
        <v>5.2329999999999997</v>
      </c>
      <c r="U5" s="2">
        <v>16.422000000000001</v>
      </c>
      <c r="V5">
        <f t="shared" si="0"/>
        <v>10.978</v>
      </c>
      <c r="W5">
        <f t="shared" si="1"/>
        <v>1</v>
      </c>
      <c r="X5">
        <f t="shared" si="2"/>
        <v>10.978</v>
      </c>
      <c r="Z5">
        <f t="shared" si="3"/>
        <v>0.35897435897435886</v>
      </c>
      <c r="AB5">
        <f t="shared" si="4"/>
        <v>0.64102564102564075</v>
      </c>
    </row>
    <row r="6" spans="1:28" x14ac:dyDescent="0.75">
      <c r="A6" t="s">
        <v>150</v>
      </c>
      <c r="B6" s="9">
        <v>5.907</v>
      </c>
      <c r="C6" s="1">
        <v>0.79100000000000004</v>
      </c>
      <c r="D6" s="1">
        <v>4.47</v>
      </c>
      <c r="E6" s="2">
        <v>7.524</v>
      </c>
      <c r="F6" s="9">
        <v>14.917999999999999</v>
      </c>
      <c r="G6" s="1">
        <v>1.0169999999999999</v>
      </c>
      <c r="H6" s="1">
        <v>12.912000000000001</v>
      </c>
      <c r="I6" s="2">
        <v>16.923999999999999</v>
      </c>
      <c r="J6" s="9">
        <v>0.88100000000000001</v>
      </c>
      <c r="K6" s="1">
        <v>6.3E-2</v>
      </c>
      <c r="L6" s="1">
        <v>0.73</v>
      </c>
      <c r="M6" s="2">
        <v>0.97399999999999998</v>
      </c>
      <c r="N6" s="9">
        <v>0.79200000000000004</v>
      </c>
      <c r="O6" s="1">
        <v>0.125</v>
      </c>
      <c r="P6" s="1">
        <v>0.51300000000000001</v>
      </c>
      <c r="Q6" s="2">
        <v>0.97099999999999997</v>
      </c>
      <c r="R6" s="9">
        <v>11.535</v>
      </c>
      <c r="S6" s="1">
        <v>3.7970000000000002</v>
      </c>
      <c r="T6" s="1">
        <v>6.0620000000000003</v>
      </c>
      <c r="U6" s="2">
        <v>20.786000000000001</v>
      </c>
      <c r="V6">
        <f t="shared" si="0"/>
        <v>9.0109999999999992</v>
      </c>
      <c r="W6">
        <f t="shared" si="1"/>
        <v>1</v>
      </c>
      <c r="X6">
        <f t="shared" si="2"/>
        <v>9.0109999999999992</v>
      </c>
      <c r="Z6">
        <f t="shared" si="3"/>
        <v>0.36391437308868507</v>
      </c>
      <c r="AB6">
        <f t="shared" si="4"/>
        <v>0.63608562691131498</v>
      </c>
    </row>
    <row r="7" spans="1:28" x14ac:dyDescent="0.75">
      <c r="A7" t="s">
        <v>18</v>
      </c>
      <c r="B7" s="9">
        <v>2.581</v>
      </c>
      <c r="C7" s="1">
        <v>0.54500000000000004</v>
      </c>
      <c r="D7" s="1">
        <v>1.6359999999999999</v>
      </c>
      <c r="E7" s="2">
        <v>3.7759999999999998</v>
      </c>
      <c r="F7" s="9">
        <v>14.978</v>
      </c>
      <c r="G7" s="1">
        <v>0.98199999999999998</v>
      </c>
      <c r="H7" s="1">
        <v>13.105</v>
      </c>
      <c r="I7" s="2">
        <v>16.879000000000001</v>
      </c>
      <c r="J7" s="9">
        <v>0.88800000000000001</v>
      </c>
      <c r="K7" s="1">
        <v>0.06</v>
      </c>
      <c r="L7" s="1">
        <v>0.75</v>
      </c>
      <c r="M7" s="2">
        <v>0.97599999999999998</v>
      </c>
      <c r="N7" s="9">
        <v>0.80200000000000005</v>
      </c>
      <c r="O7" s="1">
        <v>0.12</v>
      </c>
      <c r="P7" s="1">
        <v>0.51700000000000002</v>
      </c>
      <c r="Q7" s="2">
        <v>0.97199999999999998</v>
      </c>
      <c r="R7" s="9">
        <v>3.5920000000000001</v>
      </c>
      <c r="S7" s="1">
        <v>1.1439999999999999</v>
      </c>
      <c r="T7" s="1">
        <v>1.9790000000000001</v>
      </c>
      <c r="U7" s="2">
        <v>6.3010000000000002</v>
      </c>
      <c r="V7">
        <f t="shared" si="0"/>
        <v>12.397</v>
      </c>
      <c r="W7">
        <f t="shared" si="1"/>
        <v>1</v>
      </c>
      <c r="X7">
        <f t="shared" si="2"/>
        <v>12.397</v>
      </c>
      <c r="Z7">
        <f t="shared" si="3"/>
        <v>0.36129032258064508</v>
      </c>
      <c r="AB7">
        <f t="shared" si="4"/>
        <v>0.63870967741935458</v>
      </c>
    </row>
    <row r="8" spans="1:28" x14ac:dyDescent="0.75">
      <c r="A8" t="s">
        <v>151</v>
      </c>
      <c r="B8" s="9">
        <v>1.946</v>
      </c>
      <c r="C8" s="1">
        <v>0.61799999999999999</v>
      </c>
      <c r="D8" s="1">
        <v>0.86699999999999999</v>
      </c>
      <c r="E8" s="2">
        <v>3.2850000000000001</v>
      </c>
      <c r="F8" s="9">
        <v>14.965999999999999</v>
      </c>
      <c r="G8" s="1">
        <v>1.008</v>
      </c>
      <c r="H8" s="1">
        <v>13.03</v>
      </c>
      <c r="I8" s="2">
        <v>16.968</v>
      </c>
      <c r="J8" s="9">
        <v>0.88900000000000001</v>
      </c>
      <c r="K8" s="1">
        <v>0.06</v>
      </c>
      <c r="L8" s="1">
        <v>0.746</v>
      </c>
      <c r="M8" s="2">
        <v>0.97499999999999998</v>
      </c>
      <c r="N8" s="9">
        <v>0.8</v>
      </c>
      <c r="O8" s="1">
        <v>0.122</v>
      </c>
      <c r="P8" s="1">
        <v>0.51</v>
      </c>
      <c r="Q8" s="2">
        <v>0.97299999999999998</v>
      </c>
      <c r="R8" s="9">
        <v>4.1289999999999996</v>
      </c>
      <c r="S8" s="1">
        <v>1.3069999999999999</v>
      </c>
      <c r="T8" s="1">
        <v>2.3090000000000002</v>
      </c>
      <c r="U8" s="2">
        <v>7.3019999999999996</v>
      </c>
      <c r="V8">
        <f t="shared" si="0"/>
        <v>13.02</v>
      </c>
      <c r="W8">
        <f t="shared" si="1"/>
        <v>1</v>
      </c>
      <c r="X8">
        <f t="shared" si="2"/>
        <v>13.02</v>
      </c>
      <c r="Z8">
        <f t="shared" si="3"/>
        <v>0.35691318327974281</v>
      </c>
      <c r="AB8">
        <f t="shared" si="4"/>
        <v>0.64308681672025725</v>
      </c>
    </row>
    <row r="9" spans="1:28" x14ac:dyDescent="0.75">
      <c r="A9" t="s">
        <v>152</v>
      </c>
      <c r="B9" s="9">
        <v>3.1949999999999998</v>
      </c>
      <c r="C9" s="1">
        <v>0.71499999999999997</v>
      </c>
      <c r="D9" s="1">
        <v>1.972</v>
      </c>
      <c r="E9" s="2">
        <v>4.75</v>
      </c>
      <c r="F9" s="9">
        <v>15.013</v>
      </c>
      <c r="G9" s="1">
        <v>0.99199999999999999</v>
      </c>
      <c r="H9" s="1">
        <v>13.007999999999999</v>
      </c>
      <c r="I9" s="2">
        <v>16.917999999999999</v>
      </c>
      <c r="J9" s="9">
        <v>0.88800000000000001</v>
      </c>
      <c r="K9" s="1">
        <v>0.06</v>
      </c>
      <c r="L9" s="1">
        <v>0.748</v>
      </c>
      <c r="M9" s="2">
        <v>0.97599999999999998</v>
      </c>
      <c r="N9" s="9">
        <v>0.80200000000000005</v>
      </c>
      <c r="O9" s="1">
        <v>0.121</v>
      </c>
      <c r="P9" s="1">
        <v>0.51300000000000001</v>
      </c>
      <c r="Q9" s="2">
        <v>0.97299999999999998</v>
      </c>
      <c r="R9" s="9">
        <v>6.1040000000000001</v>
      </c>
      <c r="S9" s="1">
        <v>1.9710000000000001</v>
      </c>
      <c r="T9" s="1">
        <v>3.3809999999999998</v>
      </c>
      <c r="U9" s="2">
        <v>10.867000000000001</v>
      </c>
      <c r="V9">
        <f t="shared" si="0"/>
        <v>11.818</v>
      </c>
      <c r="W9">
        <f t="shared" si="1"/>
        <v>1</v>
      </c>
      <c r="X9">
        <f t="shared" si="2"/>
        <v>11.818</v>
      </c>
      <c r="Z9">
        <f t="shared" si="3"/>
        <v>0.36129032258064508</v>
      </c>
      <c r="AB9">
        <f t="shared" si="4"/>
        <v>0.63870967741935458</v>
      </c>
    </row>
    <row r="10" spans="1:28" x14ac:dyDescent="0.75">
      <c r="A10" t="s">
        <v>19</v>
      </c>
      <c r="B10" s="9">
        <v>3.8780000000000001</v>
      </c>
      <c r="C10" s="1">
        <v>0.66600000000000004</v>
      </c>
      <c r="D10" s="1">
        <v>2.7010000000000001</v>
      </c>
      <c r="E10" s="2">
        <v>5.2809999999999997</v>
      </c>
      <c r="F10" s="9">
        <v>14.999000000000001</v>
      </c>
      <c r="G10" s="1">
        <v>0.98699999999999999</v>
      </c>
      <c r="H10" s="1">
        <v>13.044</v>
      </c>
      <c r="I10" s="2">
        <v>16.934000000000001</v>
      </c>
      <c r="J10" s="9">
        <v>0.89</v>
      </c>
      <c r="K10" s="1">
        <v>0.06</v>
      </c>
      <c r="L10" s="1">
        <v>0.747</v>
      </c>
      <c r="M10" s="2">
        <v>0.97499999999999998</v>
      </c>
      <c r="N10" s="9">
        <v>0.79800000000000004</v>
      </c>
      <c r="O10" s="1">
        <v>0.123</v>
      </c>
      <c r="P10" s="1">
        <v>0.52</v>
      </c>
      <c r="Q10" s="2">
        <v>0.97299999999999998</v>
      </c>
      <c r="R10" s="9">
        <v>5.851</v>
      </c>
      <c r="S10" s="1">
        <v>1.865</v>
      </c>
      <c r="T10" s="1">
        <v>3.25</v>
      </c>
      <c r="U10" s="2">
        <v>10.522</v>
      </c>
      <c r="V10">
        <f t="shared" si="0"/>
        <v>11.121</v>
      </c>
      <c r="W10">
        <f t="shared" si="1"/>
        <v>1</v>
      </c>
      <c r="X10">
        <f t="shared" si="2"/>
        <v>11.121</v>
      </c>
      <c r="Z10">
        <f t="shared" si="3"/>
        <v>0.3525641025641027</v>
      </c>
      <c r="AB10">
        <f t="shared" si="4"/>
        <v>0.64743589743589769</v>
      </c>
    </row>
    <row r="11" spans="1:28" x14ac:dyDescent="0.75">
      <c r="A11" t="s">
        <v>153</v>
      </c>
      <c r="B11" s="9">
        <v>4.8179999999999996</v>
      </c>
      <c r="C11" s="1">
        <v>0.66200000000000003</v>
      </c>
      <c r="D11" s="1">
        <v>3.617</v>
      </c>
      <c r="E11" s="2">
        <v>6.2750000000000004</v>
      </c>
      <c r="F11" s="9">
        <v>15.022</v>
      </c>
      <c r="G11" s="1">
        <v>0.998</v>
      </c>
      <c r="H11" s="1">
        <v>13.137</v>
      </c>
      <c r="I11" s="2">
        <v>17.018000000000001</v>
      </c>
      <c r="J11" s="9">
        <v>0.88800000000000001</v>
      </c>
      <c r="K11" s="1">
        <v>0.06</v>
      </c>
      <c r="L11" s="1">
        <v>0.746</v>
      </c>
      <c r="M11" s="2">
        <v>0.97599999999999998</v>
      </c>
      <c r="N11" s="9">
        <v>0.79700000000000004</v>
      </c>
      <c r="O11" s="1">
        <v>0.12</v>
      </c>
      <c r="P11" s="1">
        <v>0.51700000000000002</v>
      </c>
      <c r="Q11" s="2">
        <v>0.97099999999999997</v>
      </c>
      <c r="R11" s="9">
        <v>6.4960000000000004</v>
      </c>
      <c r="S11" s="1">
        <v>2.0529999999999999</v>
      </c>
      <c r="T11" s="1">
        <v>3.657</v>
      </c>
      <c r="U11" s="2">
        <v>11.398</v>
      </c>
      <c r="V11">
        <f t="shared" si="0"/>
        <v>10.204000000000001</v>
      </c>
      <c r="W11">
        <f t="shared" si="1"/>
        <v>1</v>
      </c>
      <c r="X11">
        <f t="shared" si="2"/>
        <v>10.204000000000001</v>
      </c>
      <c r="Z11">
        <f t="shared" si="3"/>
        <v>0.35555555555555546</v>
      </c>
      <c r="AB11">
        <f t="shared" si="4"/>
        <v>0.64444444444444415</v>
      </c>
    </row>
    <row r="12" spans="1:28" x14ac:dyDescent="0.75">
      <c r="A12" t="s">
        <v>20</v>
      </c>
      <c r="B12" s="9">
        <v>5.3879999999999999</v>
      </c>
      <c r="C12" s="1">
        <v>0.91800000000000004</v>
      </c>
      <c r="D12" s="1">
        <v>3.7210000000000001</v>
      </c>
      <c r="E12" s="2">
        <v>7.3209999999999997</v>
      </c>
      <c r="F12" s="9">
        <v>14.952999999999999</v>
      </c>
      <c r="G12" s="1">
        <v>1.012</v>
      </c>
      <c r="H12" s="1">
        <v>12.997</v>
      </c>
      <c r="I12" s="2">
        <v>16.931999999999999</v>
      </c>
      <c r="J12" s="9">
        <v>0.88400000000000001</v>
      </c>
      <c r="K12" s="1">
        <v>6.0999999999999999E-2</v>
      </c>
      <c r="L12" s="1">
        <v>0.74199999999999999</v>
      </c>
      <c r="M12" s="2">
        <v>0.97399999999999998</v>
      </c>
      <c r="N12" s="9">
        <v>0.79300000000000004</v>
      </c>
      <c r="O12" s="1">
        <v>0.124</v>
      </c>
      <c r="P12" s="1">
        <v>0.495</v>
      </c>
      <c r="Q12" s="2">
        <v>0.96899999999999997</v>
      </c>
      <c r="R12" s="9">
        <v>14.19</v>
      </c>
      <c r="S12" s="1">
        <v>4.694</v>
      </c>
      <c r="T12" s="1">
        <v>7.54</v>
      </c>
      <c r="U12" s="2">
        <v>25.651</v>
      </c>
      <c r="V12">
        <f t="shared" si="0"/>
        <v>9.5649999999999995</v>
      </c>
      <c r="W12">
        <f t="shared" si="1"/>
        <v>1</v>
      </c>
      <c r="X12">
        <f t="shared" si="2"/>
        <v>9.5649999999999995</v>
      </c>
      <c r="Z12">
        <f t="shared" si="3"/>
        <v>0.35913312693498445</v>
      </c>
      <c r="AB12">
        <f t="shared" si="4"/>
        <v>0.64086687306501522</v>
      </c>
    </row>
    <row r="13" spans="1:28" x14ac:dyDescent="0.75">
      <c r="A13" t="s">
        <v>154</v>
      </c>
      <c r="B13" s="9">
        <v>3.7970000000000002</v>
      </c>
      <c r="C13" s="1">
        <v>0.70799999999999996</v>
      </c>
      <c r="D13" s="1">
        <v>2.5409999999999999</v>
      </c>
      <c r="E13" s="2">
        <v>5.3659999999999997</v>
      </c>
      <c r="F13" s="9">
        <v>15.003</v>
      </c>
      <c r="G13" s="1">
        <v>0.98</v>
      </c>
      <c r="H13" s="1">
        <v>13.089</v>
      </c>
      <c r="I13" s="2">
        <v>16.914999999999999</v>
      </c>
      <c r="J13" s="9">
        <v>0.88800000000000001</v>
      </c>
      <c r="K13" s="1">
        <v>5.8999999999999997E-2</v>
      </c>
      <c r="L13" s="1">
        <v>0.748</v>
      </c>
      <c r="M13" s="2">
        <v>0.97599999999999998</v>
      </c>
      <c r="N13" s="9">
        <v>0.80200000000000005</v>
      </c>
      <c r="O13" s="1">
        <v>0.11799999999999999</v>
      </c>
      <c r="P13" s="1">
        <v>0.53</v>
      </c>
      <c r="Q13" s="2">
        <v>0.97299999999999998</v>
      </c>
      <c r="R13" s="9">
        <v>6.4039999999999999</v>
      </c>
      <c r="S13" s="1">
        <v>2.0099999999999998</v>
      </c>
      <c r="T13" s="1">
        <v>3.601</v>
      </c>
      <c r="U13" s="2">
        <v>11.372</v>
      </c>
      <c r="V13">
        <f t="shared" si="0"/>
        <v>11.206</v>
      </c>
      <c r="W13">
        <f t="shared" si="1"/>
        <v>1</v>
      </c>
      <c r="X13">
        <f t="shared" si="2"/>
        <v>11.206</v>
      </c>
      <c r="Z13">
        <f t="shared" si="3"/>
        <v>0.36129032258064508</v>
      </c>
      <c r="AB13">
        <f t="shared" si="4"/>
        <v>0.63870967741935458</v>
      </c>
    </row>
    <row r="14" spans="1:28" x14ac:dyDescent="0.75">
      <c r="A14" t="s">
        <v>155</v>
      </c>
      <c r="B14" s="9">
        <v>2.633</v>
      </c>
      <c r="C14" s="1">
        <v>0.60899999999999999</v>
      </c>
      <c r="D14" s="1">
        <v>1.6060000000000001</v>
      </c>
      <c r="E14" s="2">
        <v>3.9590000000000001</v>
      </c>
      <c r="F14" s="9">
        <v>14.987</v>
      </c>
      <c r="G14" s="1">
        <v>1.0009999999999999</v>
      </c>
      <c r="H14" s="1">
        <v>13.074</v>
      </c>
      <c r="I14" s="2">
        <v>16.914999999999999</v>
      </c>
      <c r="J14" s="9">
        <v>0.88800000000000001</v>
      </c>
      <c r="K14" s="1">
        <v>5.8000000000000003E-2</v>
      </c>
      <c r="L14" s="1">
        <v>0.748</v>
      </c>
      <c r="M14" s="2">
        <v>0.97499999999999998</v>
      </c>
      <c r="N14" s="9">
        <v>0.79800000000000004</v>
      </c>
      <c r="O14" s="1">
        <v>0.122</v>
      </c>
      <c r="P14" s="1">
        <v>0.51800000000000002</v>
      </c>
      <c r="Q14" s="2">
        <v>0.97299999999999998</v>
      </c>
      <c r="R14" s="9">
        <v>4.2130000000000001</v>
      </c>
      <c r="S14" s="1">
        <v>1.3580000000000001</v>
      </c>
      <c r="T14" s="1">
        <v>2.3199999999999998</v>
      </c>
      <c r="U14" s="2">
        <v>7.64</v>
      </c>
      <c r="V14">
        <f t="shared" si="0"/>
        <v>12.353999999999999</v>
      </c>
      <c r="W14">
        <f t="shared" si="1"/>
        <v>1</v>
      </c>
      <c r="X14">
        <f t="shared" si="2"/>
        <v>12.353999999999999</v>
      </c>
      <c r="Z14">
        <f t="shared" si="3"/>
        <v>0.3566878980891719</v>
      </c>
      <c r="AB14">
        <f t="shared" si="4"/>
        <v>0.64331210191082777</v>
      </c>
    </row>
    <row r="15" spans="1:28" x14ac:dyDescent="0.75">
      <c r="A15" t="s">
        <v>156</v>
      </c>
      <c r="B15" s="9">
        <v>3.754</v>
      </c>
      <c r="C15" s="1">
        <v>0.73199999999999998</v>
      </c>
      <c r="D15" s="1">
        <v>2.4710000000000001</v>
      </c>
      <c r="E15" s="2">
        <v>5.3220000000000001</v>
      </c>
      <c r="F15" s="9">
        <v>15.01</v>
      </c>
      <c r="G15" s="1">
        <v>1.012</v>
      </c>
      <c r="H15" s="1">
        <v>13.02</v>
      </c>
      <c r="I15" s="2">
        <v>16.966999999999999</v>
      </c>
      <c r="J15" s="9">
        <v>0.88900000000000001</v>
      </c>
      <c r="K15" s="1">
        <v>5.8999999999999997E-2</v>
      </c>
      <c r="L15" s="1">
        <v>0.75</v>
      </c>
      <c r="M15" s="2">
        <v>0.97599999999999998</v>
      </c>
      <c r="N15" s="9">
        <v>0.79900000000000004</v>
      </c>
      <c r="O15" s="1">
        <v>0.12</v>
      </c>
      <c r="P15" s="1">
        <v>0.51300000000000001</v>
      </c>
      <c r="Q15" s="2">
        <v>0.97199999999999998</v>
      </c>
      <c r="R15" s="9">
        <v>6.9850000000000003</v>
      </c>
      <c r="S15" s="1">
        <v>2.1720000000000002</v>
      </c>
      <c r="T15" s="1">
        <v>3.9889999999999999</v>
      </c>
      <c r="U15" s="2">
        <v>12.398999999999999</v>
      </c>
      <c r="V15">
        <f t="shared" si="0"/>
        <v>11.256</v>
      </c>
      <c r="W15">
        <f t="shared" si="1"/>
        <v>1</v>
      </c>
      <c r="X15">
        <f t="shared" si="2"/>
        <v>11.256</v>
      </c>
      <c r="Z15">
        <f t="shared" si="3"/>
        <v>0.35576923076923078</v>
      </c>
      <c r="AB15">
        <f t="shared" si="4"/>
        <v>0.64423076923076916</v>
      </c>
    </row>
    <row r="16" spans="1:28" x14ac:dyDescent="0.75">
      <c r="A16" t="s">
        <v>157</v>
      </c>
      <c r="B16" s="9">
        <v>1.095</v>
      </c>
      <c r="C16" s="1">
        <v>0.372</v>
      </c>
      <c r="D16" s="1">
        <v>0.44400000000000001</v>
      </c>
      <c r="E16" s="2">
        <v>1.9219999999999999</v>
      </c>
      <c r="F16" s="9">
        <v>14.989000000000001</v>
      </c>
      <c r="G16" s="1">
        <v>0.995</v>
      </c>
      <c r="H16" s="1">
        <v>13.048</v>
      </c>
      <c r="I16" s="2">
        <v>16.965</v>
      </c>
      <c r="J16" s="9">
        <v>0.89</v>
      </c>
      <c r="K16" s="1">
        <v>5.8000000000000003E-2</v>
      </c>
      <c r="L16" s="1">
        <v>0.75700000000000001</v>
      </c>
      <c r="M16" s="2">
        <v>0.97499999999999998</v>
      </c>
      <c r="N16" s="9">
        <v>0.80300000000000005</v>
      </c>
      <c r="O16" s="1">
        <v>0.12</v>
      </c>
      <c r="P16" s="1">
        <v>0.52200000000000002</v>
      </c>
      <c r="Q16" s="2">
        <v>0.97199999999999998</v>
      </c>
      <c r="R16" s="9">
        <v>1.593</v>
      </c>
      <c r="S16" s="1">
        <v>0.503</v>
      </c>
      <c r="T16" s="1">
        <v>0.879</v>
      </c>
      <c r="U16" s="2">
        <v>2.83</v>
      </c>
      <c r="V16">
        <f t="shared" si="0"/>
        <v>13.894</v>
      </c>
      <c r="W16">
        <f t="shared" si="1"/>
        <v>1</v>
      </c>
      <c r="X16">
        <f t="shared" si="2"/>
        <v>13.894</v>
      </c>
      <c r="Z16">
        <f t="shared" si="3"/>
        <v>0.35830618892508159</v>
      </c>
      <c r="AB16">
        <f t="shared" si="4"/>
        <v>0.64169381107491874</v>
      </c>
    </row>
    <row r="17" spans="1:28" x14ac:dyDescent="0.75">
      <c r="A17" t="s">
        <v>158</v>
      </c>
      <c r="B17" s="9">
        <v>3.302</v>
      </c>
      <c r="C17" s="1">
        <v>0.81</v>
      </c>
      <c r="D17" s="1">
        <v>1.9219999999999999</v>
      </c>
      <c r="E17" s="2">
        <v>4.9930000000000003</v>
      </c>
      <c r="F17" s="9">
        <v>14.975</v>
      </c>
      <c r="G17" s="1">
        <v>0.98899999999999999</v>
      </c>
      <c r="H17" s="1">
        <v>13.031000000000001</v>
      </c>
      <c r="I17" s="2">
        <v>16.978999999999999</v>
      </c>
      <c r="J17" s="9">
        <v>0.88900000000000001</v>
      </c>
      <c r="K17" s="1">
        <v>0.06</v>
      </c>
      <c r="L17" s="1">
        <v>0.746</v>
      </c>
      <c r="M17" s="2">
        <v>0.97599999999999998</v>
      </c>
      <c r="N17" s="9">
        <v>0.79600000000000004</v>
      </c>
      <c r="O17" s="1">
        <v>0.122</v>
      </c>
      <c r="P17" s="1">
        <v>0.51200000000000001</v>
      </c>
      <c r="Q17" s="2">
        <v>0.96899999999999997</v>
      </c>
      <c r="R17" s="9">
        <v>7.6449999999999996</v>
      </c>
      <c r="S17" s="1">
        <v>2.5019999999999998</v>
      </c>
      <c r="T17" s="1">
        <v>4.2149999999999999</v>
      </c>
      <c r="U17" s="2">
        <v>13.782999999999999</v>
      </c>
      <c r="V17">
        <f t="shared" si="0"/>
        <v>11.673</v>
      </c>
      <c r="W17">
        <f t="shared" si="1"/>
        <v>1</v>
      </c>
      <c r="X17">
        <f t="shared" si="2"/>
        <v>11.673</v>
      </c>
      <c r="Z17">
        <f t="shared" si="3"/>
        <v>0.35238095238095241</v>
      </c>
      <c r="AB17">
        <f t="shared" si="4"/>
        <v>0.64761904761904765</v>
      </c>
    </row>
    <row r="18" spans="1:28" x14ac:dyDescent="0.75">
      <c r="A18" t="s">
        <v>159</v>
      </c>
      <c r="B18" s="9">
        <v>3.71</v>
      </c>
      <c r="C18" s="1">
        <v>0.77900000000000003</v>
      </c>
      <c r="D18" s="1">
        <v>2.3490000000000002</v>
      </c>
      <c r="E18" s="2">
        <v>5.431</v>
      </c>
      <c r="F18" s="9">
        <v>14.987</v>
      </c>
      <c r="G18" s="1">
        <v>0.998</v>
      </c>
      <c r="H18" s="1">
        <v>13.03</v>
      </c>
      <c r="I18" s="2">
        <v>16.863</v>
      </c>
      <c r="J18" s="9">
        <v>0.88900000000000001</v>
      </c>
      <c r="K18" s="1">
        <v>5.8999999999999997E-2</v>
      </c>
      <c r="L18" s="1">
        <v>0.75</v>
      </c>
      <c r="M18" s="2">
        <v>0.97499999999999998</v>
      </c>
      <c r="N18" s="9">
        <v>0.80100000000000005</v>
      </c>
      <c r="O18" s="1">
        <v>0.121</v>
      </c>
      <c r="P18" s="1">
        <v>0.51500000000000001</v>
      </c>
      <c r="Q18" s="2">
        <v>0.97099999999999997</v>
      </c>
      <c r="R18" s="9">
        <v>8.0069999999999997</v>
      </c>
      <c r="S18" s="1">
        <v>2.5409999999999999</v>
      </c>
      <c r="T18" s="1">
        <v>4.4619999999999997</v>
      </c>
      <c r="U18" s="2">
        <v>14.31</v>
      </c>
      <c r="V18">
        <f t="shared" si="0"/>
        <v>11.277000000000001</v>
      </c>
      <c r="W18">
        <f t="shared" si="1"/>
        <v>1</v>
      </c>
      <c r="X18">
        <f t="shared" si="2"/>
        <v>11.277000000000001</v>
      </c>
      <c r="Z18">
        <f t="shared" si="3"/>
        <v>0.35806451612903228</v>
      </c>
      <c r="AB18">
        <f t="shared" si="4"/>
        <v>0.64193548387096766</v>
      </c>
    </row>
    <row r="19" spans="1:28" x14ac:dyDescent="0.75">
      <c r="A19" t="s">
        <v>160</v>
      </c>
      <c r="B19" s="9">
        <v>5.2370000000000001</v>
      </c>
      <c r="C19" s="1">
        <v>0.73199999999999998</v>
      </c>
      <c r="D19" s="1">
        <v>3.952</v>
      </c>
      <c r="E19" s="2">
        <v>6.8109999999999999</v>
      </c>
      <c r="F19" s="9">
        <v>14.959</v>
      </c>
      <c r="G19" s="1">
        <v>1.0229999999999999</v>
      </c>
      <c r="H19" s="1">
        <v>12.968</v>
      </c>
      <c r="I19" s="2">
        <v>16.940999999999999</v>
      </c>
      <c r="J19" s="9">
        <v>0.89</v>
      </c>
      <c r="K19" s="1">
        <v>5.8000000000000003E-2</v>
      </c>
      <c r="L19" s="1">
        <v>0.754</v>
      </c>
      <c r="M19" s="2">
        <v>0.97499999999999998</v>
      </c>
      <c r="N19" s="9">
        <v>0.79600000000000004</v>
      </c>
      <c r="O19" s="1">
        <v>0.121</v>
      </c>
      <c r="P19" s="1">
        <v>0.50800000000000001</v>
      </c>
      <c r="Q19" s="2">
        <v>0.97</v>
      </c>
      <c r="R19" s="9">
        <v>8.9610000000000003</v>
      </c>
      <c r="S19" s="1">
        <v>2.8929999999999998</v>
      </c>
      <c r="T19" s="1">
        <v>4.9370000000000003</v>
      </c>
      <c r="U19" s="2">
        <v>16.329000000000001</v>
      </c>
      <c r="V19">
        <f t="shared" si="0"/>
        <v>9.7219999999999995</v>
      </c>
      <c r="W19">
        <f t="shared" si="1"/>
        <v>1</v>
      </c>
      <c r="X19">
        <f t="shared" si="2"/>
        <v>9.7219999999999995</v>
      </c>
      <c r="Z19">
        <f t="shared" si="3"/>
        <v>0.35031847133757976</v>
      </c>
      <c r="AB19">
        <f t="shared" si="4"/>
        <v>0.64968152866242057</v>
      </c>
    </row>
    <row r="20" spans="1:28" x14ac:dyDescent="0.75">
      <c r="A20" t="s">
        <v>161</v>
      </c>
      <c r="B20" s="9">
        <v>4.0039999999999996</v>
      </c>
      <c r="C20" s="1">
        <v>0.81499999999999995</v>
      </c>
      <c r="D20" s="1">
        <v>2.5830000000000002</v>
      </c>
      <c r="E20" s="2">
        <v>5.7409999999999997</v>
      </c>
      <c r="F20" s="9">
        <v>14.968999999999999</v>
      </c>
      <c r="G20" s="1">
        <v>1.024</v>
      </c>
      <c r="H20" s="1">
        <v>13</v>
      </c>
      <c r="I20" s="2">
        <v>16.946999999999999</v>
      </c>
      <c r="J20" s="9">
        <v>0.88900000000000001</v>
      </c>
      <c r="K20" s="1">
        <v>6.0999999999999999E-2</v>
      </c>
      <c r="L20" s="1">
        <v>0.745</v>
      </c>
      <c r="M20" s="2">
        <v>0.97499999999999998</v>
      </c>
      <c r="N20" s="9">
        <v>0.80200000000000005</v>
      </c>
      <c r="O20" s="1">
        <v>0.12</v>
      </c>
      <c r="P20" s="1">
        <v>0.52800000000000002</v>
      </c>
      <c r="Q20" s="2">
        <v>0.97299999999999998</v>
      </c>
      <c r="R20" s="9">
        <v>8.7219999999999995</v>
      </c>
      <c r="S20" s="1">
        <v>2.8620000000000001</v>
      </c>
      <c r="T20" s="1">
        <v>4.7889999999999997</v>
      </c>
      <c r="U20" s="2">
        <v>15.458</v>
      </c>
      <c r="V20">
        <f t="shared" si="0"/>
        <v>10.965</v>
      </c>
      <c r="W20">
        <f t="shared" si="1"/>
        <v>1</v>
      </c>
      <c r="X20">
        <f t="shared" si="2"/>
        <v>10.965</v>
      </c>
      <c r="Z20">
        <f t="shared" si="3"/>
        <v>0.35922330097087379</v>
      </c>
      <c r="AB20">
        <f t="shared" si="4"/>
        <v>0.64077669902912615</v>
      </c>
    </row>
    <row r="21" spans="1:28" x14ac:dyDescent="0.75">
      <c r="A21" t="s">
        <v>21</v>
      </c>
      <c r="B21" s="9">
        <v>3.7040000000000002</v>
      </c>
      <c r="C21" s="1">
        <v>1.21</v>
      </c>
      <c r="D21" s="1">
        <v>1.7509999999999999</v>
      </c>
      <c r="E21" s="2">
        <v>6.4470000000000001</v>
      </c>
      <c r="F21" s="9">
        <v>14.9</v>
      </c>
      <c r="G21" s="1">
        <v>0.95599999999999996</v>
      </c>
      <c r="H21" s="1">
        <v>13.012</v>
      </c>
      <c r="I21" s="2">
        <v>16.783999999999999</v>
      </c>
      <c r="J21" s="9">
        <v>0.85699999999999998</v>
      </c>
      <c r="K21" s="1">
        <v>6.9000000000000006E-2</v>
      </c>
      <c r="L21" s="1">
        <v>0.69599999999999995</v>
      </c>
      <c r="M21" s="2">
        <v>0.96299999999999997</v>
      </c>
      <c r="N21" s="9">
        <v>0.747</v>
      </c>
      <c r="O21" s="1">
        <v>0.13100000000000001</v>
      </c>
      <c r="P21" s="1">
        <v>0.44400000000000001</v>
      </c>
      <c r="Q21" s="2">
        <v>0.95199999999999996</v>
      </c>
      <c r="R21" s="9">
        <v>10.507</v>
      </c>
      <c r="S21" s="1">
        <v>5.0090000000000003</v>
      </c>
      <c r="T21" s="1">
        <v>4.7670000000000003</v>
      </c>
      <c r="U21" s="2">
        <v>23.454999999999998</v>
      </c>
      <c r="V21">
        <f t="shared" si="0"/>
        <v>11.196</v>
      </c>
      <c r="W21">
        <f t="shared" si="1"/>
        <v>1</v>
      </c>
      <c r="X21">
        <f t="shared" si="2"/>
        <v>11.196</v>
      </c>
      <c r="Z21">
        <f t="shared" si="3"/>
        <v>0.36111111111111116</v>
      </c>
      <c r="AB21">
        <f t="shared" si="4"/>
        <v>0.63888888888888884</v>
      </c>
    </row>
    <row r="22" spans="1:28" x14ac:dyDescent="0.75">
      <c r="A22" t="s">
        <v>162</v>
      </c>
      <c r="B22" s="9">
        <v>2.456</v>
      </c>
      <c r="C22" s="1">
        <v>0.64600000000000002</v>
      </c>
      <c r="D22" s="1">
        <v>1.345</v>
      </c>
      <c r="E22" s="2">
        <v>3.8809999999999998</v>
      </c>
      <c r="F22" s="9">
        <v>14.984999999999999</v>
      </c>
      <c r="G22" s="1">
        <v>0.99299999999999999</v>
      </c>
      <c r="H22" s="1">
        <v>13.061</v>
      </c>
      <c r="I22" s="2">
        <v>16.928000000000001</v>
      </c>
      <c r="J22" s="9">
        <v>0.88800000000000001</v>
      </c>
      <c r="K22" s="1">
        <v>0.06</v>
      </c>
      <c r="L22" s="1">
        <v>0.74399999999999999</v>
      </c>
      <c r="M22" s="2">
        <v>0.97499999999999998</v>
      </c>
      <c r="N22" s="9">
        <v>0.79700000000000004</v>
      </c>
      <c r="O22" s="1">
        <v>0.12</v>
      </c>
      <c r="P22" s="1">
        <v>0.51800000000000002</v>
      </c>
      <c r="Q22" s="2">
        <v>0.97</v>
      </c>
      <c r="R22" s="9">
        <v>4.6390000000000002</v>
      </c>
      <c r="S22" s="1">
        <v>1.4930000000000001</v>
      </c>
      <c r="T22" s="1">
        <v>2.5920000000000001</v>
      </c>
      <c r="U22" s="2">
        <v>8.2919999999999998</v>
      </c>
      <c r="V22">
        <f t="shared" si="0"/>
        <v>12.529</v>
      </c>
      <c r="W22">
        <f t="shared" si="1"/>
        <v>1</v>
      </c>
      <c r="X22">
        <f t="shared" si="2"/>
        <v>12.529</v>
      </c>
      <c r="Z22">
        <f t="shared" si="3"/>
        <v>0.35555555555555546</v>
      </c>
      <c r="AB22">
        <f t="shared" si="4"/>
        <v>0.64444444444444415</v>
      </c>
    </row>
    <row r="23" spans="1:28" x14ac:dyDescent="0.75">
      <c r="A23" t="s">
        <v>22</v>
      </c>
      <c r="B23" s="9">
        <v>2.5259999999999998</v>
      </c>
      <c r="C23" s="1">
        <v>0.63700000000000001</v>
      </c>
      <c r="D23" s="1">
        <v>1.4430000000000001</v>
      </c>
      <c r="E23" s="2">
        <v>3.915</v>
      </c>
      <c r="F23" s="9">
        <v>15.000999999999999</v>
      </c>
      <c r="G23" s="1">
        <v>0.995</v>
      </c>
      <c r="H23" s="1">
        <v>13.010999999999999</v>
      </c>
      <c r="I23" s="2">
        <v>16.901</v>
      </c>
      <c r="J23" s="9">
        <v>0.89</v>
      </c>
      <c r="K23" s="1">
        <v>5.8999999999999997E-2</v>
      </c>
      <c r="L23" s="1">
        <v>0.752</v>
      </c>
      <c r="M23" s="2">
        <v>0.97599999999999998</v>
      </c>
      <c r="N23" s="9">
        <v>0.79800000000000004</v>
      </c>
      <c r="O23" s="1">
        <v>0.123</v>
      </c>
      <c r="P23" s="1">
        <v>0.505</v>
      </c>
      <c r="Q23" s="2">
        <v>0.97299999999999998</v>
      </c>
      <c r="R23" s="9">
        <v>4.5279999999999996</v>
      </c>
      <c r="S23" s="1">
        <v>1.415</v>
      </c>
      <c r="T23" s="1">
        <v>2.5339999999999998</v>
      </c>
      <c r="U23" s="2">
        <v>8.02</v>
      </c>
      <c r="V23">
        <f t="shared" si="0"/>
        <v>12.475</v>
      </c>
      <c r="W23">
        <f t="shared" si="1"/>
        <v>1</v>
      </c>
      <c r="X23">
        <f t="shared" si="2"/>
        <v>12.475</v>
      </c>
      <c r="Z23">
        <f t="shared" si="3"/>
        <v>0.3525641025641027</v>
      </c>
      <c r="AB23">
        <f t="shared" si="4"/>
        <v>0.64743589743589769</v>
      </c>
    </row>
    <row r="24" spans="1:28" x14ac:dyDescent="0.75">
      <c r="A24" t="s">
        <v>23</v>
      </c>
      <c r="B24" s="9">
        <v>3.6539999999999999</v>
      </c>
      <c r="C24" s="1">
        <v>0.84699999999999998</v>
      </c>
      <c r="D24" s="1">
        <v>2.145</v>
      </c>
      <c r="E24" s="2">
        <v>5.4530000000000003</v>
      </c>
      <c r="F24" s="9">
        <v>14.976000000000001</v>
      </c>
      <c r="G24" s="1">
        <v>1.004</v>
      </c>
      <c r="H24" s="1">
        <v>12.952</v>
      </c>
      <c r="I24" s="2">
        <v>16.884</v>
      </c>
      <c r="J24" s="9">
        <v>0.88900000000000001</v>
      </c>
      <c r="K24" s="1">
        <v>0.06</v>
      </c>
      <c r="L24" s="1">
        <v>0.748</v>
      </c>
      <c r="M24" s="2">
        <v>0.97599999999999998</v>
      </c>
      <c r="N24" s="9">
        <v>0.79700000000000004</v>
      </c>
      <c r="O24" s="1">
        <v>0.12</v>
      </c>
      <c r="P24" s="1">
        <v>0.52</v>
      </c>
      <c r="Q24" s="2">
        <v>0.97</v>
      </c>
      <c r="R24" s="9">
        <v>8.9120000000000008</v>
      </c>
      <c r="S24" s="1">
        <v>2.831</v>
      </c>
      <c r="T24" s="1">
        <v>4.9870000000000001</v>
      </c>
      <c r="U24" s="2">
        <v>15.618</v>
      </c>
      <c r="V24">
        <f t="shared" si="0"/>
        <v>11.322000000000001</v>
      </c>
      <c r="W24">
        <f t="shared" si="1"/>
        <v>1</v>
      </c>
      <c r="X24">
        <f t="shared" si="2"/>
        <v>11.322000000000001</v>
      </c>
      <c r="Z24">
        <f t="shared" si="3"/>
        <v>0.35350318471337583</v>
      </c>
      <c r="AB24">
        <f t="shared" si="4"/>
        <v>0.64649681528662417</v>
      </c>
    </row>
    <row r="25" spans="1:28" x14ac:dyDescent="0.75">
      <c r="A25" t="s">
        <v>24</v>
      </c>
      <c r="B25" s="9">
        <v>2.9990000000000001</v>
      </c>
      <c r="C25" s="1">
        <v>0.71499999999999997</v>
      </c>
      <c r="D25" s="1">
        <v>1.778</v>
      </c>
      <c r="E25" s="2">
        <v>4.5999999999999996</v>
      </c>
      <c r="F25" s="9">
        <v>15.021000000000001</v>
      </c>
      <c r="G25" s="1">
        <v>0.997</v>
      </c>
      <c r="H25" s="1">
        <v>13.099</v>
      </c>
      <c r="I25" s="2">
        <v>16.946000000000002</v>
      </c>
      <c r="J25" s="9">
        <v>0.89</v>
      </c>
      <c r="K25" s="1">
        <v>5.8999999999999997E-2</v>
      </c>
      <c r="L25" s="1">
        <v>0.753</v>
      </c>
      <c r="M25" s="2">
        <v>0.97599999999999998</v>
      </c>
      <c r="N25" s="9">
        <v>0.80100000000000005</v>
      </c>
      <c r="O25" s="1">
        <v>0.123</v>
      </c>
      <c r="P25" s="1">
        <v>0.51200000000000001</v>
      </c>
      <c r="Q25" s="2">
        <v>0.97099999999999997</v>
      </c>
      <c r="R25" s="9">
        <v>5.992</v>
      </c>
      <c r="S25" s="1">
        <v>1.952</v>
      </c>
      <c r="T25" s="1">
        <v>3.343</v>
      </c>
      <c r="U25" s="2">
        <v>10.877000000000001</v>
      </c>
      <c r="V25">
        <f t="shared" si="0"/>
        <v>12.022</v>
      </c>
      <c r="W25">
        <f t="shared" si="1"/>
        <v>1</v>
      </c>
      <c r="X25">
        <f t="shared" si="2"/>
        <v>12.022</v>
      </c>
      <c r="Z25">
        <f t="shared" si="3"/>
        <v>0.35598705501618139</v>
      </c>
      <c r="AB25">
        <f t="shared" si="4"/>
        <v>0.644012944983819</v>
      </c>
    </row>
    <row r="26" spans="1:28" x14ac:dyDescent="0.75">
      <c r="A26" t="s">
        <v>163</v>
      </c>
      <c r="B26" s="9">
        <v>2.5510000000000002</v>
      </c>
      <c r="C26" s="1">
        <v>0.77</v>
      </c>
      <c r="D26" s="1">
        <v>1.2270000000000001</v>
      </c>
      <c r="E26" s="2">
        <v>4.2</v>
      </c>
      <c r="F26" s="9">
        <v>15.01</v>
      </c>
      <c r="G26" s="1">
        <v>0.995</v>
      </c>
      <c r="H26" s="1">
        <v>13.071999999999999</v>
      </c>
      <c r="I26" s="2">
        <v>16.977</v>
      </c>
      <c r="J26" s="9">
        <v>0.89100000000000001</v>
      </c>
      <c r="K26" s="1">
        <v>5.8000000000000003E-2</v>
      </c>
      <c r="L26" s="1">
        <v>0.752</v>
      </c>
      <c r="M26" s="2">
        <v>0.97499999999999998</v>
      </c>
      <c r="N26" s="9">
        <v>0.79900000000000004</v>
      </c>
      <c r="O26" s="1">
        <v>0.11899999999999999</v>
      </c>
      <c r="P26" s="1">
        <v>0.52500000000000002</v>
      </c>
      <c r="Q26" s="2">
        <v>0.97099999999999997</v>
      </c>
      <c r="R26" s="9">
        <v>6.1890000000000001</v>
      </c>
      <c r="S26" s="1">
        <v>1.9430000000000001</v>
      </c>
      <c r="T26" s="1">
        <v>3.4430000000000001</v>
      </c>
      <c r="U26" s="2">
        <v>10.807</v>
      </c>
      <c r="V26">
        <f t="shared" si="0"/>
        <v>12.459</v>
      </c>
      <c r="W26">
        <f t="shared" si="1"/>
        <v>1</v>
      </c>
      <c r="X26">
        <f t="shared" si="2"/>
        <v>12.459</v>
      </c>
      <c r="Z26">
        <f t="shared" si="3"/>
        <v>0.35161290322580646</v>
      </c>
      <c r="AB26">
        <f t="shared" si="4"/>
        <v>0.64838709677419348</v>
      </c>
    </row>
    <row r="27" spans="1:28" x14ac:dyDescent="0.75">
      <c r="A27" t="s">
        <v>25</v>
      </c>
      <c r="B27" s="9">
        <v>2.8740000000000001</v>
      </c>
      <c r="C27" s="1">
        <v>0.877</v>
      </c>
      <c r="D27" s="1">
        <v>1.256</v>
      </c>
      <c r="E27" s="2">
        <v>4.7249999999999996</v>
      </c>
      <c r="F27" s="9">
        <v>14.929</v>
      </c>
      <c r="G27" s="1">
        <v>1.0309999999999999</v>
      </c>
      <c r="H27" s="1">
        <v>12.818</v>
      </c>
      <c r="I27" s="2">
        <v>16.875</v>
      </c>
      <c r="J27" s="9">
        <v>0.88400000000000001</v>
      </c>
      <c r="K27" s="1">
        <v>6.0999999999999999E-2</v>
      </c>
      <c r="L27" s="1">
        <v>0.74299999999999999</v>
      </c>
      <c r="M27" s="2">
        <v>0.97299999999999998</v>
      </c>
      <c r="N27" s="9">
        <v>0.79600000000000004</v>
      </c>
      <c r="O27" s="1">
        <v>0.122</v>
      </c>
      <c r="P27" s="1">
        <v>0.51400000000000001</v>
      </c>
      <c r="Q27" s="2">
        <v>0.97099999999999997</v>
      </c>
      <c r="R27" s="9">
        <v>7.6589999999999998</v>
      </c>
      <c r="S27" s="1">
        <v>2.5419999999999998</v>
      </c>
      <c r="T27" s="1">
        <v>3.81</v>
      </c>
      <c r="U27" s="2">
        <v>13.721</v>
      </c>
      <c r="V27">
        <f t="shared" si="0"/>
        <v>12.055</v>
      </c>
      <c r="W27">
        <f t="shared" si="1"/>
        <v>1</v>
      </c>
      <c r="X27">
        <f t="shared" si="2"/>
        <v>12.055</v>
      </c>
      <c r="Z27">
        <f t="shared" si="3"/>
        <v>0.36249999999999988</v>
      </c>
      <c r="AB27">
        <f t="shared" si="4"/>
        <v>0.63749999999999973</v>
      </c>
    </row>
    <row r="28" spans="1:28" x14ac:dyDescent="0.75">
      <c r="A28" t="s">
        <v>164</v>
      </c>
      <c r="B28" s="9">
        <v>4.367</v>
      </c>
      <c r="C28" s="1">
        <v>0.93100000000000005</v>
      </c>
      <c r="D28" s="1">
        <v>2.6930000000000001</v>
      </c>
      <c r="E28" s="2">
        <v>6.3449999999999998</v>
      </c>
      <c r="F28" s="9">
        <v>14.965</v>
      </c>
      <c r="G28" s="1">
        <v>0.997</v>
      </c>
      <c r="H28" s="1">
        <v>13.035</v>
      </c>
      <c r="I28" s="2">
        <v>16.940000000000001</v>
      </c>
      <c r="J28" s="9">
        <v>0.88900000000000001</v>
      </c>
      <c r="K28" s="1">
        <v>6.0999999999999999E-2</v>
      </c>
      <c r="L28" s="1">
        <v>0.746</v>
      </c>
      <c r="M28" s="2">
        <v>0.97699999999999998</v>
      </c>
      <c r="N28" s="9">
        <v>0.79800000000000004</v>
      </c>
      <c r="O28" s="1">
        <v>0.12</v>
      </c>
      <c r="P28" s="1">
        <v>0.52200000000000002</v>
      </c>
      <c r="Q28" s="2">
        <v>0.97199999999999998</v>
      </c>
      <c r="R28" s="9">
        <v>12.670999999999999</v>
      </c>
      <c r="S28" s="1">
        <v>4.0789999999999997</v>
      </c>
      <c r="T28" s="1">
        <v>7.1070000000000002</v>
      </c>
      <c r="U28" s="2">
        <v>22.241</v>
      </c>
      <c r="V28">
        <f t="shared" si="0"/>
        <v>10.597999999999999</v>
      </c>
      <c r="W28">
        <f t="shared" si="1"/>
        <v>1</v>
      </c>
      <c r="X28">
        <f t="shared" si="2"/>
        <v>10.597999999999999</v>
      </c>
      <c r="Z28">
        <f t="shared" si="3"/>
        <v>0.35463258785942492</v>
      </c>
      <c r="AB28">
        <f t="shared" si="4"/>
        <v>0.64536741214057503</v>
      </c>
    </row>
    <row r="29" spans="1:28" x14ac:dyDescent="0.75">
      <c r="A29" t="s">
        <v>165</v>
      </c>
      <c r="B29" s="9">
        <v>3.6579999999999999</v>
      </c>
      <c r="C29" s="1">
        <v>0.90200000000000002</v>
      </c>
      <c r="D29" s="1">
        <v>2.0840000000000001</v>
      </c>
      <c r="E29" s="2">
        <v>5.6970000000000001</v>
      </c>
      <c r="F29" s="9">
        <v>15.006</v>
      </c>
      <c r="G29" s="1">
        <v>1.0069999999999999</v>
      </c>
      <c r="H29" s="1">
        <v>13.018000000000001</v>
      </c>
      <c r="I29" s="2">
        <v>16.986999999999998</v>
      </c>
      <c r="J29" s="9">
        <v>0.88800000000000001</v>
      </c>
      <c r="K29" s="1">
        <v>0.06</v>
      </c>
      <c r="L29" s="1">
        <v>0.74399999999999999</v>
      </c>
      <c r="M29" s="2">
        <v>0.97599999999999998</v>
      </c>
      <c r="N29" s="9">
        <v>0.79800000000000004</v>
      </c>
      <c r="O29" s="1">
        <v>0.11899999999999999</v>
      </c>
      <c r="P29" s="1">
        <v>0.52300000000000002</v>
      </c>
      <c r="Q29" s="2">
        <v>0.97099999999999997</v>
      </c>
      <c r="R29" s="9">
        <v>10.388999999999999</v>
      </c>
      <c r="S29" s="1">
        <v>3.347</v>
      </c>
      <c r="T29" s="1">
        <v>5.7839999999999998</v>
      </c>
      <c r="U29" s="2">
        <v>18.518999999999998</v>
      </c>
      <c r="V29">
        <f t="shared" si="0"/>
        <v>11.348000000000001</v>
      </c>
      <c r="W29">
        <f t="shared" si="1"/>
        <v>1</v>
      </c>
      <c r="X29">
        <f t="shared" si="2"/>
        <v>11.348000000000001</v>
      </c>
      <c r="Z29">
        <f t="shared" si="3"/>
        <v>0.3566878980891719</v>
      </c>
      <c r="AB29">
        <f t="shared" si="4"/>
        <v>0.64331210191082777</v>
      </c>
    </row>
    <row r="30" spans="1:28" x14ac:dyDescent="0.75">
      <c r="A30" t="s">
        <v>166</v>
      </c>
      <c r="B30" s="9">
        <v>3.7519999999999998</v>
      </c>
      <c r="C30" s="1">
        <v>0.68300000000000005</v>
      </c>
      <c r="D30" s="1">
        <v>2.5499999999999998</v>
      </c>
      <c r="E30" s="2">
        <v>5.18</v>
      </c>
      <c r="F30" s="9">
        <v>15.002000000000001</v>
      </c>
      <c r="G30" s="1">
        <v>0.98299999999999998</v>
      </c>
      <c r="H30" s="1">
        <v>13.093</v>
      </c>
      <c r="I30" s="2">
        <v>16.95</v>
      </c>
      <c r="J30" s="9">
        <v>0.89</v>
      </c>
      <c r="K30" s="1">
        <v>0.06</v>
      </c>
      <c r="L30" s="1">
        <v>0.749</v>
      </c>
      <c r="M30" s="2">
        <v>0.97599999999999998</v>
      </c>
      <c r="N30" s="9">
        <v>0.79700000000000004</v>
      </c>
      <c r="O30" s="1">
        <v>0.124</v>
      </c>
      <c r="P30" s="1">
        <v>0.51500000000000001</v>
      </c>
      <c r="Q30" s="2">
        <v>0.97199999999999998</v>
      </c>
      <c r="R30" s="9">
        <v>5.9729999999999999</v>
      </c>
      <c r="S30" s="1">
        <v>1.9019999999999999</v>
      </c>
      <c r="T30" s="1">
        <v>3.3479999999999999</v>
      </c>
      <c r="U30" s="2">
        <v>10.78</v>
      </c>
      <c r="V30">
        <f t="shared" si="0"/>
        <v>11.25</v>
      </c>
      <c r="W30">
        <f t="shared" si="1"/>
        <v>1</v>
      </c>
      <c r="X30">
        <f t="shared" si="2"/>
        <v>11.25</v>
      </c>
      <c r="Z30">
        <f t="shared" si="3"/>
        <v>0.35143769968051131</v>
      </c>
      <c r="AB30">
        <f t="shared" si="4"/>
        <v>0.64856230031948903</v>
      </c>
    </row>
    <row r="31" spans="1:28" x14ac:dyDescent="0.75">
      <c r="A31" t="s">
        <v>26</v>
      </c>
      <c r="B31" s="9">
        <v>3.0049999999999999</v>
      </c>
      <c r="C31" s="1">
        <v>0.64400000000000002</v>
      </c>
      <c r="D31" s="1">
        <v>1.865</v>
      </c>
      <c r="E31" s="2">
        <v>4.3849999999999998</v>
      </c>
      <c r="F31" s="9">
        <v>14.997999999999999</v>
      </c>
      <c r="G31" s="1">
        <v>1.0069999999999999</v>
      </c>
      <c r="H31" s="1">
        <v>13.023</v>
      </c>
      <c r="I31" s="2">
        <v>16.954999999999998</v>
      </c>
      <c r="J31" s="9">
        <v>0.89</v>
      </c>
      <c r="K31" s="1">
        <v>5.8999999999999997E-2</v>
      </c>
      <c r="L31" s="1">
        <v>0.749</v>
      </c>
      <c r="M31" s="2">
        <v>0.97599999999999998</v>
      </c>
      <c r="N31" s="9">
        <v>0.79900000000000004</v>
      </c>
      <c r="O31" s="1">
        <v>0.121</v>
      </c>
      <c r="P31" s="1">
        <v>0.51900000000000002</v>
      </c>
      <c r="Q31" s="2">
        <v>0.97099999999999997</v>
      </c>
      <c r="R31" s="9">
        <v>4.9050000000000002</v>
      </c>
      <c r="S31" s="1">
        <v>1.532</v>
      </c>
      <c r="T31" s="1">
        <v>2.7410000000000001</v>
      </c>
      <c r="U31" s="2">
        <v>8.6479999999999997</v>
      </c>
      <c r="V31">
        <f t="shared" si="0"/>
        <v>11.992999999999999</v>
      </c>
      <c r="W31">
        <f t="shared" si="1"/>
        <v>1</v>
      </c>
      <c r="X31">
        <f t="shared" si="2"/>
        <v>11.992999999999999</v>
      </c>
      <c r="Z31">
        <f t="shared" si="3"/>
        <v>0.35369774919614161</v>
      </c>
      <c r="AB31">
        <f t="shared" si="4"/>
        <v>0.64630225080385872</v>
      </c>
    </row>
    <row r="32" spans="1:28" x14ac:dyDescent="0.75">
      <c r="A32" t="s">
        <v>27</v>
      </c>
      <c r="B32" s="9">
        <v>4.0270000000000001</v>
      </c>
      <c r="C32" s="1">
        <v>0.89100000000000001</v>
      </c>
      <c r="D32" s="1">
        <v>2.4249999999999998</v>
      </c>
      <c r="E32" s="2">
        <v>5.875</v>
      </c>
      <c r="F32" s="9">
        <v>14.972</v>
      </c>
      <c r="G32" s="1">
        <v>1.01</v>
      </c>
      <c r="H32" s="1">
        <v>12.887</v>
      </c>
      <c r="I32" s="2">
        <v>16.931999999999999</v>
      </c>
      <c r="J32" s="9">
        <v>0.88600000000000001</v>
      </c>
      <c r="K32" s="1">
        <v>6.0999999999999999E-2</v>
      </c>
      <c r="L32" s="1">
        <v>0.74199999999999999</v>
      </c>
      <c r="M32" s="2">
        <v>0.97199999999999998</v>
      </c>
      <c r="N32" s="9">
        <v>0.79700000000000004</v>
      </c>
      <c r="O32" s="1">
        <v>0.122</v>
      </c>
      <c r="P32" s="1">
        <v>0.52</v>
      </c>
      <c r="Q32" s="2">
        <v>0.97099999999999997</v>
      </c>
      <c r="R32" s="9">
        <v>9.9149999999999991</v>
      </c>
      <c r="S32" s="1">
        <v>3.1970000000000001</v>
      </c>
      <c r="T32" s="1">
        <v>5.343</v>
      </c>
      <c r="U32" s="2">
        <v>17.683</v>
      </c>
      <c r="V32">
        <f t="shared" si="0"/>
        <v>10.945</v>
      </c>
      <c r="W32">
        <f t="shared" si="1"/>
        <v>1</v>
      </c>
      <c r="X32">
        <f t="shared" si="2"/>
        <v>10.945</v>
      </c>
      <c r="Z32">
        <f t="shared" si="3"/>
        <v>0.3596214511041011</v>
      </c>
      <c r="AB32">
        <f t="shared" si="4"/>
        <v>0.64037854889589929</v>
      </c>
    </row>
    <row r="33" spans="1:28" x14ac:dyDescent="0.75">
      <c r="A33" t="s">
        <v>167</v>
      </c>
      <c r="B33" s="9">
        <v>2.4569999999999999</v>
      </c>
      <c r="C33" s="1">
        <v>0.59899999999999998</v>
      </c>
      <c r="D33" s="1">
        <v>1.4470000000000001</v>
      </c>
      <c r="E33" s="2">
        <v>3.82</v>
      </c>
      <c r="F33" s="9">
        <v>15.022</v>
      </c>
      <c r="G33" s="1">
        <v>1.002</v>
      </c>
      <c r="H33" s="1">
        <v>13.055</v>
      </c>
      <c r="I33" s="2">
        <v>16.966999999999999</v>
      </c>
      <c r="J33" s="9">
        <v>0.88900000000000001</v>
      </c>
      <c r="K33" s="1">
        <v>6.0999999999999999E-2</v>
      </c>
      <c r="L33" s="1">
        <v>0.74299999999999999</v>
      </c>
      <c r="M33" s="2">
        <v>0.97699999999999998</v>
      </c>
      <c r="N33" s="9">
        <v>0.80300000000000005</v>
      </c>
      <c r="O33" s="1">
        <v>0.12</v>
      </c>
      <c r="P33" s="1">
        <v>0.51800000000000002</v>
      </c>
      <c r="Q33" s="2">
        <v>0.97299999999999998</v>
      </c>
      <c r="R33" s="9">
        <v>4.09</v>
      </c>
      <c r="S33" s="1">
        <v>1.3009999999999999</v>
      </c>
      <c r="T33" s="1">
        <v>2.2829999999999999</v>
      </c>
      <c r="U33" s="2">
        <v>7.3970000000000002</v>
      </c>
      <c r="V33">
        <f t="shared" si="0"/>
        <v>12.565000000000001</v>
      </c>
      <c r="W33">
        <f t="shared" si="1"/>
        <v>1</v>
      </c>
      <c r="X33">
        <f t="shared" si="2"/>
        <v>12.565000000000001</v>
      </c>
      <c r="Z33">
        <f t="shared" si="3"/>
        <v>0.36038961038961043</v>
      </c>
      <c r="AB33">
        <f t="shared" si="4"/>
        <v>0.63961038961038963</v>
      </c>
    </row>
    <row r="34" spans="1:28" x14ac:dyDescent="0.75">
      <c r="A34" t="s">
        <v>168</v>
      </c>
      <c r="B34" s="9">
        <v>2.4220000000000002</v>
      </c>
      <c r="C34" s="1">
        <v>0.376</v>
      </c>
      <c r="D34" s="1">
        <v>1.7649999999999999</v>
      </c>
      <c r="E34" s="2">
        <v>3.2480000000000002</v>
      </c>
      <c r="F34" s="9">
        <v>15.007999999999999</v>
      </c>
      <c r="G34" s="1">
        <v>1.0009999999999999</v>
      </c>
      <c r="H34" s="1">
        <v>13.007</v>
      </c>
      <c r="I34" s="2">
        <v>16.951000000000001</v>
      </c>
      <c r="J34" s="9">
        <v>0.88800000000000001</v>
      </c>
      <c r="K34" s="1">
        <v>0.06</v>
      </c>
      <c r="L34" s="1">
        <v>0.748</v>
      </c>
      <c r="M34" s="2">
        <v>0.97599999999999998</v>
      </c>
      <c r="N34" s="9">
        <v>0.8</v>
      </c>
      <c r="O34" s="1">
        <v>0.123</v>
      </c>
      <c r="P34" s="1">
        <v>0.51400000000000001</v>
      </c>
      <c r="Q34" s="2">
        <v>0.97299999999999998</v>
      </c>
      <c r="R34" s="9">
        <v>1.774</v>
      </c>
      <c r="S34" s="1">
        <v>0.56000000000000005</v>
      </c>
      <c r="T34" s="1">
        <v>0.97199999999999998</v>
      </c>
      <c r="U34" s="2">
        <v>3.1259999999999999</v>
      </c>
      <c r="V34">
        <f t="shared" si="0"/>
        <v>12.585999999999999</v>
      </c>
      <c r="W34">
        <f t="shared" si="1"/>
        <v>1</v>
      </c>
      <c r="X34">
        <f t="shared" si="2"/>
        <v>12.585999999999999</v>
      </c>
      <c r="Z34">
        <f t="shared" si="3"/>
        <v>0.35897435897435886</v>
      </c>
      <c r="AB34">
        <f t="shared" si="4"/>
        <v>0.64102564102564075</v>
      </c>
    </row>
    <row r="35" spans="1:28" x14ac:dyDescent="0.75">
      <c r="A35" t="s">
        <v>169</v>
      </c>
      <c r="B35" s="9">
        <v>3.4249999999999998</v>
      </c>
      <c r="C35" s="1">
        <v>0.88100000000000001</v>
      </c>
      <c r="D35" s="1">
        <v>1.855</v>
      </c>
      <c r="E35" s="2">
        <v>5.3739999999999997</v>
      </c>
      <c r="F35" s="9">
        <v>14.992000000000001</v>
      </c>
      <c r="G35" s="1">
        <v>1.0069999999999999</v>
      </c>
      <c r="H35" s="1">
        <v>13.048</v>
      </c>
      <c r="I35" s="2">
        <v>16.989999999999998</v>
      </c>
      <c r="J35" s="9">
        <v>0.88900000000000001</v>
      </c>
      <c r="K35" s="1">
        <v>5.8999999999999997E-2</v>
      </c>
      <c r="L35" s="1">
        <v>0.752</v>
      </c>
      <c r="M35" s="2">
        <v>0.97599999999999998</v>
      </c>
      <c r="N35" s="9">
        <v>0.79600000000000004</v>
      </c>
      <c r="O35" s="1">
        <v>0.122</v>
      </c>
      <c r="P35" s="1">
        <v>0.50800000000000001</v>
      </c>
      <c r="Q35" s="2">
        <v>0.97299999999999998</v>
      </c>
      <c r="R35" s="9">
        <v>9.5039999999999996</v>
      </c>
      <c r="S35" s="1">
        <v>3.052</v>
      </c>
      <c r="T35" s="1">
        <v>5.2569999999999997</v>
      </c>
      <c r="U35" s="2">
        <v>16.864999999999998</v>
      </c>
      <c r="V35">
        <f t="shared" si="0"/>
        <v>11.567</v>
      </c>
      <c r="W35">
        <f t="shared" si="1"/>
        <v>1</v>
      </c>
      <c r="X35">
        <f t="shared" si="2"/>
        <v>11.567</v>
      </c>
      <c r="Z35">
        <f t="shared" si="3"/>
        <v>0.35238095238095241</v>
      </c>
      <c r="AB35">
        <f t="shared" si="4"/>
        <v>0.64761904761904765</v>
      </c>
    </row>
    <row r="36" spans="1:28" x14ac:dyDescent="0.75">
      <c r="A36" t="s">
        <v>170</v>
      </c>
      <c r="B36" s="9">
        <v>7.7370000000000001</v>
      </c>
      <c r="C36" s="1">
        <v>1.206</v>
      </c>
      <c r="D36" s="1">
        <v>5.1959999999999997</v>
      </c>
      <c r="E36" s="2">
        <v>9.9510000000000005</v>
      </c>
      <c r="F36" s="9">
        <v>14.909000000000001</v>
      </c>
      <c r="G36" s="1">
        <v>1.02</v>
      </c>
      <c r="H36" s="1">
        <v>12.89</v>
      </c>
      <c r="I36" s="2">
        <v>16.885000000000002</v>
      </c>
      <c r="J36" s="9">
        <v>0.83399999999999996</v>
      </c>
      <c r="K36" s="1">
        <v>9.0999999999999998E-2</v>
      </c>
      <c r="L36" s="1">
        <v>0.621</v>
      </c>
      <c r="M36" s="2">
        <v>0.96699999999999997</v>
      </c>
      <c r="N36" s="9">
        <v>0.751</v>
      </c>
      <c r="O36" s="1">
        <v>0.128</v>
      </c>
      <c r="P36" s="1">
        <v>0.46700000000000003</v>
      </c>
      <c r="Q36" s="2">
        <v>0.95099999999999996</v>
      </c>
      <c r="R36" s="9">
        <v>61.548000000000002</v>
      </c>
      <c r="S36" s="1">
        <v>23.016999999999999</v>
      </c>
      <c r="T36" s="1">
        <v>27.420999999999999</v>
      </c>
      <c r="U36" s="2">
        <v>117.64100000000001</v>
      </c>
      <c r="V36">
        <f t="shared" si="0"/>
        <v>7.1720000000000006</v>
      </c>
      <c r="W36">
        <f t="shared" si="1"/>
        <v>1</v>
      </c>
      <c r="X36">
        <f t="shared" si="2"/>
        <v>7.1720000000000006</v>
      </c>
      <c r="Z36">
        <f t="shared" si="3"/>
        <v>0.40000000000000013</v>
      </c>
      <c r="AB36">
        <f t="shared" si="4"/>
        <v>0.60000000000000009</v>
      </c>
    </row>
    <row r="37" spans="1:28" x14ac:dyDescent="0.75">
      <c r="A37" t="s">
        <v>28</v>
      </c>
      <c r="B37" s="9">
        <v>2.452</v>
      </c>
      <c r="C37" s="1">
        <v>0.53600000000000003</v>
      </c>
      <c r="D37" s="1">
        <v>1.548</v>
      </c>
      <c r="E37" s="2">
        <v>3.7050000000000001</v>
      </c>
      <c r="F37" s="9">
        <v>15.007</v>
      </c>
      <c r="G37" s="1">
        <v>1.006</v>
      </c>
      <c r="H37" s="1">
        <v>13.045999999999999</v>
      </c>
      <c r="I37" s="2">
        <v>16.934000000000001</v>
      </c>
      <c r="J37" s="9">
        <v>0.88900000000000001</v>
      </c>
      <c r="K37" s="1">
        <v>5.8000000000000003E-2</v>
      </c>
      <c r="L37" s="1">
        <v>0.749</v>
      </c>
      <c r="M37" s="2">
        <v>0.97499999999999998</v>
      </c>
      <c r="N37" s="9">
        <v>0.79800000000000004</v>
      </c>
      <c r="O37" s="1">
        <v>0.122</v>
      </c>
      <c r="P37" s="1">
        <v>0.502</v>
      </c>
      <c r="Q37" s="2">
        <v>0.96899999999999997</v>
      </c>
      <c r="R37" s="9">
        <v>3.2360000000000002</v>
      </c>
      <c r="S37" s="1">
        <v>1.046</v>
      </c>
      <c r="T37" s="1">
        <v>1.7969999999999999</v>
      </c>
      <c r="U37" s="2">
        <v>5.8220000000000001</v>
      </c>
      <c r="V37">
        <f t="shared" si="0"/>
        <v>12.555</v>
      </c>
      <c r="W37">
        <f t="shared" si="1"/>
        <v>1</v>
      </c>
      <c r="X37">
        <f t="shared" si="2"/>
        <v>12.555</v>
      </c>
      <c r="Z37">
        <f t="shared" si="3"/>
        <v>0.35463258785942492</v>
      </c>
      <c r="AB37">
        <f t="shared" si="4"/>
        <v>0.64536741214057503</v>
      </c>
    </row>
    <row r="38" spans="1:28" x14ac:dyDescent="0.75">
      <c r="A38" t="s">
        <v>171</v>
      </c>
      <c r="B38" s="9">
        <v>2.6539999999999999</v>
      </c>
      <c r="C38" s="1">
        <v>0.59699999999999998</v>
      </c>
      <c r="D38" s="1">
        <v>1.611</v>
      </c>
      <c r="E38" s="2">
        <v>3.9820000000000002</v>
      </c>
      <c r="F38" s="9">
        <v>14.992000000000001</v>
      </c>
      <c r="G38" s="1">
        <v>0.999</v>
      </c>
      <c r="H38" s="1">
        <v>13.057</v>
      </c>
      <c r="I38" s="2">
        <v>16.959</v>
      </c>
      <c r="J38" s="9">
        <v>0.88800000000000001</v>
      </c>
      <c r="K38" s="1">
        <v>5.8999999999999997E-2</v>
      </c>
      <c r="L38" s="1">
        <v>0.748</v>
      </c>
      <c r="M38" s="2">
        <v>0.97399999999999998</v>
      </c>
      <c r="N38" s="9">
        <v>0.80100000000000005</v>
      </c>
      <c r="O38" s="1">
        <v>0.12</v>
      </c>
      <c r="P38" s="1">
        <v>0.52</v>
      </c>
      <c r="Q38" s="2">
        <v>0.97199999999999998</v>
      </c>
      <c r="R38" s="9">
        <v>4.1319999999999997</v>
      </c>
      <c r="S38" s="1">
        <v>1.2909999999999999</v>
      </c>
      <c r="T38" s="1">
        <v>2.375</v>
      </c>
      <c r="U38" s="2">
        <v>7.3040000000000003</v>
      </c>
      <c r="V38">
        <f t="shared" si="0"/>
        <v>12.338000000000001</v>
      </c>
      <c r="W38">
        <f t="shared" si="1"/>
        <v>1</v>
      </c>
      <c r="X38">
        <f t="shared" si="2"/>
        <v>12.338000000000001</v>
      </c>
      <c r="Z38">
        <f t="shared" si="3"/>
        <v>0.36012861736334395</v>
      </c>
      <c r="AB38">
        <f t="shared" si="4"/>
        <v>0.63987138263665566</v>
      </c>
    </row>
    <row r="39" spans="1:28" x14ac:dyDescent="0.75">
      <c r="A39" t="s">
        <v>29</v>
      </c>
      <c r="B39" s="9">
        <v>1.306</v>
      </c>
      <c r="C39" s="1">
        <v>0.53400000000000003</v>
      </c>
      <c r="D39" s="1">
        <v>0.39500000000000002</v>
      </c>
      <c r="E39" s="2">
        <v>2.504</v>
      </c>
      <c r="F39" s="9">
        <v>15.010999999999999</v>
      </c>
      <c r="G39" s="1">
        <v>0.99299999999999999</v>
      </c>
      <c r="H39" s="1">
        <v>13.058</v>
      </c>
      <c r="I39" s="2">
        <v>16.927</v>
      </c>
      <c r="J39" s="9">
        <v>0.88900000000000001</v>
      </c>
      <c r="K39" s="1">
        <v>0.06</v>
      </c>
      <c r="L39" s="1">
        <v>0.75</v>
      </c>
      <c r="M39" s="2">
        <v>0.97499999999999998</v>
      </c>
      <c r="N39" s="9">
        <v>0.80300000000000005</v>
      </c>
      <c r="O39" s="1">
        <v>0.12</v>
      </c>
      <c r="P39" s="1">
        <v>0.52300000000000002</v>
      </c>
      <c r="Q39" s="2">
        <v>0.97199999999999998</v>
      </c>
      <c r="R39" s="9">
        <v>2.9620000000000002</v>
      </c>
      <c r="S39" s="1">
        <v>0.95199999999999996</v>
      </c>
      <c r="T39" s="1">
        <v>1.633</v>
      </c>
      <c r="U39" s="2">
        <v>5.3520000000000003</v>
      </c>
      <c r="V39">
        <f t="shared" si="0"/>
        <v>13.704999999999998</v>
      </c>
      <c r="W39">
        <f t="shared" si="1"/>
        <v>1</v>
      </c>
      <c r="X39">
        <f t="shared" si="2"/>
        <v>13.704999999999998</v>
      </c>
      <c r="Z39">
        <f t="shared" si="3"/>
        <v>0.36038961038961043</v>
      </c>
      <c r="AB39">
        <f t="shared" si="4"/>
        <v>0.63961038961038963</v>
      </c>
    </row>
    <row r="40" spans="1:28" x14ac:dyDescent="0.75">
      <c r="A40" t="s">
        <v>30</v>
      </c>
      <c r="B40" s="9">
        <v>5.3390000000000004</v>
      </c>
      <c r="C40" s="1">
        <v>1.085</v>
      </c>
      <c r="D40" s="1">
        <v>3.238</v>
      </c>
      <c r="E40" s="2">
        <v>7.4889999999999999</v>
      </c>
      <c r="F40" s="9">
        <v>14.89</v>
      </c>
      <c r="G40" s="1">
        <v>1.0089999999999999</v>
      </c>
      <c r="H40" s="1">
        <v>12.948</v>
      </c>
      <c r="I40" s="2">
        <v>16.885999999999999</v>
      </c>
      <c r="J40" s="9">
        <v>0.88300000000000001</v>
      </c>
      <c r="K40" s="1">
        <v>6.4000000000000001E-2</v>
      </c>
      <c r="L40" s="1">
        <v>0.72899999999999998</v>
      </c>
      <c r="M40" s="2">
        <v>0.97499999999999998</v>
      </c>
      <c r="N40" s="9">
        <v>0.77600000000000002</v>
      </c>
      <c r="O40" s="1">
        <v>0.129</v>
      </c>
      <c r="P40" s="1">
        <v>0.48</v>
      </c>
      <c r="Q40" s="2">
        <v>0.96499999999999997</v>
      </c>
      <c r="R40" s="9">
        <v>17.879000000000001</v>
      </c>
      <c r="S40" s="1">
        <v>6.3579999999999997</v>
      </c>
      <c r="T40" s="1">
        <v>8.3490000000000002</v>
      </c>
      <c r="U40" s="2">
        <v>32.767000000000003</v>
      </c>
      <c r="V40">
        <f t="shared" si="0"/>
        <v>9.5510000000000002</v>
      </c>
      <c r="W40">
        <f t="shared" si="1"/>
        <v>1</v>
      </c>
      <c r="X40">
        <f t="shared" si="2"/>
        <v>9.5510000000000002</v>
      </c>
      <c r="Z40">
        <f t="shared" si="3"/>
        <v>0.34310850439882701</v>
      </c>
      <c r="AB40">
        <f t="shared" si="4"/>
        <v>0.65689149560117299</v>
      </c>
    </row>
    <row r="41" spans="1:28" x14ac:dyDescent="0.75">
      <c r="A41" t="s">
        <v>31</v>
      </c>
      <c r="B41" s="9">
        <v>3.7469999999999999</v>
      </c>
      <c r="C41" s="1">
        <v>0.88300000000000001</v>
      </c>
      <c r="D41" s="1">
        <v>2.2069999999999999</v>
      </c>
      <c r="E41" s="2">
        <v>5.6459999999999999</v>
      </c>
      <c r="F41" s="9">
        <v>14.97</v>
      </c>
      <c r="G41" s="1">
        <v>0.98899999999999999</v>
      </c>
      <c r="H41" s="1">
        <v>12.989000000000001</v>
      </c>
      <c r="I41" s="2">
        <v>16.908000000000001</v>
      </c>
      <c r="J41" s="9">
        <v>0.88800000000000001</v>
      </c>
      <c r="K41" s="1">
        <v>5.8999999999999997E-2</v>
      </c>
      <c r="L41" s="1">
        <v>0.747</v>
      </c>
      <c r="M41" s="2">
        <v>0.97599999999999998</v>
      </c>
      <c r="N41" s="9">
        <v>0.79900000000000004</v>
      </c>
      <c r="O41" s="1">
        <v>0.122</v>
      </c>
      <c r="P41" s="1">
        <v>0.51200000000000001</v>
      </c>
      <c r="Q41" s="2">
        <v>0.97199999999999998</v>
      </c>
      <c r="R41" s="9">
        <v>9.7420000000000009</v>
      </c>
      <c r="S41" s="1">
        <v>3.0830000000000002</v>
      </c>
      <c r="T41" s="1">
        <v>5.36</v>
      </c>
      <c r="U41" s="2">
        <v>17.074000000000002</v>
      </c>
      <c r="V41">
        <f t="shared" si="0"/>
        <v>11.223000000000001</v>
      </c>
      <c r="W41">
        <f t="shared" si="1"/>
        <v>1</v>
      </c>
      <c r="X41">
        <f t="shared" si="2"/>
        <v>11.223000000000001</v>
      </c>
      <c r="Z41">
        <f t="shared" si="3"/>
        <v>0.35782747603833853</v>
      </c>
      <c r="AB41">
        <f t="shared" si="4"/>
        <v>0.64217252396166113</v>
      </c>
    </row>
    <row r="42" spans="1:28" x14ac:dyDescent="0.75">
      <c r="A42" t="s">
        <v>32</v>
      </c>
      <c r="B42" s="9">
        <v>4.4989999999999997</v>
      </c>
      <c r="C42" s="1">
        <v>0.746</v>
      </c>
      <c r="D42" s="1">
        <v>3.1829999999999998</v>
      </c>
      <c r="E42" s="2">
        <v>6.1159999999999997</v>
      </c>
      <c r="F42" s="9">
        <v>14.941000000000001</v>
      </c>
      <c r="G42" s="1">
        <v>1.0169999999999999</v>
      </c>
      <c r="H42" s="1">
        <v>12.955</v>
      </c>
      <c r="I42" s="2">
        <v>16.934000000000001</v>
      </c>
      <c r="J42" s="9">
        <v>0.88600000000000001</v>
      </c>
      <c r="K42" s="1">
        <v>6.2E-2</v>
      </c>
      <c r="L42" s="1">
        <v>0.74399999999999999</v>
      </c>
      <c r="M42" s="2">
        <v>0.97499999999999998</v>
      </c>
      <c r="N42" s="9">
        <v>0.80100000000000005</v>
      </c>
      <c r="O42" s="1">
        <v>0.11799999999999999</v>
      </c>
      <c r="P42" s="1">
        <v>0.51900000000000002</v>
      </c>
      <c r="Q42" s="2">
        <v>0.97299999999999998</v>
      </c>
      <c r="R42" s="9">
        <v>7.306</v>
      </c>
      <c r="S42" s="1">
        <v>2.4449999999999998</v>
      </c>
      <c r="T42" s="1">
        <v>3.9350000000000001</v>
      </c>
      <c r="U42" s="2">
        <v>13.239000000000001</v>
      </c>
      <c r="V42">
        <f t="shared" si="0"/>
        <v>10.442</v>
      </c>
      <c r="W42">
        <f t="shared" si="1"/>
        <v>1</v>
      </c>
      <c r="X42">
        <f t="shared" si="2"/>
        <v>10.442</v>
      </c>
      <c r="Z42">
        <f t="shared" si="3"/>
        <v>0.36421725239616631</v>
      </c>
      <c r="AB42">
        <f t="shared" si="4"/>
        <v>0.63578274760383402</v>
      </c>
    </row>
    <row r="43" spans="1:28" x14ac:dyDescent="0.75">
      <c r="A43" t="s">
        <v>172</v>
      </c>
      <c r="B43" s="9">
        <v>3.4140000000000001</v>
      </c>
      <c r="C43" s="1">
        <v>0.76500000000000001</v>
      </c>
      <c r="D43" s="1">
        <v>2.0619999999999998</v>
      </c>
      <c r="E43" s="2">
        <v>5.032</v>
      </c>
      <c r="F43" s="9">
        <v>15.023</v>
      </c>
      <c r="G43" s="1">
        <v>1.0149999999999999</v>
      </c>
      <c r="H43" s="1">
        <v>13.054</v>
      </c>
      <c r="I43" s="2">
        <v>17.053999999999998</v>
      </c>
      <c r="J43" s="9">
        <v>0.88800000000000001</v>
      </c>
      <c r="K43" s="1">
        <v>5.8999999999999997E-2</v>
      </c>
      <c r="L43" s="1">
        <v>0.751</v>
      </c>
      <c r="M43" s="2">
        <v>0.97599999999999998</v>
      </c>
      <c r="N43" s="9">
        <v>0.79900000000000004</v>
      </c>
      <c r="O43" s="1">
        <v>0.121</v>
      </c>
      <c r="P43" s="1">
        <v>0.50700000000000001</v>
      </c>
      <c r="Q43" s="2">
        <v>0.97</v>
      </c>
      <c r="R43" s="9">
        <v>7.0419999999999998</v>
      </c>
      <c r="S43" s="1">
        <v>2.2989999999999999</v>
      </c>
      <c r="T43" s="1">
        <v>3.847</v>
      </c>
      <c r="U43" s="2">
        <v>12.579000000000001</v>
      </c>
      <c r="V43">
        <f t="shared" si="0"/>
        <v>11.609</v>
      </c>
      <c r="W43">
        <f t="shared" si="1"/>
        <v>1</v>
      </c>
      <c r="X43">
        <f t="shared" si="2"/>
        <v>11.609</v>
      </c>
      <c r="Z43">
        <f t="shared" si="3"/>
        <v>0.35782747603833853</v>
      </c>
      <c r="AB43">
        <f t="shared" si="4"/>
        <v>0.64217252396166113</v>
      </c>
    </row>
    <row r="44" spans="1:28" x14ac:dyDescent="0.75">
      <c r="A44" t="s">
        <v>33</v>
      </c>
      <c r="B44" s="9">
        <v>2.964</v>
      </c>
      <c r="C44" s="1">
        <v>0.749</v>
      </c>
      <c r="D44" s="1">
        <v>1.639</v>
      </c>
      <c r="E44" s="2">
        <v>4.6210000000000004</v>
      </c>
      <c r="F44" s="9">
        <v>15.004</v>
      </c>
      <c r="G44" s="1">
        <v>0.98</v>
      </c>
      <c r="H44" s="1">
        <v>13.018000000000001</v>
      </c>
      <c r="I44" s="2">
        <v>16.904</v>
      </c>
      <c r="J44" s="9">
        <v>0.88900000000000001</v>
      </c>
      <c r="K44" s="1">
        <v>5.8999999999999997E-2</v>
      </c>
      <c r="L44" s="1">
        <v>0.754</v>
      </c>
      <c r="M44" s="2">
        <v>0.97599999999999998</v>
      </c>
      <c r="N44" s="9">
        <v>0.80300000000000005</v>
      </c>
      <c r="O44" s="1">
        <v>0.12</v>
      </c>
      <c r="P44" s="1">
        <v>0.52300000000000002</v>
      </c>
      <c r="Q44" s="2">
        <v>0.97199999999999998</v>
      </c>
      <c r="R44" s="9">
        <v>6.6310000000000002</v>
      </c>
      <c r="S44" s="1">
        <v>2.125</v>
      </c>
      <c r="T44" s="1">
        <v>3.6960000000000002</v>
      </c>
      <c r="U44" s="2">
        <v>11.753</v>
      </c>
      <c r="V44">
        <f t="shared" si="0"/>
        <v>12.04</v>
      </c>
      <c r="W44">
        <f t="shared" si="1"/>
        <v>1</v>
      </c>
      <c r="X44">
        <f t="shared" si="2"/>
        <v>12.04</v>
      </c>
      <c r="Z44">
        <f t="shared" si="3"/>
        <v>0.36038961038961043</v>
      </c>
      <c r="AB44">
        <f t="shared" si="4"/>
        <v>0.63961038961038963</v>
      </c>
    </row>
    <row r="45" spans="1:28" x14ac:dyDescent="0.75">
      <c r="A45" t="s">
        <v>34</v>
      </c>
      <c r="B45" s="9">
        <v>3.3029999999999999</v>
      </c>
      <c r="C45" s="1">
        <v>0.67500000000000004</v>
      </c>
      <c r="D45" s="1">
        <v>2.1480000000000001</v>
      </c>
      <c r="E45" s="2">
        <v>4.734</v>
      </c>
      <c r="F45" s="9">
        <v>15.000999999999999</v>
      </c>
      <c r="G45" s="1">
        <v>1.024</v>
      </c>
      <c r="H45" s="1">
        <v>12.945</v>
      </c>
      <c r="I45" s="2">
        <v>17.036000000000001</v>
      </c>
      <c r="J45" s="9">
        <v>0.89</v>
      </c>
      <c r="K45" s="1">
        <v>5.8000000000000003E-2</v>
      </c>
      <c r="L45" s="1">
        <v>0.75700000000000001</v>
      </c>
      <c r="M45" s="2">
        <v>0.97499999999999998</v>
      </c>
      <c r="N45" s="9">
        <v>0.80100000000000005</v>
      </c>
      <c r="O45" s="1">
        <v>0.123</v>
      </c>
      <c r="P45" s="1">
        <v>0.51</v>
      </c>
      <c r="Q45" s="2">
        <v>0.97399999999999998</v>
      </c>
      <c r="R45" s="9">
        <v>5.7709999999999999</v>
      </c>
      <c r="S45" s="1">
        <v>1.8320000000000001</v>
      </c>
      <c r="T45" s="1">
        <v>3.1949999999999998</v>
      </c>
      <c r="U45" s="2">
        <v>10.188000000000001</v>
      </c>
      <c r="V45">
        <f t="shared" si="0"/>
        <v>11.698</v>
      </c>
      <c r="W45">
        <f t="shared" si="1"/>
        <v>1</v>
      </c>
      <c r="X45">
        <f t="shared" si="2"/>
        <v>11.698</v>
      </c>
      <c r="Z45">
        <f t="shared" si="3"/>
        <v>0.35598705501618139</v>
      </c>
      <c r="AB45">
        <f t="shared" si="4"/>
        <v>0.644012944983819</v>
      </c>
    </row>
    <row r="46" spans="1:28" x14ac:dyDescent="0.75">
      <c r="A46" t="s">
        <v>35</v>
      </c>
      <c r="B46" s="9">
        <v>3.363</v>
      </c>
      <c r="C46" s="1">
        <v>0.84</v>
      </c>
      <c r="D46" s="1">
        <v>1.877</v>
      </c>
      <c r="E46" s="2">
        <v>5.1870000000000003</v>
      </c>
      <c r="F46" s="9">
        <v>14.984</v>
      </c>
      <c r="G46" s="1">
        <v>1.0069999999999999</v>
      </c>
      <c r="H46" s="1">
        <v>13.015000000000001</v>
      </c>
      <c r="I46" s="2">
        <v>16.956</v>
      </c>
      <c r="J46" s="9">
        <v>0.88900000000000001</v>
      </c>
      <c r="K46" s="1">
        <v>0.06</v>
      </c>
      <c r="L46" s="1">
        <v>0.75</v>
      </c>
      <c r="M46" s="2">
        <v>0.97599999999999998</v>
      </c>
      <c r="N46" s="9">
        <v>0.79600000000000004</v>
      </c>
      <c r="O46" s="1">
        <v>0.124</v>
      </c>
      <c r="P46" s="1">
        <v>0.503</v>
      </c>
      <c r="Q46" s="2">
        <v>0.97099999999999997</v>
      </c>
      <c r="R46" s="9">
        <v>8.4339999999999993</v>
      </c>
      <c r="S46" s="1">
        <v>2.7229999999999999</v>
      </c>
      <c r="T46" s="1">
        <v>4.6150000000000002</v>
      </c>
      <c r="U46" s="2">
        <v>15.127000000000001</v>
      </c>
      <c r="V46">
        <f t="shared" si="0"/>
        <v>11.621</v>
      </c>
      <c r="W46">
        <f t="shared" si="1"/>
        <v>1</v>
      </c>
      <c r="X46">
        <f t="shared" si="2"/>
        <v>11.621</v>
      </c>
      <c r="Z46">
        <f t="shared" si="3"/>
        <v>0.35238095238095241</v>
      </c>
      <c r="AB46">
        <f t="shared" si="4"/>
        <v>0.64761904761904765</v>
      </c>
    </row>
    <row r="47" spans="1:28" x14ac:dyDescent="0.75">
      <c r="A47" t="s">
        <v>173</v>
      </c>
      <c r="B47" s="9">
        <v>3.302</v>
      </c>
      <c r="C47" s="1">
        <v>0.77200000000000002</v>
      </c>
      <c r="D47" s="1">
        <v>1.9910000000000001</v>
      </c>
      <c r="E47" s="2">
        <v>5.0289999999999999</v>
      </c>
      <c r="F47" s="9">
        <v>14.994999999999999</v>
      </c>
      <c r="G47" s="1">
        <v>1.006</v>
      </c>
      <c r="H47" s="1">
        <v>13.032999999999999</v>
      </c>
      <c r="I47" s="2">
        <v>16.922000000000001</v>
      </c>
      <c r="J47" s="9">
        <v>0.88900000000000001</v>
      </c>
      <c r="K47" s="1">
        <v>0.06</v>
      </c>
      <c r="L47" s="1">
        <v>0.749</v>
      </c>
      <c r="M47" s="2">
        <v>0.97399999999999998</v>
      </c>
      <c r="N47" s="9">
        <v>0.80200000000000005</v>
      </c>
      <c r="O47" s="1">
        <v>0.11799999999999999</v>
      </c>
      <c r="P47" s="1">
        <v>0.53200000000000003</v>
      </c>
      <c r="Q47" s="2">
        <v>0.97099999999999997</v>
      </c>
      <c r="R47" s="9">
        <v>7.0549999999999997</v>
      </c>
      <c r="S47" s="1">
        <v>2.331</v>
      </c>
      <c r="T47" s="1">
        <v>3.839</v>
      </c>
      <c r="U47" s="2">
        <v>12.923</v>
      </c>
      <c r="V47">
        <f t="shared" si="0"/>
        <v>11.693</v>
      </c>
      <c r="W47">
        <f t="shared" si="1"/>
        <v>1</v>
      </c>
      <c r="X47">
        <f t="shared" si="2"/>
        <v>11.693</v>
      </c>
      <c r="Z47">
        <f t="shared" si="3"/>
        <v>0.35922330097087379</v>
      </c>
      <c r="AB47">
        <f t="shared" si="4"/>
        <v>0.64077669902912615</v>
      </c>
    </row>
    <row r="48" spans="1:28" x14ac:dyDescent="0.75">
      <c r="A48" t="s">
        <v>36</v>
      </c>
      <c r="B48" s="9">
        <v>3.7040000000000002</v>
      </c>
      <c r="C48" s="1">
        <v>0.82499999999999996</v>
      </c>
      <c r="D48" s="1">
        <v>2.2629999999999999</v>
      </c>
      <c r="E48" s="2">
        <v>5.4939999999999998</v>
      </c>
      <c r="F48" s="9">
        <v>15.022</v>
      </c>
      <c r="G48" s="1">
        <v>1.0049999999999999</v>
      </c>
      <c r="H48" s="1">
        <v>13.099</v>
      </c>
      <c r="I48" s="2">
        <v>16.984999999999999</v>
      </c>
      <c r="J48" s="9">
        <v>0.88800000000000001</v>
      </c>
      <c r="K48" s="1">
        <v>5.8999999999999997E-2</v>
      </c>
      <c r="L48" s="1">
        <v>0.747</v>
      </c>
      <c r="M48" s="2">
        <v>0.97399999999999998</v>
      </c>
      <c r="N48" s="9">
        <v>0.8</v>
      </c>
      <c r="O48" s="1">
        <v>0.122</v>
      </c>
      <c r="P48" s="1">
        <v>0.52700000000000002</v>
      </c>
      <c r="Q48" s="2">
        <v>0.97399999999999998</v>
      </c>
      <c r="R48" s="9">
        <v>8.91</v>
      </c>
      <c r="S48" s="1">
        <v>2.798</v>
      </c>
      <c r="T48" s="1">
        <v>4.9569999999999999</v>
      </c>
      <c r="U48" s="2">
        <v>15.821999999999999</v>
      </c>
      <c r="V48">
        <f t="shared" si="0"/>
        <v>11.318</v>
      </c>
      <c r="W48">
        <f t="shared" si="1"/>
        <v>1</v>
      </c>
      <c r="X48">
        <f t="shared" si="2"/>
        <v>11.318</v>
      </c>
      <c r="Z48">
        <f t="shared" si="3"/>
        <v>0.35897435897435886</v>
      </c>
      <c r="AB48">
        <f t="shared" si="4"/>
        <v>0.64102564102564075</v>
      </c>
    </row>
    <row r="49" spans="1:28" x14ac:dyDescent="0.75">
      <c r="A49" t="s">
        <v>37</v>
      </c>
      <c r="B49" s="9">
        <v>3.2719999999999998</v>
      </c>
      <c r="C49" s="1">
        <v>0.67300000000000004</v>
      </c>
      <c r="D49" s="1">
        <v>2.0830000000000002</v>
      </c>
      <c r="E49" s="2">
        <v>4.8029999999999999</v>
      </c>
      <c r="F49" s="9">
        <v>14.978999999999999</v>
      </c>
      <c r="G49" s="1">
        <v>0.998</v>
      </c>
      <c r="H49" s="1">
        <v>12.99</v>
      </c>
      <c r="I49" s="2">
        <v>16.936</v>
      </c>
      <c r="J49" s="9">
        <v>0.89</v>
      </c>
      <c r="K49" s="1">
        <v>5.8999999999999997E-2</v>
      </c>
      <c r="L49" s="1">
        <v>0.75</v>
      </c>
      <c r="M49" s="2">
        <v>0.97599999999999998</v>
      </c>
      <c r="N49" s="9">
        <v>0.8</v>
      </c>
      <c r="O49" s="1">
        <v>0.121</v>
      </c>
      <c r="P49" s="1">
        <v>0.51700000000000002</v>
      </c>
      <c r="Q49" s="2">
        <v>0.97199999999999998</v>
      </c>
      <c r="R49" s="9">
        <v>5.4160000000000004</v>
      </c>
      <c r="S49" s="1">
        <v>1.728</v>
      </c>
      <c r="T49" s="1">
        <v>3.004</v>
      </c>
      <c r="U49" s="2">
        <v>9.7870000000000008</v>
      </c>
      <c r="V49">
        <f t="shared" si="0"/>
        <v>11.706999999999999</v>
      </c>
      <c r="W49">
        <f t="shared" si="1"/>
        <v>1</v>
      </c>
      <c r="X49">
        <f t="shared" si="2"/>
        <v>11.706999999999999</v>
      </c>
      <c r="Z49">
        <f t="shared" si="3"/>
        <v>0.35483870967741948</v>
      </c>
      <c r="AB49">
        <f t="shared" si="4"/>
        <v>0.64516129032258085</v>
      </c>
    </row>
    <row r="50" spans="1:28" x14ac:dyDescent="0.75">
      <c r="A50" t="s">
        <v>174</v>
      </c>
      <c r="B50" s="9">
        <v>1.7270000000000001</v>
      </c>
      <c r="C50" s="1">
        <v>0.54300000000000004</v>
      </c>
      <c r="D50" s="1">
        <v>0.82699999999999996</v>
      </c>
      <c r="E50" s="2">
        <v>2.9079999999999999</v>
      </c>
      <c r="F50" s="9">
        <v>15.000999999999999</v>
      </c>
      <c r="G50" s="1">
        <v>0.99199999999999999</v>
      </c>
      <c r="H50" s="1">
        <v>13.065</v>
      </c>
      <c r="I50" s="2">
        <v>16.922999999999998</v>
      </c>
      <c r="J50" s="9">
        <v>0.88900000000000001</v>
      </c>
      <c r="K50" s="1">
        <v>5.8999999999999997E-2</v>
      </c>
      <c r="L50" s="1">
        <v>0.753</v>
      </c>
      <c r="M50" s="2">
        <v>0.97499999999999998</v>
      </c>
      <c r="N50" s="9">
        <v>0.79900000000000004</v>
      </c>
      <c r="O50" s="1">
        <v>0.123</v>
      </c>
      <c r="P50" s="1">
        <v>0.51400000000000001</v>
      </c>
      <c r="Q50" s="2">
        <v>0.97299999999999998</v>
      </c>
      <c r="R50" s="9">
        <v>3.198</v>
      </c>
      <c r="S50" s="1">
        <v>0.98799999999999999</v>
      </c>
      <c r="T50" s="1">
        <v>1.776</v>
      </c>
      <c r="U50" s="2">
        <v>5.5110000000000001</v>
      </c>
      <c r="V50">
        <f t="shared" si="0"/>
        <v>13.273999999999999</v>
      </c>
      <c r="W50">
        <f t="shared" si="1"/>
        <v>1</v>
      </c>
      <c r="X50">
        <f t="shared" ref="X50:X74" si="5">W50*V50</f>
        <v>13.273999999999999</v>
      </c>
      <c r="Z50">
        <f t="shared" si="3"/>
        <v>0.35576923076923078</v>
      </c>
      <c r="AB50">
        <f t="shared" si="4"/>
        <v>0.64423076923076916</v>
      </c>
    </row>
    <row r="51" spans="1:28" x14ac:dyDescent="0.75">
      <c r="A51" t="s">
        <v>38</v>
      </c>
      <c r="B51" s="9">
        <v>3.383</v>
      </c>
      <c r="C51" s="1">
        <v>0.67200000000000004</v>
      </c>
      <c r="D51" s="1">
        <v>2.1749999999999998</v>
      </c>
      <c r="E51" s="2">
        <v>4.8410000000000002</v>
      </c>
      <c r="F51" s="9">
        <v>14.984999999999999</v>
      </c>
      <c r="G51" s="1">
        <v>1.052</v>
      </c>
      <c r="H51" s="1">
        <v>12.759</v>
      </c>
      <c r="I51" s="2">
        <v>17.024999999999999</v>
      </c>
      <c r="J51" s="9">
        <v>0.88700000000000001</v>
      </c>
      <c r="K51" s="1">
        <v>6.0999999999999999E-2</v>
      </c>
      <c r="L51" s="1">
        <v>0.74299999999999999</v>
      </c>
      <c r="M51" s="2">
        <v>0.97499999999999998</v>
      </c>
      <c r="N51" s="9">
        <v>0.8</v>
      </c>
      <c r="O51" s="1">
        <v>0.121</v>
      </c>
      <c r="P51" s="1">
        <v>0.51500000000000001</v>
      </c>
      <c r="Q51" s="2">
        <v>0.97199999999999998</v>
      </c>
      <c r="R51" s="9">
        <v>5.375</v>
      </c>
      <c r="S51" s="1">
        <v>1.7310000000000001</v>
      </c>
      <c r="T51" s="1">
        <v>2.831</v>
      </c>
      <c r="U51" s="2">
        <v>9.375</v>
      </c>
      <c r="V51">
        <f t="shared" si="0"/>
        <v>11.602</v>
      </c>
      <c r="W51">
        <f t="shared" si="1"/>
        <v>1</v>
      </c>
      <c r="X51">
        <f t="shared" si="5"/>
        <v>11.602</v>
      </c>
      <c r="Z51">
        <f t="shared" si="3"/>
        <v>0.36102236421725242</v>
      </c>
      <c r="AB51">
        <f t="shared" si="4"/>
        <v>0.63897763578274758</v>
      </c>
    </row>
    <row r="52" spans="1:28" x14ac:dyDescent="0.75">
      <c r="A52" t="s">
        <v>39</v>
      </c>
      <c r="B52" s="9">
        <v>3.407</v>
      </c>
      <c r="C52" s="1">
        <v>0.75700000000000001</v>
      </c>
      <c r="D52" s="1">
        <v>2.0459999999999998</v>
      </c>
      <c r="E52" s="2">
        <v>5.0339999999999998</v>
      </c>
      <c r="F52" s="9">
        <v>15.012</v>
      </c>
      <c r="G52" s="1">
        <v>1.0149999999999999</v>
      </c>
      <c r="H52" s="1">
        <v>13.021000000000001</v>
      </c>
      <c r="I52" s="2">
        <v>17.053000000000001</v>
      </c>
      <c r="J52" s="9">
        <v>0.88900000000000001</v>
      </c>
      <c r="K52" s="1">
        <v>0.06</v>
      </c>
      <c r="L52" s="1">
        <v>0.748</v>
      </c>
      <c r="M52" s="2">
        <v>0.97699999999999998</v>
      </c>
      <c r="N52" s="9">
        <v>0.80100000000000005</v>
      </c>
      <c r="O52" s="1">
        <v>0.122</v>
      </c>
      <c r="P52" s="1">
        <v>0.50900000000000001</v>
      </c>
      <c r="Q52" s="2">
        <v>0.97099999999999997</v>
      </c>
      <c r="R52" s="9">
        <v>6.9450000000000003</v>
      </c>
      <c r="S52" s="1">
        <v>2.238</v>
      </c>
      <c r="T52" s="1">
        <v>3.9089999999999998</v>
      </c>
      <c r="U52" s="2">
        <v>12.629</v>
      </c>
      <c r="V52">
        <f t="shared" si="0"/>
        <v>11.605</v>
      </c>
      <c r="W52">
        <f t="shared" si="1"/>
        <v>1</v>
      </c>
      <c r="X52">
        <f t="shared" si="5"/>
        <v>11.605</v>
      </c>
      <c r="Z52">
        <f t="shared" si="3"/>
        <v>0.35806451612903228</v>
      </c>
      <c r="AB52">
        <f t="shared" si="4"/>
        <v>0.64193548387096766</v>
      </c>
    </row>
    <row r="53" spans="1:28" x14ac:dyDescent="0.75">
      <c r="A53" t="s">
        <v>40</v>
      </c>
      <c r="B53" s="9">
        <v>3.06</v>
      </c>
      <c r="C53" s="1">
        <v>0.59</v>
      </c>
      <c r="D53" s="1">
        <v>2.0379999999999998</v>
      </c>
      <c r="E53" s="2">
        <v>4.3410000000000002</v>
      </c>
      <c r="F53" s="9">
        <v>15.007999999999999</v>
      </c>
      <c r="G53" s="1">
        <v>1.016</v>
      </c>
      <c r="H53" s="1">
        <v>13.031000000000001</v>
      </c>
      <c r="I53" s="2">
        <v>16.997</v>
      </c>
      <c r="J53" s="9">
        <v>0.89</v>
      </c>
      <c r="K53" s="1">
        <v>0.06</v>
      </c>
      <c r="L53" s="1">
        <v>0.746</v>
      </c>
      <c r="M53" s="2">
        <v>0.97599999999999998</v>
      </c>
      <c r="N53" s="9">
        <v>0.79900000000000004</v>
      </c>
      <c r="O53" s="1">
        <v>0.123</v>
      </c>
      <c r="P53" s="1">
        <v>0.51400000000000001</v>
      </c>
      <c r="Q53" s="2">
        <v>0.97299999999999998</v>
      </c>
      <c r="R53" s="9">
        <v>4.1630000000000003</v>
      </c>
      <c r="S53" s="1">
        <v>1.321</v>
      </c>
      <c r="T53" s="1">
        <v>2.2989999999999999</v>
      </c>
      <c r="U53" s="2">
        <v>7.327</v>
      </c>
      <c r="V53">
        <f t="shared" si="0"/>
        <v>11.947999999999999</v>
      </c>
      <c r="W53">
        <f t="shared" si="1"/>
        <v>1</v>
      </c>
      <c r="X53">
        <f t="shared" si="5"/>
        <v>11.947999999999999</v>
      </c>
      <c r="Z53">
        <f t="shared" si="3"/>
        <v>0.35369774919614161</v>
      </c>
      <c r="AB53">
        <f t="shared" si="4"/>
        <v>0.64630225080385872</v>
      </c>
    </row>
    <row r="54" spans="1:28" x14ac:dyDescent="0.75">
      <c r="A54" t="s">
        <v>41</v>
      </c>
      <c r="B54" s="9">
        <v>4.7969999999999997</v>
      </c>
      <c r="C54" s="1">
        <v>0.98</v>
      </c>
      <c r="D54" s="1">
        <v>3.0179999999999998</v>
      </c>
      <c r="E54" s="2">
        <v>6.7679999999999998</v>
      </c>
      <c r="F54" s="9">
        <v>14.875999999999999</v>
      </c>
      <c r="G54" s="1">
        <v>1.0309999999999999</v>
      </c>
      <c r="H54" s="1">
        <v>12.861000000000001</v>
      </c>
      <c r="I54" s="2">
        <v>16.954999999999998</v>
      </c>
      <c r="J54" s="9">
        <v>0.878</v>
      </c>
      <c r="K54" s="1">
        <v>6.5000000000000002E-2</v>
      </c>
      <c r="L54" s="1">
        <v>0.72799999999999998</v>
      </c>
      <c r="M54" s="2">
        <v>0.97299999999999998</v>
      </c>
      <c r="N54" s="9">
        <v>0.77800000000000002</v>
      </c>
      <c r="O54" s="1">
        <v>0.13</v>
      </c>
      <c r="P54" s="1">
        <v>0.48</v>
      </c>
      <c r="Q54" s="2">
        <v>0.96599999999999997</v>
      </c>
      <c r="R54" s="9">
        <v>11.138</v>
      </c>
      <c r="S54" s="1">
        <v>4.1970000000000001</v>
      </c>
      <c r="T54" s="1">
        <v>4.9119999999999999</v>
      </c>
      <c r="U54" s="2">
        <v>21.064</v>
      </c>
      <c r="V54">
        <f t="shared" si="0"/>
        <v>10.079000000000001</v>
      </c>
      <c r="W54">
        <f t="shared" si="1"/>
        <v>1</v>
      </c>
      <c r="X54">
        <f t="shared" si="5"/>
        <v>10.079000000000001</v>
      </c>
      <c r="Z54">
        <f t="shared" si="3"/>
        <v>0.3546511627906978</v>
      </c>
      <c r="AB54">
        <f t="shared" si="4"/>
        <v>0.64534883720930247</v>
      </c>
    </row>
    <row r="55" spans="1:28" x14ac:dyDescent="0.75">
      <c r="A55" t="s">
        <v>42</v>
      </c>
      <c r="B55" s="9">
        <v>2.7</v>
      </c>
      <c r="C55" s="1">
        <v>0.68</v>
      </c>
      <c r="D55" s="1">
        <v>1.5289999999999999</v>
      </c>
      <c r="E55" s="2">
        <v>4.1760000000000002</v>
      </c>
      <c r="F55" s="9">
        <v>15.021000000000001</v>
      </c>
      <c r="G55" s="1">
        <v>0.98699999999999999</v>
      </c>
      <c r="H55" s="1">
        <v>13.102</v>
      </c>
      <c r="I55" s="2">
        <v>16.989000000000001</v>
      </c>
      <c r="J55" s="9">
        <v>0.88900000000000001</v>
      </c>
      <c r="K55" s="1">
        <v>0.06</v>
      </c>
      <c r="L55" s="1">
        <v>0.747</v>
      </c>
      <c r="M55" s="2">
        <v>0.97599999999999998</v>
      </c>
      <c r="N55" s="9">
        <v>0.80100000000000005</v>
      </c>
      <c r="O55" s="1">
        <v>0.11899999999999999</v>
      </c>
      <c r="P55" s="1">
        <v>0.52200000000000002</v>
      </c>
      <c r="Q55" s="2">
        <v>0.97099999999999997</v>
      </c>
      <c r="R55" s="9">
        <v>5.2210000000000001</v>
      </c>
      <c r="S55" s="1">
        <v>1.661</v>
      </c>
      <c r="T55" s="1">
        <v>2.8929999999999998</v>
      </c>
      <c r="U55" s="2">
        <v>9.2889999999999997</v>
      </c>
      <c r="V55">
        <f t="shared" si="0"/>
        <v>12.321000000000002</v>
      </c>
      <c r="W55">
        <f t="shared" si="1"/>
        <v>1</v>
      </c>
      <c r="X55">
        <f t="shared" si="5"/>
        <v>12.321000000000002</v>
      </c>
      <c r="Z55">
        <f t="shared" si="3"/>
        <v>0.35806451612903228</v>
      </c>
      <c r="AB55">
        <f t="shared" si="4"/>
        <v>0.64193548387096766</v>
      </c>
    </row>
    <row r="56" spans="1:28" x14ac:dyDescent="0.75">
      <c r="A56" t="s">
        <v>175</v>
      </c>
      <c r="B56" s="9">
        <v>3.9990000000000001</v>
      </c>
      <c r="C56" s="1">
        <v>0.76500000000000001</v>
      </c>
      <c r="D56" s="1">
        <v>2.69</v>
      </c>
      <c r="E56" s="2">
        <v>5.6429999999999998</v>
      </c>
      <c r="F56" s="9">
        <v>14.999000000000001</v>
      </c>
      <c r="G56" s="1">
        <v>1.0249999999999999</v>
      </c>
      <c r="H56" s="1">
        <v>13.007</v>
      </c>
      <c r="I56" s="2">
        <v>17.024000000000001</v>
      </c>
      <c r="J56" s="9">
        <v>0.88800000000000001</v>
      </c>
      <c r="K56" s="1">
        <v>0.06</v>
      </c>
      <c r="L56" s="1">
        <v>0.752</v>
      </c>
      <c r="M56" s="2">
        <v>0.97499999999999998</v>
      </c>
      <c r="N56" s="9">
        <v>0.8</v>
      </c>
      <c r="O56" s="1">
        <v>0.12</v>
      </c>
      <c r="P56" s="1">
        <v>0.51400000000000001</v>
      </c>
      <c r="Q56" s="2">
        <v>0.97499999999999998</v>
      </c>
      <c r="R56" s="9">
        <v>7.9169999999999998</v>
      </c>
      <c r="S56" s="1">
        <v>2.5579999999999998</v>
      </c>
      <c r="T56" s="1">
        <v>4.38</v>
      </c>
      <c r="U56" s="2">
        <v>14.276</v>
      </c>
      <c r="V56">
        <f t="shared" si="0"/>
        <v>11</v>
      </c>
      <c r="W56">
        <f t="shared" si="1"/>
        <v>1</v>
      </c>
      <c r="X56">
        <f t="shared" si="5"/>
        <v>11</v>
      </c>
      <c r="Z56">
        <f t="shared" si="3"/>
        <v>0.35897435897435886</v>
      </c>
      <c r="AB56">
        <f t="shared" si="4"/>
        <v>0.64102564102564075</v>
      </c>
    </row>
    <row r="57" spans="1:28" x14ac:dyDescent="0.75">
      <c r="A57" t="s">
        <v>176</v>
      </c>
      <c r="B57" s="9">
        <v>1.5940000000000001</v>
      </c>
      <c r="C57" s="1">
        <v>0.436</v>
      </c>
      <c r="D57" s="1">
        <v>0.84</v>
      </c>
      <c r="E57" s="2">
        <v>2.5640000000000001</v>
      </c>
      <c r="F57" s="9">
        <v>14.988</v>
      </c>
      <c r="G57" s="1">
        <v>1.006</v>
      </c>
      <c r="H57" s="1">
        <v>12.988</v>
      </c>
      <c r="I57" s="2">
        <v>16.913</v>
      </c>
      <c r="J57" s="9">
        <v>0.88900000000000001</v>
      </c>
      <c r="K57" s="1">
        <v>5.8999999999999997E-2</v>
      </c>
      <c r="L57" s="1">
        <v>0.748</v>
      </c>
      <c r="M57" s="2">
        <v>0.97499999999999998</v>
      </c>
      <c r="N57" s="9">
        <v>0.80200000000000005</v>
      </c>
      <c r="O57" s="1">
        <v>0.11899999999999999</v>
      </c>
      <c r="P57" s="1">
        <v>0.52400000000000002</v>
      </c>
      <c r="Q57" s="2">
        <v>0.97199999999999998</v>
      </c>
      <c r="R57" s="9">
        <v>2.177</v>
      </c>
      <c r="S57" s="1">
        <v>0.69199999999999995</v>
      </c>
      <c r="T57" s="1">
        <v>1.1930000000000001</v>
      </c>
      <c r="U57" s="2">
        <v>3.8109999999999999</v>
      </c>
      <c r="V57">
        <f t="shared" si="0"/>
        <v>13.394</v>
      </c>
      <c r="W57">
        <f t="shared" si="1"/>
        <v>1</v>
      </c>
      <c r="X57">
        <f t="shared" si="5"/>
        <v>13.394</v>
      </c>
      <c r="Z57">
        <f t="shared" si="3"/>
        <v>0.35922330097087379</v>
      </c>
      <c r="AB57">
        <f t="shared" si="4"/>
        <v>0.64077669902912615</v>
      </c>
    </row>
    <row r="58" spans="1:28" x14ac:dyDescent="0.75">
      <c r="A58" t="s">
        <v>43</v>
      </c>
      <c r="B58" s="9">
        <v>5.4160000000000004</v>
      </c>
      <c r="C58" s="1">
        <v>1.103</v>
      </c>
      <c r="D58" s="1">
        <v>3.238</v>
      </c>
      <c r="E58" s="2">
        <v>7.5919999999999996</v>
      </c>
      <c r="F58" s="9">
        <v>14.978</v>
      </c>
      <c r="G58" s="1">
        <v>1.02</v>
      </c>
      <c r="H58" s="1">
        <v>13.028</v>
      </c>
      <c r="I58" s="2">
        <v>16.98</v>
      </c>
      <c r="J58" s="9">
        <v>0.88</v>
      </c>
      <c r="K58" s="1">
        <v>6.5000000000000002E-2</v>
      </c>
      <c r="L58" s="1">
        <v>0.72</v>
      </c>
      <c r="M58" s="2">
        <v>0.97199999999999998</v>
      </c>
      <c r="N58" s="9">
        <v>0.78800000000000003</v>
      </c>
      <c r="O58" s="1">
        <v>0.127</v>
      </c>
      <c r="P58" s="1">
        <v>0.497</v>
      </c>
      <c r="Q58" s="2">
        <v>0.97099999999999997</v>
      </c>
      <c r="R58" s="9">
        <v>20.849</v>
      </c>
      <c r="S58" s="1">
        <v>7.0640000000000001</v>
      </c>
      <c r="T58" s="1">
        <v>10.220000000000001</v>
      </c>
      <c r="U58" s="2">
        <v>37.677999999999997</v>
      </c>
      <c r="V58">
        <f t="shared" si="0"/>
        <v>9.5619999999999994</v>
      </c>
      <c r="W58">
        <f t="shared" si="1"/>
        <v>1</v>
      </c>
      <c r="X58">
        <f t="shared" si="5"/>
        <v>9.5619999999999994</v>
      </c>
      <c r="Z58">
        <f t="shared" si="3"/>
        <v>0.36144578313253001</v>
      </c>
      <c r="AB58">
        <f t="shared" si="4"/>
        <v>0.6385542168674696</v>
      </c>
    </row>
    <row r="59" spans="1:28" x14ac:dyDescent="0.75">
      <c r="A59" t="s">
        <v>177</v>
      </c>
      <c r="B59" s="9">
        <v>1.585</v>
      </c>
      <c r="C59" s="1">
        <v>0.56299999999999994</v>
      </c>
      <c r="D59" s="1">
        <v>0.63</v>
      </c>
      <c r="E59" s="2">
        <v>2.843</v>
      </c>
      <c r="F59" s="9">
        <v>15.012</v>
      </c>
      <c r="G59" s="1">
        <v>1</v>
      </c>
      <c r="H59" s="1">
        <v>13.069000000000001</v>
      </c>
      <c r="I59" s="2">
        <v>16.943999999999999</v>
      </c>
      <c r="J59" s="9">
        <v>0.88900000000000001</v>
      </c>
      <c r="K59" s="1">
        <v>5.8999999999999997E-2</v>
      </c>
      <c r="L59" s="1">
        <v>0.748</v>
      </c>
      <c r="M59" s="2">
        <v>0.97499999999999998</v>
      </c>
      <c r="N59" s="9">
        <v>0.8</v>
      </c>
      <c r="O59" s="1">
        <v>0.121</v>
      </c>
      <c r="P59" s="1">
        <v>0.51800000000000002</v>
      </c>
      <c r="Q59" s="2">
        <v>0.97199999999999998</v>
      </c>
      <c r="R59" s="9">
        <v>3.3820000000000001</v>
      </c>
      <c r="S59" s="1">
        <v>1.0649999999999999</v>
      </c>
      <c r="T59" s="1">
        <v>1.8779999999999999</v>
      </c>
      <c r="U59" s="2">
        <v>5.9660000000000002</v>
      </c>
      <c r="V59">
        <f t="shared" si="0"/>
        <v>13.427</v>
      </c>
      <c r="W59">
        <f t="shared" si="1"/>
        <v>1</v>
      </c>
      <c r="X59">
        <f t="shared" si="5"/>
        <v>13.427</v>
      </c>
      <c r="Z59">
        <f t="shared" si="3"/>
        <v>0.35691318327974281</v>
      </c>
      <c r="AB59">
        <f t="shared" si="4"/>
        <v>0.64308681672025725</v>
      </c>
    </row>
    <row r="60" spans="1:28" x14ac:dyDescent="0.75">
      <c r="A60" t="s">
        <v>44</v>
      </c>
      <c r="B60" s="9">
        <v>5.1509999999999998</v>
      </c>
      <c r="C60" s="1">
        <v>1.0640000000000001</v>
      </c>
      <c r="D60" s="1">
        <v>3.3180000000000001</v>
      </c>
      <c r="E60" s="2">
        <v>7.3819999999999997</v>
      </c>
      <c r="F60" s="9">
        <v>14.977</v>
      </c>
      <c r="G60" s="1">
        <v>0.95199999999999996</v>
      </c>
      <c r="H60" s="1">
        <v>13.061999999999999</v>
      </c>
      <c r="I60" s="2">
        <v>16.82</v>
      </c>
      <c r="J60" s="9">
        <v>0.86699999999999999</v>
      </c>
      <c r="K60" s="1">
        <v>6.8000000000000005E-2</v>
      </c>
      <c r="L60" s="1">
        <v>0.70899999999999996</v>
      </c>
      <c r="M60" s="2">
        <v>0.96699999999999997</v>
      </c>
      <c r="N60" s="9">
        <v>0.71</v>
      </c>
      <c r="O60" s="1">
        <v>0.13700000000000001</v>
      </c>
      <c r="P60" s="1">
        <v>0.40600000000000003</v>
      </c>
      <c r="Q60" s="2">
        <v>0.93500000000000005</v>
      </c>
      <c r="R60" s="9">
        <v>9.9260000000000002</v>
      </c>
      <c r="S60" s="1">
        <v>4.6390000000000002</v>
      </c>
      <c r="T60" s="1">
        <v>4.0970000000000004</v>
      </c>
      <c r="U60" s="2">
        <v>22.295999999999999</v>
      </c>
      <c r="V60">
        <f t="shared" si="0"/>
        <v>9.8260000000000005</v>
      </c>
      <c r="W60">
        <f t="shared" si="1"/>
        <v>1</v>
      </c>
      <c r="X60">
        <f t="shared" si="5"/>
        <v>9.8260000000000005</v>
      </c>
      <c r="Z60">
        <f t="shared" si="3"/>
        <v>0.31442080378250592</v>
      </c>
      <c r="AB60">
        <f t="shared" si="4"/>
        <v>0.68557919621749408</v>
      </c>
    </row>
    <row r="61" spans="1:28" x14ac:dyDescent="0.75">
      <c r="A61" t="s">
        <v>178</v>
      </c>
      <c r="B61" s="9">
        <v>3.633</v>
      </c>
      <c r="C61" s="1">
        <v>1.006</v>
      </c>
      <c r="D61" s="1">
        <v>1.8089999999999999</v>
      </c>
      <c r="E61" s="2">
        <v>5.6529999999999996</v>
      </c>
      <c r="F61" s="9">
        <v>14.765000000000001</v>
      </c>
      <c r="G61" s="1">
        <v>1.042</v>
      </c>
      <c r="H61" s="1">
        <v>12.705</v>
      </c>
      <c r="I61" s="2">
        <v>16.882000000000001</v>
      </c>
      <c r="J61" s="9">
        <v>0.88700000000000001</v>
      </c>
      <c r="K61" s="1">
        <v>0.06</v>
      </c>
      <c r="L61" s="1">
        <v>0.74399999999999999</v>
      </c>
      <c r="M61" s="2">
        <v>0.97399999999999998</v>
      </c>
      <c r="N61" s="9">
        <v>0.77500000000000002</v>
      </c>
      <c r="O61" s="1">
        <v>0.127</v>
      </c>
      <c r="P61" s="1">
        <v>0.48699999999999999</v>
      </c>
      <c r="Q61" s="2">
        <v>0.96299999999999997</v>
      </c>
      <c r="R61" s="9">
        <v>8.9169999999999998</v>
      </c>
      <c r="S61" s="1">
        <v>3.395</v>
      </c>
      <c r="T61" s="1">
        <v>4.0149999999999997</v>
      </c>
      <c r="U61" s="2">
        <v>17.117999999999999</v>
      </c>
      <c r="V61">
        <f t="shared" si="0"/>
        <v>11.132000000000001</v>
      </c>
      <c r="W61">
        <f t="shared" si="1"/>
        <v>1</v>
      </c>
      <c r="X61">
        <f t="shared" si="5"/>
        <v>11.132000000000001</v>
      </c>
      <c r="Z61">
        <f t="shared" si="3"/>
        <v>0.33431952662721892</v>
      </c>
      <c r="AB61">
        <f t="shared" si="4"/>
        <v>0.66568047337278102</v>
      </c>
    </row>
    <row r="62" spans="1:28" x14ac:dyDescent="0.75">
      <c r="A62" t="s">
        <v>179</v>
      </c>
      <c r="B62" s="9">
        <v>2.306</v>
      </c>
      <c r="C62" s="1">
        <v>0.52400000000000002</v>
      </c>
      <c r="D62" s="1">
        <v>1.42</v>
      </c>
      <c r="E62" s="2">
        <v>3.4809999999999999</v>
      </c>
      <c r="F62" s="9">
        <v>15.005000000000001</v>
      </c>
      <c r="G62" s="1">
        <v>1.004</v>
      </c>
      <c r="H62" s="1">
        <v>13.039</v>
      </c>
      <c r="I62" s="2">
        <v>16.981999999999999</v>
      </c>
      <c r="J62" s="9">
        <v>0.88800000000000001</v>
      </c>
      <c r="K62" s="1">
        <v>0.06</v>
      </c>
      <c r="L62" s="1">
        <v>0.747</v>
      </c>
      <c r="M62" s="2">
        <v>0.97399999999999998</v>
      </c>
      <c r="N62" s="9">
        <v>0.79900000000000004</v>
      </c>
      <c r="O62" s="1">
        <v>0.121</v>
      </c>
      <c r="P62" s="1">
        <v>0.51200000000000001</v>
      </c>
      <c r="Q62" s="2">
        <v>0.97199999999999998</v>
      </c>
      <c r="R62" s="9">
        <v>3.13</v>
      </c>
      <c r="S62" s="1">
        <v>1.006</v>
      </c>
      <c r="T62" s="1">
        <v>1.7470000000000001</v>
      </c>
      <c r="U62" s="2">
        <v>5.6719999999999997</v>
      </c>
      <c r="V62">
        <f t="shared" si="0"/>
        <v>12.699000000000002</v>
      </c>
      <c r="W62">
        <f t="shared" si="1"/>
        <v>1</v>
      </c>
      <c r="X62">
        <f t="shared" si="5"/>
        <v>12.699000000000002</v>
      </c>
      <c r="Z62">
        <f t="shared" si="3"/>
        <v>0.35782747603833853</v>
      </c>
      <c r="AB62">
        <f t="shared" si="4"/>
        <v>0.64217252396166113</v>
      </c>
    </row>
    <row r="63" spans="1:28" x14ac:dyDescent="0.75">
      <c r="A63" t="s">
        <v>180</v>
      </c>
      <c r="B63" s="9">
        <v>2.4620000000000002</v>
      </c>
      <c r="C63" s="1">
        <v>0.78600000000000003</v>
      </c>
      <c r="D63" s="1">
        <v>1.099</v>
      </c>
      <c r="E63" s="2">
        <v>4.1980000000000004</v>
      </c>
      <c r="F63" s="9">
        <v>15.000999999999999</v>
      </c>
      <c r="G63" s="1">
        <v>0.98799999999999999</v>
      </c>
      <c r="H63" s="1">
        <v>13.064</v>
      </c>
      <c r="I63" s="2">
        <v>16.920999999999999</v>
      </c>
      <c r="J63" s="9">
        <v>0.88900000000000001</v>
      </c>
      <c r="K63" s="1">
        <v>5.8999999999999997E-2</v>
      </c>
      <c r="L63" s="1">
        <v>0.749</v>
      </c>
      <c r="M63" s="2">
        <v>0.97499999999999998</v>
      </c>
      <c r="N63" s="9">
        <v>0.80100000000000005</v>
      </c>
      <c r="O63" s="1">
        <v>0.121</v>
      </c>
      <c r="P63" s="1">
        <v>0.51700000000000002</v>
      </c>
      <c r="Q63" s="2">
        <v>0.97299999999999998</v>
      </c>
      <c r="R63" s="9">
        <v>6.55</v>
      </c>
      <c r="S63" s="1">
        <v>2.0880000000000001</v>
      </c>
      <c r="T63" s="1">
        <v>3.6030000000000002</v>
      </c>
      <c r="U63" s="2">
        <v>11.54</v>
      </c>
      <c r="V63">
        <f t="shared" si="0"/>
        <v>12.539</v>
      </c>
      <c r="W63">
        <f t="shared" si="1"/>
        <v>1</v>
      </c>
      <c r="X63">
        <f t="shared" si="5"/>
        <v>12.539</v>
      </c>
      <c r="Z63">
        <f t="shared" si="3"/>
        <v>0.35806451612903228</v>
      </c>
      <c r="AB63">
        <f t="shared" si="4"/>
        <v>0.64193548387096766</v>
      </c>
    </row>
    <row r="64" spans="1:28" x14ac:dyDescent="0.75">
      <c r="A64" t="s">
        <v>45</v>
      </c>
      <c r="B64" s="9">
        <v>2.1549999999999998</v>
      </c>
      <c r="C64" s="1">
        <v>0.48199999999999998</v>
      </c>
      <c r="D64" s="1">
        <v>1.2869999999999999</v>
      </c>
      <c r="E64" s="2">
        <v>3.2130000000000001</v>
      </c>
      <c r="F64" s="9">
        <v>15.003</v>
      </c>
      <c r="G64" s="1">
        <v>1.012</v>
      </c>
      <c r="H64" s="1">
        <v>12.991</v>
      </c>
      <c r="I64" s="2">
        <v>16.966000000000001</v>
      </c>
      <c r="J64" s="9">
        <v>0.89</v>
      </c>
      <c r="K64" s="1">
        <v>5.8999999999999997E-2</v>
      </c>
      <c r="L64" s="1">
        <v>0.755</v>
      </c>
      <c r="M64" s="2">
        <v>0.97399999999999998</v>
      </c>
      <c r="N64" s="9">
        <v>0.8</v>
      </c>
      <c r="O64" s="1">
        <v>0.11899999999999999</v>
      </c>
      <c r="P64" s="1">
        <v>0.52200000000000002</v>
      </c>
      <c r="Q64" s="2">
        <v>0.97499999999999998</v>
      </c>
      <c r="R64" s="9">
        <v>2.7959999999999998</v>
      </c>
      <c r="S64" s="1">
        <v>0.86599999999999999</v>
      </c>
      <c r="T64" s="1">
        <v>1.5620000000000001</v>
      </c>
      <c r="U64" s="2">
        <v>4.9180000000000001</v>
      </c>
      <c r="V64">
        <f t="shared" si="0"/>
        <v>12.848000000000001</v>
      </c>
      <c r="W64">
        <f t="shared" si="1"/>
        <v>1</v>
      </c>
      <c r="X64">
        <f t="shared" si="5"/>
        <v>12.848000000000001</v>
      </c>
      <c r="Z64">
        <f t="shared" si="3"/>
        <v>0.35483870967741948</v>
      </c>
      <c r="AB64">
        <f t="shared" si="4"/>
        <v>0.64516129032258085</v>
      </c>
    </row>
    <row r="65" spans="1:28" x14ac:dyDescent="0.75">
      <c r="A65" t="s">
        <v>46</v>
      </c>
      <c r="B65" s="9">
        <v>6.774</v>
      </c>
      <c r="C65" s="1">
        <v>1.157</v>
      </c>
      <c r="D65" s="1">
        <v>4.2779999999999996</v>
      </c>
      <c r="E65" s="2">
        <v>8.9429999999999996</v>
      </c>
      <c r="F65" s="9">
        <v>14.919</v>
      </c>
      <c r="G65" s="1">
        <v>1.016</v>
      </c>
      <c r="H65" s="1">
        <v>12.914</v>
      </c>
      <c r="I65" s="2">
        <v>16.847000000000001</v>
      </c>
      <c r="J65" s="9">
        <v>0.86899999999999999</v>
      </c>
      <c r="K65" s="1">
        <v>7.2999999999999995E-2</v>
      </c>
      <c r="L65" s="1">
        <v>0.69399999999999995</v>
      </c>
      <c r="M65" s="2">
        <v>0.97199999999999998</v>
      </c>
      <c r="N65" s="9">
        <v>0.76600000000000001</v>
      </c>
      <c r="O65" s="1">
        <v>0.13400000000000001</v>
      </c>
      <c r="P65" s="1">
        <v>0.45700000000000002</v>
      </c>
      <c r="Q65" s="2">
        <v>0.96699999999999997</v>
      </c>
      <c r="R65" s="9">
        <v>32.439</v>
      </c>
      <c r="S65" s="1">
        <v>11.561999999999999</v>
      </c>
      <c r="T65" s="1">
        <v>14.461</v>
      </c>
      <c r="U65" s="2">
        <v>58.707000000000001</v>
      </c>
      <c r="V65">
        <f t="shared" si="0"/>
        <v>8.1449999999999996</v>
      </c>
      <c r="W65">
        <f t="shared" si="1"/>
        <v>1</v>
      </c>
      <c r="X65">
        <f t="shared" si="5"/>
        <v>8.1449999999999996</v>
      </c>
      <c r="Z65">
        <f t="shared" si="3"/>
        <v>0.35890410958904112</v>
      </c>
      <c r="AB65">
        <f t="shared" si="4"/>
        <v>0.64109589041095894</v>
      </c>
    </row>
    <row r="66" spans="1:28" x14ac:dyDescent="0.75">
      <c r="A66" t="s">
        <v>181</v>
      </c>
      <c r="B66" s="9">
        <v>2.1030000000000002</v>
      </c>
      <c r="C66" s="1">
        <v>0.69199999999999995</v>
      </c>
      <c r="D66" s="1">
        <v>0.91800000000000004</v>
      </c>
      <c r="E66" s="2">
        <v>3.5830000000000002</v>
      </c>
      <c r="F66" s="9">
        <v>15.000999999999999</v>
      </c>
      <c r="G66" s="1">
        <v>1.0069999999999999</v>
      </c>
      <c r="H66" s="1">
        <v>13.06</v>
      </c>
      <c r="I66" s="2">
        <v>16.940999999999999</v>
      </c>
      <c r="J66" s="9">
        <v>0.88800000000000001</v>
      </c>
      <c r="K66" s="1">
        <v>6.0999999999999999E-2</v>
      </c>
      <c r="L66" s="1">
        <v>0.74299999999999999</v>
      </c>
      <c r="M66" s="2">
        <v>0.97599999999999998</v>
      </c>
      <c r="N66" s="9">
        <v>0.79900000000000004</v>
      </c>
      <c r="O66" s="1">
        <v>0.12</v>
      </c>
      <c r="P66" s="1">
        <v>0.52300000000000002</v>
      </c>
      <c r="Q66" s="2">
        <v>0.97099999999999997</v>
      </c>
      <c r="R66" s="9">
        <v>4.7809999999999997</v>
      </c>
      <c r="S66" s="1">
        <v>1.542</v>
      </c>
      <c r="T66" s="1">
        <v>2.669</v>
      </c>
      <c r="U66" s="2">
        <v>8.5449999999999999</v>
      </c>
      <c r="V66">
        <f t="shared" si="0"/>
        <v>12.898</v>
      </c>
      <c r="W66">
        <f t="shared" si="1"/>
        <v>1</v>
      </c>
      <c r="X66">
        <f t="shared" si="5"/>
        <v>12.898</v>
      </c>
      <c r="Z66">
        <f t="shared" si="3"/>
        <v>0.35782747603833853</v>
      </c>
      <c r="AB66">
        <f t="shared" si="4"/>
        <v>0.64217252396166113</v>
      </c>
    </row>
    <row r="67" spans="1:28" x14ac:dyDescent="0.75">
      <c r="A67" t="s">
        <v>47</v>
      </c>
      <c r="B67" s="9">
        <v>5.56</v>
      </c>
      <c r="C67" s="1">
        <v>0.79300000000000004</v>
      </c>
      <c r="D67" s="1">
        <v>4.0819999999999999</v>
      </c>
      <c r="E67" s="2">
        <v>7.2290000000000001</v>
      </c>
      <c r="F67" s="9">
        <v>14.916</v>
      </c>
      <c r="G67" s="1">
        <v>1.01</v>
      </c>
      <c r="H67" s="1">
        <v>12.942</v>
      </c>
      <c r="I67" s="2">
        <v>16.940000000000001</v>
      </c>
      <c r="J67" s="9">
        <v>0.88800000000000001</v>
      </c>
      <c r="K67" s="1">
        <v>0.06</v>
      </c>
      <c r="L67" s="1">
        <v>0.746</v>
      </c>
      <c r="M67" s="2">
        <v>0.97599999999999998</v>
      </c>
      <c r="N67" s="9">
        <v>0.79300000000000004</v>
      </c>
      <c r="O67" s="1">
        <v>0.123</v>
      </c>
      <c r="P67" s="1">
        <v>0.5</v>
      </c>
      <c r="Q67" s="2">
        <v>0.96799999999999997</v>
      </c>
      <c r="R67" s="9">
        <v>11.253</v>
      </c>
      <c r="S67" s="1">
        <v>3.5310000000000001</v>
      </c>
      <c r="T67" s="1">
        <v>6.1820000000000004</v>
      </c>
      <c r="U67" s="2">
        <v>19.811</v>
      </c>
      <c r="V67">
        <f t="shared" ref="V67:V74" si="6">F67-B67</f>
        <v>9.3560000000000016</v>
      </c>
      <c r="W67">
        <f t="shared" ref="W67:W74" si="7">IF(V67&gt;0,1,-1)</f>
        <v>1</v>
      </c>
      <c r="X67">
        <f t="shared" si="5"/>
        <v>9.3560000000000016</v>
      </c>
      <c r="Z67">
        <f t="shared" ref="Z67:Z74" si="8">(1-J67)/(1-J67+1-N67)</f>
        <v>0.35109717868338547</v>
      </c>
      <c r="AB67">
        <f t="shared" ref="AB67:AB74" si="9">(1-N67)/(1-J67+1-N67)</f>
        <v>0.64890282131661414</v>
      </c>
    </row>
    <row r="68" spans="1:28" x14ac:dyDescent="0.75">
      <c r="A68" t="s">
        <v>182</v>
      </c>
      <c r="B68" s="9">
        <v>1.909</v>
      </c>
      <c r="C68" s="1">
        <v>0.57499999999999996</v>
      </c>
      <c r="D68" s="1">
        <v>0.94299999999999995</v>
      </c>
      <c r="E68" s="2">
        <v>3.2349999999999999</v>
      </c>
      <c r="F68" s="9">
        <v>15.018000000000001</v>
      </c>
      <c r="G68" s="1">
        <v>1.0069999999999999</v>
      </c>
      <c r="H68" s="1">
        <v>13.048</v>
      </c>
      <c r="I68" s="2">
        <v>16.992999999999999</v>
      </c>
      <c r="J68" s="9">
        <v>0.88900000000000001</v>
      </c>
      <c r="K68" s="1">
        <v>5.8999999999999997E-2</v>
      </c>
      <c r="L68" s="1">
        <v>0.75</v>
      </c>
      <c r="M68" s="2">
        <v>0.97399999999999998</v>
      </c>
      <c r="N68" s="9">
        <v>0.79900000000000004</v>
      </c>
      <c r="O68" s="1">
        <v>0.12</v>
      </c>
      <c r="P68" s="1">
        <v>0.51900000000000002</v>
      </c>
      <c r="Q68" s="2">
        <v>0.97</v>
      </c>
      <c r="R68" s="9">
        <v>3.5819999999999999</v>
      </c>
      <c r="S68" s="1">
        <v>1.1859999999999999</v>
      </c>
      <c r="T68" s="1">
        <v>1.956</v>
      </c>
      <c r="U68" s="2">
        <v>6.5449999999999999</v>
      </c>
      <c r="V68">
        <f t="shared" si="6"/>
        <v>13.109</v>
      </c>
      <c r="W68">
        <f t="shared" si="7"/>
        <v>1</v>
      </c>
      <c r="X68">
        <f t="shared" si="5"/>
        <v>13.109</v>
      </c>
      <c r="Z68">
        <f t="shared" si="8"/>
        <v>0.35576923076923078</v>
      </c>
      <c r="AB68">
        <f t="shared" si="9"/>
        <v>0.64423076923076916</v>
      </c>
    </row>
    <row r="69" spans="1:28" x14ac:dyDescent="0.75">
      <c r="A69" t="s">
        <v>183</v>
      </c>
      <c r="B69" s="9">
        <v>5.4820000000000002</v>
      </c>
      <c r="C69" s="1">
        <v>1.075</v>
      </c>
      <c r="D69" s="1">
        <v>3.5009999999999999</v>
      </c>
      <c r="E69" s="2">
        <v>7.649</v>
      </c>
      <c r="F69" s="9">
        <v>14.864000000000001</v>
      </c>
      <c r="G69" s="1">
        <v>1.006</v>
      </c>
      <c r="H69" s="1">
        <v>12.901</v>
      </c>
      <c r="I69" s="2">
        <v>16.831</v>
      </c>
      <c r="J69" s="9">
        <v>0.86599999999999999</v>
      </c>
      <c r="K69" s="1">
        <v>6.9000000000000006E-2</v>
      </c>
      <c r="L69" s="1">
        <v>0.70399999999999996</v>
      </c>
      <c r="M69" s="2">
        <v>0.96799999999999997</v>
      </c>
      <c r="N69" s="9">
        <v>0.79900000000000004</v>
      </c>
      <c r="O69" s="1">
        <v>0.121</v>
      </c>
      <c r="P69" s="1">
        <v>0.51100000000000001</v>
      </c>
      <c r="Q69" s="2">
        <v>0.97299999999999998</v>
      </c>
      <c r="R69" s="9">
        <v>16.859000000000002</v>
      </c>
      <c r="S69" s="1">
        <v>6.41</v>
      </c>
      <c r="T69" s="1">
        <v>8.2910000000000004</v>
      </c>
      <c r="U69" s="2">
        <v>32.424999999999997</v>
      </c>
      <c r="V69">
        <f t="shared" si="6"/>
        <v>9.3820000000000014</v>
      </c>
      <c r="W69">
        <f t="shared" si="7"/>
        <v>1</v>
      </c>
      <c r="X69">
        <f t="shared" si="5"/>
        <v>9.3820000000000014</v>
      </c>
      <c r="Z69">
        <f t="shared" si="8"/>
        <v>0.40000000000000019</v>
      </c>
      <c r="AB69">
        <f t="shared" si="9"/>
        <v>0.60000000000000009</v>
      </c>
    </row>
    <row r="70" spans="1:28" x14ac:dyDescent="0.75">
      <c r="A70" t="s">
        <v>48</v>
      </c>
      <c r="B70" s="9">
        <v>2.1720000000000002</v>
      </c>
      <c r="C70" s="1">
        <v>0.622</v>
      </c>
      <c r="D70" s="1">
        <v>1.121</v>
      </c>
      <c r="E70" s="2">
        <v>3.5659999999999998</v>
      </c>
      <c r="F70" s="9">
        <v>14.994</v>
      </c>
      <c r="G70" s="1">
        <v>0.995</v>
      </c>
      <c r="H70" s="1">
        <v>13.004</v>
      </c>
      <c r="I70" s="2">
        <v>16.899999999999999</v>
      </c>
      <c r="J70" s="9">
        <v>0.89</v>
      </c>
      <c r="K70" s="1">
        <v>0.06</v>
      </c>
      <c r="L70" s="1">
        <v>0.749</v>
      </c>
      <c r="M70" s="2">
        <v>0.97599999999999998</v>
      </c>
      <c r="N70" s="9">
        <v>0.8</v>
      </c>
      <c r="O70" s="1">
        <v>0.122</v>
      </c>
      <c r="P70" s="1">
        <v>0.51</v>
      </c>
      <c r="Q70" s="2">
        <v>0.97099999999999997</v>
      </c>
      <c r="R70" s="9">
        <v>4.0970000000000004</v>
      </c>
      <c r="S70" s="1">
        <v>1.319</v>
      </c>
      <c r="T70" s="1">
        <v>2.214</v>
      </c>
      <c r="U70" s="2">
        <v>7.2789999999999999</v>
      </c>
      <c r="V70">
        <f t="shared" si="6"/>
        <v>12.821999999999999</v>
      </c>
      <c r="W70">
        <f t="shared" si="7"/>
        <v>1</v>
      </c>
      <c r="X70">
        <f t="shared" si="5"/>
        <v>12.821999999999999</v>
      </c>
      <c r="Z70">
        <f t="shared" si="8"/>
        <v>0.35483870967741948</v>
      </c>
      <c r="AB70">
        <f t="shared" si="9"/>
        <v>0.64516129032258085</v>
      </c>
    </row>
    <row r="71" spans="1:28" x14ac:dyDescent="0.75">
      <c r="A71" t="s">
        <v>49</v>
      </c>
      <c r="B71" s="9">
        <v>1.91</v>
      </c>
      <c r="C71" s="1">
        <v>0.69</v>
      </c>
      <c r="D71" s="1">
        <v>0.74</v>
      </c>
      <c r="E71" s="2">
        <v>3.4489999999999998</v>
      </c>
      <c r="F71" s="9">
        <v>15.029</v>
      </c>
      <c r="G71" s="1">
        <v>0.98899999999999999</v>
      </c>
      <c r="H71" s="1">
        <v>13.099</v>
      </c>
      <c r="I71" s="2">
        <v>16.920000000000002</v>
      </c>
      <c r="J71" s="9">
        <v>0.88800000000000001</v>
      </c>
      <c r="K71" s="1">
        <v>5.8999999999999997E-2</v>
      </c>
      <c r="L71" s="1">
        <v>0.752</v>
      </c>
      <c r="M71" s="2">
        <v>0.97399999999999998</v>
      </c>
      <c r="N71" s="9">
        <v>0.80100000000000005</v>
      </c>
      <c r="O71" s="1">
        <v>0.121</v>
      </c>
      <c r="P71" s="1">
        <v>0.51600000000000001</v>
      </c>
      <c r="Q71" s="2">
        <v>0.97299999999999998</v>
      </c>
      <c r="R71" s="9">
        <v>4.7679999999999998</v>
      </c>
      <c r="S71" s="1">
        <v>1.538</v>
      </c>
      <c r="T71" s="1">
        <v>2.6389999999999998</v>
      </c>
      <c r="U71" s="2">
        <v>8.5090000000000003</v>
      </c>
      <c r="V71">
        <f t="shared" si="6"/>
        <v>13.119</v>
      </c>
      <c r="W71">
        <f t="shared" si="7"/>
        <v>1</v>
      </c>
      <c r="X71">
        <f t="shared" si="5"/>
        <v>13.119</v>
      </c>
      <c r="Z71">
        <f t="shared" si="8"/>
        <v>0.36012861736334395</v>
      </c>
      <c r="AB71">
        <f t="shared" si="9"/>
        <v>0.63987138263665566</v>
      </c>
    </row>
    <row r="72" spans="1:28" x14ac:dyDescent="0.75">
      <c r="A72" t="s">
        <v>184</v>
      </c>
      <c r="B72" s="9">
        <v>4.6529999999999996</v>
      </c>
      <c r="C72" s="1">
        <v>0.90400000000000003</v>
      </c>
      <c r="D72" s="1">
        <v>2.99</v>
      </c>
      <c r="E72" s="2">
        <v>6.569</v>
      </c>
      <c r="F72" s="9">
        <v>14.956</v>
      </c>
      <c r="G72" s="1">
        <v>1.018</v>
      </c>
      <c r="H72" s="1">
        <v>12.932</v>
      </c>
      <c r="I72" s="2">
        <v>16.942</v>
      </c>
      <c r="J72" s="9">
        <v>0.88700000000000001</v>
      </c>
      <c r="K72" s="1">
        <v>6.0999999999999999E-2</v>
      </c>
      <c r="L72" s="1">
        <v>0.74299999999999999</v>
      </c>
      <c r="M72" s="2">
        <v>0.97499999999999998</v>
      </c>
      <c r="N72" s="9">
        <v>0.79300000000000004</v>
      </c>
      <c r="O72" s="1">
        <v>0.122</v>
      </c>
      <c r="P72" s="1">
        <v>0.51</v>
      </c>
      <c r="Q72" s="2">
        <v>0.97199999999999998</v>
      </c>
      <c r="R72" s="9">
        <v>12.231999999999999</v>
      </c>
      <c r="S72" s="1">
        <v>4.056</v>
      </c>
      <c r="T72" s="1">
        <v>6.6120000000000001</v>
      </c>
      <c r="U72" s="2">
        <v>21.794</v>
      </c>
      <c r="V72">
        <f t="shared" si="6"/>
        <v>10.303000000000001</v>
      </c>
      <c r="W72">
        <f t="shared" si="7"/>
        <v>1</v>
      </c>
      <c r="X72">
        <f t="shared" si="5"/>
        <v>10.303000000000001</v>
      </c>
      <c r="Z72">
        <f t="shared" si="8"/>
        <v>0.35312500000000002</v>
      </c>
      <c r="AB72">
        <f t="shared" si="9"/>
        <v>0.64687499999999998</v>
      </c>
    </row>
    <row r="73" spans="1:28" x14ac:dyDescent="0.75">
      <c r="A73" t="s">
        <v>50</v>
      </c>
      <c r="B73" s="9">
        <v>4.6970000000000001</v>
      </c>
      <c r="C73" s="1">
        <v>0.97199999999999998</v>
      </c>
      <c r="D73" s="1">
        <v>2.93</v>
      </c>
      <c r="E73" s="2">
        <v>6.7720000000000002</v>
      </c>
      <c r="F73" s="9">
        <v>14.988</v>
      </c>
      <c r="G73" s="1">
        <v>0.98899999999999999</v>
      </c>
      <c r="H73" s="1">
        <v>13.013</v>
      </c>
      <c r="I73" s="2">
        <v>16.831</v>
      </c>
      <c r="J73" s="9">
        <v>0.88600000000000001</v>
      </c>
      <c r="K73" s="1">
        <v>6.0999999999999999E-2</v>
      </c>
      <c r="L73" s="1">
        <v>0.73499999999999999</v>
      </c>
      <c r="M73" s="2">
        <v>0.97499999999999998</v>
      </c>
      <c r="N73" s="9">
        <v>0.79600000000000004</v>
      </c>
      <c r="O73" s="1">
        <v>0.122</v>
      </c>
      <c r="P73" s="1">
        <v>0.51200000000000001</v>
      </c>
      <c r="Q73" s="2">
        <v>0.96899999999999997</v>
      </c>
      <c r="R73" s="9">
        <v>14.284000000000001</v>
      </c>
      <c r="S73" s="1">
        <v>4.5990000000000002</v>
      </c>
      <c r="T73" s="1">
        <v>7.8170000000000002</v>
      </c>
      <c r="U73" s="2">
        <v>25.52</v>
      </c>
      <c r="V73">
        <f t="shared" si="6"/>
        <v>10.291</v>
      </c>
      <c r="W73">
        <f t="shared" si="7"/>
        <v>1</v>
      </c>
      <c r="X73">
        <f t="shared" si="5"/>
        <v>10.291</v>
      </c>
      <c r="Z73">
        <f t="shared" si="8"/>
        <v>0.35849056603773599</v>
      </c>
      <c r="AB73">
        <f t="shared" si="9"/>
        <v>0.64150943396226434</v>
      </c>
    </row>
    <row r="74" spans="1:28" x14ac:dyDescent="0.75">
      <c r="A74" t="s">
        <v>185</v>
      </c>
      <c r="B74" s="10">
        <v>8.3260000000000005</v>
      </c>
      <c r="C74" s="3">
        <v>1.0509999999999999</v>
      </c>
      <c r="D74" s="3">
        <v>6.29</v>
      </c>
      <c r="E74" s="4">
        <v>10.385</v>
      </c>
      <c r="F74" s="10">
        <v>14.89</v>
      </c>
      <c r="G74" s="3">
        <v>1.0389999999999999</v>
      </c>
      <c r="H74" s="3">
        <v>12.766999999999999</v>
      </c>
      <c r="I74" s="4">
        <v>16.908999999999999</v>
      </c>
      <c r="J74" s="10">
        <v>0.83299999999999996</v>
      </c>
      <c r="K74" s="3">
        <v>9.1999999999999998E-2</v>
      </c>
      <c r="L74" s="3">
        <v>0.60799999999999998</v>
      </c>
      <c r="M74" s="4">
        <v>0.96499999999999997</v>
      </c>
      <c r="N74" s="10">
        <v>0.747</v>
      </c>
      <c r="O74" s="3">
        <v>0.13400000000000001</v>
      </c>
      <c r="P74" s="3">
        <v>0.442</v>
      </c>
      <c r="Q74" s="4">
        <v>0.95699999999999996</v>
      </c>
      <c r="R74" s="10">
        <v>70.415999999999997</v>
      </c>
      <c r="S74" s="3">
        <v>24.503</v>
      </c>
      <c r="T74" s="3">
        <v>36.420999999999999</v>
      </c>
      <c r="U74" s="4">
        <v>131.01400000000001</v>
      </c>
      <c r="V74">
        <f t="shared" si="6"/>
        <v>6.5640000000000001</v>
      </c>
      <c r="W74">
        <f t="shared" si="7"/>
        <v>1</v>
      </c>
      <c r="X74">
        <f t="shared" si="5"/>
        <v>6.5640000000000001</v>
      </c>
      <c r="Z74">
        <f t="shared" si="8"/>
        <v>0.39761904761904765</v>
      </c>
      <c r="AB74">
        <f t="shared" si="9"/>
        <v>0.60238095238095235</v>
      </c>
    </row>
    <row r="78" spans="1:28" x14ac:dyDescent="0.75">
      <c r="A78" t="s">
        <v>54</v>
      </c>
      <c r="B78">
        <f>MIN(B2:B74)</f>
        <v>1.095</v>
      </c>
      <c r="F78">
        <f>MIN(F2:F74)</f>
        <v>14.765000000000001</v>
      </c>
      <c r="J78">
        <f>MIN(J2:J74)</f>
        <v>0.83299999999999996</v>
      </c>
      <c r="N78">
        <f>MIN(N2:N74)</f>
        <v>0.71</v>
      </c>
      <c r="R78">
        <f>MIN(R2:R74)</f>
        <v>1.593</v>
      </c>
      <c r="V78">
        <f>MIN(V2:V74)</f>
        <v>6.5640000000000001</v>
      </c>
      <c r="X78">
        <f>MIN(X2:X74)</f>
        <v>6.5640000000000001</v>
      </c>
    </row>
    <row r="79" spans="1:28" x14ac:dyDescent="0.75">
      <c r="A79" t="s">
        <v>53</v>
      </c>
      <c r="B79">
        <f>MAX(B2:B74)</f>
        <v>8.3260000000000005</v>
      </c>
      <c r="F79">
        <f>MAX(F2:F74)</f>
        <v>15.029</v>
      </c>
      <c r="J79">
        <f>MAX(J2:J74)</f>
        <v>0.89100000000000001</v>
      </c>
      <c r="N79">
        <f>MAX(N2:N74)</f>
        <v>0.80300000000000005</v>
      </c>
      <c r="R79">
        <f>MAX(R2:R74)</f>
        <v>70.415999999999997</v>
      </c>
      <c r="V79">
        <f>MAX(V2:V74)</f>
        <v>13.894</v>
      </c>
      <c r="X79">
        <f>MAX(X2:X74)</f>
        <v>13.894</v>
      </c>
    </row>
    <row r="80" spans="1:28" x14ac:dyDescent="0.75">
      <c r="A80" t="s">
        <v>55</v>
      </c>
      <c r="B80">
        <f>AVERAGE(B2:B74)</f>
        <v>3.5531917808219173</v>
      </c>
      <c r="F80">
        <f>AVERAGE(F2:F74)</f>
        <v>14.975260273972602</v>
      </c>
      <c r="J80">
        <f>AVERAGE(J2:J74)</f>
        <v>0.88528767123287722</v>
      </c>
      <c r="N80">
        <f>AVERAGE(N2:N74)</f>
        <v>0.79387671232876666</v>
      </c>
      <c r="R80">
        <f>AVERAGE(R2:R74)</f>
        <v>9.2667671232876696</v>
      </c>
      <c r="V80">
        <f>AVERAGE(V2:V74)</f>
        <v>11.422068493150684</v>
      </c>
      <c r="X80">
        <f>AVERAGE(X2:X74)</f>
        <v>11.422068493150684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54C-8C99-42D6-8AEA-4B256E7409D4}">
  <dimension ref="A1:AB80"/>
  <sheetViews>
    <sheetView zoomScale="57" zoomScaleNormal="70" workbookViewId="0">
      <selection activeCell="A2" sqref="A2:A74"/>
    </sheetView>
  </sheetViews>
  <sheetFormatPr defaultRowHeight="14.75" x14ac:dyDescent="0.75"/>
  <cols>
    <col min="2" max="2" width="9.953125" bestFit="1" customWidth="1"/>
    <col min="3" max="3" width="9.36328125" bestFit="1" customWidth="1"/>
    <col min="4" max="4" width="9.953125" bestFit="1" customWidth="1"/>
    <col min="5" max="5" width="9.36328125" bestFit="1" customWidth="1"/>
    <col min="6" max="6" width="10.36328125" bestFit="1" customWidth="1"/>
    <col min="7" max="7" width="9.36328125" bestFit="1" customWidth="1"/>
    <col min="8" max="9" width="10.36328125" bestFit="1" customWidth="1"/>
    <col min="10" max="17" width="9.36328125" bestFit="1" customWidth="1"/>
    <col min="18" max="20" width="10.36328125" bestFit="1" customWidth="1"/>
    <col min="21" max="21" width="11.40625" bestFit="1" customWidth="1"/>
    <col min="22" max="22" width="10.36328125" bestFit="1" customWidth="1"/>
    <col min="23" max="23" width="9.36328125" bestFit="1" customWidth="1"/>
    <col min="24" max="24" width="10.36328125" bestFit="1" customWidth="1"/>
    <col min="26" max="26" width="9.36328125" bestFit="1" customWidth="1"/>
    <col min="28" max="28" width="9.36328125" bestFit="1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12">
        <v>1.4039999999999999</v>
      </c>
      <c r="C2" s="13">
        <v>0.45600000000000002</v>
      </c>
      <c r="D2" s="13">
        <v>0.56000000000000005</v>
      </c>
      <c r="E2" s="14">
        <v>2.3650000000000002</v>
      </c>
      <c r="F2" s="12">
        <v>14.978999999999999</v>
      </c>
      <c r="G2" s="13">
        <v>1.01</v>
      </c>
      <c r="H2" s="13">
        <v>13.048999999999999</v>
      </c>
      <c r="I2" s="14">
        <v>16.925999999999998</v>
      </c>
      <c r="J2" s="12">
        <v>0.88800000000000001</v>
      </c>
      <c r="K2" s="13">
        <v>0.06</v>
      </c>
      <c r="L2" s="13">
        <v>0.746</v>
      </c>
      <c r="M2" s="14">
        <v>0.97499999999999998</v>
      </c>
      <c r="N2" s="12">
        <v>0.80100000000000005</v>
      </c>
      <c r="O2" s="13">
        <v>0.12</v>
      </c>
      <c r="P2" s="13">
        <v>0.52500000000000002</v>
      </c>
      <c r="Q2" s="14">
        <v>0.97299999999999998</v>
      </c>
      <c r="R2" s="12">
        <v>4.4260000000000002</v>
      </c>
      <c r="S2" s="13">
        <v>1.4</v>
      </c>
      <c r="T2" s="13">
        <v>2.4729999999999999</v>
      </c>
      <c r="U2" s="14">
        <v>7.8760000000000003</v>
      </c>
      <c r="V2" s="15">
        <f>F2-B2</f>
        <v>13.574999999999999</v>
      </c>
      <c r="W2" s="15">
        <f>IF(V2&gt;0,1,-1)</f>
        <v>1</v>
      </c>
      <c r="X2" s="15">
        <f>W2*V2</f>
        <v>13.574999999999999</v>
      </c>
      <c r="Y2" s="15"/>
      <c r="Z2" s="15">
        <f>(1-J2)/(1-J2+1-N2)</f>
        <v>0.36012861736334395</v>
      </c>
      <c r="AA2" s="15"/>
      <c r="AB2" s="15">
        <f>(1-N2)/(1-J2+1-N2)</f>
        <v>0.63987138263665566</v>
      </c>
    </row>
    <row r="3" spans="1:28" x14ac:dyDescent="0.75">
      <c r="A3" t="s">
        <v>16</v>
      </c>
      <c r="B3" s="12">
        <v>0.19600000000000001</v>
      </c>
      <c r="C3" s="13">
        <v>0.52300000000000002</v>
      </c>
      <c r="D3" s="13">
        <v>-0.754</v>
      </c>
      <c r="E3" s="14">
        <v>1.2669999999999999</v>
      </c>
      <c r="F3" s="12">
        <v>15.006</v>
      </c>
      <c r="G3" s="13">
        <v>0.99199999999999999</v>
      </c>
      <c r="H3" s="13">
        <v>13.090999999999999</v>
      </c>
      <c r="I3" s="14">
        <v>16.984000000000002</v>
      </c>
      <c r="J3" s="12">
        <v>0.88900000000000001</v>
      </c>
      <c r="K3" s="13">
        <v>5.8999999999999997E-2</v>
      </c>
      <c r="L3" s="13">
        <v>0.748</v>
      </c>
      <c r="M3" s="14">
        <v>0.97499999999999998</v>
      </c>
      <c r="N3" s="12">
        <v>0.79900000000000004</v>
      </c>
      <c r="O3" s="13">
        <v>0.11799999999999999</v>
      </c>
      <c r="P3" s="13">
        <v>0.52200000000000002</v>
      </c>
      <c r="Q3" s="14">
        <v>0.97099999999999997</v>
      </c>
      <c r="R3" s="12">
        <v>5.1360000000000001</v>
      </c>
      <c r="S3" s="13">
        <v>1.6060000000000001</v>
      </c>
      <c r="T3" s="13">
        <v>2.9140000000000001</v>
      </c>
      <c r="U3" s="14">
        <v>9.1880000000000006</v>
      </c>
      <c r="V3" s="15">
        <f t="shared" ref="V3:V66" si="0">F3-B3</f>
        <v>14.81</v>
      </c>
      <c r="W3" s="15">
        <f t="shared" ref="W3:W66" si="1">IF(V3&gt;0,1,-1)</f>
        <v>1</v>
      </c>
      <c r="X3" s="15">
        <f t="shared" ref="X3:X66" si="2">W3*V3</f>
        <v>14.81</v>
      </c>
      <c r="Y3" s="15"/>
      <c r="Z3" s="15">
        <f t="shared" ref="Z3:Z66" si="3">(1-J3)/(1-J3+1-N3)</f>
        <v>0.35576923076923078</v>
      </c>
      <c r="AA3" s="15"/>
      <c r="AB3" s="15">
        <f t="shared" ref="AB3:AB66" si="4">(1-N3)/(1-J3+1-N3)</f>
        <v>0.64423076923076916</v>
      </c>
    </row>
    <row r="4" spans="1:28" x14ac:dyDescent="0.75">
      <c r="A4" t="s">
        <v>17</v>
      </c>
      <c r="B4" s="12">
        <v>0.88100000000000001</v>
      </c>
      <c r="C4" s="13">
        <v>0.61899999999999999</v>
      </c>
      <c r="D4" s="13">
        <v>-0.25800000000000001</v>
      </c>
      <c r="E4" s="14">
        <v>2.161</v>
      </c>
      <c r="F4" s="12">
        <v>14.57</v>
      </c>
      <c r="G4" s="13">
        <v>1.123</v>
      </c>
      <c r="H4" s="13">
        <v>12.318</v>
      </c>
      <c r="I4" s="14">
        <v>16.771999999999998</v>
      </c>
      <c r="J4" s="12">
        <v>0.88700000000000001</v>
      </c>
      <c r="K4" s="13">
        <v>0.06</v>
      </c>
      <c r="L4" s="13">
        <v>0.747</v>
      </c>
      <c r="M4" s="14">
        <v>0.97599999999999998</v>
      </c>
      <c r="N4" s="12">
        <v>0.77200000000000002</v>
      </c>
      <c r="O4" s="13">
        <v>0.129</v>
      </c>
      <c r="P4" s="13">
        <v>0.48499999999999999</v>
      </c>
      <c r="Q4" s="14">
        <v>0.96799999999999997</v>
      </c>
      <c r="R4" s="12">
        <v>6.7169999999999996</v>
      </c>
      <c r="S4" s="13">
        <v>2.4140000000000001</v>
      </c>
      <c r="T4" s="13">
        <v>3.1619999999999999</v>
      </c>
      <c r="U4" s="14">
        <v>12.638</v>
      </c>
      <c r="V4" s="15">
        <f t="shared" si="0"/>
        <v>13.689</v>
      </c>
      <c r="W4" s="15">
        <f t="shared" si="1"/>
        <v>1</v>
      </c>
      <c r="X4" s="15">
        <f t="shared" si="2"/>
        <v>13.689</v>
      </c>
      <c r="Y4" s="15"/>
      <c r="Z4" s="15">
        <f t="shared" si="3"/>
        <v>0.33137829912023459</v>
      </c>
      <c r="AA4" s="15"/>
      <c r="AB4" s="15">
        <f t="shared" si="4"/>
        <v>0.66862170087976536</v>
      </c>
    </row>
    <row r="5" spans="1:28" x14ac:dyDescent="0.75">
      <c r="A5" t="s">
        <v>149</v>
      </c>
      <c r="B5" s="12">
        <v>1.161</v>
      </c>
      <c r="C5" s="13">
        <v>0.54500000000000004</v>
      </c>
      <c r="D5" s="13">
        <v>0.13900000000000001</v>
      </c>
      <c r="E5" s="14">
        <v>2.302</v>
      </c>
      <c r="F5" s="12">
        <v>14.983000000000001</v>
      </c>
      <c r="G5" s="13">
        <v>0.98299999999999998</v>
      </c>
      <c r="H5" s="13">
        <v>13.137</v>
      </c>
      <c r="I5" s="14">
        <v>16.937999999999999</v>
      </c>
      <c r="J5" s="12">
        <v>0.88900000000000001</v>
      </c>
      <c r="K5" s="13">
        <v>0.06</v>
      </c>
      <c r="L5" s="13">
        <v>0.747</v>
      </c>
      <c r="M5" s="14">
        <v>0.97599999999999998</v>
      </c>
      <c r="N5" s="12">
        <v>0.80100000000000005</v>
      </c>
      <c r="O5" s="13">
        <v>0.12</v>
      </c>
      <c r="P5" s="13">
        <v>0.53</v>
      </c>
      <c r="Q5" s="14">
        <v>0.97099999999999997</v>
      </c>
      <c r="R5" s="12">
        <v>6.4459999999999997</v>
      </c>
      <c r="S5" s="13">
        <v>2.0219999999999998</v>
      </c>
      <c r="T5" s="13">
        <v>3.6019999999999999</v>
      </c>
      <c r="U5" s="14">
        <v>11.292</v>
      </c>
      <c r="V5" s="15">
        <f t="shared" si="0"/>
        <v>13.822000000000001</v>
      </c>
      <c r="W5" s="15">
        <f t="shared" si="1"/>
        <v>1</v>
      </c>
      <c r="X5" s="15">
        <f t="shared" si="2"/>
        <v>13.822000000000001</v>
      </c>
      <c r="Y5" s="15"/>
      <c r="Z5" s="15">
        <f t="shared" si="3"/>
        <v>0.35806451612903228</v>
      </c>
      <c r="AA5" s="15"/>
      <c r="AB5" s="15">
        <f t="shared" si="4"/>
        <v>0.64193548387096766</v>
      </c>
    </row>
    <row r="6" spans="1:28" x14ac:dyDescent="0.75">
      <c r="A6" t="s">
        <v>150</v>
      </c>
      <c r="B6" s="12">
        <v>2.9460000000000002</v>
      </c>
      <c r="C6" s="13">
        <v>0.59599999999999997</v>
      </c>
      <c r="D6" s="13">
        <v>1.81</v>
      </c>
      <c r="E6" s="14">
        <v>4.16</v>
      </c>
      <c r="F6" s="12">
        <v>14.89</v>
      </c>
      <c r="G6" s="13">
        <v>1.0169999999999999</v>
      </c>
      <c r="H6" s="13">
        <v>12.926</v>
      </c>
      <c r="I6" s="14">
        <v>16.919</v>
      </c>
      <c r="J6" s="12">
        <v>0.88200000000000001</v>
      </c>
      <c r="K6" s="13">
        <v>6.0999999999999999E-2</v>
      </c>
      <c r="L6" s="13">
        <v>0.74</v>
      </c>
      <c r="M6" s="14">
        <v>0.97199999999999998</v>
      </c>
      <c r="N6" s="12">
        <v>0.79</v>
      </c>
      <c r="O6" s="13">
        <v>0.125</v>
      </c>
      <c r="P6" s="13">
        <v>0.503</v>
      </c>
      <c r="Q6" s="14">
        <v>0.97099999999999997</v>
      </c>
      <c r="R6" s="12">
        <v>9.3249999999999993</v>
      </c>
      <c r="S6" s="13">
        <v>2.97</v>
      </c>
      <c r="T6" s="13">
        <v>5.1029999999999998</v>
      </c>
      <c r="U6" s="14">
        <v>16.709</v>
      </c>
      <c r="V6" s="15">
        <f t="shared" si="0"/>
        <v>11.944000000000001</v>
      </c>
      <c r="W6" s="15">
        <f t="shared" si="1"/>
        <v>1</v>
      </c>
      <c r="X6" s="15">
        <f t="shared" si="2"/>
        <v>11.944000000000001</v>
      </c>
      <c r="Y6" s="15"/>
      <c r="Z6" s="15">
        <f t="shared" si="3"/>
        <v>0.35975609756097576</v>
      </c>
      <c r="AA6" s="15"/>
      <c r="AB6" s="15">
        <f t="shared" si="4"/>
        <v>0.64024390243902463</v>
      </c>
    </row>
    <row r="7" spans="1:28" x14ac:dyDescent="0.75">
      <c r="A7" t="s">
        <v>18</v>
      </c>
      <c r="B7" s="12">
        <v>0.78100000000000003</v>
      </c>
      <c r="C7" s="13">
        <v>0.34100000000000003</v>
      </c>
      <c r="D7" s="13">
        <v>0.14000000000000001</v>
      </c>
      <c r="E7" s="14">
        <v>1.4710000000000001</v>
      </c>
      <c r="F7" s="12">
        <v>14.978999999999999</v>
      </c>
      <c r="G7" s="13">
        <v>1.006</v>
      </c>
      <c r="H7" s="13">
        <v>12.965999999999999</v>
      </c>
      <c r="I7" s="14">
        <v>16.925999999999998</v>
      </c>
      <c r="J7" s="12">
        <v>0.89</v>
      </c>
      <c r="K7" s="13">
        <v>5.8999999999999997E-2</v>
      </c>
      <c r="L7" s="13">
        <v>0.751</v>
      </c>
      <c r="M7" s="14">
        <v>0.97599999999999998</v>
      </c>
      <c r="N7" s="12">
        <v>0.79900000000000004</v>
      </c>
      <c r="O7" s="13">
        <v>0.122</v>
      </c>
      <c r="P7" s="13">
        <v>0.50900000000000001</v>
      </c>
      <c r="Q7" s="14">
        <v>0.97299999999999998</v>
      </c>
      <c r="R7" s="12">
        <v>2.2130000000000001</v>
      </c>
      <c r="S7" s="13">
        <v>0.69499999999999995</v>
      </c>
      <c r="T7" s="13">
        <v>1.244</v>
      </c>
      <c r="U7" s="14">
        <v>3.8860000000000001</v>
      </c>
      <c r="V7" s="15">
        <f t="shared" si="0"/>
        <v>14.197999999999999</v>
      </c>
      <c r="W7" s="15">
        <f t="shared" si="1"/>
        <v>1</v>
      </c>
      <c r="X7" s="15">
        <f t="shared" si="2"/>
        <v>14.197999999999999</v>
      </c>
      <c r="Y7" s="15"/>
      <c r="Z7" s="15">
        <f t="shared" si="3"/>
        <v>0.35369774919614161</v>
      </c>
      <c r="AA7" s="15"/>
      <c r="AB7" s="15">
        <f t="shared" si="4"/>
        <v>0.64630225080385872</v>
      </c>
    </row>
    <row r="8" spans="1:28" x14ac:dyDescent="0.75">
      <c r="A8" t="s">
        <v>151</v>
      </c>
      <c r="B8" s="12">
        <v>0.159</v>
      </c>
      <c r="C8" s="13">
        <v>0.46700000000000003</v>
      </c>
      <c r="D8" s="13">
        <v>-0.69599999999999995</v>
      </c>
      <c r="E8" s="14">
        <v>1.137</v>
      </c>
      <c r="F8" s="12">
        <v>15.01</v>
      </c>
      <c r="G8" s="13">
        <v>1.0049999999999999</v>
      </c>
      <c r="H8" s="13">
        <v>13.077</v>
      </c>
      <c r="I8" s="14">
        <v>17.024999999999999</v>
      </c>
      <c r="J8" s="12">
        <v>0.88700000000000001</v>
      </c>
      <c r="K8" s="13">
        <v>5.8999999999999997E-2</v>
      </c>
      <c r="L8" s="13">
        <v>0.751</v>
      </c>
      <c r="M8" s="14">
        <v>0.97399999999999998</v>
      </c>
      <c r="N8" s="12">
        <v>0.80200000000000005</v>
      </c>
      <c r="O8" s="13">
        <v>0.12</v>
      </c>
      <c r="P8" s="13">
        <v>0.52700000000000002</v>
      </c>
      <c r="Q8" s="14">
        <v>0.97099999999999997</v>
      </c>
      <c r="R8" s="12">
        <v>3.9329999999999998</v>
      </c>
      <c r="S8" s="13">
        <v>1.244</v>
      </c>
      <c r="T8" s="13">
        <v>2.2269999999999999</v>
      </c>
      <c r="U8" s="14">
        <v>7.0720000000000001</v>
      </c>
      <c r="V8" s="15">
        <f t="shared" si="0"/>
        <v>14.850999999999999</v>
      </c>
      <c r="W8" s="15">
        <f t="shared" si="1"/>
        <v>1</v>
      </c>
      <c r="X8" s="15">
        <f t="shared" si="2"/>
        <v>14.850999999999999</v>
      </c>
      <c r="Y8" s="15"/>
      <c r="Z8" s="15">
        <f t="shared" si="3"/>
        <v>0.36334405144694537</v>
      </c>
      <c r="AA8" s="15"/>
      <c r="AB8" s="15">
        <f t="shared" si="4"/>
        <v>0.63665594855305463</v>
      </c>
    </row>
    <row r="9" spans="1:28" x14ac:dyDescent="0.75">
      <c r="A9" t="s">
        <v>152</v>
      </c>
      <c r="B9" s="12">
        <v>0.82399999999999995</v>
      </c>
      <c r="C9" s="13">
        <v>0.437</v>
      </c>
      <c r="D9" s="13">
        <v>1E-3</v>
      </c>
      <c r="E9" s="14">
        <v>1.742</v>
      </c>
      <c r="F9" s="12">
        <v>14.981999999999999</v>
      </c>
      <c r="G9" s="13">
        <v>1.0049999999999999</v>
      </c>
      <c r="H9" s="13">
        <v>12.964</v>
      </c>
      <c r="I9" s="14">
        <v>16.927</v>
      </c>
      <c r="J9" s="12">
        <v>0.88800000000000001</v>
      </c>
      <c r="K9" s="13">
        <v>5.8999999999999997E-2</v>
      </c>
      <c r="L9" s="13">
        <v>0.748</v>
      </c>
      <c r="M9" s="14">
        <v>0.97499999999999998</v>
      </c>
      <c r="N9" s="12">
        <v>0.79900000000000004</v>
      </c>
      <c r="O9" s="13">
        <v>0.11899999999999999</v>
      </c>
      <c r="P9" s="13">
        <v>0.52700000000000002</v>
      </c>
      <c r="Q9" s="14">
        <v>0.97099999999999997</v>
      </c>
      <c r="R9" s="12">
        <v>3.903</v>
      </c>
      <c r="S9" s="13">
        <v>1.2110000000000001</v>
      </c>
      <c r="T9" s="13">
        <v>2.1880000000000002</v>
      </c>
      <c r="U9" s="14">
        <v>6.8090000000000002</v>
      </c>
      <c r="V9" s="15">
        <f t="shared" si="0"/>
        <v>14.157999999999999</v>
      </c>
      <c r="W9" s="15">
        <f t="shared" si="1"/>
        <v>1</v>
      </c>
      <c r="X9" s="15">
        <f t="shared" si="2"/>
        <v>14.157999999999999</v>
      </c>
      <c r="Y9" s="15"/>
      <c r="Z9" s="15">
        <f t="shared" si="3"/>
        <v>0.35782747603833853</v>
      </c>
      <c r="AA9" s="15"/>
      <c r="AB9" s="15">
        <f t="shared" si="4"/>
        <v>0.64217252396166113</v>
      </c>
    </row>
    <row r="10" spans="1:28" x14ac:dyDescent="0.75">
      <c r="A10" t="s">
        <v>19</v>
      </c>
      <c r="B10" s="12">
        <v>1.679</v>
      </c>
      <c r="C10" s="13">
        <v>0.44900000000000001</v>
      </c>
      <c r="D10" s="13">
        <v>0.83699999999999997</v>
      </c>
      <c r="E10" s="14">
        <v>2.61</v>
      </c>
      <c r="F10" s="12">
        <v>14.952999999999999</v>
      </c>
      <c r="G10" s="13">
        <v>1.016</v>
      </c>
      <c r="H10" s="13">
        <v>12.922000000000001</v>
      </c>
      <c r="I10" s="14">
        <v>16.919</v>
      </c>
      <c r="J10" s="12">
        <v>0.88900000000000001</v>
      </c>
      <c r="K10" s="13">
        <v>5.8999999999999997E-2</v>
      </c>
      <c r="L10" s="13">
        <v>0.751</v>
      </c>
      <c r="M10" s="14">
        <v>0.97599999999999998</v>
      </c>
      <c r="N10" s="12">
        <v>0.80100000000000005</v>
      </c>
      <c r="O10" s="13">
        <v>0.12</v>
      </c>
      <c r="P10" s="13">
        <v>0.52200000000000002</v>
      </c>
      <c r="Q10" s="14">
        <v>0.97</v>
      </c>
      <c r="R10" s="12">
        <v>4.3680000000000003</v>
      </c>
      <c r="S10" s="13">
        <v>1.3839999999999999</v>
      </c>
      <c r="T10" s="13">
        <v>2.4289999999999998</v>
      </c>
      <c r="U10" s="14">
        <v>7.7629999999999999</v>
      </c>
      <c r="V10" s="15">
        <f t="shared" si="0"/>
        <v>13.273999999999999</v>
      </c>
      <c r="W10" s="15">
        <f t="shared" si="1"/>
        <v>1</v>
      </c>
      <c r="X10" s="15">
        <f t="shared" si="2"/>
        <v>13.273999999999999</v>
      </c>
      <c r="Y10" s="15"/>
      <c r="Z10" s="15">
        <f t="shared" si="3"/>
        <v>0.35806451612903228</v>
      </c>
      <c r="AA10" s="15"/>
      <c r="AB10" s="15">
        <f t="shared" si="4"/>
        <v>0.64193548387096766</v>
      </c>
    </row>
    <row r="11" spans="1:28" x14ac:dyDescent="0.75">
      <c r="A11" t="s">
        <v>153</v>
      </c>
      <c r="B11" s="12">
        <v>2.6120000000000001</v>
      </c>
      <c r="C11" s="13">
        <v>0.49199999999999999</v>
      </c>
      <c r="D11" s="13">
        <v>1.6339999999999999</v>
      </c>
      <c r="E11" s="14">
        <v>3.581</v>
      </c>
      <c r="F11" s="12">
        <v>14.999000000000001</v>
      </c>
      <c r="G11" s="13">
        <v>0.998</v>
      </c>
      <c r="H11" s="13">
        <v>13.023999999999999</v>
      </c>
      <c r="I11" s="14">
        <v>16.936</v>
      </c>
      <c r="J11" s="12">
        <v>0.89</v>
      </c>
      <c r="K11" s="13">
        <v>5.8000000000000003E-2</v>
      </c>
      <c r="L11" s="13">
        <v>0.755</v>
      </c>
      <c r="M11" s="14">
        <v>0.97399999999999998</v>
      </c>
      <c r="N11" s="12">
        <v>0.79900000000000004</v>
      </c>
      <c r="O11" s="13">
        <v>0.121</v>
      </c>
      <c r="P11" s="13">
        <v>0.52400000000000002</v>
      </c>
      <c r="Q11" s="14">
        <v>0.97299999999999998</v>
      </c>
      <c r="R11" s="12">
        <v>5.5069999999999997</v>
      </c>
      <c r="S11" s="13">
        <v>1.7490000000000001</v>
      </c>
      <c r="T11" s="13">
        <v>3.0179999999999998</v>
      </c>
      <c r="U11" s="14">
        <v>9.8179999999999996</v>
      </c>
      <c r="V11" s="15">
        <f t="shared" si="0"/>
        <v>12.387</v>
      </c>
      <c r="W11" s="15">
        <f t="shared" si="1"/>
        <v>1</v>
      </c>
      <c r="X11" s="15">
        <f t="shared" si="2"/>
        <v>12.387</v>
      </c>
      <c r="Y11" s="15"/>
      <c r="Z11" s="15">
        <f t="shared" si="3"/>
        <v>0.35369774919614161</v>
      </c>
      <c r="AA11" s="15"/>
      <c r="AB11" s="15">
        <f t="shared" si="4"/>
        <v>0.64630225080385872</v>
      </c>
    </row>
    <row r="12" spans="1:28" x14ac:dyDescent="0.75">
      <c r="A12" t="s">
        <v>20</v>
      </c>
      <c r="B12" s="12">
        <v>1.966</v>
      </c>
      <c r="C12" s="13">
        <v>0.61499999999999999</v>
      </c>
      <c r="D12" s="13">
        <v>0.79200000000000004</v>
      </c>
      <c r="E12" s="14">
        <v>3.2320000000000002</v>
      </c>
      <c r="F12" s="12">
        <v>14.939</v>
      </c>
      <c r="G12" s="13">
        <v>1.032</v>
      </c>
      <c r="H12" s="13">
        <v>12.917999999999999</v>
      </c>
      <c r="I12" s="14">
        <v>16.939</v>
      </c>
      <c r="J12" s="12">
        <v>0.88400000000000001</v>
      </c>
      <c r="K12" s="13">
        <v>6.3E-2</v>
      </c>
      <c r="L12" s="13">
        <v>0.73499999999999999</v>
      </c>
      <c r="M12" s="14">
        <v>0.97399999999999998</v>
      </c>
      <c r="N12" s="12">
        <v>0.79300000000000004</v>
      </c>
      <c r="O12" s="13">
        <v>0.124</v>
      </c>
      <c r="P12" s="13">
        <v>0.501</v>
      </c>
      <c r="Q12" s="14">
        <v>0.97299999999999998</v>
      </c>
      <c r="R12" s="12">
        <v>9.8000000000000007</v>
      </c>
      <c r="S12" s="13">
        <v>3.194</v>
      </c>
      <c r="T12" s="13">
        <v>5.3170000000000002</v>
      </c>
      <c r="U12" s="14">
        <v>17.706</v>
      </c>
      <c r="V12" s="15">
        <f t="shared" si="0"/>
        <v>12.973000000000001</v>
      </c>
      <c r="W12" s="15">
        <f t="shared" si="1"/>
        <v>1</v>
      </c>
      <c r="X12" s="15">
        <f t="shared" si="2"/>
        <v>12.973000000000001</v>
      </c>
      <c r="Y12" s="15"/>
      <c r="Z12" s="15">
        <f t="shared" si="3"/>
        <v>0.35913312693498445</v>
      </c>
      <c r="AA12" s="15"/>
      <c r="AB12" s="15">
        <f t="shared" si="4"/>
        <v>0.64086687306501522</v>
      </c>
    </row>
    <row r="13" spans="1:28" x14ac:dyDescent="0.75">
      <c r="A13" t="s">
        <v>154</v>
      </c>
      <c r="B13" s="12">
        <v>1.4810000000000001</v>
      </c>
      <c r="C13" s="13">
        <v>0.46100000000000002</v>
      </c>
      <c r="D13" s="13">
        <v>0.61499999999999999</v>
      </c>
      <c r="E13" s="14">
        <v>2.4260000000000002</v>
      </c>
      <c r="F13" s="12">
        <v>14.993</v>
      </c>
      <c r="G13" s="13">
        <v>0.995</v>
      </c>
      <c r="H13" s="13">
        <v>12.974</v>
      </c>
      <c r="I13" s="14">
        <v>16.899000000000001</v>
      </c>
      <c r="J13" s="12">
        <v>0.88900000000000001</v>
      </c>
      <c r="K13" s="13">
        <v>5.8999999999999997E-2</v>
      </c>
      <c r="L13" s="13">
        <v>0.747</v>
      </c>
      <c r="M13" s="14">
        <v>0.97399999999999998</v>
      </c>
      <c r="N13" s="12">
        <v>0.79800000000000004</v>
      </c>
      <c r="O13" s="13">
        <v>0.12</v>
      </c>
      <c r="P13" s="13">
        <v>0.52200000000000002</v>
      </c>
      <c r="Q13" s="14">
        <v>0.97099999999999997</v>
      </c>
      <c r="R13" s="12">
        <v>4.5510000000000002</v>
      </c>
      <c r="S13" s="13">
        <v>1.4279999999999999</v>
      </c>
      <c r="T13" s="13">
        <v>2.5739999999999998</v>
      </c>
      <c r="U13" s="14">
        <v>7.9480000000000004</v>
      </c>
      <c r="V13" s="15">
        <f t="shared" si="0"/>
        <v>13.512</v>
      </c>
      <c r="W13" s="15">
        <f t="shared" si="1"/>
        <v>1</v>
      </c>
      <c r="X13" s="15">
        <f t="shared" si="2"/>
        <v>13.512</v>
      </c>
      <c r="Y13" s="15"/>
      <c r="Z13" s="15">
        <f t="shared" si="3"/>
        <v>0.35463258785942492</v>
      </c>
      <c r="AA13" s="15"/>
      <c r="AB13" s="15">
        <f t="shared" si="4"/>
        <v>0.64536741214057503</v>
      </c>
    </row>
    <row r="14" spans="1:28" x14ac:dyDescent="0.75">
      <c r="A14" t="s">
        <v>155</v>
      </c>
      <c r="B14" s="12">
        <v>0.59399999999999997</v>
      </c>
      <c r="C14" s="13">
        <v>0.33900000000000002</v>
      </c>
      <c r="D14" s="13">
        <v>-4.2000000000000003E-2</v>
      </c>
      <c r="E14" s="14">
        <v>1.2989999999999999</v>
      </c>
      <c r="F14" s="12">
        <v>14.974</v>
      </c>
      <c r="G14" s="13">
        <v>1</v>
      </c>
      <c r="H14" s="13">
        <v>13.064</v>
      </c>
      <c r="I14" s="14">
        <v>16.972999999999999</v>
      </c>
      <c r="J14" s="12">
        <v>0.88900000000000001</v>
      </c>
      <c r="K14" s="13">
        <v>5.8999999999999997E-2</v>
      </c>
      <c r="L14" s="13">
        <v>0.751</v>
      </c>
      <c r="M14" s="14">
        <v>0.97499999999999998</v>
      </c>
      <c r="N14" s="12">
        <v>0.79900000000000004</v>
      </c>
      <c r="O14" s="13">
        <v>0.122</v>
      </c>
      <c r="P14" s="13">
        <v>0.51400000000000001</v>
      </c>
      <c r="Q14" s="14">
        <v>0.97299999999999998</v>
      </c>
      <c r="R14" s="12">
        <v>2.1920000000000002</v>
      </c>
      <c r="S14" s="13">
        <v>0.7</v>
      </c>
      <c r="T14" s="13">
        <v>1.23</v>
      </c>
      <c r="U14" s="14">
        <v>3.9359999999999999</v>
      </c>
      <c r="V14" s="15">
        <f t="shared" si="0"/>
        <v>14.38</v>
      </c>
      <c r="W14" s="15">
        <f t="shared" si="1"/>
        <v>1</v>
      </c>
      <c r="X14" s="15">
        <f t="shared" si="2"/>
        <v>14.38</v>
      </c>
      <c r="Y14" s="15"/>
      <c r="Z14" s="15">
        <f t="shared" si="3"/>
        <v>0.35576923076923078</v>
      </c>
      <c r="AA14" s="15"/>
      <c r="AB14" s="15">
        <f t="shared" si="4"/>
        <v>0.64423076923076916</v>
      </c>
    </row>
    <row r="15" spans="1:28" x14ac:dyDescent="0.75">
      <c r="A15" t="s">
        <v>156</v>
      </c>
      <c r="B15" s="12">
        <v>1.4530000000000001</v>
      </c>
      <c r="C15" s="13">
        <v>0.55600000000000005</v>
      </c>
      <c r="D15" s="13">
        <v>0.38700000000000001</v>
      </c>
      <c r="E15" s="14">
        <v>2.6280000000000001</v>
      </c>
      <c r="F15" s="12">
        <v>15.005000000000001</v>
      </c>
      <c r="G15" s="13">
        <v>0.99399999999999999</v>
      </c>
      <c r="H15" s="13">
        <v>13.013</v>
      </c>
      <c r="I15" s="14">
        <v>16.914000000000001</v>
      </c>
      <c r="J15" s="12">
        <v>0.88800000000000001</v>
      </c>
      <c r="K15" s="13">
        <v>0.06</v>
      </c>
      <c r="L15" s="13">
        <v>0.749</v>
      </c>
      <c r="M15" s="14">
        <v>0.97599999999999998</v>
      </c>
      <c r="N15" s="12">
        <v>0.79900000000000004</v>
      </c>
      <c r="O15" s="13">
        <v>0.123</v>
      </c>
      <c r="P15" s="13">
        <v>0.51300000000000001</v>
      </c>
      <c r="Q15" s="14">
        <v>0.97299999999999998</v>
      </c>
      <c r="R15" s="12">
        <v>7.2889999999999997</v>
      </c>
      <c r="S15" s="13">
        <v>2.3170000000000002</v>
      </c>
      <c r="T15" s="13">
        <v>4.1210000000000004</v>
      </c>
      <c r="U15" s="14">
        <v>12.659000000000001</v>
      </c>
      <c r="V15" s="15">
        <f t="shared" si="0"/>
        <v>13.552000000000001</v>
      </c>
      <c r="W15" s="15">
        <f t="shared" si="1"/>
        <v>1</v>
      </c>
      <c r="X15" s="15">
        <f t="shared" si="2"/>
        <v>13.552000000000001</v>
      </c>
      <c r="Y15" s="15"/>
      <c r="Z15" s="15">
        <f t="shared" si="3"/>
        <v>0.35782747603833853</v>
      </c>
      <c r="AA15" s="15"/>
      <c r="AB15" s="15">
        <f t="shared" si="4"/>
        <v>0.64217252396166113</v>
      </c>
    </row>
    <row r="16" spans="1:28" x14ac:dyDescent="0.75">
      <c r="A16" t="s">
        <v>157</v>
      </c>
      <c r="B16" s="12">
        <v>-8.2000000000000003E-2</v>
      </c>
      <c r="C16" s="13">
        <v>0.28399999999999997</v>
      </c>
      <c r="D16" s="13">
        <v>-0.61399999999999999</v>
      </c>
      <c r="E16" s="14">
        <v>0.48399999999999999</v>
      </c>
      <c r="F16" s="12">
        <v>15.02</v>
      </c>
      <c r="G16" s="13">
        <v>1.012</v>
      </c>
      <c r="H16" s="13">
        <v>13.063000000000001</v>
      </c>
      <c r="I16" s="14">
        <v>17.003</v>
      </c>
      <c r="J16" s="12">
        <v>0.89</v>
      </c>
      <c r="K16" s="13">
        <v>0.06</v>
      </c>
      <c r="L16" s="13">
        <v>0.749</v>
      </c>
      <c r="M16" s="14">
        <v>0.97699999999999998</v>
      </c>
      <c r="N16" s="12">
        <v>0.80200000000000005</v>
      </c>
      <c r="O16" s="13">
        <v>0.11899999999999999</v>
      </c>
      <c r="P16" s="13">
        <v>0.52900000000000003</v>
      </c>
      <c r="Q16" s="14">
        <v>0.97299999999999998</v>
      </c>
      <c r="R16" s="12">
        <v>1.4430000000000001</v>
      </c>
      <c r="S16" s="13">
        <v>0.45700000000000002</v>
      </c>
      <c r="T16" s="13">
        <v>0.80200000000000005</v>
      </c>
      <c r="U16" s="14">
        <v>2.5470000000000002</v>
      </c>
      <c r="V16" s="15">
        <f t="shared" si="0"/>
        <v>15.102</v>
      </c>
      <c r="W16" s="15">
        <f t="shared" si="1"/>
        <v>1</v>
      </c>
      <c r="X16" s="15">
        <f t="shared" si="2"/>
        <v>15.102</v>
      </c>
      <c r="Y16" s="15"/>
      <c r="Z16" s="15">
        <f t="shared" si="3"/>
        <v>0.35714285714285732</v>
      </c>
      <c r="AA16" s="15"/>
      <c r="AB16" s="15">
        <f t="shared" si="4"/>
        <v>0.64285714285714302</v>
      </c>
    </row>
    <row r="17" spans="1:28" x14ac:dyDescent="0.75">
      <c r="A17" t="s">
        <v>158</v>
      </c>
      <c r="B17" s="12">
        <v>0.64200000000000002</v>
      </c>
      <c r="C17" s="13">
        <v>0.5</v>
      </c>
      <c r="D17" s="13">
        <v>-0.27800000000000002</v>
      </c>
      <c r="E17" s="14">
        <v>1.681</v>
      </c>
      <c r="F17" s="12">
        <v>14.993</v>
      </c>
      <c r="G17" s="13">
        <v>1.0069999999999999</v>
      </c>
      <c r="H17" s="13">
        <v>13.025</v>
      </c>
      <c r="I17" s="14">
        <v>16.983000000000001</v>
      </c>
      <c r="J17" s="12">
        <v>0.88900000000000001</v>
      </c>
      <c r="K17" s="13">
        <v>5.8999999999999997E-2</v>
      </c>
      <c r="L17" s="13">
        <v>0.74299999999999999</v>
      </c>
      <c r="M17" s="14">
        <v>0.97599999999999998</v>
      </c>
      <c r="N17" s="12">
        <v>0.79900000000000004</v>
      </c>
      <c r="O17" s="13">
        <v>0.121</v>
      </c>
      <c r="P17" s="13">
        <v>0.51800000000000002</v>
      </c>
      <c r="Q17" s="14">
        <v>0.97099999999999997</v>
      </c>
      <c r="R17" s="12">
        <v>5.0579999999999998</v>
      </c>
      <c r="S17" s="13">
        <v>1.6240000000000001</v>
      </c>
      <c r="T17" s="13">
        <v>2.7570000000000001</v>
      </c>
      <c r="U17" s="14">
        <v>8.9440000000000008</v>
      </c>
      <c r="V17" s="15">
        <f t="shared" si="0"/>
        <v>14.351000000000001</v>
      </c>
      <c r="W17" s="15">
        <f t="shared" si="1"/>
        <v>1</v>
      </c>
      <c r="X17" s="15">
        <f t="shared" si="2"/>
        <v>14.351000000000001</v>
      </c>
      <c r="Y17" s="15"/>
      <c r="Z17" s="15">
        <f t="shared" si="3"/>
        <v>0.35576923076923078</v>
      </c>
      <c r="AA17" s="15"/>
      <c r="AB17" s="15">
        <f t="shared" si="4"/>
        <v>0.64423076923076916</v>
      </c>
    </row>
    <row r="18" spans="1:28" x14ac:dyDescent="0.75">
      <c r="A18" t="s">
        <v>159</v>
      </c>
      <c r="B18" s="12">
        <v>1.26</v>
      </c>
      <c r="C18" s="13">
        <v>0.59499999999999997</v>
      </c>
      <c r="D18" s="13">
        <v>0.13700000000000001</v>
      </c>
      <c r="E18" s="14">
        <v>2.5129999999999999</v>
      </c>
      <c r="F18" s="12">
        <v>14.984</v>
      </c>
      <c r="G18" s="13">
        <v>0.98299999999999998</v>
      </c>
      <c r="H18" s="13">
        <v>13.095000000000001</v>
      </c>
      <c r="I18" s="14">
        <v>16.928999999999998</v>
      </c>
      <c r="J18" s="12">
        <v>0.89</v>
      </c>
      <c r="K18" s="13">
        <v>5.8999999999999997E-2</v>
      </c>
      <c r="L18" s="13">
        <v>0.751</v>
      </c>
      <c r="M18" s="14">
        <v>0.97499999999999998</v>
      </c>
      <c r="N18" s="12">
        <v>0.8</v>
      </c>
      <c r="O18" s="13">
        <v>0.12</v>
      </c>
      <c r="P18" s="13">
        <v>0.52</v>
      </c>
      <c r="Q18" s="14">
        <v>0.97199999999999998</v>
      </c>
      <c r="R18" s="12">
        <v>8.2720000000000002</v>
      </c>
      <c r="S18" s="13">
        <v>2.621</v>
      </c>
      <c r="T18" s="13">
        <v>4.5839999999999996</v>
      </c>
      <c r="U18" s="14">
        <v>14.692</v>
      </c>
      <c r="V18" s="15">
        <f t="shared" si="0"/>
        <v>13.724</v>
      </c>
      <c r="W18" s="15">
        <f t="shared" si="1"/>
        <v>1</v>
      </c>
      <c r="X18" s="15">
        <f t="shared" si="2"/>
        <v>13.724</v>
      </c>
      <c r="Y18" s="15"/>
      <c r="Z18" s="15">
        <f t="shared" si="3"/>
        <v>0.35483870967741948</v>
      </c>
      <c r="AA18" s="15"/>
      <c r="AB18" s="15">
        <f t="shared" si="4"/>
        <v>0.64516129032258085</v>
      </c>
    </row>
    <row r="19" spans="1:28" x14ac:dyDescent="0.75">
      <c r="A19" t="s">
        <v>160</v>
      </c>
      <c r="B19" s="12">
        <v>2.5680000000000001</v>
      </c>
      <c r="C19" s="13">
        <v>0.51300000000000001</v>
      </c>
      <c r="D19" s="13">
        <v>1.5680000000000001</v>
      </c>
      <c r="E19" s="14">
        <v>3.58</v>
      </c>
      <c r="F19" s="12">
        <v>14.968999999999999</v>
      </c>
      <c r="G19" s="13">
        <v>0.97899999999999998</v>
      </c>
      <c r="H19" s="13">
        <v>13.015000000000001</v>
      </c>
      <c r="I19" s="14">
        <v>16.91</v>
      </c>
      <c r="J19" s="12">
        <v>0.89</v>
      </c>
      <c r="K19" s="13">
        <v>0.06</v>
      </c>
      <c r="L19" s="13">
        <v>0.747</v>
      </c>
      <c r="M19" s="14">
        <v>0.97599999999999998</v>
      </c>
      <c r="N19" s="12">
        <v>0.79900000000000004</v>
      </c>
      <c r="O19" s="13">
        <v>0.12</v>
      </c>
      <c r="P19" s="13">
        <v>0.52600000000000002</v>
      </c>
      <c r="Q19" s="14">
        <v>0.96899999999999997</v>
      </c>
      <c r="R19" s="12">
        <v>6.1829999999999998</v>
      </c>
      <c r="S19" s="13">
        <v>1.921</v>
      </c>
      <c r="T19" s="13">
        <v>3.4750000000000001</v>
      </c>
      <c r="U19" s="14">
        <v>10.832000000000001</v>
      </c>
      <c r="V19" s="15">
        <f t="shared" si="0"/>
        <v>12.401</v>
      </c>
      <c r="W19" s="15">
        <f t="shared" si="1"/>
        <v>1</v>
      </c>
      <c r="X19" s="15">
        <f t="shared" si="2"/>
        <v>12.401</v>
      </c>
      <c r="Y19" s="15"/>
      <c r="Z19" s="15">
        <f t="shared" si="3"/>
        <v>0.35369774919614161</v>
      </c>
      <c r="AA19" s="15"/>
      <c r="AB19" s="15">
        <f t="shared" si="4"/>
        <v>0.64630225080385872</v>
      </c>
    </row>
    <row r="20" spans="1:28" x14ac:dyDescent="0.75">
      <c r="A20" t="s">
        <v>161</v>
      </c>
      <c r="B20" s="12">
        <v>1.238</v>
      </c>
      <c r="C20" s="13">
        <v>0.52800000000000002</v>
      </c>
      <c r="D20" s="13">
        <v>0.25800000000000001</v>
      </c>
      <c r="E20" s="14">
        <v>2.2919999999999998</v>
      </c>
      <c r="F20" s="12">
        <v>15.002000000000001</v>
      </c>
      <c r="G20" s="13">
        <v>0.98699999999999999</v>
      </c>
      <c r="H20" s="13">
        <v>13.098000000000001</v>
      </c>
      <c r="I20" s="14">
        <v>16.936</v>
      </c>
      <c r="J20" s="12">
        <v>0.88900000000000001</v>
      </c>
      <c r="K20" s="13">
        <v>5.8999999999999997E-2</v>
      </c>
      <c r="L20" s="13">
        <v>0.755</v>
      </c>
      <c r="M20" s="14">
        <v>0.97399999999999998</v>
      </c>
      <c r="N20" s="12">
        <v>0.79900000000000004</v>
      </c>
      <c r="O20" s="13">
        <v>0.12</v>
      </c>
      <c r="P20" s="13">
        <v>0.52300000000000002</v>
      </c>
      <c r="Q20" s="14">
        <v>0.97199999999999998</v>
      </c>
      <c r="R20" s="12">
        <v>6.085</v>
      </c>
      <c r="S20" s="13">
        <v>1.875</v>
      </c>
      <c r="T20" s="13">
        <v>3.4449999999999998</v>
      </c>
      <c r="U20" s="14">
        <v>10.673</v>
      </c>
      <c r="V20" s="15">
        <f t="shared" si="0"/>
        <v>13.764000000000001</v>
      </c>
      <c r="W20" s="15">
        <f t="shared" si="1"/>
        <v>1</v>
      </c>
      <c r="X20" s="15">
        <f t="shared" si="2"/>
        <v>13.764000000000001</v>
      </c>
      <c r="Y20" s="15"/>
      <c r="Z20" s="15">
        <f t="shared" si="3"/>
        <v>0.35576923076923078</v>
      </c>
      <c r="AA20" s="15"/>
      <c r="AB20" s="15">
        <f t="shared" si="4"/>
        <v>0.64423076923076916</v>
      </c>
    </row>
    <row r="21" spans="1:28" x14ac:dyDescent="0.75">
      <c r="A21" t="s">
        <v>21</v>
      </c>
      <c r="B21" s="12">
        <v>0.35199999999999998</v>
      </c>
      <c r="C21" s="13">
        <v>0.55100000000000005</v>
      </c>
      <c r="D21" s="13">
        <v>-0.66100000000000003</v>
      </c>
      <c r="E21" s="14">
        <v>1.5269999999999999</v>
      </c>
      <c r="F21" s="12">
        <v>14.726000000000001</v>
      </c>
      <c r="G21" s="13">
        <v>0.92500000000000004</v>
      </c>
      <c r="H21" s="13">
        <v>12.907</v>
      </c>
      <c r="I21" s="14">
        <v>16.504999999999999</v>
      </c>
      <c r="J21" s="12">
        <v>0.84599999999999997</v>
      </c>
      <c r="K21" s="13">
        <v>6.9000000000000006E-2</v>
      </c>
      <c r="L21" s="13">
        <v>0.68500000000000005</v>
      </c>
      <c r="M21" s="14">
        <v>0.95399999999999996</v>
      </c>
      <c r="N21" s="12">
        <v>0.72799999999999998</v>
      </c>
      <c r="O21" s="13">
        <v>0.129</v>
      </c>
      <c r="P21" s="13">
        <v>0.442</v>
      </c>
      <c r="Q21" s="14">
        <v>0.93200000000000005</v>
      </c>
      <c r="R21" s="12">
        <v>5.8259999999999996</v>
      </c>
      <c r="S21" s="13">
        <v>1.821</v>
      </c>
      <c r="T21" s="13">
        <v>3.3279999999999998</v>
      </c>
      <c r="U21" s="14">
        <v>10.374000000000001</v>
      </c>
      <c r="V21" s="15">
        <f t="shared" si="0"/>
        <v>14.374000000000001</v>
      </c>
      <c r="W21" s="15">
        <f t="shared" si="1"/>
        <v>1</v>
      </c>
      <c r="X21" s="15">
        <f t="shared" si="2"/>
        <v>14.374000000000001</v>
      </c>
      <c r="Y21" s="15"/>
      <c r="Z21" s="15">
        <f t="shared" si="3"/>
        <v>0.36150234741784049</v>
      </c>
      <c r="AA21" s="15"/>
      <c r="AB21" s="15">
        <f t="shared" si="4"/>
        <v>0.63849765258215974</v>
      </c>
    </row>
    <row r="22" spans="1:28" x14ac:dyDescent="0.75">
      <c r="A22" t="s">
        <v>162</v>
      </c>
      <c r="B22" s="12">
        <v>0.26</v>
      </c>
      <c r="C22" s="13">
        <v>0.34699999999999998</v>
      </c>
      <c r="D22" s="13">
        <v>-0.36599999999999999</v>
      </c>
      <c r="E22" s="14">
        <v>1.002</v>
      </c>
      <c r="F22" s="12">
        <v>15.023999999999999</v>
      </c>
      <c r="G22" s="13">
        <v>0.98599999999999999</v>
      </c>
      <c r="H22" s="13">
        <v>13.036</v>
      </c>
      <c r="I22" s="14">
        <v>16.975000000000001</v>
      </c>
      <c r="J22" s="12">
        <v>0.88800000000000001</v>
      </c>
      <c r="K22" s="13">
        <v>6.0999999999999999E-2</v>
      </c>
      <c r="L22" s="13">
        <v>0.74099999999999999</v>
      </c>
      <c r="M22" s="14">
        <v>0.97599999999999998</v>
      </c>
      <c r="N22" s="12">
        <v>0.79800000000000004</v>
      </c>
      <c r="O22" s="13">
        <v>0.123</v>
      </c>
      <c r="P22" s="13">
        <v>0.50900000000000001</v>
      </c>
      <c r="Q22" s="14">
        <v>0.97299999999999998</v>
      </c>
      <c r="R22" s="12">
        <v>2.2069999999999999</v>
      </c>
      <c r="S22" s="13">
        <v>0.69199999999999995</v>
      </c>
      <c r="T22" s="13">
        <v>1.2490000000000001</v>
      </c>
      <c r="U22" s="14">
        <v>3.851</v>
      </c>
      <c r="V22" s="15">
        <f t="shared" si="0"/>
        <v>14.763999999999999</v>
      </c>
      <c r="W22" s="15">
        <f t="shared" si="1"/>
        <v>1</v>
      </c>
      <c r="X22" s="15">
        <f t="shared" si="2"/>
        <v>14.763999999999999</v>
      </c>
      <c r="Y22" s="15"/>
      <c r="Z22" s="15">
        <f t="shared" si="3"/>
        <v>0.3566878980891719</v>
      </c>
      <c r="AA22" s="15"/>
      <c r="AB22" s="15">
        <f t="shared" si="4"/>
        <v>0.64331210191082777</v>
      </c>
    </row>
    <row r="23" spans="1:28" x14ac:dyDescent="0.75">
      <c r="A23" t="s">
        <v>22</v>
      </c>
      <c r="B23" s="12">
        <v>0.496</v>
      </c>
      <c r="C23" s="13">
        <v>0.40400000000000003</v>
      </c>
      <c r="D23" s="13">
        <v>-0.245</v>
      </c>
      <c r="E23" s="14">
        <v>1.345</v>
      </c>
      <c r="F23" s="12">
        <v>15.026999999999999</v>
      </c>
      <c r="G23" s="13">
        <v>0.99299999999999999</v>
      </c>
      <c r="H23" s="13">
        <v>13.071</v>
      </c>
      <c r="I23" s="14">
        <v>17.012</v>
      </c>
      <c r="J23" s="12">
        <v>0.89100000000000001</v>
      </c>
      <c r="K23" s="13">
        <v>5.8000000000000003E-2</v>
      </c>
      <c r="L23" s="13">
        <v>0.751</v>
      </c>
      <c r="M23" s="14">
        <v>0.97499999999999998</v>
      </c>
      <c r="N23" s="12">
        <v>0.8</v>
      </c>
      <c r="O23" s="13">
        <v>0.12</v>
      </c>
      <c r="P23" s="13">
        <v>0.51900000000000002</v>
      </c>
      <c r="Q23" s="14">
        <v>0.97199999999999998</v>
      </c>
      <c r="R23" s="12">
        <v>3.0830000000000002</v>
      </c>
      <c r="S23" s="13">
        <v>0.98699999999999999</v>
      </c>
      <c r="T23" s="13">
        <v>1.6879999999999999</v>
      </c>
      <c r="U23" s="14">
        <v>5.4779999999999998</v>
      </c>
      <c r="V23" s="15">
        <f t="shared" si="0"/>
        <v>14.530999999999999</v>
      </c>
      <c r="W23" s="15">
        <f t="shared" si="1"/>
        <v>1</v>
      </c>
      <c r="X23" s="15">
        <f t="shared" si="2"/>
        <v>14.530999999999999</v>
      </c>
      <c r="Y23" s="15"/>
      <c r="Z23" s="15">
        <f t="shared" si="3"/>
        <v>0.3527508090614887</v>
      </c>
      <c r="AA23" s="15"/>
      <c r="AB23" s="15">
        <f t="shared" si="4"/>
        <v>0.6472491909385113</v>
      </c>
    </row>
    <row r="24" spans="1:28" x14ac:dyDescent="0.75">
      <c r="A24" t="s">
        <v>23</v>
      </c>
      <c r="B24" s="12">
        <v>0.82</v>
      </c>
      <c r="C24" s="13">
        <v>0.63900000000000001</v>
      </c>
      <c r="D24" s="13">
        <v>-0.35299999999999998</v>
      </c>
      <c r="E24" s="14">
        <v>2.1139999999999999</v>
      </c>
      <c r="F24" s="12">
        <v>14.683999999999999</v>
      </c>
      <c r="G24" s="13">
        <v>1.077</v>
      </c>
      <c r="H24" s="13">
        <v>12.523999999999999</v>
      </c>
      <c r="I24" s="14">
        <v>16.690000000000001</v>
      </c>
      <c r="J24" s="12">
        <v>0.876</v>
      </c>
      <c r="K24" s="13">
        <v>6.6000000000000003E-2</v>
      </c>
      <c r="L24" s="13">
        <v>0.72499999999999998</v>
      </c>
      <c r="M24" s="14">
        <v>0.97199999999999998</v>
      </c>
      <c r="N24" s="12">
        <v>0.77900000000000003</v>
      </c>
      <c r="O24" s="13">
        <v>0.129</v>
      </c>
      <c r="P24" s="13">
        <v>0.48199999999999998</v>
      </c>
      <c r="Q24" s="14">
        <v>0.96899999999999997</v>
      </c>
      <c r="R24" s="12">
        <v>7.3280000000000003</v>
      </c>
      <c r="S24" s="13">
        <v>2.621</v>
      </c>
      <c r="T24" s="13">
        <v>3.4390000000000001</v>
      </c>
      <c r="U24" s="14">
        <v>13.667999999999999</v>
      </c>
      <c r="V24" s="15">
        <f t="shared" si="0"/>
        <v>13.863999999999999</v>
      </c>
      <c r="W24" s="15">
        <f t="shared" si="1"/>
        <v>1</v>
      </c>
      <c r="X24" s="15">
        <f t="shared" si="2"/>
        <v>13.863999999999999</v>
      </c>
      <c r="Y24" s="15"/>
      <c r="Z24" s="15">
        <f t="shared" si="3"/>
        <v>0.35942028985507235</v>
      </c>
      <c r="AA24" s="15"/>
      <c r="AB24" s="15">
        <f t="shared" si="4"/>
        <v>0.64057971014492732</v>
      </c>
    </row>
    <row r="25" spans="1:28" x14ac:dyDescent="0.75">
      <c r="A25" t="s">
        <v>24</v>
      </c>
      <c r="B25" s="12">
        <v>0.64200000000000002</v>
      </c>
      <c r="C25" s="13">
        <v>0.432</v>
      </c>
      <c r="D25" s="13">
        <v>-0.188</v>
      </c>
      <c r="E25" s="14">
        <v>1.512</v>
      </c>
      <c r="F25" s="12">
        <v>15.019</v>
      </c>
      <c r="G25" s="13">
        <v>0.99299999999999999</v>
      </c>
      <c r="H25" s="13">
        <v>13.096</v>
      </c>
      <c r="I25" s="14">
        <v>16.989000000000001</v>
      </c>
      <c r="J25" s="12">
        <v>0.88800000000000001</v>
      </c>
      <c r="K25" s="13">
        <v>6.0999999999999999E-2</v>
      </c>
      <c r="L25" s="13">
        <v>0.74199999999999999</v>
      </c>
      <c r="M25" s="14">
        <v>0.97599999999999998</v>
      </c>
      <c r="N25" s="12">
        <v>0.79800000000000004</v>
      </c>
      <c r="O25" s="13">
        <v>0.12</v>
      </c>
      <c r="P25" s="13">
        <v>0.51900000000000002</v>
      </c>
      <c r="Q25" s="14">
        <v>0.96799999999999997</v>
      </c>
      <c r="R25" s="12">
        <v>3.7480000000000002</v>
      </c>
      <c r="S25" s="13">
        <v>1.145</v>
      </c>
      <c r="T25" s="13">
        <v>2.1280000000000001</v>
      </c>
      <c r="U25" s="14">
        <v>6.6470000000000002</v>
      </c>
      <c r="V25" s="15">
        <f t="shared" si="0"/>
        <v>14.377000000000001</v>
      </c>
      <c r="W25" s="15">
        <f t="shared" si="1"/>
        <v>1</v>
      </c>
      <c r="X25" s="15">
        <f t="shared" si="2"/>
        <v>14.377000000000001</v>
      </c>
      <c r="Y25" s="15"/>
      <c r="Z25" s="15">
        <f t="shared" si="3"/>
        <v>0.3566878980891719</v>
      </c>
      <c r="AA25" s="15"/>
      <c r="AB25" s="15">
        <f t="shared" si="4"/>
        <v>0.64331210191082777</v>
      </c>
    </row>
    <row r="26" spans="1:28" x14ac:dyDescent="0.75">
      <c r="A26" t="s">
        <v>163</v>
      </c>
      <c r="B26" s="12">
        <v>0.08</v>
      </c>
      <c r="C26" s="13">
        <v>0.45</v>
      </c>
      <c r="D26" s="13">
        <v>-0.745</v>
      </c>
      <c r="E26" s="14">
        <v>1.028</v>
      </c>
      <c r="F26" s="12">
        <v>15.007999999999999</v>
      </c>
      <c r="G26" s="13">
        <v>1.0009999999999999</v>
      </c>
      <c r="H26" s="13">
        <v>13.090999999999999</v>
      </c>
      <c r="I26" s="14">
        <v>16.934999999999999</v>
      </c>
      <c r="J26" s="12">
        <v>0.88900000000000001</v>
      </c>
      <c r="K26" s="13">
        <v>5.8999999999999997E-2</v>
      </c>
      <c r="L26" s="13">
        <v>0.749</v>
      </c>
      <c r="M26" s="14">
        <v>0.97499999999999998</v>
      </c>
      <c r="N26" s="12">
        <v>0.79900000000000004</v>
      </c>
      <c r="O26" s="13">
        <v>0.121</v>
      </c>
      <c r="P26" s="13">
        <v>0.52700000000000002</v>
      </c>
      <c r="Q26" s="14">
        <v>0.97299999999999998</v>
      </c>
      <c r="R26" s="12">
        <v>3.7</v>
      </c>
      <c r="S26" s="13">
        <v>1.169</v>
      </c>
      <c r="T26" s="13">
        <v>2.044</v>
      </c>
      <c r="U26" s="14">
        <v>6.5970000000000004</v>
      </c>
      <c r="V26" s="15">
        <f t="shared" si="0"/>
        <v>14.927999999999999</v>
      </c>
      <c r="W26" s="15">
        <f t="shared" si="1"/>
        <v>1</v>
      </c>
      <c r="X26" s="15">
        <f t="shared" si="2"/>
        <v>14.927999999999999</v>
      </c>
      <c r="Y26" s="15"/>
      <c r="Z26" s="15">
        <f t="shared" si="3"/>
        <v>0.35576923076923078</v>
      </c>
      <c r="AA26" s="15"/>
      <c r="AB26" s="15">
        <f t="shared" si="4"/>
        <v>0.64423076923076916</v>
      </c>
    </row>
    <row r="27" spans="1:28" x14ac:dyDescent="0.75">
      <c r="A27" t="s">
        <v>25</v>
      </c>
      <c r="B27" s="12">
        <v>0.25800000000000001</v>
      </c>
      <c r="C27" s="13">
        <v>0.52900000000000003</v>
      </c>
      <c r="D27" s="13">
        <v>-0.71799999999999997</v>
      </c>
      <c r="E27" s="14">
        <v>1.409</v>
      </c>
      <c r="F27" s="12">
        <v>14.996</v>
      </c>
      <c r="G27" s="13">
        <v>1.008</v>
      </c>
      <c r="H27" s="13">
        <v>13.007999999999999</v>
      </c>
      <c r="I27" s="14">
        <v>16.978999999999999</v>
      </c>
      <c r="J27" s="12">
        <v>0.88900000000000001</v>
      </c>
      <c r="K27" s="13">
        <v>5.8000000000000003E-2</v>
      </c>
      <c r="L27" s="13">
        <v>0.754</v>
      </c>
      <c r="M27" s="14">
        <v>0.97499999999999998</v>
      </c>
      <c r="N27" s="12">
        <v>0.79900000000000004</v>
      </c>
      <c r="O27" s="13">
        <v>0.122</v>
      </c>
      <c r="P27" s="13">
        <v>0.51300000000000001</v>
      </c>
      <c r="Q27" s="14">
        <v>0.97199999999999998</v>
      </c>
      <c r="R27" s="12">
        <v>5.5030000000000001</v>
      </c>
      <c r="S27" s="13">
        <v>1.706</v>
      </c>
      <c r="T27" s="13">
        <v>3.117</v>
      </c>
      <c r="U27" s="14">
        <v>9.5730000000000004</v>
      </c>
      <c r="V27" s="15">
        <f t="shared" si="0"/>
        <v>14.738</v>
      </c>
      <c r="W27" s="15">
        <f t="shared" si="1"/>
        <v>1</v>
      </c>
      <c r="X27" s="15">
        <f t="shared" si="2"/>
        <v>14.738</v>
      </c>
      <c r="Y27" s="15"/>
      <c r="Z27" s="15">
        <f t="shared" si="3"/>
        <v>0.35576923076923078</v>
      </c>
      <c r="AA27" s="15"/>
      <c r="AB27" s="15">
        <f t="shared" si="4"/>
        <v>0.64423076923076916</v>
      </c>
    </row>
    <row r="28" spans="1:28" x14ac:dyDescent="0.75">
      <c r="A28" t="s">
        <v>164</v>
      </c>
      <c r="B28" s="12">
        <v>1.1100000000000001</v>
      </c>
      <c r="C28" s="13">
        <v>0.64500000000000002</v>
      </c>
      <c r="D28" s="13">
        <v>-0.10100000000000001</v>
      </c>
      <c r="E28" s="14">
        <v>2.4260000000000002</v>
      </c>
      <c r="F28" s="12">
        <v>14.972</v>
      </c>
      <c r="G28" s="13">
        <v>1.012</v>
      </c>
      <c r="H28" s="13">
        <v>12.962999999999999</v>
      </c>
      <c r="I28" s="14">
        <v>16.969000000000001</v>
      </c>
      <c r="J28" s="12">
        <v>0.88900000000000001</v>
      </c>
      <c r="K28" s="13">
        <v>0.06</v>
      </c>
      <c r="L28" s="13">
        <v>0.749</v>
      </c>
      <c r="M28" s="14">
        <v>0.97499999999999998</v>
      </c>
      <c r="N28" s="12">
        <v>0.8</v>
      </c>
      <c r="O28" s="13">
        <v>0.121</v>
      </c>
      <c r="P28" s="13">
        <v>0.51500000000000001</v>
      </c>
      <c r="Q28" s="14">
        <v>0.97199999999999998</v>
      </c>
      <c r="R28" s="12">
        <v>9.9239999999999995</v>
      </c>
      <c r="S28" s="13">
        <v>3.1150000000000002</v>
      </c>
      <c r="T28" s="13">
        <v>5.5780000000000003</v>
      </c>
      <c r="U28" s="14">
        <v>17.454999999999998</v>
      </c>
      <c r="V28" s="15">
        <f t="shared" si="0"/>
        <v>13.862</v>
      </c>
      <c r="W28" s="15">
        <f t="shared" si="1"/>
        <v>1</v>
      </c>
      <c r="X28" s="15">
        <f t="shared" si="2"/>
        <v>13.862</v>
      </c>
      <c r="Y28" s="15"/>
      <c r="Z28" s="15">
        <f t="shared" si="3"/>
        <v>0.35691318327974281</v>
      </c>
      <c r="AA28" s="15"/>
      <c r="AB28" s="15">
        <f t="shared" si="4"/>
        <v>0.64308681672025725</v>
      </c>
    </row>
    <row r="29" spans="1:28" x14ac:dyDescent="0.75">
      <c r="A29" t="s">
        <v>165</v>
      </c>
      <c r="B29" s="12">
        <v>0.65</v>
      </c>
      <c r="C29" s="13">
        <v>0.61799999999999999</v>
      </c>
      <c r="D29" s="13">
        <v>-0.47899999999999998</v>
      </c>
      <c r="E29" s="14">
        <v>1.927</v>
      </c>
      <c r="F29" s="12">
        <v>15.032</v>
      </c>
      <c r="G29" s="13">
        <v>1.0069999999999999</v>
      </c>
      <c r="H29" s="13">
        <v>13.035</v>
      </c>
      <c r="I29" s="14">
        <v>17.021999999999998</v>
      </c>
      <c r="J29" s="12">
        <v>0.88700000000000001</v>
      </c>
      <c r="K29" s="13">
        <v>0.06</v>
      </c>
      <c r="L29" s="13">
        <v>0.74299999999999999</v>
      </c>
      <c r="M29" s="14">
        <v>0.97399999999999998</v>
      </c>
      <c r="N29" s="12">
        <v>0.80100000000000005</v>
      </c>
      <c r="O29" s="13">
        <v>0.122</v>
      </c>
      <c r="P29" s="13">
        <v>0.50900000000000001</v>
      </c>
      <c r="Q29" s="14">
        <v>0.97199999999999998</v>
      </c>
      <c r="R29" s="12">
        <v>8.0239999999999991</v>
      </c>
      <c r="S29" s="13">
        <v>2.4380000000000002</v>
      </c>
      <c r="T29" s="13">
        <v>4.5069999999999997</v>
      </c>
      <c r="U29" s="14">
        <v>13.737</v>
      </c>
      <c r="V29" s="15">
        <f t="shared" si="0"/>
        <v>14.382</v>
      </c>
      <c r="W29" s="15">
        <f t="shared" si="1"/>
        <v>1</v>
      </c>
      <c r="X29" s="15">
        <f t="shared" si="2"/>
        <v>14.382</v>
      </c>
      <c r="Y29" s="15"/>
      <c r="Z29" s="15">
        <f t="shared" si="3"/>
        <v>0.36217948717948723</v>
      </c>
      <c r="AA29" s="15"/>
      <c r="AB29" s="15">
        <f t="shared" si="4"/>
        <v>0.63782051282051277</v>
      </c>
    </row>
    <row r="30" spans="1:28" x14ac:dyDescent="0.75">
      <c r="A30" t="s">
        <v>166</v>
      </c>
      <c r="B30" s="12">
        <v>1.4339999999999999</v>
      </c>
      <c r="C30" s="13">
        <v>0.42</v>
      </c>
      <c r="D30" s="13">
        <v>0.63600000000000001</v>
      </c>
      <c r="E30" s="14">
        <v>2.3170000000000002</v>
      </c>
      <c r="F30" s="12">
        <v>15.007</v>
      </c>
      <c r="G30" s="13">
        <v>0.995</v>
      </c>
      <c r="H30" s="13">
        <v>13.034000000000001</v>
      </c>
      <c r="I30" s="14">
        <v>17.047000000000001</v>
      </c>
      <c r="J30" s="12">
        <v>0.88900000000000001</v>
      </c>
      <c r="K30" s="13">
        <v>0.06</v>
      </c>
      <c r="L30" s="13">
        <v>0.745</v>
      </c>
      <c r="M30" s="14">
        <v>0.97499999999999998</v>
      </c>
      <c r="N30" s="12">
        <v>0.80200000000000005</v>
      </c>
      <c r="O30" s="13">
        <v>0.121</v>
      </c>
      <c r="P30" s="13">
        <v>0.52</v>
      </c>
      <c r="Q30" s="14">
        <v>0.97399999999999998</v>
      </c>
      <c r="R30" s="12">
        <v>3.4990000000000001</v>
      </c>
      <c r="S30" s="13">
        <v>1.115</v>
      </c>
      <c r="T30" s="13">
        <v>1.9630000000000001</v>
      </c>
      <c r="U30" s="14">
        <v>6.367</v>
      </c>
      <c r="V30" s="15">
        <f t="shared" si="0"/>
        <v>13.573</v>
      </c>
      <c r="W30" s="15">
        <f t="shared" si="1"/>
        <v>1</v>
      </c>
      <c r="X30" s="15">
        <f t="shared" si="2"/>
        <v>13.573</v>
      </c>
      <c r="Y30" s="15"/>
      <c r="Z30" s="15">
        <f t="shared" si="3"/>
        <v>0.35922330097087379</v>
      </c>
      <c r="AA30" s="15"/>
      <c r="AB30" s="15">
        <f t="shared" si="4"/>
        <v>0.64077669902912615</v>
      </c>
    </row>
    <row r="31" spans="1:28" x14ac:dyDescent="0.75">
      <c r="A31" t="s">
        <v>26</v>
      </c>
      <c r="B31" s="12">
        <v>0.94</v>
      </c>
      <c r="C31" s="13">
        <v>0.41799999999999998</v>
      </c>
      <c r="D31" s="13">
        <v>0.17100000000000001</v>
      </c>
      <c r="E31" s="14">
        <v>1.8</v>
      </c>
      <c r="F31" s="12">
        <v>15.007999999999999</v>
      </c>
      <c r="G31" s="13">
        <v>0.99</v>
      </c>
      <c r="H31" s="13">
        <v>13.058999999999999</v>
      </c>
      <c r="I31" s="14">
        <v>16.89</v>
      </c>
      <c r="J31" s="12">
        <v>0.88900000000000001</v>
      </c>
      <c r="K31" s="13">
        <v>5.8999999999999997E-2</v>
      </c>
      <c r="L31" s="13">
        <v>0.746</v>
      </c>
      <c r="M31" s="14">
        <v>0.97599999999999998</v>
      </c>
      <c r="N31" s="12">
        <v>0.79900000000000004</v>
      </c>
      <c r="O31" s="13">
        <v>0.121</v>
      </c>
      <c r="P31" s="13">
        <v>0.51600000000000001</v>
      </c>
      <c r="Q31" s="14">
        <v>0.97099999999999997</v>
      </c>
      <c r="R31" s="12">
        <v>3.4329999999999998</v>
      </c>
      <c r="S31" s="13">
        <v>1.052</v>
      </c>
      <c r="T31" s="13">
        <v>1.9019999999999999</v>
      </c>
      <c r="U31" s="14">
        <v>5.9589999999999996</v>
      </c>
      <c r="V31" s="15">
        <f t="shared" si="0"/>
        <v>14.068</v>
      </c>
      <c r="W31" s="15">
        <f t="shared" si="1"/>
        <v>1</v>
      </c>
      <c r="X31" s="15">
        <f t="shared" si="2"/>
        <v>14.068</v>
      </c>
      <c r="Y31" s="15"/>
      <c r="Z31" s="15">
        <f t="shared" si="3"/>
        <v>0.35576923076923078</v>
      </c>
      <c r="AA31" s="15"/>
      <c r="AB31" s="15">
        <f t="shared" si="4"/>
        <v>0.64423076923076916</v>
      </c>
    </row>
    <row r="32" spans="1:28" x14ac:dyDescent="0.75">
      <c r="A32" t="s">
        <v>27</v>
      </c>
      <c r="B32" s="12">
        <v>1.236</v>
      </c>
      <c r="C32" s="13">
        <v>0.69</v>
      </c>
      <c r="D32" s="13">
        <v>-9.8000000000000004E-2</v>
      </c>
      <c r="E32" s="14">
        <v>2.5670000000000002</v>
      </c>
      <c r="F32" s="12">
        <v>14.824</v>
      </c>
      <c r="G32" s="13">
        <v>1.0680000000000001</v>
      </c>
      <c r="H32" s="13">
        <v>12.714</v>
      </c>
      <c r="I32" s="14">
        <v>16.888000000000002</v>
      </c>
      <c r="J32" s="12">
        <v>0.877</v>
      </c>
      <c r="K32" s="13">
        <v>6.6000000000000003E-2</v>
      </c>
      <c r="L32" s="13">
        <v>0.71799999999999997</v>
      </c>
      <c r="M32" s="14">
        <v>0.97099999999999997</v>
      </c>
      <c r="N32" s="12">
        <v>0.77700000000000002</v>
      </c>
      <c r="O32" s="13">
        <v>0.129</v>
      </c>
      <c r="P32" s="13">
        <v>0.48299999999999998</v>
      </c>
      <c r="Q32" s="14">
        <v>0.96699999999999997</v>
      </c>
      <c r="R32" s="12">
        <v>9.8529999999999998</v>
      </c>
      <c r="S32" s="13">
        <v>3.456</v>
      </c>
      <c r="T32" s="13">
        <v>4.72</v>
      </c>
      <c r="U32" s="14">
        <v>18.167000000000002</v>
      </c>
      <c r="V32" s="15">
        <f t="shared" si="0"/>
        <v>13.587999999999999</v>
      </c>
      <c r="W32" s="15">
        <f t="shared" si="1"/>
        <v>1</v>
      </c>
      <c r="X32" s="15">
        <f t="shared" si="2"/>
        <v>13.587999999999999</v>
      </c>
      <c r="Y32" s="15"/>
      <c r="Z32" s="15">
        <f t="shared" si="3"/>
        <v>0.3554913294797688</v>
      </c>
      <c r="AA32" s="15"/>
      <c r="AB32" s="15">
        <f t="shared" si="4"/>
        <v>0.6445086705202312</v>
      </c>
    </row>
    <row r="33" spans="1:28" x14ac:dyDescent="0.75">
      <c r="A33" t="s">
        <v>167</v>
      </c>
      <c r="B33" s="12">
        <v>0.499</v>
      </c>
      <c r="C33" s="13">
        <v>0.38</v>
      </c>
      <c r="D33" s="13">
        <v>-0.19800000000000001</v>
      </c>
      <c r="E33" s="14">
        <v>1.296</v>
      </c>
      <c r="F33" s="12">
        <v>14.978999999999999</v>
      </c>
      <c r="G33" s="13">
        <v>1.0029999999999999</v>
      </c>
      <c r="H33" s="13">
        <v>12.95</v>
      </c>
      <c r="I33" s="14">
        <v>16.911000000000001</v>
      </c>
      <c r="J33" s="12">
        <v>0.88800000000000001</v>
      </c>
      <c r="K33" s="13">
        <v>5.8000000000000003E-2</v>
      </c>
      <c r="L33" s="13">
        <v>0.75600000000000001</v>
      </c>
      <c r="M33" s="14">
        <v>0.97499999999999998</v>
      </c>
      <c r="N33" s="12">
        <v>0.80100000000000005</v>
      </c>
      <c r="O33" s="13">
        <v>0.121</v>
      </c>
      <c r="P33" s="13">
        <v>0.52700000000000002</v>
      </c>
      <c r="Q33" s="14">
        <v>0.97599999999999998</v>
      </c>
      <c r="R33" s="12">
        <v>2.6960000000000002</v>
      </c>
      <c r="S33" s="13">
        <v>0.83699999999999997</v>
      </c>
      <c r="T33" s="13">
        <v>1.5009999999999999</v>
      </c>
      <c r="U33" s="14">
        <v>4.7350000000000003</v>
      </c>
      <c r="V33" s="15">
        <f t="shared" si="0"/>
        <v>14.479999999999999</v>
      </c>
      <c r="W33" s="15">
        <f t="shared" si="1"/>
        <v>1</v>
      </c>
      <c r="X33" s="15">
        <f t="shared" si="2"/>
        <v>14.479999999999999</v>
      </c>
      <c r="Y33" s="15"/>
      <c r="Z33" s="15">
        <f t="shared" si="3"/>
        <v>0.36012861736334395</v>
      </c>
      <c r="AA33" s="15"/>
      <c r="AB33" s="15">
        <f t="shared" si="4"/>
        <v>0.63987138263665566</v>
      </c>
    </row>
    <row r="34" spans="1:28" x14ac:dyDescent="0.75">
      <c r="A34" t="s">
        <v>168</v>
      </c>
      <c r="B34" s="12">
        <v>1.147</v>
      </c>
      <c r="C34" s="13">
        <v>0.248</v>
      </c>
      <c r="D34" s="13">
        <v>0.67300000000000004</v>
      </c>
      <c r="E34" s="14">
        <v>1.653</v>
      </c>
      <c r="F34" s="12">
        <v>15.016</v>
      </c>
      <c r="G34" s="13">
        <v>0.995</v>
      </c>
      <c r="H34" s="13">
        <v>13.041</v>
      </c>
      <c r="I34" s="14">
        <v>16.97</v>
      </c>
      <c r="J34" s="12">
        <v>0.89</v>
      </c>
      <c r="K34" s="13">
        <v>5.8999999999999997E-2</v>
      </c>
      <c r="L34" s="13">
        <v>0.749</v>
      </c>
      <c r="M34" s="14">
        <v>0.97499999999999998</v>
      </c>
      <c r="N34" s="12">
        <v>0.79700000000000004</v>
      </c>
      <c r="O34" s="13">
        <v>0.121</v>
      </c>
      <c r="P34" s="13">
        <v>0.50600000000000001</v>
      </c>
      <c r="Q34" s="14">
        <v>0.97</v>
      </c>
      <c r="R34" s="12">
        <v>1.1419999999999999</v>
      </c>
      <c r="S34" s="13">
        <v>0.35599999999999998</v>
      </c>
      <c r="T34" s="13">
        <v>0.63400000000000001</v>
      </c>
      <c r="U34" s="14">
        <v>1.9950000000000001</v>
      </c>
      <c r="V34" s="15">
        <f t="shared" si="0"/>
        <v>13.869</v>
      </c>
      <c r="W34" s="15">
        <f t="shared" si="1"/>
        <v>1</v>
      </c>
      <c r="X34" s="15">
        <f t="shared" si="2"/>
        <v>13.869</v>
      </c>
      <c r="Y34" s="15"/>
      <c r="Z34" s="15">
        <f t="shared" si="3"/>
        <v>0.35143769968051131</v>
      </c>
      <c r="AA34" s="15"/>
      <c r="AB34" s="15">
        <f t="shared" si="4"/>
        <v>0.64856230031948903</v>
      </c>
    </row>
    <row r="35" spans="1:28" x14ac:dyDescent="0.75">
      <c r="A35" t="s">
        <v>169</v>
      </c>
      <c r="B35" s="12">
        <v>0.56399999999999995</v>
      </c>
      <c r="C35" s="13">
        <v>0.59599999999999997</v>
      </c>
      <c r="D35" s="13">
        <v>-0.53900000000000003</v>
      </c>
      <c r="E35" s="14">
        <v>1.7889999999999999</v>
      </c>
      <c r="F35" s="12">
        <v>15.02</v>
      </c>
      <c r="G35" s="13">
        <v>0.997</v>
      </c>
      <c r="H35" s="13">
        <v>13.074999999999999</v>
      </c>
      <c r="I35" s="14">
        <v>17</v>
      </c>
      <c r="J35" s="12">
        <v>0.89</v>
      </c>
      <c r="K35" s="13">
        <v>5.8999999999999997E-2</v>
      </c>
      <c r="L35" s="13">
        <v>0.751</v>
      </c>
      <c r="M35" s="14">
        <v>0.97499999999999998</v>
      </c>
      <c r="N35" s="12">
        <v>0.80100000000000005</v>
      </c>
      <c r="O35" s="13">
        <v>0.12</v>
      </c>
      <c r="P35" s="13">
        <v>0.52700000000000002</v>
      </c>
      <c r="Q35" s="14">
        <v>0.97199999999999998</v>
      </c>
      <c r="R35" s="12">
        <v>7.4480000000000004</v>
      </c>
      <c r="S35" s="13">
        <v>2.3969999999999998</v>
      </c>
      <c r="T35" s="13">
        <v>4.1840000000000002</v>
      </c>
      <c r="U35" s="14">
        <v>13.298999999999999</v>
      </c>
      <c r="V35" s="15">
        <f t="shared" si="0"/>
        <v>14.456</v>
      </c>
      <c r="W35" s="15">
        <f t="shared" si="1"/>
        <v>1</v>
      </c>
      <c r="X35" s="15">
        <f t="shared" si="2"/>
        <v>14.456</v>
      </c>
      <c r="Y35" s="15"/>
      <c r="Z35" s="15">
        <f t="shared" si="3"/>
        <v>0.35598705501618139</v>
      </c>
      <c r="AA35" s="15"/>
      <c r="AB35" s="15">
        <f t="shared" si="4"/>
        <v>0.644012944983819</v>
      </c>
    </row>
    <row r="36" spans="1:28" x14ac:dyDescent="0.75">
      <c r="A36" t="s">
        <v>170</v>
      </c>
      <c r="B36" s="12">
        <v>0.96499999999999997</v>
      </c>
      <c r="C36" s="13">
        <v>1.083</v>
      </c>
      <c r="D36" s="13">
        <v>-1.054</v>
      </c>
      <c r="E36" s="14">
        <v>3.2679999999999998</v>
      </c>
      <c r="F36" s="12">
        <v>15.073</v>
      </c>
      <c r="G36" s="13">
        <v>0.95799999999999996</v>
      </c>
      <c r="H36" s="13">
        <v>13.176</v>
      </c>
      <c r="I36" s="14">
        <v>16.919</v>
      </c>
      <c r="J36" s="12">
        <v>0.79200000000000004</v>
      </c>
      <c r="K36" s="13">
        <v>8.4000000000000005E-2</v>
      </c>
      <c r="L36" s="13">
        <v>0.60399999999999998</v>
      </c>
      <c r="M36" s="14">
        <v>0.93</v>
      </c>
      <c r="N36" s="12">
        <v>0.71299999999999997</v>
      </c>
      <c r="O36" s="13">
        <v>0.124</v>
      </c>
      <c r="P36" s="13">
        <v>0.44800000000000001</v>
      </c>
      <c r="Q36" s="14">
        <v>0.92200000000000004</v>
      </c>
      <c r="R36" s="12">
        <v>25.524000000000001</v>
      </c>
      <c r="S36" s="13">
        <v>12.715</v>
      </c>
      <c r="T36" s="13">
        <v>11.811</v>
      </c>
      <c r="U36" s="14">
        <v>59.564999999999998</v>
      </c>
      <c r="V36" s="15">
        <f t="shared" si="0"/>
        <v>14.108000000000001</v>
      </c>
      <c r="W36" s="15">
        <f t="shared" si="1"/>
        <v>1</v>
      </c>
      <c r="X36" s="15">
        <f t="shared" si="2"/>
        <v>14.108000000000001</v>
      </c>
      <c r="Y36" s="15"/>
      <c r="Z36" s="15">
        <f t="shared" si="3"/>
        <v>0.42020202020202013</v>
      </c>
      <c r="AA36" s="15"/>
      <c r="AB36" s="15">
        <f t="shared" si="4"/>
        <v>0.57979797979797987</v>
      </c>
    </row>
    <row r="37" spans="1:28" x14ac:dyDescent="0.75">
      <c r="A37" t="s">
        <v>28</v>
      </c>
      <c r="B37" s="12">
        <v>0.82499999999999996</v>
      </c>
      <c r="C37" s="13">
        <v>0.379</v>
      </c>
      <c r="D37" s="13">
        <v>0.109</v>
      </c>
      <c r="E37" s="14">
        <v>1.595</v>
      </c>
      <c r="F37" s="12">
        <v>14.991</v>
      </c>
      <c r="G37" s="13">
        <v>0.997</v>
      </c>
      <c r="H37" s="13">
        <v>12.972</v>
      </c>
      <c r="I37" s="14">
        <v>16.905000000000001</v>
      </c>
      <c r="J37" s="12">
        <v>0.89</v>
      </c>
      <c r="K37" s="13">
        <v>5.8999999999999997E-2</v>
      </c>
      <c r="L37" s="13">
        <v>0.75</v>
      </c>
      <c r="M37" s="14">
        <v>0.97699999999999998</v>
      </c>
      <c r="N37" s="12">
        <v>0.80300000000000005</v>
      </c>
      <c r="O37" s="13">
        <v>0.12</v>
      </c>
      <c r="P37" s="13">
        <v>0.51500000000000001</v>
      </c>
      <c r="Q37" s="14">
        <v>0.97199999999999998</v>
      </c>
      <c r="R37" s="12">
        <v>2.7559999999999998</v>
      </c>
      <c r="S37" s="13">
        <v>0.86799999999999999</v>
      </c>
      <c r="T37" s="13">
        <v>1.5640000000000001</v>
      </c>
      <c r="U37" s="14">
        <v>4.9130000000000003</v>
      </c>
      <c r="V37" s="15">
        <f t="shared" si="0"/>
        <v>14.166</v>
      </c>
      <c r="W37" s="15">
        <f t="shared" si="1"/>
        <v>1</v>
      </c>
      <c r="X37" s="15">
        <f t="shared" si="2"/>
        <v>14.166</v>
      </c>
      <c r="Y37" s="15"/>
      <c r="Z37" s="15">
        <f t="shared" si="3"/>
        <v>0.35830618892508159</v>
      </c>
      <c r="AA37" s="15"/>
      <c r="AB37" s="15">
        <f t="shared" si="4"/>
        <v>0.64169381107491874</v>
      </c>
    </row>
    <row r="38" spans="1:28" x14ac:dyDescent="0.75">
      <c r="A38" t="s">
        <v>171</v>
      </c>
      <c r="B38" s="12">
        <v>0.91600000000000004</v>
      </c>
      <c r="C38" s="13">
        <v>0.46200000000000002</v>
      </c>
      <c r="D38" s="13">
        <v>5.0999999999999997E-2</v>
      </c>
      <c r="E38" s="14">
        <v>1.9039999999999999</v>
      </c>
      <c r="F38" s="12">
        <v>15.021000000000001</v>
      </c>
      <c r="G38" s="13">
        <v>0.99199999999999999</v>
      </c>
      <c r="H38" s="13">
        <v>13.087999999999999</v>
      </c>
      <c r="I38" s="14">
        <v>16.933</v>
      </c>
      <c r="J38" s="12">
        <v>0.88900000000000001</v>
      </c>
      <c r="K38" s="13">
        <v>5.8999999999999997E-2</v>
      </c>
      <c r="L38" s="13">
        <v>0.753</v>
      </c>
      <c r="M38" s="14">
        <v>0.97499999999999998</v>
      </c>
      <c r="N38" s="12">
        <v>0.79700000000000004</v>
      </c>
      <c r="O38" s="13">
        <v>0.121</v>
      </c>
      <c r="P38" s="13">
        <v>0.51300000000000001</v>
      </c>
      <c r="Q38" s="14">
        <v>0.97399999999999998</v>
      </c>
      <c r="R38" s="12">
        <v>4.1639999999999997</v>
      </c>
      <c r="S38" s="13">
        <v>1.345</v>
      </c>
      <c r="T38" s="13">
        <v>2.3159999999999998</v>
      </c>
      <c r="U38" s="14">
        <v>7.6340000000000003</v>
      </c>
      <c r="V38" s="15">
        <f t="shared" si="0"/>
        <v>14.105</v>
      </c>
      <c r="W38" s="15">
        <f t="shared" si="1"/>
        <v>1</v>
      </c>
      <c r="X38" s="15">
        <f t="shared" si="2"/>
        <v>14.105</v>
      </c>
      <c r="Y38" s="15"/>
      <c r="Z38" s="15">
        <f t="shared" si="3"/>
        <v>0.35350318471337583</v>
      </c>
      <c r="AA38" s="15"/>
      <c r="AB38" s="15">
        <f t="shared" si="4"/>
        <v>0.64649681528662417</v>
      </c>
    </row>
    <row r="39" spans="1:28" x14ac:dyDescent="0.75">
      <c r="A39" t="s">
        <v>29</v>
      </c>
      <c r="B39" s="12">
        <v>-0.45100000000000001</v>
      </c>
      <c r="C39" s="13">
        <v>0.30199999999999999</v>
      </c>
      <c r="D39" s="13">
        <v>-0.995</v>
      </c>
      <c r="E39" s="14">
        <v>0.19600000000000001</v>
      </c>
      <c r="F39" s="12">
        <v>14.976000000000001</v>
      </c>
      <c r="G39" s="13">
        <v>0.996</v>
      </c>
      <c r="H39" s="13">
        <v>13.018000000000001</v>
      </c>
      <c r="I39" s="14">
        <v>16.937000000000001</v>
      </c>
      <c r="J39" s="12">
        <v>0.88900000000000001</v>
      </c>
      <c r="K39" s="13">
        <v>5.8999999999999997E-2</v>
      </c>
      <c r="L39" s="13">
        <v>0.746</v>
      </c>
      <c r="M39" s="14">
        <v>0.97499999999999998</v>
      </c>
      <c r="N39" s="12">
        <v>0.80100000000000005</v>
      </c>
      <c r="O39" s="13">
        <v>0.11799999999999999</v>
      </c>
      <c r="P39" s="13">
        <v>0.53</v>
      </c>
      <c r="Q39" s="14">
        <v>0.97099999999999997</v>
      </c>
      <c r="R39" s="12">
        <v>1.5269999999999999</v>
      </c>
      <c r="S39" s="13">
        <v>0.47799999999999998</v>
      </c>
      <c r="T39" s="13">
        <v>0.85299999999999998</v>
      </c>
      <c r="U39" s="14">
        <v>2.637</v>
      </c>
      <c r="V39" s="15">
        <f t="shared" si="0"/>
        <v>15.427000000000001</v>
      </c>
      <c r="W39" s="15">
        <f t="shared" si="1"/>
        <v>1</v>
      </c>
      <c r="X39" s="15">
        <f t="shared" si="2"/>
        <v>15.427000000000001</v>
      </c>
      <c r="Y39" s="15"/>
      <c r="Z39" s="15">
        <f t="shared" si="3"/>
        <v>0.35806451612903228</v>
      </c>
      <c r="AA39" s="15"/>
      <c r="AB39" s="15">
        <f t="shared" si="4"/>
        <v>0.64193548387096766</v>
      </c>
    </row>
    <row r="40" spans="1:28" x14ac:dyDescent="0.75">
      <c r="A40" t="s">
        <v>30</v>
      </c>
      <c r="B40" s="12">
        <v>1.7969999999999999</v>
      </c>
      <c r="C40" s="13">
        <v>0.76900000000000002</v>
      </c>
      <c r="D40" s="13">
        <v>0.316</v>
      </c>
      <c r="E40" s="14">
        <v>3.3029999999999999</v>
      </c>
      <c r="F40" s="12">
        <v>14.82</v>
      </c>
      <c r="G40" s="13">
        <v>1.0149999999999999</v>
      </c>
      <c r="H40" s="13">
        <v>12.86</v>
      </c>
      <c r="I40" s="14">
        <v>16.795999999999999</v>
      </c>
      <c r="J40" s="12">
        <v>0.88200000000000001</v>
      </c>
      <c r="K40" s="13">
        <v>6.3E-2</v>
      </c>
      <c r="L40" s="13">
        <v>0.72899999999999998</v>
      </c>
      <c r="M40" s="14">
        <v>0.97299999999999998</v>
      </c>
      <c r="N40" s="12">
        <v>0.76500000000000001</v>
      </c>
      <c r="O40" s="13">
        <v>0.13100000000000001</v>
      </c>
      <c r="P40" s="13">
        <v>0.46100000000000002</v>
      </c>
      <c r="Q40" s="14">
        <v>0.96199999999999997</v>
      </c>
      <c r="R40" s="12">
        <v>17.14</v>
      </c>
      <c r="S40" s="13">
        <v>5.9569999999999999</v>
      </c>
      <c r="T40" s="13">
        <v>8.6319999999999997</v>
      </c>
      <c r="U40" s="14">
        <v>31.641999999999999</v>
      </c>
      <c r="V40" s="15">
        <f t="shared" si="0"/>
        <v>13.023</v>
      </c>
      <c r="W40" s="15">
        <f t="shared" si="1"/>
        <v>1</v>
      </c>
      <c r="X40" s="15">
        <f t="shared" si="2"/>
        <v>13.023</v>
      </c>
      <c r="Y40" s="15"/>
      <c r="Z40" s="15">
        <f t="shared" si="3"/>
        <v>0.33427762039660069</v>
      </c>
      <c r="AA40" s="15"/>
      <c r="AB40" s="15">
        <f t="shared" si="4"/>
        <v>0.66572237960339964</v>
      </c>
    </row>
    <row r="41" spans="1:28" x14ac:dyDescent="0.75">
      <c r="A41" t="s">
        <v>31</v>
      </c>
      <c r="B41" s="12">
        <v>0.79300000000000004</v>
      </c>
      <c r="C41" s="13">
        <v>0.56599999999999995</v>
      </c>
      <c r="D41" s="13">
        <v>-0.27800000000000002</v>
      </c>
      <c r="E41" s="14">
        <v>1.964</v>
      </c>
      <c r="F41" s="12">
        <v>14.974</v>
      </c>
      <c r="G41" s="13">
        <v>0.996</v>
      </c>
      <c r="H41" s="13">
        <v>13.029</v>
      </c>
      <c r="I41" s="14">
        <v>16.888000000000002</v>
      </c>
      <c r="J41" s="12">
        <v>0.88900000000000001</v>
      </c>
      <c r="K41" s="13">
        <v>0.06</v>
      </c>
      <c r="L41" s="13">
        <v>0.746</v>
      </c>
      <c r="M41" s="14">
        <v>0.97599999999999998</v>
      </c>
      <c r="N41" s="12">
        <v>0.79800000000000004</v>
      </c>
      <c r="O41" s="13">
        <v>0.12</v>
      </c>
      <c r="P41" s="13">
        <v>0.52100000000000002</v>
      </c>
      <c r="Q41" s="14">
        <v>0.97199999999999998</v>
      </c>
      <c r="R41" s="12">
        <v>6.7549999999999999</v>
      </c>
      <c r="S41" s="13">
        <v>2.0590000000000002</v>
      </c>
      <c r="T41" s="13">
        <v>3.823</v>
      </c>
      <c r="U41" s="14">
        <v>11.817</v>
      </c>
      <c r="V41" s="15">
        <f t="shared" si="0"/>
        <v>14.181000000000001</v>
      </c>
      <c r="W41" s="15">
        <f t="shared" si="1"/>
        <v>1</v>
      </c>
      <c r="X41" s="15">
        <f t="shared" si="2"/>
        <v>14.181000000000001</v>
      </c>
      <c r="Y41" s="15"/>
      <c r="Z41" s="15">
        <f t="shared" si="3"/>
        <v>0.35463258785942492</v>
      </c>
      <c r="AA41" s="15"/>
      <c r="AB41" s="15">
        <f t="shared" si="4"/>
        <v>0.64536741214057503</v>
      </c>
    </row>
    <row r="42" spans="1:28" x14ac:dyDescent="0.75">
      <c r="A42" t="s">
        <v>32</v>
      </c>
      <c r="B42" s="12">
        <v>2.048</v>
      </c>
      <c r="C42" s="13">
        <v>0.46700000000000003</v>
      </c>
      <c r="D42" s="13">
        <v>1.1499999999999999</v>
      </c>
      <c r="E42" s="14">
        <v>2.996</v>
      </c>
      <c r="F42" s="12">
        <v>15</v>
      </c>
      <c r="G42" s="13">
        <v>1.0209999999999999</v>
      </c>
      <c r="H42" s="13">
        <v>13.031000000000001</v>
      </c>
      <c r="I42" s="14">
        <v>16.977</v>
      </c>
      <c r="J42" s="12">
        <v>0.88800000000000001</v>
      </c>
      <c r="K42" s="13">
        <v>6.0999999999999999E-2</v>
      </c>
      <c r="L42" s="13">
        <v>0.74299999999999999</v>
      </c>
      <c r="M42" s="14">
        <v>0.97699999999999998</v>
      </c>
      <c r="N42" s="12">
        <v>0.80200000000000005</v>
      </c>
      <c r="O42" s="13">
        <v>0.11899999999999999</v>
      </c>
      <c r="P42" s="13">
        <v>0.53</v>
      </c>
      <c r="Q42" s="14">
        <v>0.97399999999999998</v>
      </c>
      <c r="R42" s="12">
        <v>4.9859999999999998</v>
      </c>
      <c r="S42" s="13">
        <v>1.581</v>
      </c>
      <c r="T42" s="13">
        <v>2.7719999999999998</v>
      </c>
      <c r="U42" s="14">
        <v>8.9139999999999997</v>
      </c>
      <c r="V42" s="15">
        <f t="shared" si="0"/>
        <v>12.952</v>
      </c>
      <c r="W42" s="15">
        <f t="shared" si="1"/>
        <v>1</v>
      </c>
      <c r="X42" s="15">
        <f t="shared" si="2"/>
        <v>12.952</v>
      </c>
      <c r="Y42" s="15"/>
      <c r="Z42" s="15">
        <f t="shared" si="3"/>
        <v>0.36129032258064508</v>
      </c>
      <c r="AA42" s="15"/>
      <c r="AB42" s="15">
        <f t="shared" si="4"/>
        <v>0.63870967741935458</v>
      </c>
    </row>
    <row r="43" spans="1:28" x14ac:dyDescent="0.75">
      <c r="A43" t="s">
        <v>172</v>
      </c>
      <c r="B43" s="12">
        <v>0.83899999999999997</v>
      </c>
      <c r="C43" s="13">
        <v>0.44400000000000001</v>
      </c>
      <c r="D43" s="13">
        <v>2E-3</v>
      </c>
      <c r="E43" s="14">
        <v>1.7509999999999999</v>
      </c>
      <c r="F43" s="12">
        <v>15.005000000000001</v>
      </c>
      <c r="G43" s="13">
        <v>1.008</v>
      </c>
      <c r="H43" s="13">
        <v>13.044</v>
      </c>
      <c r="I43" s="14">
        <v>16.997</v>
      </c>
      <c r="J43" s="12">
        <v>0.89</v>
      </c>
      <c r="K43" s="13">
        <v>5.8999999999999997E-2</v>
      </c>
      <c r="L43" s="13">
        <v>0.75</v>
      </c>
      <c r="M43" s="14">
        <v>0.97599999999999998</v>
      </c>
      <c r="N43" s="12">
        <v>0.79900000000000004</v>
      </c>
      <c r="O43" s="13">
        <v>0.12</v>
      </c>
      <c r="P43" s="13">
        <v>0.52600000000000002</v>
      </c>
      <c r="Q43" s="14">
        <v>0.97099999999999997</v>
      </c>
      <c r="R43" s="12">
        <v>3.9929999999999999</v>
      </c>
      <c r="S43" s="13">
        <v>1.2529999999999999</v>
      </c>
      <c r="T43" s="13">
        <v>2.2229999999999999</v>
      </c>
      <c r="U43" s="14">
        <v>7.0579999999999998</v>
      </c>
      <c r="V43" s="15">
        <f t="shared" si="0"/>
        <v>14.166</v>
      </c>
      <c r="W43" s="15">
        <f t="shared" si="1"/>
        <v>1</v>
      </c>
      <c r="X43" s="15">
        <f t="shared" si="2"/>
        <v>14.166</v>
      </c>
      <c r="Y43" s="15"/>
      <c r="Z43" s="15">
        <f t="shared" si="3"/>
        <v>0.35369774919614161</v>
      </c>
      <c r="AA43" s="15"/>
      <c r="AB43" s="15">
        <f t="shared" si="4"/>
        <v>0.64630225080385872</v>
      </c>
    </row>
    <row r="44" spans="1:28" x14ac:dyDescent="0.75">
      <c r="A44" t="s">
        <v>33</v>
      </c>
      <c r="B44" s="12">
        <v>0.52100000000000002</v>
      </c>
      <c r="C44" s="13">
        <v>0.50900000000000001</v>
      </c>
      <c r="D44" s="13">
        <v>-0.40400000000000003</v>
      </c>
      <c r="E44" s="14">
        <v>1.583</v>
      </c>
      <c r="F44" s="12">
        <v>14.984999999999999</v>
      </c>
      <c r="G44" s="13">
        <v>1.0149999999999999</v>
      </c>
      <c r="H44" s="13">
        <v>12.99</v>
      </c>
      <c r="I44" s="14">
        <v>16.951000000000001</v>
      </c>
      <c r="J44" s="12">
        <v>0.88900000000000001</v>
      </c>
      <c r="K44" s="13">
        <v>5.8999999999999997E-2</v>
      </c>
      <c r="L44" s="13">
        <v>0.75</v>
      </c>
      <c r="M44" s="14">
        <v>0.97499999999999998</v>
      </c>
      <c r="N44" s="12">
        <v>0.8</v>
      </c>
      <c r="O44" s="13">
        <v>0.12</v>
      </c>
      <c r="P44" s="13">
        <v>0.51800000000000002</v>
      </c>
      <c r="Q44" s="14">
        <v>0.97399999999999998</v>
      </c>
      <c r="R44" s="12">
        <v>4.6989999999999998</v>
      </c>
      <c r="S44" s="13">
        <v>1.4630000000000001</v>
      </c>
      <c r="T44" s="13">
        <v>2.6150000000000002</v>
      </c>
      <c r="U44" s="14">
        <v>8.2560000000000002</v>
      </c>
      <c r="V44" s="15">
        <f t="shared" si="0"/>
        <v>14.463999999999999</v>
      </c>
      <c r="W44" s="15">
        <f t="shared" si="1"/>
        <v>1</v>
      </c>
      <c r="X44" s="15">
        <f t="shared" si="2"/>
        <v>14.463999999999999</v>
      </c>
      <c r="Y44" s="15"/>
      <c r="Z44" s="15">
        <f t="shared" si="3"/>
        <v>0.35691318327974281</v>
      </c>
      <c r="AA44" s="15"/>
      <c r="AB44" s="15">
        <f t="shared" si="4"/>
        <v>0.64308681672025725</v>
      </c>
    </row>
    <row r="45" spans="1:28" x14ac:dyDescent="0.75">
      <c r="A45" t="s">
        <v>34</v>
      </c>
      <c r="B45" s="12">
        <v>1.181</v>
      </c>
      <c r="C45" s="13">
        <v>0.49199999999999999</v>
      </c>
      <c r="D45" s="13">
        <v>0.26100000000000001</v>
      </c>
      <c r="E45" s="14">
        <v>2.1960000000000002</v>
      </c>
      <c r="F45" s="12">
        <v>15.013</v>
      </c>
      <c r="G45" s="13">
        <v>0.995</v>
      </c>
      <c r="H45" s="13">
        <v>13.089</v>
      </c>
      <c r="I45" s="14">
        <v>16.960999999999999</v>
      </c>
      <c r="J45" s="12">
        <v>0.88900000000000001</v>
      </c>
      <c r="K45" s="13">
        <v>0.06</v>
      </c>
      <c r="L45" s="13">
        <v>0.747</v>
      </c>
      <c r="M45" s="14">
        <v>0.97499999999999998</v>
      </c>
      <c r="N45" s="12">
        <v>0.80200000000000005</v>
      </c>
      <c r="O45" s="13">
        <v>0.121</v>
      </c>
      <c r="P45" s="13">
        <v>0.52700000000000002</v>
      </c>
      <c r="Q45" s="14">
        <v>0.97399999999999998</v>
      </c>
      <c r="R45" s="12">
        <v>5.1420000000000003</v>
      </c>
      <c r="S45" s="13">
        <v>1.5860000000000001</v>
      </c>
      <c r="T45" s="13">
        <v>2.911</v>
      </c>
      <c r="U45" s="14">
        <v>8.9779999999999998</v>
      </c>
      <c r="V45" s="15">
        <f t="shared" si="0"/>
        <v>13.832000000000001</v>
      </c>
      <c r="W45" s="15">
        <f t="shared" si="1"/>
        <v>1</v>
      </c>
      <c r="X45" s="15">
        <f t="shared" si="2"/>
        <v>13.832000000000001</v>
      </c>
      <c r="Y45" s="15"/>
      <c r="Z45" s="15">
        <f t="shared" si="3"/>
        <v>0.35922330097087379</v>
      </c>
      <c r="AA45" s="15"/>
      <c r="AB45" s="15">
        <f t="shared" si="4"/>
        <v>0.64077669902912615</v>
      </c>
    </row>
    <row r="46" spans="1:28" x14ac:dyDescent="0.75">
      <c r="A46" t="s">
        <v>35</v>
      </c>
      <c r="B46" s="12">
        <v>0.65100000000000002</v>
      </c>
      <c r="C46" s="13">
        <v>0.64600000000000002</v>
      </c>
      <c r="D46" s="13">
        <v>-0.53800000000000003</v>
      </c>
      <c r="E46" s="14">
        <v>1.986</v>
      </c>
      <c r="F46" s="12">
        <v>14.726000000000001</v>
      </c>
      <c r="G46" s="13">
        <v>1.089</v>
      </c>
      <c r="H46" s="13">
        <v>12.558999999999999</v>
      </c>
      <c r="I46" s="14">
        <v>16.82</v>
      </c>
      <c r="J46" s="12">
        <v>0.877</v>
      </c>
      <c r="K46" s="13">
        <v>6.6000000000000003E-2</v>
      </c>
      <c r="L46" s="13">
        <v>0.72</v>
      </c>
      <c r="M46" s="14">
        <v>0.97499999999999998</v>
      </c>
      <c r="N46" s="12">
        <v>0.78400000000000003</v>
      </c>
      <c r="O46" s="13">
        <v>0.125</v>
      </c>
      <c r="P46" s="13">
        <v>0.499</v>
      </c>
      <c r="Q46" s="14">
        <v>0.96599999999999997</v>
      </c>
      <c r="R46" s="12">
        <v>6.9119999999999999</v>
      </c>
      <c r="S46" s="13">
        <v>2.4420000000000002</v>
      </c>
      <c r="T46" s="13">
        <v>3.2189999999999999</v>
      </c>
      <c r="U46" s="14">
        <v>12.664999999999999</v>
      </c>
      <c r="V46" s="15">
        <f t="shared" si="0"/>
        <v>14.075000000000001</v>
      </c>
      <c r="W46" s="15">
        <f t="shared" si="1"/>
        <v>1</v>
      </c>
      <c r="X46" s="15">
        <f t="shared" si="2"/>
        <v>14.075000000000001</v>
      </c>
      <c r="Y46" s="15"/>
      <c r="Z46" s="15">
        <f t="shared" si="3"/>
        <v>0.36283185840707965</v>
      </c>
      <c r="AA46" s="15"/>
      <c r="AB46" s="15">
        <f t="shared" si="4"/>
        <v>0.63716814159292035</v>
      </c>
    </row>
    <row r="47" spans="1:28" x14ac:dyDescent="0.75">
      <c r="A47" t="s">
        <v>173</v>
      </c>
      <c r="B47" s="12">
        <v>0.81499999999999995</v>
      </c>
      <c r="C47" s="13">
        <v>0.49299999999999999</v>
      </c>
      <c r="D47" s="13">
        <v>-0.13600000000000001</v>
      </c>
      <c r="E47" s="14">
        <v>1.8540000000000001</v>
      </c>
      <c r="F47" s="12">
        <v>14.999000000000001</v>
      </c>
      <c r="G47" s="13">
        <v>1.006</v>
      </c>
      <c r="H47" s="13">
        <v>13.018000000000001</v>
      </c>
      <c r="I47" s="14">
        <v>16.91</v>
      </c>
      <c r="J47" s="12">
        <v>0.88900000000000001</v>
      </c>
      <c r="K47" s="13">
        <v>5.8999999999999997E-2</v>
      </c>
      <c r="L47" s="13">
        <v>0.746</v>
      </c>
      <c r="M47" s="14">
        <v>0.97499999999999998</v>
      </c>
      <c r="N47" s="12">
        <v>0.8</v>
      </c>
      <c r="O47" s="13">
        <v>0.122</v>
      </c>
      <c r="P47" s="13">
        <v>0.51500000000000001</v>
      </c>
      <c r="Q47" s="14">
        <v>0.97299999999999998</v>
      </c>
      <c r="R47" s="12">
        <v>4.952</v>
      </c>
      <c r="S47" s="13">
        <v>1.571</v>
      </c>
      <c r="T47" s="13">
        <v>2.7690000000000001</v>
      </c>
      <c r="U47" s="14">
        <v>8.7919999999999998</v>
      </c>
      <c r="V47" s="15">
        <f t="shared" si="0"/>
        <v>14.184000000000001</v>
      </c>
      <c r="W47" s="15">
        <f t="shared" si="1"/>
        <v>1</v>
      </c>
      <c r="X47" s="15">
        <f t="shared" si="2"/>
        <v>14.184000000000001</v>
      </c>
      <c r="Y47" s="15"/>
      <c r="Z47" s="15">
        <f t="shared" si="3"/>
        <v>0.35691318327974281</v>
      </c>
      <c r="AA47" s="15"/>
      <c r="AB47" s="15">
        <f t="shared" si="4"/>
        <v>0.64308681672025725</v>
      </c>
    </row>
    <row r="48" spans="1:28" x14ac:dyDescent="0.75">
      <c r="A48" t="s">
        <v>36</v>
      </c>
      <c r="B48" s="12">
        <v>1.0820000000000001</v>
      </c>
      <c r="C48" s="13">
        <v>0.59499999999999997</v>
      </c>
      <c r="D48" s="13">
        <v>-2.8000000000000001E-2</v>
      </c>
      <c r="E48" s="14">
        <v>2.3199999999999998</v>
      </c>
      <c r="F48" s="12">
        <v>15.013999999999999</v>
      </c>
      <c r="G48" s="13">
        <v>1</v>
      </c>
      <c r="H48" s="13">
        <v>13.07</v>
      </c>
      <c r="I48" s="14">
        <v>16.995000000000001</v>
      </c>
      <c r="J48" s="12">
        <v>0.89</v>
      </c>
      <c r="K48" s="13">
        <v>5.8999999999999997E-2</v>
      </c>
      <c r="L48" s="13">
        <v>0.752</v>
      </c>
      <c r="M48" s="14">
        <v>0.97399999999999998</v>
      </c>
      <c r="N48" s="12">
        <v>0.80100000000000005</v>
      </c>
      <c r="O48" s="13">
        <v>0.12</v>
      </c>
      <c r="P48" s="13">
        <v>0.52</v>
      </c>
      <c r="Q48" s="14">
        <v>0.97199999999999998</v>
      </c>
      <c r="R48" s="12">
        <v>8.3789999999999996</v>
      </c>
      <c r="S48" s="13">
        <v>2.6190000000000002</v>
      </c>
      <c r="T48" s="13">
        <v>4.7060000000000004</v>
      </c>
      <c r="U48" s="14">
        <v>14.797000000000001</v>
      </c>
      <c r="V48" s="15">
        <f t="shared" si="0"/>
        <v>13.931999999999999</v>
      </c>
      <c r="W48" s="15">
        <f t="shared" si="1"/>
        <v>1</v>
      </c>
      <c r="X48" s="15">
        <f t="shared" si="2"/>
        <v>13.931999999999999</v>
      </c>
      <c r="Y48" s="15"/>
      <c r="Z48" s="15">
        <f t="shared" si="3"/>
        <v>0.35598705501618139</v>
      </c>
      <c r="AA48" s="15"/>
      <c r="AB48" s="15">
        <f t="shared" si="4"/>
        <v>0.644012944983819</v>
      </c>
    </row>
    <row r="49" spans="1:28" x14ac:dyDescent="0.75">
      <c r="A49" t="s">
        <v>37</v>
      </c>
      <c r="B49" s="12">
        <v>1.1299999999999999</v>
      </c>
      <c r="C49" s="13">
        <v>0.44500000000000001</v>
      </c>
      <c r="D49" s="13">
        <v>0.30099999999999999</v>
      </c>
      <c r="E49" s="14">
        <v>2.085</v>
      </c>
      <c r="F49" s="12">
        <v>15.025</v>
      </c>
      <c r="G49" s="13">
        <v>0.98899999999999999</v>
      </c>
      <c r="H49" s="13">
        <v>13.063000000000001</v>
      </c>
      <c r="I49" s="14">
        <v>17.004000000000001</v>
      </c>
      <c r="J49" s="12">
        <v>0.88900000000000001</v>
      </c>
      <c r="K49" s="13">
        <v>5.8999999999999997E-2</v>
      </c>
      <c r="L49" s="13">
        <v>0.746</v>
      </c>
      <c r="M49" s="14">
        <v>0.97599999999999998</v>
      </c>
      <c r="N49" s="12">
        <v>0.80400000000000005</v>
      </c>
      <c r="O49" s="13">
        <v>0.11700000000000001</v>
      </c>
      <c r="P49" s="13">
        <v>0.52300000000000002</v>
      </c>
      <c r="Q49" s="14">
        <v>0.97199999999999998</v>
      </c>
      <c r="R49" s="12">
        <v>3.9729999999999999</v>
      </c>
      <c r="S49" s="13">
        <v>1.288</v>
      </c>
      <c r="T49" s="13">
        <v>2.2330000000000001</v>
      </c>
      <c r="U49" s="14">
        <v>7.1120000000000001</v>
      </c>
      <c r="V49" s="15">
        <f t="shared" si="0"/>
        <v>13.895</v>
      </c>
      <c r="W49" s="15">
        <f t="shared" si="1"/>
        <v>1</v>
      </c>
      <c r="X49" s="15">
        <f t="shared" si="2"/>
        <v>13.895</v>
      </c>
      <c r="Y49" s="15"/>
      <c r="Z49" s="15">
        <f t="shared" si="3"/>
        <v>0.3615635179153095</v>
      </c>
      <c r="AA49" s="15"/>
      <c r="AB49" s="15">
        <f t="shared" si="4"/>
        <v>0.6384364820846905</v>
      </c>
    </row>
    <row r="50" spans="1:28" x14ac:dyDescent="0.75">
      <c r="A50" t="s">
        <v>174</v>
      </c>
      <c r="B50" s="12">
        <v>5.7000000000000002E-2</v>
      </c>
      <c r="C50" s="13">
        <v>0.373</v>
      </c>
      <c r="D50" s="13">
        <v>-0.63800000000000001</v>
      </c>
      <c r="E50" s="14">
        <v>0.83399999999999996</v>
      </c>
      <c r="F50" s="12">
        <v>15.010999999999999</v>
      </c>
      <c r="G50" s="13">
        <v>1</v>
      </c>
      <c r="H50" s="13">
        <v>13.058999999999999</v>
      </c>
      <c r="I50" s="14">
        <v>17.004000000000001</v>
      </c>
      <c r="J50" s="12">
        <v>0.88900000000000001</v>
      </c>
      <c r="K50" s="13">
        <v>5.8000000000000003E-2</v>
      </c>
      <c r="L50" s="13">
        <v>0.751</v>
      </c>
      <c r="M50" s="14">
        <v>0.97399999999999998</v>
      </c>
      <c r="N50" s="12">
        <v>0.79900000000000004</v>
      </c>
      <c r="O50" s="13">
        <v>0.12</v>
      </c>
      <c r="P50" s="13">
        <v>0.51400000000000001</v>
      </c>
      <c r="Q50" s="14">
        <v>0.97399999999999998</v>
      </c>
      <c r="R50" s="12">
        <v>2.5259999999999998</v>
      </c>
      <c r="S50" s="13">
        <v>0.78600000000000003</v>
      </c>
      <c r="T50" s="13">
        <v>1.4350000000000001</v>
      </c>
      <c r="U50" s="14">
        <v>4.4459999999999997</v>
      </c>
      <c r="V50" s="15">
        <f t="shared" si="0"/>
        <v>14.953999999999999</v>
      </c>
      <c r="W50" s="15">
        <f t="shared" si="1"/>
        <v>1</v>
      </c>
      <c r="X50" s="15">
        <f t="shared" si="2"/>
        <v>14.953999999999999</v>
      </c>
      <c r="Y50" s="15"/>
      <c r="Z50" s="15">
        <f t="shared" si="3"/>
        <v>0.35576923076923078</v>
      </c>
      <c r="AA50" s="15"/>
      <c r="AB50" s="15">
        <f t="shared" si="4"/>
        <v>0.64423076923076916</v>
      </c>
    </row>
    <row r="51" spans="1:28" x14ac:dyDescent="0.75">
      <c r="A51" t="s">
        <v>38</v>
      </c>
      <c r="B51" s="12">
        <v>1.1830000000000001</v>
      </c>
      <c r="C51" s="13">
        <v>0.41299999999999998</v>
      </c>
      <c r="D51" s="13">
        <v>0.39400000000000002</v>
      </c>
      <c r="E51" s="14">
        <v>2.0310000000000001</v>
      </c>
      <c r="F51" s="12">
        <v>15.009</v>
      </c>
      <c r="G51" s="13">
        <v>1.0229999999999999</v>
      </c>
      <c r="H51" s="13">
        <v>13.039</v>
      </c>
      <c r="I51" s="14">
        <v>16.975999999999999</v>
      </c>
      <c r="J51" s="12">
        <v>0.88900000000000001</v>
      </c>
      <c r="K51" s="13">
        <v>6.0999999999999999E-2</v>
      </c>
      <c r="L51" s="13">
        <v>0.74299999999999999</v>
      </c>
      <c r="M51" s="14">
        <v>0.97599999999999998</v>
      </c>
      <c r="N51" s="12">
        <v>0.79600000000000004</v>
      </c>
      <c r="O51" s="13">
        <v>0.122</v>
      </c>
      <c r="P51" s="13">
        <v>0.50800000000000001</v>
      </c>
      <c r="Q51" s="14">
        <v>0.97299999999999998</v>
      </c>
      <c r="R51" s="12">
        <v>3.552</v>
      </c>
      <c r="S51" s="13">
        <v>1.127</v>
      </c>
      <c r="T51" s="13">
        <v>1.982</v>
      </c>
      <c r="U51" s="14">
        <v>6.3949999999999996</v>
      </c>
      <c r="V51" s="15">
        <f t="shared" si="0"/>
        <v>13.826000000000001</v>
      </c>
      <c r="W51" s="15">
        <f t="shared" si="1"/>
        <v>1</v>
      </c>
      <c r="X51" s="15">
        <f t="shared" si="2"/>
        <v>13.826000000000001</v>
      </c>
      <c r="Y51" s="15"/>
      <c r="Z51" s="15">
        <f t="shared" si="3"/>
        <v>0.35238095238095241</v>
      </c>
      <c r="AA51" s="15"/>
      <c r="AB51" s="15">
        <f t="shared" si="4"/>
        <v>0.64761904761904765</v>
      </c>
    </row>
    <row r="52" spans="1:28" x14ac:dyDescent="0.75">
      <c r="A52" t="s">
        <v>39</v>
      </c>
      <c r="B52" s="12">
        <v>0.93100000000000005</v>
      </c>
      <c r="C52" s="13">
        <v>0.49099999999999999</v>
      </c>
      <c r="D52" s="13">
        <v>1.2999999999999999E-2</v>
      </c>
      <c r="E52" s="14">
        <v>1.9410000000000001</v>
      </c>
      <c r="F52" s="12">
        <v>15.026999999999999</v>
      </c>
      <c r="G52" s="13">
        <v>0.99199999999999999</v>
      </c>
      <c r="H52" s="13">
        <v>13.105</v>
      </c>
      <c r="I52" s="14">
        <v>16.940999999999999</v>
      </c>
      <c r="J52" s="12">
        <v>0.88800000000000001</v>
      </c>
      <c r="K52" s="13">
        <v>0.06</v>
      </c>
      <c r="L52" s="13">
        <v>0.749</v>
      </c>
      <c r="M52" s="14">
        <v>0.97599999999999998</v>
      </c>
      <c r="N52" s="12">
        <v>0.8</v>
      </c>
      <c r="O52" s="13">
        <v>0.122</v>
      </c>
      <c r="P52" s="13">
        <v>0.51200000000000001</v>
      </c>
      <c r="Q52" s="14">
        <v>0.97299999999999998</v>
      </c>
      <c r="R52" s="12">
        <v>4.8920000000000003</v>
      </c>
      <c r="S52" s="13">
        <v>1.5329999999999999</v>
      </c>
      <c r="T52" s="13">
        <v>2.7469999999999999</v>
      </c>
      <c r="U52" s="14">
        <v>8.7469999999999999</v>
      </c>
      <c r="V52" s="15">
        <f t="shared" si="0"/>
        <v>14.096</v>
      </c>
      <c r="W52" s="15">
        <f t="shared" si="1"/>
        <v>1</v>
      </c>
      <c r="X52" s="15">
        <f t="shared" si="2"/>
        <v>14.096</v>
      </c>
      <c r="Y52" s="15"/>
      <c r="Z52" s="15">
        <f t="shared" si="3"/>
        <v>0.35897435897435886</v>
      </c>
      <c r="AA52" s="15"/>
      <c r="AB52" s="15">
        <f t="shared" si="4"/>
        <v>0.64102564102564075</v>
      </c>
    </row>
    <row r="53" spans="1:28" x14ac:dyDescent="0.75">
      <c r="A53" t="s">
        <v>40</v>
      </c>
      <c r="B53" s="12">
        <v>1.1910000000000001</v>
      </c>
      <c r="C53" s="13">
        <v>0.40100000000000002</v>
      </c>
      <c r="D53" s="13">
        <v>0.42899999999999999</v>
      </c>
      <c r="E53" s="14">
        <v>2.0259999999999998</v>
      </c>
      <c r="F53" s="12">
        <v>15.031000000000001</v>
      </c>
      <c r="G53" s="13">
        <v>1.0069999999999999</v>
      </c>
      <c r="H53" s="13">
        <v>13.087999999999999</v>
      </c>
      <c r="I53" s="14">
        <v>17.004999999999999</v>
      </c>
      <c r="J53" s="12">
        <v>0.88700000000000001</v>
      </c>
      <c r="K53" s="13">
        <v>5.8999999999999997E-2</v>
      </c>
      <c r="L53" s="13">
        <v>0.749</v>
      </c>
      <c r="M53" s="14">
        <v>0.97499999999999998</v>
      </c>
      <c r="N53" s="12">
        <v>0.8</v>
      </c>
      <c r="O53" s="13">
        <v>0.122</v>
      </c>
      <c r="P53" s="13">
        <v>0.51200000000000001</v>
      </c>
      <c r="Q53" s="14">
        <v>0.97099999999999997</v>
      </c>
      <c r="R53" s="12">
        <v>3.0880000000000001</v>
      </c>
      <c r="S53" s="13">
        <v>0.98</v>
      </c>
      <c r="T53" s="13">
        <v>1.7529999999999999</v>
      </c>
      <c r="U53" s="14">
        <v>5.6529999999999996</v>
      </c>
      <c r="V53" s="15">
        <f t="shared" si="0"/>
        <v>13.84</v>
      </c>
      <c r="W53" s="15">
        <f t="shared" si="1"/>
        <v>1</v>
      </c>
      <c r="X53" s="15">
        <f t="shared" si="2"/>
        <v>13.84</v>
      </c>
      <c r="Y53" s="15"/>
      <c r="Z53" s="15">
        <f t="shared" si="3"/>
        <v>0.36102236421725242</v>
      </c>
      <c r="AA53" s="15"/>
      <c r="AB53" s="15">
        <f t="shared" si="4"/>
        <v>0.63897763578274758</v>
      </c>
    </row>
    <row r="54" spans="1:28" x14ac:dyDescent="0.75">
      <c r="A54" t="s">
        <v>41</v>
      </c>
      <c r="B54" s="12">
        <v>1.7010000000000001</v>
      </c>
      <c r="C54" s="13">
        <v>0.6</v>
      </c>
      <c r="D54" s="13">
        <v>0.59099999999999997</v>
      </c>
      <c r="E54" s="14">
        <v>2.899</v>
      </c>
      <c r="F54" s="12">
        <v>14.709</v>
      </c>
      <c r="G54" s="13">
        <v>1.0720000000000001</v>
      </c>
      <c r="H54" s="13">
        <v>12.632999999999999</v>
      </c>
      <c r="I54" s="14">
        <v>16.805</v>
      </c>
      <c r="J54" s="12">
        <v>0.874</v>
      </c>
      <c r="K54" s="13">
        <v>6.7000000000000004E-2</v>
      </c>
      <c r="L54" s="13">
        <v>0.71699999999999997</v>
      </c>
      <c r="M54" s="14">
        <v>0.97099999999999997</v>
      </c>
      <c r="N54" s="12">
        <v>0.77500000000000002</v>
      </c>
      <c r="O54" s="13">
        <v>0.127</v>
      </c>
      <c r="P54" s="13">
        <v>0.48899999999999999</v>
      </c>
      <c r="Q54" s="14">
        <v>0.96399999999999997</v>
      </c>
      <c r="R54" s="12">
        <v>7.5190000000000001</v>
      </c>
      <c r="S54" s="13">
        <v>2.7410000000000001</v>
      </c>
      <c r="T54" s="13">
        <v>3.6560000000000001</v>
      </c>
      <c r="U54" s="14">
        <v>14.069000000000001</v>
      </c>
      <c r="V54" s="15">
        <f t="shared" si="0"/>
        <v>13.007999999999999</v>
      </c>
      <c r="W54" s="15">
        <f t="shared" si="1"/>
        <v>1</v>
      </c>
      <c r="X54" s="15">
        <f t="shared" si="2"/>
        <v>13.007999999999999</v>
      </c>
      <c r="Y54" s="15"/>
      <c r="Z54" s="15">
        <f t="shared" si="3"/>
        <v>0.35897435897435909</v>
      </c>
      <c r="AA54" s="15"/>
      <c r="AB54" s="15">
        <f t="shared" si="4"/>
        <v>0.64102564102564119</v>
      </c>
    </row>
    <row r="55" spans="1:28" x14ac:dyDescent="0.75">
      <c r="A55" t="s">
        <v>42</v>
      </c>
      <c r="B55" s="12">
        <v>0.60199999999999998</v>
      </c>
      <c r="C55" s="13">
        <v>0.46700000000000003</v>
      </c>
      <c r="D55" s="13">
        <v>-0.252</v>
      </c>
      <c r="E55" s="14">
        <v>1.5840000000000001</v>
      </c>
      <c r="F55" s="12">
        <v>14.997</v>
      </c>
      <c r="G55" s="13">
        <v>0.996</v>
      </c>
      <c r="H55" s="13">
        <v>13.005000000000001</v>
      </c>
      <c r="I55" s="14">
        <v>16.931999999999999</v>
      </c>
      <c r="J55" s="12">
        <v>0.88900000000000001</v>
      </c>
      <c r="K55" s="13">
        <v>0.06</v>
      </c>
      <c r="L55" s="13">
        <v>0.747</v>
      </c>
      <c r="M55" s="14">
        <v>0.97699999999999998</v>
      </c>
      <c r="N55" s="12">
        <v>0.79800000000000004</v>
      </c>
      <c r="O55" s="13">
        <v>0.121</v>
      </c>
      <c r="P55" s="13">
        <v>0.51700000000000002</v>
      </c>
      <c r="Q55" s="14">
        <v>0.97199999999999998</v>
      </c>
      <c r="R55" s="12">
        <v>4.3369999999999997</v>
      </c>
      <c r="S55" s="13">
        <v>1.3560000000000001</v>
      </c>
      <c r="T55" s="13">
        <v>2.456</v>
      </c>
      <c r="U55" s="14">
        <v>7.7359999999999998</v>
      </c>
      <c r="V55" s="15">
        <f t="shared" si="0"/>
        <v>14.395</v>
      </c>
      <c r="W55" s="15">
        <f t="shared" si="1"/>
        <v>1</v>
      </c>
      <c r="X55" s="15">
        <f t="shared" si="2"/>
        <v>14.395</v>
      </c>
      <c r="Y55" s="15"/>
      <c r="Z55" s="15">
        <f t="shared" si="3"/>
        <v>0.35463258785942492</v>
      </c>
      <c r="AA55" s="15"/>
      <c r="AB55" s="15">
        <f t="shared" si="4"/>
        <v>0.64536741214057503</v>
      </c>
    </row>
    <row r="56" spans="1:28" x14ac:dyDescent="0.75">
      <c r="A56" t="s">
        <v>175</v>
      </c>
      <c r="B56" s="12">
        <v>1.367</v>
      </c>
      <c r="C56" s="13">
        <v>0.503</v>
      </c>
      <c r="D56" s="13">
        <v>0.42399999999999999</v>
      </c>
      <c r="E56" s="14">
        <v>2.387</v>
      </c>
      <c r="F56" s="12">
        <v>15.013999999999999</v>
      </c>
      <c r="G56" s="13">
        <v>0.97899999999999998</v>
      </c>
      <c r="H56" s="13">
        <v>13.125999999999999</v>
      </c>
      <c r="I56" s="14">
        <v>16.884</v>
      </c>
      <c r="J56" s="12">
        <v>0.88900000000000001</v>
      </c>
      <c r="K56" s="13">
        <v>5.8999999999999997E-2</v>
      </c>
      <c r="L56" s="13">
        <v>0.754</v>
      </c>
      <c r="M56" s="14">
        <v>0.97699999999999998</v>
      </c>
      <c r="N56" s="12">
        <v>0.80100000000000005</v>
      </c>
      <c r="O56" s="13">
        <v>0.121</v>
      </c>
      <c r="P56" s="13">
        <v>0.51900000000000002</v>
      </c>
      <c r="Q56" s="14">
        <v>0.97199999999999998</v>
      </c>
      <c r="R56" s="12">
        <v>5.35</v>
      </c>
      <c r="S56" s="13">
        <v>1.6910000000000001</v>
      </c>
      <c r="T56" s="13">
        <v>2.9750000000000001</v>
      </c>
      <c r="U56" s="14">
        <v>9.5039999999999996</v>
      </c>
      <c r="V56" s="15">
        <f t="shared" si="0"/>
        <v>13.646999999999998</v>
      </c>
      <c r="W56" s="15">
        <f t="shared" si="1"/>
        <v>1</v>
      </c>
      <c r="X56" s="15">
        <f t="shared" si="2"/>
        <v>13.646999999999998</v>
      </c>
      <c r="Y56" s="15"/>
      <c r="Z56" s="15">
        <f t="shared" si="3"/>
        <v>0.35806451612903228</v>
      </c>
      <c r="AA56" s="15"/>
      <c r="AB56" s="15">
        <f t="shared" si="4"/>
        <v>0.64193548387096766</v>
      </c>
    </row>
    <row r="57" spans="1:28" x14ac:dyDescent="0.75">
      <c r="A57" t="s">
        <v>176</v>
      </c>
      <c r="B57" s="12">
        <v>7.1999999999999995E-2</v>
      </c>
      <c r="C57" s="13">
        <v>0.222</v>
      </c>
      <c r="D57" s="13">
        <v>-0.33800000000000002</v>
      </c>
      <c r="E57" s="14">
        <v>0.52600000000000002</v>
      </c>
      <c r="F57" s="12">
        <v>15.028</v>
      </c>
      <c r="G57" s="13">
        <v>0.99199999999999999</v>
      </c>
      <c r="H57" s="13">
        <v>13.141999999999999</v>
      </c>
      <c r="I57" s="14">
        <v>16.966999999999999</v>
      </c>
      <c r="J57" s="12">
        <v>0.89100000000000001</v>
      </c>
      <c r="K57" s="13">
        <v>5.8000000000000003E-2</v>
      </c>
      <c r="L57" s="13">
        <v>0.749</v>
      </c>
      <c r="M57" s="14">
        <v>0.97399999999999998</v>
      </c>
      <c r="N57" s="12">
        <v>0.79900000000000004</v>
      </c>
      <c r="O57" s="13">
        <v>0.122</v>
      </c>
      <c r="P57" s="13">
        <v>0.52</v>
      </c>
      <c r="Q57" s="14">
        <v>0.97099999999999997</v>
      </c>
      <c r="R57" s="12">
        <v>0.86299999999999999</v>
      </c>
      <c r="S57" s="13">
        <v>0.27300000000000002</v>
      </c>
      <c r="T57" s="13">
        <v>0.48499999999999999</v>
      </c>
      <c r="U57" s="14">
        <v>1.538</v>
      </c>
      <c r="V57" s="15">
        <f t="shared" si="0"/>
        <v>14.956000000000001</v>
      </c>
      <c r="W57" s="15">
        <f t="shared" si="1"/>
        <v>1</v>
      </c>
      <c r="X57" s="15">
        <f t="shared" si="2"/>
        <v>14.956000000000001</v>
      </c>
      <c r="Y57" s="15"/>
      <c r="Z57" s="15">
        <f t="shared" si="3"/>
        <v>0.35161290322580646</v>
      </c>
      <c r="AA57" s="15"/>
      <c r="AB57" s="15">
        <f t="shared" si="4"/>
        <v>0.64838709677419348</v>
      </c>
    </row>
    <row r="58" spans="1:28" x14ac:dyDescent="0.75">
      <c r="A58" t="s">
        <v>43</v>
      </c>
      <c r="B58" s="12">
        <v>1.4570000000000001</v>
      </c>
      <c r="C58" s="13">
        <v>0.86699999999999999</v>
      </c>
      <c r="D58" s="13">
        <v>-0.14099999999999999</v>
      </c>
      <c r="E58" s="14">
        <v>3.1989999999999998</v>
      </c>
      <c r="F58" s="12">
        <v>14.855</v>
      </c>
      <c r="G58" s="13">
        <v>0.996</v>
      </c>
      <c r="H58" s="13">
        <v>12.914999999999999</v>
      </c>
      <c r="I58" s="14">
        <v>16.791</v>
      </c>
      <c r="J58" s="12">
        <v>0.86499999999999999</v>
      </c>
      <c r="K58" s="13">
        <v>7.0999999999999994E-2</v>
      </c>
      <c r="L58" s="13">
        <v>0.7</v>
      </c>
      <c r="M58" s="14">
        <v>0.97099999999999997</v>
      </c>
      <c r="N58" s="12">
        <v>0.76300000000000001</v>
      </c>
      <c r="O58" s="13">
        <v>0.13200000000000001</v>
      </c>
      <c r="P58" s="13">
        <v>0.47099999999999997</v>
      </c>
      <c r="Q58" s="14">
        <v>0.96199999999999997</v>
      </c>
      <c r="R58" s="12">
        <v>18.452000000000002</v>
      </c>
      <c r="S58" s="13">
        <v>6.99</v>
      </c>
      <c r="T58" s="13">
        <v>8.5329999999999995</v>
      </c>
      <c r="U58" s="14">
        <v>35.255000000000003</v>
      </c>
      <c r="V58" s="15">
        <f t="shared" si="0"/>
        <v>13.398</v>
      </c>
      <c r="W58" s="15">
        <f t="shared" si="1"/>
        <v>1</v>
      </c>
      <c r="X58" s="15">
        <f t="shared" si="2"/>
        <v>13.398</v>
      </c>
      <c r="Y58" s="15"/>
      <c r="Z58" s="15">
        <f t="shared" si="3"/>
        <v>0.36290322580645162</v>
      </c>
      <c r="AA58" s="15"/>
      <c r="AB58" s="15">
        <f t="shared" si="4"/>
        <v>0.63709677419354838</v>
      </c>
    </row>
    <row r="59" spans="1:28" x14ac:dyDescent="0.75">
      <c r="A59" t="s">
        <v>177</v>
      </c>
      <c r="B59" s="12">
        <v>-0.25800000000000001</v>
      </c>
      <c r="C59" s="13">
        <v>0.33200000000000002</v>
      </c>
      <c r="D59" s="13">
        <v>-0.871</v>
      </c>
      <c r="E59" s="14">
        <v>0.46</v>
      </c>
      <c r="F59" s="12">
        <v>14.997999999999999</v>
      </c>
      <c r="G59" s="13">
        <v>0.996</v>
      </c>
      <c r="H59" s="13">
        <v>13.1</v>
      </c>
      <c r="I59" s="14">
        <v>16.977</v>
      </c>
      <c r="J59" s="12">
        <v>0.88800000000000001</v>
      </c>
      <c r="K59" s="13">
        <v>5.8999999999999997E-2</v>
      </c>
      <c r="L59" s="13">
        <v>0.748</v>
      </c>
      <c r="M59" s="14">
        <v>0.97499999999999998</v>
      </c>
      <c r="N59" s="12">
        <v>0.79800000000000004</v>
      </c>
      <c r="O59" s="13">
        <v>0.122</v>
      </c>
      <c r="P59" s="13">
        <v>0.51600000000000001</v>
      </c>
      <c r="Q59" s="14">
        <v>0.97199999999999998</v>
      </c>
      <c r="R59" s="12">
        <v>1.9410000000000001</v>
      </c>
      <c r="S59" s="13">
        <v>0.62</v>
      </c>
      <c r="T59" s="13">
        <v>1.069</v>
      </c>
      <c r="U59" s="14">
        <v>3.4889999999999999</v>
      </c>
      <c r="V59" s="15">
        <f t="shared" si="0"/>
        <v>15.256</v>
      </c>
      <c r="W59" s="15">
        <f t="shared" si="1"/>
        <v>1</v>
      </c>
      <c r="X59" s="15">
        <f t="shared" si="2"/>
        <v>15.256</v>
      </c>
      <c r="Y59" s="15"/>
      <c r="Z59" s="15">
        <f t="shared" si="3"/>
        <v>0.3566878980891719</v>
      </c>
      <c r="AA59" s="15"/>
      <c r="AB59" s="15">
        <f t="shared" si="4"/>
        <v>0.64331210191082777</v>
      </c>
    </row>
    <row r="60" spans="1:28" x14ac:dyDescent="0.75">
      <c r="A60" t="s">
        <v>44</v>
      </c>
      <c r="B60" s="12">
        <v>2.1150000000000002</v>
      </c>
      <c r="C60" s="13">
        <v>0.54600000000000004</v>
      </c>
      <c r="D60" s="13">
        <v>1.1279999999999999</v>
      </c>
      <c r="E60" s="14">
        <v>3.2959999999999998</v>
      </c>
      <c r="F60" s="12">
        <v>14.484</v>
      </c>
      <c r="G60" s="13">
        <v>0.91400000000000003</v>
      </c>
      <c r="H60" s="13">
        <v>12.718</v>
      </c>
      <c r="I60" s="14">
        <v>16.314</v>
      </c>
      <c r="J60" s="12">
        <v>0.85199999999999998</v>
      </c>
      <c r="K60" s="13">
        <v>7.1999999999999995E-2</v>
      </c>
      <c r="L60" s="13">
        <v>0.68799999999999994</v>
      </c>
      <c r="M60" s="14">
        <v>0.96399999999999997</v>
      </c>
      <c r="N60" s="12">
        <v>0.68100000000000005</v>
      </c>
      <c r="O60" s="13">
        <v>0.13300000000000001</v>
      </c>
      <c r="P60" s="13">
        <v>0.38900000000000001</v>
      </c>
      <c r="Q60" s="14">
        <v>0.90900000000000003</v>
      </c>
      <c r="R60" s="12">
        <v>5.4210000000000003</v>
      </c>
      <c r="S60" s="13">
        <v>2.1360000000000001</v>
      </c>
      <c r="T60" s="13">
        <v>2.64</v>
      </c>
      <c r="U60" s="14">
        <v>10.997</v>
      </c>
      <c r="V60" s="15">
        <f t="shared" si="0"/>
        <v>12.369</v>
      </c>
      <c r="W60" s="15">
        <f t="shared" si="1"/>
        <v>1</v>
      </c>
      <c r="X60" s="15">
        <f t="shared" si="2"/>
        <v>12.369</v>
      </c>
      <c r="Y60" s="15"/>
      <c r="Z60" s="15">
        <f t="shared" si="3"/>
        <v>0.31691648822269808</v>
      </c>
      <c r="AA60" s="15"/>
      <c r="AB60" s="15">
        <f t="shared" si="4"/>
        <v>0.68308351177730176</v>
      </c>
    </row>
    <row r="61" spans="1:28" x14ac:dyDescent="0.75">
      <c r="A61" t="s">
        <v>178</v>
      </c>
      <c r="B61" s="12">
        <v>0.89500000000000002</v>
      </c>
      <c r="C61" s="13">
        <v>0.62</v>
      </c>
      <c r="D61" s="13">
        <v>-0.249</v>
      </c>
      <c r="E61" s="14">
        <v>2.1829999999999998</v>
      </c>
      <c r="F61" s="12">
        <v>14.628</v>
      </c>
      <c r="G61" s="13">
        <v>1.1240000000000001</v>
      </c>
      <c r="H61" s="13">
        <v>12.379</v>
      </c>
      <c r="I61" s="14">
        <v>16.768000000000001</v>
      </c>
      <c r="J61" s="12">
        <v>0.88700000000000001</v>
      </c>
      <c r="K61" s="13">
        <v>5.8999999999999997E-2</v>
      </c>
      <c r="L61" s="13">
        <v>0.747</v>
      </c>
      <c r="M61" s="14">
        <v>0.97499999999999998</v>
      </c>
      <c r="N61" s="12">
        <v>0.77600000000000002</v>
      </c>
      <c r="O61" s="13">
        <v>0.128</v>
      </c>
      <c r="P61" s="13">
        <v>0.48799999999999999</v>
      </c>
      <c r="Q61" s="14">
        <v>0.96799999999999997</v>
      </c>
      <c r="R61" s="12">
        <v>7.0549999999999997</v>
      </c>
      <c r="S61" s="13">
        <v>2.4129999999999998</v>
      </c>
      <c r="T61" s="13">
        <v>3.4420000000000002</v>
      </c>
      <c r="U61" s="14">
        <v>12.784000000000001</v>
      </c>
      <c r="V61" s="15">
        <f t="shared" si="0"/>
        <v>13.733000000000001</v>
      </c>
      <c r="W61" s="15">
        <f t="shared" si="1"/>
        <v>1</v>
      </c>
      <c r="X61" s="15">
        <f t="shared" si="2"/>
        <v>13.733000000000001</v>
      </c>
      <c r="Y61" s="15"/>
      <c r="Z61" s="15">
        <f t="shared" si="3"/>
        <v>0.33531157270029671</v>
      </c>
      <c r="AA61" s="15"/>
      <c r="AB61" s="15">
        <f t="shared" si="4"/>
        <v>0.66468842729970323</v>
      </c>
    </row>
    <row r="62" spans="1:28" x14ac:dyDescent="0.75">
      <c r="A62" t="s">
        <v>179</v>
      </c>
      <c r="B62" s="12">
        <v>0.59799999999999998</v>
      </c>
      <c r="C62" s="13">
        <v>0.32300000000000001</v>
      </c>
      <c r="D62" s="13">
        <v>-1.2E-2</v>
      </c>
      <c r="E62" s="14">
        <v>1.2649999999999999</v>
      </c>
      <c r="F62" s="12">
        <v>15.016999999999999</v>
      </c>
      <c r="G62" s="13">
        <v>1.008</v>
      </c>
      <c r="H62" s="13">
        <v>13.04</v>
      </c>
      <c r="I62" s="14">
        <v>16.986999999999998</v>
      </c>
      <c r="J62" s="12">
        <v>0.89200000000000002</v>
      </c>
      <c r="K62" s="13">
        <v>5.8000000000000003E-2</v>
      </c>
      <c r="L62" s="13">
        <v>0.754</v>
      </c>
      <c r="M62" s="14">
        <v>0.97499999999999998</v>
      </c>
      <c r="N62" s="12">
        <v>0.79800000000000004</v>
      </c>
      <c r="O62" s="13">
        <v>0.123</v>
      </c>
      <c r="P62" s="13">
        <v>0.51</v>
      </c>
      <c r="Q62" s="14">
        <v>0.97299999999999998</v>
      </c>
      <c r="R62" s="12">
        <v>1.899</v>
      </c>
      <c r="S62" s="13">
        <v>0.59399999999999997</v>
      </c>
      <c r="T62" s="13">
        <v>1.077</v>
      </c>
      <c r="U62" s="14">
        <v>3.3279999999999998</v>
      </c>
      <c r="V62" s="15">
        <f t="shared" si="0"/>
        <v>14.418999999999999</v>
      </c>
      <c r="W62" s="15">
        <f t="shared" si="1"/>
        <v>1</v>
      </c>
      <c r="X62" s="15">
        <f t="shared" si="2"/>
        <v>14.418999999999999</v>
      </c>
      <c r="Y62" s="15"/>
      <c r="Z62" s="15">
        <f t="shared" si="3"/>
        <v>0.34838709677419344</v>
      </c>
      <c r="AA62" s="15"/>
      <c r="AB62" s="15">
        <f t="shared" si="4"/>
        <v>0.65161290322580623</v>
      </c>
    </row>
    <row r="63" spans="1:28" x14ac:dyDescent="0.75">
      <c r="A63" t="s">
        <v>180</v>
      </c>
      <c r="B63" s="12">
        <v>-0.17599999999999999</v>
      </c>
      <c r="C63" s="13">
        <v>0.45400000000000001</v>
      </c>
      <c r="D63" s="13">
        <v>-0.97899999999999998</v>
      </c>
      <c r="E63" s="14">
        <v>0.76400000000000001</v>
      </c>
      <c r="F63" s="12">
        <v>15.013</v>
      </c>
      <c r="G63" s="13">
        <v>0.99</v>
      </c>
      <c r="H63" s="13">
        <v>13.077</v>
      </c>
      <c r="I63" s="14">
        <v>16.907</v>
      </c>
      <c r="J63" s="12">
        <v>0.88900000000000001</v>
      </c>
      <c r="K63" s="13">
        <v>5.8999999999999997E-2</v>
      </c>
      <c r="L63" s="13">
        <v>0.748</v>
      </c>
      <c r="M63" s="14">
        <v>0.97499999999999998</v>
      </c>
      <c r="N63" s="12">
        <v>0.80100000000000005</v>
      </c>
      <c r="O63" s="13">
        <v>0.121</v>
      </c>
      <c r="P63" s="13">
        <v>0.52100000000000002</v>
      </c>
      <c r="Q63" s="14">
        <v>0.97399999999999998</v>
      </c>
      <c r="R63" s="12">
        <v>3.6819999999999999</v>
      </c>
      <c r="S63" s="13">
        <v>1.1839999999999999</v>
      </c>
      <c r="T63" s="13">
        <v>2.0499999999999998</v>
      </c>
      <c r="U63" s="14">
        <v>6.51</v>
      </c>
      <c r="V63" s="15">
        <f t="shared" si="0"/>
        <v>15.189</v>
      </c>
      <c r="W63" s="15">
        <f t="shared" si="1"/>
        <v>1</v>
      </c>
      <c r="X63" s="15">
        <f t="shared" si="2"/>
        <v>15.189</v>
      </c>
      <c r="Y63" s="15"/>
      <c r="Z63" s="15">
        <f t="shared" si="3"/>
        <v>0.35806451612903228</v>
      </c>
      <c r="AA63" s="15"/>
      <c r="AB63" s="15">
        <f t="shared" si="4"/>
        <v>0.64193548387096766</v>
      </c>
    </row>
    <row r="64" spans="1:28" x14ac:dyDescent="0.75">
      <c r="A64" t="s">
        <v>45</v>
      </c>
      <c r="B64" s="12">
        <v>0.65600000000000003</v>
      </c>
      <c r="C64" s="13">
        <v>0.36499999999999999</v>
      </c>
      <c r="D64" s="13">
        <v>-1.7000000000000001E-2</v>
      </c>
      <c r="E64" s="14">
        <v>1.4379999999999999</v>
      </c>
      <c r="F64" s="12">
        <v>15.02</v>
      </c>
      <c r="G64" s="13">
        <v>1.0029999999999999</v>
      </c>
      <c r="H64" s="13">
        <v>13.051</v>
      </c>
      <c r="I64" s="14">
        <v>16.963999999999999</v>
      </c>
      <c r="J64" s="12">
        <v>0.89</v>
      </c>
      <c r="K64" s="13">
        <v>5.8999999999999997E-2</v>
      </c>
      <c r="L64" s="13">
        <v>0.748</v>
      </c>
      <c r="M64" s="14">
        <v>0.97499999999999998</v>
      </c>
      <c r="N64" s="12">
        <v>0.8</v>
      </c>
      <c r="O64" s="13">
        <v>0.12</v>
      </c>
      <c r="P64" s="13">
        <v>0.52400000000000002</v>
      </c>
      <c r="Q64" s="14">
        <v>0.97099999999999997</v>
      </c>
      <c r="R64" s="12">
        <v>2.464</v>
      </c>
      <c r="S64" s="13">
        <v>0.77800000000000002</v>
      </c>
      <c r="T64" s="13">
        <v>1.379</v>
      </c>
      <c r="U64" s="14">
        <v>4.33</v>
      </c>
      <c r="V64" s="15">
        <f t="shared" si="0"/>
        <v>14.363999999999999</v>
      </c>
      <c r="W64" s="15">
        <f t="shared" si="1"/>
        <v>1</v>
      </c>
      <c r="X64" s="15">
        <f t="shared" si="2"/>
        <v>14.363999999999999</v>
      </c>
      <c r="Y64" s="15"/>
      <c r="Z64" s="15">
        <f t="shared" si="3"/>
        <v>0.35483870967741948</v>
      </c>
      <c r="AA64" s="15"/>
      <c r="AB64" s="15">
        <f t="shared" si="4"/>
        <v>0.64516129032258085</v>
      </c>
    </row>
    <row r="65" spans="1:28" x14ac:dyDescent="0.75">
      <c r="A65" t="s">
        <v>46</v>
      </c>
      <c r="B65" s="12">
        <v>1.1599999999999999</v>
      </c>
      <c r="C65" s="13">
        <v>0.96799999999999997</v>
      </c>
      <c r="D65" s="13">
        <v>-0.52700000000000002</v>
      </c>
      <c r="E65" s="14">
        <v>3.2810000000000001</v>
      </c>
      <c r="F65" s="12">
        <v>14.683999999999999</v>
      </c>
      <c r="G65" s="13">
        <v>0.98399999999999999</v>
      </c>
      <c r="H65" s="13">
        <v>12.762</v>
      </c>
      <c r="I65" s="14">
        <v>16.655999999999999</v>
      </c>
      <c r="J65" s="12">
        <v>0.79600000000000004</v>
      </c>
      <c r="K65" s="13">
        <v>0.09</v>
      </c>
      <c r="L65" s="13">
        <v>0.59799999999999998</v>
      </c>
      <c r="M65" s="14">
        <v>0.94199999999999995</v>
      </c>
      <c r="N65" s="12">
        <v>0.66900000000000004</v>
      </c>
      <c r="O65" s="13">
        <v>0.13900000000000001</v>
      </c>
      <c r="P65" s="13">
        <v>0.38300000000000001</v>
      </c>
      <c r="Q65" s="14">
        <v>0.91700000000000004</v>
      </c>
      <c r="R65" s="12">
        <v>14.494</v>
      </c>
      <c r="S65" s="13">
        <v>8.0009999999999994</v>
      </c>
      <c r="T65" s="13">
        <v>6.0209999999999999</v>
      </c>
      <c r="U65" s="14">
        <v>35.950000000000003</v>
      </c>
      <c r="V65" s="15">
        <f t="shared" si="0"/>
        <v>13.523999999999999</v>
      </c>
      <c r="W65" s="15">
        <f t="shared" si="1"/>
        <v>1</v>
      </c>
      <c r="X65" s="15">
        <f t="shared" si="2"/>
        <v>13.523999999999999</v>
      </c>
      <c r="Y65" s="15"/>
      <c r="Z65" s="15">
        <f t="shared" si="3"/>
        <v>0.38130841121495324</v>
      </c>
      <c r="AA65" s="15"/>
      <c r="AB65" s="15">
        <f t="shared" si="4"/>
        <v>0.61869158878504671</v>
      </c>
    </row>
    <row r="66" spans="1:28" x14ac:dyDescent="0.75">
      <c r="A66" t="s">
        <v>181</v>
      </c>
      <c r="B66" s="12">
        <v>-3.5999999999999997E-2</v>
      </c>
      <c r="C66" s="13">
        <v>0.437</v>
      </c>
      <c r="D66" s="13">
        <v>-0.84</v>
      </c>
      <c r="E66" s="14">
        <v>0.90700000000000003</v>
      </c>
      <c r="F66" s="12">
        <v>14.986000000000001</v>
      </c>
      <c r="G66" s="13">
        <v>1.0149999999999999</v>
      </c>
      <c r="H66" s="13">
        <v>12.997999999999999</v>
      </c>
      <c r="I66" s="14">
        <v>16.988</v>
      </c>
      <c r="J66" s="12">
        <v>0.89100000000000001</v>
      </c>
      <c r="K66" s="13">
        <v>5.8000000000000003E-2</v>
      </c>
      <c r="L66" s="13">
        <v>0.755</v>
      </c>
      <c r="M66" s="14">
        <v>0.97599999999999998</v>
      </c>
      <c r="N66" s="12">
        <v>0.80100000000000005</v>
      </c>
      <c r="O66" s="13">
        <v>0.12</v>
      </c>
      <c r="P66" s="13">
        <v>0.52600000000000002</v>
      </c>
      <c r="Q66" s="14">
        <v>0.97099999999999997</v>
      </c>
      <c r="R66" s="12">
        <v>3.4369999999999998</v>
      </c>
      <c r="S66" s="13">
        <v>1.093</v>
      </c>
      <c r="T66" s="13">
        <v>1.931</v>
      </c>
      <c r="U66" s="14">
        <v>6.1520000000000001</v>
      </c>
      <c r="V66" s="15">
        <f t="shared" si="0"/>
        <v>15.022</v>
      </c>
      <c r="W66" s="15">
        <f t="shared" si="1"/>
        <v>1</v>
      </c>
      <c r="X66" s="15">
        <f t="shared" si="2"/>
        <v>15.022</v>
      </c>
      <c r="Y66" s="15"/>
      <c r="Z66" s="15">
        <f t="shared" si="3"/>
        <v>0.35389610389610393</v>
      </c>
      <c r="AA66" s="15"/>
      <c r="AB66" s="15">
        <f t="shared" si="4"/>
        <v>0.64610389610389607</v>
      </c>
    </row>
    <row r="67" spans="1:28" x14ac:dyDescent="0.75">
      <c r="A67" t="s">
        <v>47</v>
      </c>
      <c r="B67" s="12">
        <v>2.649</v>
      </c>
      <c r="C67" s="13">
        <v>0.60599999999999998</v>
      </c>
      <c r="D67" s="13">
        <v>1.4790000000000001</v>
      </c>
      <c r="E67" s="14">
        <v>3.8279999999999998</v>
      </c>
      <c r="F67" s="12">
        <v>14.976000000000001</v>
      </c>
      <c r="G67" s="13">
        <v>1.02</v>
      </c>
      <c r="H67" s="13">
        <v>13.02</v>
      </c>
      <c r="I67" s="14">
        <v>17.064</v>
      </c>
      <c r="J67" s="12">
        <v>0.88800000000000001</v>
      </c>
      <c r="K67" s="13">
        <v>5.8999999999999997E-2</v>
      </c>
      <c r="L67" s="13">
        <v>0.746</v>
      </c>
      <c r="M67" s="14">
        <v>0.97599999999999998</v>
      </c>
      <c r="N67" s="12">
        <v>0.79400000000000004</v>
      </c>
      <c r="O67" s="13">
        <v>0.12</v>
      </c>
      <c r="P67" s="13">
        <v>0.52</v>
      </c>
      <c r="Q67" s="14">
        <v>0.97099999999999997</v>
      </c>
      <c r="R67" s="12">
        <v>9.9</v>
      </c>
      <c r="S67" s="13">
        <v>3.1059999999999999</v>
      </c>
      <c r="T67" s="13">
        <v>5.5469999999999997</v>
      </c>
      <c r="U67" s="14">
        <v>17.632000000000001</v>
      </c>
      <c r="V67" s="15">
        <f t="shared" ref="V67:V74" si="5">F67-B67</f>
        <v>12.327000000000002</v>
      </c>
      <c r="W67" s="15">
        <f t="shared" ref="W67:W74" si="6">IF(V67&gt;0,1,-1)</f>
        <v>1</v>
      </c>
      <c r="X67" s="15">
        <f t="shared" ref="X67:X74" si="7">W67*V67</f>
        <v>12.327000000000002</v>
      </c>
      <c r="Y67" s="15"/>
      <c r="Z67" s="15">
        <f t="shared" ref="Z67:Z74" si="8">(1-J67)/(1-J67+1-N67)</f>
        <v>0.35220125786163514</v>
      </c>
      <c r="AA67" s="15"/>
      <c r="AB67" s="15">
        <f t="shared" ref="AB67:AB74" si="9">(1-N67)/(1-J67+1-N67)</f>
        <v>0.64779874213836453</v>
      </c>
    </row>
    <row r="68" spans="1:28" x14ac:dyDescent="0.75">
      <c r="A68" t="s">
        <v>182</v>
      </c>
      <c r="B68" s="12">
        <v>0.127</v>
      </c>
      <c r="C68" s="13">
        <v>0.38</v>
      </c>
      <c r="D68" s="13">
        <v>-0.59599999999999997</v>
      </c>
      <c r="E68" s="14">
        <v>0.93</v>
      </c>
      <c r="F68" s="12">
        <v>15.004</v>
      </c>
      <c r="G68" s="13">
        <v>0.99399999999999999</v>
      </c>
      <c r="H68" s="13">
        <v>13.034000000000001</v>
      </c>
      <c r="I68" s="14">
        <v>16.869</v>
      </c>
      <c r="J68" s="12">
        <v>0.88900000000000001</v>
      </c>
      <c r="K68" s="13">
        <v>5.8999999999999997E-2</v>
      </c>
      <c r="L68" s="13">
        <v>0.747</v>
      </c>
      <c r="M68" s="14">
        <v>0.97599999999999998</v>
      </c>
      <c r="N68" s="12">
        <v>0.80200000000000005</v>
      </c>
      <c r="O68" s="13">
        <v>0.11899999999999999</v>
      </c>
      <c r="P68" s="13">
        <v>0.51700000000000002</v>
      </c>
      <c r="Q68" s="14">
        <v>0.97299999999999998</v>
      </c>
      <c r="R68" s="12">
        <v>2.5950000000000002</v>
      </c>
      <c r="S68" s="13">
        <v>0.83199999999999996</v>
      </c>
      <c r="T68" s="13">
        <v>1.47</v>
      </c>
      <c r="U68" s="14">
        <v>4.6029999999999998</v>
      </c>
      <c r="V68" s="15">
        <f t="shared" si="5"/>
        <v>14.876999999999999</v>
      </c>
      <c r="W68" s="15">
        <f t="shared" si="6"/>
        <v>1</v>
      </c>
      <c r="X68" s="15">
        <f t="shared" si="7"/>
        <v>14.876999999999999</v>
      </c>
      <c r="Y68" s="15"/>
      <c r="Z68" s="15">
        <f t="shared" si="8"/>
        <v>0.35922330097087379</v>
      </c>
      <c r="AA68" s="15"/>
      <c r="AB68" s="15">
        <f t="shared" si="9"/>
        <v>0.64077669902912615</v>
      </c>
    </row>
    <row r="69" spans="1:28" x14ac:dyDescent="0.75">
      <c r="A69" t="s">
        <v>183</v>
      </c>
      <c r="B69" s="12">
        <v>1.7430000000000001</v>
      </c>
      <c r="C69" s="13">
        <v>0.71799999999999997</v>
      </c>
      <c r="D69" s="13">
        <v>0.42199999999999999</v>
      </c>
      <c r="E69" s="14">
        <v>3.238</v>
      </c>
      <c r="F69" s="12">
        <v>14.731</v>
      </c>
      <c r="G69" s="13">
        <v>1.028</v>
      </c>
      <c r="H69" s="13">
        <v>12.653</v>
      </c>
      <c r="I69" s="14">
        <v>16.707000000000001</v>
      </c>
      <c r="J69" s="12">
        <v>0.85099999999999998</v>
      </c>
      <c r="K69" s="13">
        <v>6.9000000000000006E-2</v>
      </c>
      <c r="L69" s="13">
        <v>0.69499999999999995</v>
      </c>
      <c r="M69" s="14">
        <v>0.95899999999999996</v>
      </c>
      <c r="N69" s="12">
        <v>0.80100000000000005</v>
      </c>
      <c r="O69" s="13">
        <v>0.121</v>
      </c>
      <c r="P69" s="13">
        <v>0.51900000000000002</v>
      </c>
      <c r="Q69" s="14">
        <v>0.97199999999999998</v>
      </c>
      <c r="R69" s="12">
        <v>13.303000000000001</v>
      </c>
      <c r="S69" s="13">
        <v>4.5890000000000004</v>
      </c>
      <c r="T69" s="13">
        <v>7.0650000000000004</v>
      </c>
      <c r="U69" s="14">
        <v>25.024000000000001</v>
      </c>
      <c r="V69" s="15">
        <f t="shared" si="5"/>
        <v>12.988</v>
      </c>
      <c r="W69" s="15">
        <f t="shared" si="6"/>
        <v>1</v>
      </c>
      <c r="X69" s="15">
        <f t="shared" si="7"/>
        <v>12.988</v>
      </c>
      <c r="Y69" s="15"/>
      <c r="Z69" s="15">
        <f t="shared" si="8"/>
        <v>0.42816091954023</v>
      </c>
      <c r="AA69" s="15"/>
      <c r="AB69" s="15">
        <f t="shared" si="9"/>
        <v>0.57183908045977005</v>
      </c>
    </row>
    <row r="70" spans="1:28" x14ac:dyDescent="0.75">
      <c r="A70" t="s">
        <v>48</v>
      </c>
      <c r="B70" s="12">
        <v>0.20599999999999999</v>
      </c>
      <c r="C70" s="13">
        <v>0.38</v>
      </c>
      <c r="D70" s="13">
        <v>-0.48499999999999999</v>
      </c>
      <c r="E70" s="14">
        <v>1.0169999999999999</v>
      </c>
      <c r="F70" s="12">
        <v>14.996</v>
      </c>
      <c r="G70" s="13">
        <v>0.97899999999999998</v>
      </c>
      <c r="H70" s="13">
        <v>13.083</v>
      </c>
      <c r="I70" s="14">
        <v>16.911000000000001</v>
      </c>
      <c r="J70" s="12">
        <v>0.88800000000000001</v>
      </c>
      <c r="K70" s="13">
        <v>0.06</v>
      </c>
      <c r="L70" s="13">
        <v>0.74399999999999999</v>
      </c>
      <c r="M70" s="14">
        <v>0.97599999999999998</v>
      </c>
      <c r="N70" s="12">
        <v>0.80200000000000005</v>
      </c>
      <c r="O70" s="13">
        <v>0.11899999999999999</v>
      </c>
      <c r="P70" s="13">
        <v>0.52700000000000002</v>
      </c>
      <c r="Q70" s="14">
        <v>0.97299999999999998</v>
      </c>
      <c r="R70" s="12">
        <v>2.5870000000000002</v>
      </c>
      <c r="S70" s="13">
        <v>0.80200000000000005</v>
      </c>
      <c r="T70" s="13">
        <v>1.4630000000000001</v>
      </c>
      <c r="U70" s="14">
        <v>4.5229999999999997</v>
      </c>
      <c r="V70" s="15">
        <f t="shared" si="5"/>
        <v>14.790000000000001</v>
      </c>
      <c r="W70" s="15">
        <f t="shared" si="6"/>
        <v>1</v>
      </c>
      <c r="X70" s="15">
        <f t="shared" si="7"/>
        <v>14.790000000000001</v>
      </c>
      <c r="Y70" s="15"/>
      <c r="Z70" s="15">
        <f t="shared" si="8"/>
        <v>0.36129032258064508</v>
      </c>
      <c r="AA70" s="15"/>
      <c r="AB70" s="15">
        <f t="shared" si="9"/>
        <v>0.63870967741935458</v>
      </c>
    </row>
    <row r="71" spans="1:28" x14ac:dyDescent="0.75">
      <c r="A71" t="s">
        <v>49</v>
      </c>
      <c r="B71" s="12">
        <v>-0.35</v>
      </c>
      <c r="C71" s="13">
        <v>0.38</v>
      </c>
      <c r="D71" s="13">
        <v>-1.0269999999999999</v>
      </c>
      <c r="E71" s="14">
        <v>0.46800000000000003</v>
      </c>
      <c r="F71" s="12">
        <v>15.009</v>
      </c>
      <c r="G71" s="13">
        <v>1.02</v>
      </c>
      <c r="H71" s="13">
        <v>13.047000000000001</v>
      </c>
      <c r="I71" s="14">
        <v>17</v>
      </c>
      <c r="J71" s="12">
        <v>0.88900000000000001</v>
      </c>
      <c r="K71" s="13">
        <v>0.06</v>
      </c>
      <c r="L71" s="13">
        <v>0.745</v>
      </c>
      <c r="M71" s="14">
        <v>0.97499999999999998</v>
      </c>
      <c r="N71" s="12">
        <v>0.80200000000000005</v>
      </c>
      <c r="O71" s="13">
        <v>0.11899999999999999</v>
      </c>
      <c r="P71" s="13">
        <v>0.52900000000000003</v>
      </c>
      <c r="Q71" s="14">
        <v>0.97599999999999998</v>
      </c>
      <c r="R71" s="12">
        <v>2.4319999999999999</v>
      </c>
      <c r="S71" s="13">
        <v>0.78300000000000003</v>
      </c>
      <c r="T71" s="13">
        <v>1.36</v>
      </c>
      <c r="U71" s="14">
        <v>4.3449999999999998</v>
      </c>
      <c r="V71" s="15">
        <f t="shared" si="5"/>
        <v>15.359</v>
      </c>
      <c r="W71" s="15">
        <f t="shared" si="6"/>
        <v>1</v>
      </c>
      <c r="X71" s="15">
        <f t="shared" si="7"/>
        <v>15.359</v>
      </c>
      <c r="Y71" s="15"/>
      <c r="Z71" s="15">
        <f t="shared" si="8"/>
        <v>0.35922330097087379</v>
      </c>
      <c r="AA71" s="15"/>
      <c r="AB71" s="15">
        <f t="shared" si="9"/>
        <v>0.64077669902912615</v>
      </c>
    </row>
    <row r="72" spans="1:28" x14ac:dyDescent="0.75">
      <c r="A72" t="s">
        <v>184</v>
      </c>
      <c r="B72" s="12">
        <v>1.6779999999999999</v>
      </c>
      <c r="C72" s="13">
        <v>0.65400000000000003</v>
      </c>
      <c r="D72" s="13">
        <v>0.45200000000000001</v>
      </c>
      <c r="E72" s="14">
        <v>3</v>
      </c>
      <c r="F72" s="12">
        <v>14.971</v>
      </c>
      <c r="G72" s="13">
        <v>1.04</v>
      </c>
      <c r="H72" s="13">
        <v>12.944000000000001</v>
      </c>
      <c r="I72" s="14">
        <v>16.984000000000002</v>
      </c>
      <c r="J72" s="12">
        <v>0.88800000000000001</v>
      </c>
      <c r="K72" s="13">
        <v>0.06</v>
      </c>
      <c r="L72" s="13">
        <v>0.749</v>
      </c>
      <c r="M72" s="14">
        <v>0.97499999999999998</v>
      </c>
      <c r="N72" s="12">
        <v>0.79300000000000004</v>
      </c>
      <c r="O72" s="13">
        <v>0.123</v>
      </c>
      <c r="P72" s="13">
        <v>0.505</v>
      </c>
      <c r="Q72" s="14">
        <v>0.96899999999999997</v>
      </c>
      <c r="R72" s="12">
        <v>12.375</v>
      </c>
      <c r="S72" s="13">
        <v>3.9119999999999999</v>
      </c>
      <c r="T72" s="13">
        <v>6.9829999999999997</v>
      </c>
      <c r="U72" s="14">
        <v>22.228000000000002</v>
      </c>
      <c r="V72" s="15">
        <f t="shared" si="5"/>
        <v>13.292999999999999</v>
      </c>
      <c r="W72" s="15">
        <f t="shared" si="6"/>
        <v>1</v>
      </c>
      <c r="X72" s="15">
        <f t="shared" si="7"/>
        <v>13.292999999999999</v>
      </c>
      <c r="Y72" s="15"/>
      <c r="Z72" s="15">
        <f t="shared" si="8"/>
        <v>0.35109717868338547</v>
      </c>
      <c r="AA72" s="15"/>
      <c r="AB72" s="15">
        <f t="shared" si="9"/>
        <v>0.64890282131661414</v>
      </c>
    </row>
    <row r="73" spans="1:28" x14ac:dyDescent="0.75">
      <c r="A73" t="s">
        <v>50</v>
      </c>
      <c r="B73" s="12">
        <v>1.319</v>
      </c>
      <c r="C73" s="13">
        <v>0.65800000000000003</v>
      </c>
      <c r="D73" s="13">
        <v>0.111</v>
      </c>
      <c r="E73" s="14">
        <v>2.6909999999999998</v>
      </c>
      <c r="F73" s="12">
        <v>14.983000000000001</v>
      </c>
      <c r="G73" s="13">
        <v>1.044</v>
      </c>
      <c r="H73" s="13">
        <v>12.919</v>
      </c>
      <c r="I73" s="14">
        <v>17.007000000000001</v>
      </c>
      <c r="J73" s="12">
        <v>0.88500000000000001</v>
      </c>
      <c r="K73" s="13">
        <v>6.0999999999999999E-2</v>
      </c>
      <c r="L73" s="13">
        <v>0.74399999999999999</v>
      </c>
      <c r="M73" s="14">
        <v>0.97299999999999998</v>
      </c>
      <c r="N73" s="12">
        <v>0.79800000000000004</v>
      </c>
      <c r="O73" s="13">
        <v>0.12</v>
      </c>
      <c r="P73" s="13">
        <v>0.52700000000000002</v>
      </c>
      <c r="Q73" s="14">
        <v>0.97199999999999998</v>
      </c>
      <c r="R73" s="12">
        <v>11.318</v>
      </c>
      <c r="S73" s="13">
        <v>3.5510000000000002</v>
      </c>
      <c r="T73" s="13">
        <v>6.2880000000000003</v>
      </c>
      <c r="U73" s="14">
        <v>19.974</v>
      </c>
      <c r="V73" s="15">
        <f t="shared" si="5"/>
        <v>13.664000000000001</v>
      </c>
      <c r="W73" s="15">
        <f t="shared" si="6"/>
        <v>1</v>
      </c>
      <c r="X73" s="15">
        <f t="shared" si="7"/>
        <v>13.664000000000001</v>
      </c>
      <c r="Y73" s="15"/>
      <c r="Z73" s="15">
        <f t="shared" si="8"/>
        <v>0.36277602523659308</v>
      </c>
      <c r="AA73" s="15"/>
      <c r="AB73" s="15">
        <f t="shared" si="9"/>
        <v>0.63722397476340686</v>
      </c>
    </row>
    <row r="74" spans="1:28" x14ac:dyDescent="0.75">
      <c r="A74" t="s">
        <v>185</v>
      </c>
      <c r="B74" s="16">
        <v>2.637</v>
      </c>
      <c r="C74" s="17">
        <v>0.90300000000000002</v>
      </c>
      <c r="D74" s="17">
        <v>0.86</v>
      </c>
      <c r="E74" s="18">
        <v>4.4089999999999998</v>
      </c>
      <c r="F74" s="16">
        <v>15.138</v>
      </c>
      <c r="G74" s="17">
        <v>1.018</v>
      </c>
      <c r="H74" s="17">
        <v>13.054</v>
      </c>
      <c r="I74" s="18">
        <v>17.09</v>
      </c>
      <c r="J74" s="16">
        <v>0.82299999999999995</v>
      </c>
      <c r="K74" s="17">
        <v>8.5999999999999993E-2</v>
      </c>
      <c r="L74" s="17">
        <v>0.624</v>
      </c>
      <c r="M74" s="18">
        <v>0.95199999999999996</v>
      </c>
      <c r="N74" s="16">
        <v>0.72299999999999998</v>
      </c>
      <c r="O74" s="17">
        <v>0.13100000000000001</v>
      </c>
      <c r="P74" s="17">
        <v>0.436</v>
      </c>
      <c r="Q74" s="18">
        <v>0.93500000000000005</v>
      </c>
      <c r="R74" s="16">
        <v>55.798999999999999</v>
      </c>
      <c r="S74" s="17">
        <v>21.603999999999999</v>
      </c>
      <c r="T74" s="17">
        <v>29.088000000000001</v>
      </c>
      <c r="U74" s="18">
        <v>107.145</v>
      </c>
      <c r="V74" s="15">
        <f t="shared" si="5"/>
        <v>12.500999999999999</v>
      </c>
      <c r="W74" s="15">
        <f t="shared" si="6"/>
        <v>1</v>
      </c>
      <c r="X74" s="15">
        <f t="shared" si="7"/>
        <v>12.500999999999999</v>
      </c>
      <c r="Y74" s="15"/>
      <c r="Z74" s="15">
        <f t="shared" si="8"/>
        <v>0.38986784140969166</v>
      </c>
      <c r="AA74" s="15"/>
      <c r="AB74" s="15">
        <f t="shared" si="9"/>
        <v>0.61013215859030834</v>
      </c>
    </row>
    <row r="78" spans="1:28" x14ac:dyDescent="0.75">
      <c r="A78" t="s">
        <v>54</v>
      </c>
      <c r="B78">
        <f>MIN(B2:B74)</f>
        <v>-0.45100000000000001</v>
      </c>
      <c r="F78">
        <f>MIN(F2:F74)</f>
        <v>14.484</v>
      </c>
      <c r="J78">
        <f>MIN(J2:J74)</f>
        <v>0.79200000000000004</v>
      </c>
      <c r="N78">
        <f>MIN(N2:N74)</f>
        <v>0.66900000000000004</v>
      </c>
      <c r="R78">
        <f>MIN(R2:R74)</f>
        <v>0.86299999999999999</v>
      </c>
      <c r="V78">
        <f>MIN(V2:V74)</f>
        <v>11.944000000000001</v>
      </c>
      <c r="X78">
        <f>MIN(X2:X74)</f>
        <v>11.944000000000001</v>
      </c>
    </row>
    <row r="79" spans="1:28" x14ac:dyDescent="0.75">
      <c r="A79" t="s">
        <v>53</v>
      </c>
      <c r="B79">
        <f>MAX(B2:B74)</f>
        <v>2.9460000000000002</v>
      </c>
      <c r="F79">
        <f>MAX(F2:F74)</f>
        <v>15.138</v>
      </c>
      <c r="J79">
        <f>MAX(J2:J74)</f>
        <v>0.89200000000000002</v>
      </c>
      <c r="N79">
        <f>MAX(N2:N74)</f>
        <v>0.80400000000000005</v>
      </c>
      <c r="R79">
        <f>MAX(R2:R74)</f>
        <v>55.798999999999999</v>
      </c>
      <c r="V79">
        <f>MAX(V2:V74)</f>
        <v>15.427000000000001</v>
      </c>
      <c r="X79">
        <f>MAX(X2:X74)</f>
        <v>15.427000000000001</v>
      </c>
    </row>
    <row r="80" spans="1:28" x14ac:dyDescent="0.75">
      <c r="A80" t="s">
        <v>55</v>
      </c>
      <c r="B80">
        <f>AVERAGE(B2:B74)</f>
        <v>0.97105479452054799</v>
      </c>
      <c r="F80">
        <f>AVERAGE(F2:F74)</f>
        <v>14.952232876712332</v>
      </c>
      <c r="J80">
        <f>AVERAGE(J2:J74)</f>
        <v>0.88249315068493184</v>
      </c>
      <c r="N80">
        <f>AVERAGE(N2:N74)</f>
        <v>0.78998630136986292</v>
      </c>
      <c r="R80">
        <f>AVERAGE(R2:R74)</f>
        <v>6.6088219178082186</v>
      </c>
      <c r="V80">
        <f>AVERAGE(V2:V74)</f>
        <v>13.981178082191784</v>
      </c>
      <c r="X80">
        <f>AVERAGE(X2:X74)</f>
        <v>13.981178082191784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11E5-07AD-493A-9446-DF8118EB404A}">
  <dimension ref="A1:AB55"/>
  <sheetViews>
    <sheetView topLeftCell="A46" zoomScale="43" zoomScaleNormal="36" workbookViewId="0">
      <selection activeCell="R46" sqref="A1:R1048576"/>
    </sheetView>
  </sheetViews>
  <sheetFormatPr defaultRowHeight="14.75" x14ac:dyDescent="0.75"/>
  <cols>
    <col min="2" max="17" width="8.81640625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56</v>
      </c>
      <c r="B2" s="12">
        <v>4.3999999999999997E-2</v>
      </c>
      <c r="C2" s="13">
        <v>0.223</v>
      </c>
      <c r="D2" s="13">
        <v>-0.36699999999999999</v>
      </c>
      <c r="E2" s="14">
        <v>0.47499999999999998</v>
      </c>
      <c r="F2" s="12">
        <v>2.036</v>
      </c>
      <c r="G2" s="13">
        <v>0.27600000000000002</v>
      </c>
      <c r="H2" s="13">
        <v>1.61</v>
      </c>
      <c r="I2" s="14">
        <v>2.702</v>
      </c>
      <c r="J2" s="12">
        <v>0.88800000000000001</v>
      </c>
      <c r="K2" s="13">
        <v>5.2999999999999999E-2</v>
      </c>
      <c r="L2" s="13">
        <v>0.76200000000000001</v>
      </c>
      <c r="M2" s="14">
        <v>0.96899999999999997</v>
      </c>
      <c r="N2" s="12">
        <v>0.89500000000000002</v>
      </c>
      <c r="O2" s="13">
        <v>5.6000000000000001E-2</v>
      </c>
      <c r="P2" s="13">
        <v>0.76300000000000001</v>
      </c>
      <c r="Q2" s="14">
        <v>0.97699999999999998</v>
      </c>
      <c r="R2" s="12">
        <v>0.67300000000000004</v>
      </c>
      <c r="S2" s="13">
        <v>0.13600000000000001</v>
      </c>
      <c r="T2" s="13">
        <v>0.45300000000000001</v>
      </c>
      <c r="U2" s="14">
        <v>0.98399999999999999</v>
      </c>
      <c r="V2" s="15">
        <f>F2-B2</f>
        <v>1.992</v>
      </c>
      <c r="W2" s="15">
        <f>IF(V2&gt;0,1,-1)</f>
        <v>1</v>
      </c>
      <c r="X2" s="15">
        <f>W2*V2</f>
        <v>1.992</v>
      </c>
      <c r="Y2" s="15"/>
      <c r="Z2" s="15">
        <f>(1-J2)/(1-J2+1-N2)</f>
        <v>0.51612903225806428</v>
      </c>
      <c r="AA2" s="15"/>
      <c r="AB2" s="15">
        <f>(1-N2)/(1-J2+1-N2)</f>
        <v>0.48387096774193522</v>
      </c>
    </row>
    <row r="3" spans="1:28" x14ac:dyDescent="0.75">
      <c r="A3" t="s">
        <v>57</v>
      </c>
      <c r="B3" s="12">
        <v>-0.498</v>
      </c>
      <c r="C3" s="13">
        <v>0.25800000000000001</v>
      </c>
      <c r="D3" s="13">
        <v>-0.999</v>
      </c>
      <c r="E3" s="14">
        <v>1.9E-2</v>
      </c>
      <c r="F3" s="12">
        <v>3.1139999999999999</v>
      </c>
      <c r="G3" s="13">
        <v>0.38700000000000001</v>
      </c>
      <c r="H3" s="13">
        <v>2.3849999999999998</v>
      </c>
      <c r="I3" s="14">
        <v>3.8769999999999998</v>
      </c>
      <c r="J3" s="12">
        <v>0.85699999999999998</v>
      </c>
      <c r="K3" s="13">
        <v>5.2999999999999999E-2</v>
      </c>
      <c r="L3" s="13">
        <v>0.73699999999999999</v>
      </c>
      <c r="M3" s="14">
        <v>0.94299999999999995</v>
      </c>
      <c r="N3" s="12">
        <v>0.82299999999999995</v>
      </c>
      <c r="O3" s="13">
        <v>7.2999999999999995E-2</v>
      </c>
      <c r="P3" s="13">
        <v>0.65900000000000003</v>
      </c>
      <c r="Q3" s="14">
        <v>0.93799999999999994</v>
      </c>
      <c r="R3" s="12">
        <v>1.6850000000000001</v>
      </c>
      <c r="S3" s="13">
        <v>0.34300000000000003</v>
      </c>
      <c r="T3" s="13">
        <v>1.1259999999999999</v>
      </c>
      <c r="U3" s="14">
        <v>2.4510000000000001</v>
      </c>
      <c r="V3" s="15">
        <f t="shared" ref="V3:V49" si="0">F3-B3</f>
        <v>3.6120000000000001</v>
      </c>
      <c r="W3" s="15">
        <f t="shared" ref="W3:W49" si="1">IF(V3&gt;0,1,-1)</f>
        <v>1</v>
      </c>
      <c r="X3" s="15">
        <f t="shared" ref="X3:X49" si="2">W3*V3</f>
        <v>3.6120000000000001</v>
      </c>
      <c r="Y3" s="15"/>
      <c r="Z3" s="15">
        <f t="shared" ref="Z3:Z49" si="3">(1-J3)/(1-J3+1-N3)</f>
        <v>0.44687499999999997</v>
      </c>
      <c r="AA3" s="15"/>
      <c r="AB3" s="15">
        <f t="shared" ref="AB3:AB49" si="4">(1-N3)/(1-J3+1-N3)</f>
        <v>0.55312500000000009</v>
      </c>
    </row>
    <row r="4" spans="1:28" x14ac:dyDescent="0.75">
      <c r="A4" t="s">
        <v>58</v>
      </c>
      <c r="B4" s="12">
        <v>-1.109</v>
      </c>
      <c r="C4" s="13">
        <v>0.58899999999999997</v>
      </c>
      <c r="D4" s="13">
        <v>-2.1760000000000002</v>
      </c>
      <c r="E4" s="14">
        <v>8.4000000000000005E-2</v>
      </c>
      <c r="F4" s="12">
        <v>4.5629999999999997</v>
      </c>
      <c r="G4" s="13">
        <v>0.68300000000000005</v>
      </c>
      <c r="H4" s="13">
        <v>3.258</v>
      </c>
      <c r="I4" s="14">
        <v>5.9740000000000002</v>
      </c>
      <c r="J4" s="12">
        <v>0.88400000000000001</v>
      </c>
      <c r="K4" s="13">
        <v>5.3999999999999999E-2</v>
      </c>
      <c r="L4" s="13">
        <v>0.76300000000000001</v>
      </c>
      <c r="M4" s="14">
        <v>0.97</v>
      </c>
      <c r="N4" s="12">
        <v>0.80500000000000005</v>
      </c>
      <c r="O4" s="13">
        <v>7.9000000000000001E-2</v>
      </c>
      <c r="P4" s="13">
        <v>0.63300000000000001</v>
      </c>
      <c r="Q4" s="14">
        <v>0.93100000000000005</v>
      </c>
      <c r="R4" s="12">
        <v>7.5209999999999999</v>
      </c>
      <c r="S4" s="13">
        <v>1.911</v>
      </c>
      <c r="T4" s="13">
        <v>4.75</v>
      </c>
      <c r="U4" s="14">
        <v>12.247999999999999</v>
      </c>
      <c r="V4" s="15">
        <f t="shared" si="0"/>
        <v>5.6719999999999997</v>
      </c>
      <c r="W4" s="15">
        <f t="shared" si="1"/>
        <v>1</v>
      </c>
      <c r="X4" s="15">
        <f t="shared" si="2"/>
        <v>5.6719999999999997</v>
      </c>
      <c r="Y4" s="15"/>
      <c r="Z4" s="15">
        <f t="shared" si="3"/>
        <v>0.37299035369774913</v>
      </c>
      <c r="AA4" s="15"/>
      <c r="AB4" s="15">
        <f t="shared" si="4"/>
        <v>0.62700964630225053</v>
      </c>
    </row>
    <row r="5" spans="1:28" x14ac:dyDescent="0.75">
      <c r="A5" t="s">
        <v>59</v>
      </c>
      <c r="B5" s="12">
        <v>-1.1619999999999999</v>
      </c>
      <c r="C5" s="13">
        <v>0.22600000000000001</v>
      </c>
      <c r="D5" s="13">
        <v>-1.6080000000000001</v>
      </c>
      <c r="E5" s="14">
        <v>-0.73599999999999999</v>
      </c>
      <c r="F5" s="12">
        <v>1.1830000000000001</v>
      </c>
      <c r="G5" s="13">
        <v>0.187</v>
      </c>
      <c r="H5" s="13">
        <v>0.84599999999999997</v>
      </c>
      <c r="I5" s="14">
        <v>1.548</v>
      </c>
      <c r="J5" s="12">
        <v>0.89</v>
      </c>
      <c r="K5" s="13">
        <v>5.6000000000000001E-2</v>
      </c>
      <c r="L5" s="13">
        <v>0.75800000000000001</v>
      </c>
      <c r="M5" s="14">
        <v>0.97299999999999998</v>
      </c>
      <c r="N5" s="12">
        <v>0.94399999999999995</v>
      </c>
      <c r="O5" s="13">
        <v>3.7999999999999999E-2</v>
      </c>
      <c r="P5" s="13">
        <v>0.85299999999999998</v>
      </c>
      <c r="Q5" s="14">
        <v>0.99299999999999999</v>
      </c>
      <c r="R5" s="12">
        <v>0.82699999999999996</v>
      </c>
      <c r="S5" s="13">
        <v>0.16</v>
      </c>
      <c r="T5" s="13">
        <v>0.57099999999999995</v>
      </c>
      <c r="U5" s="14">
        <v>1.1719999999999999</v>
      </c>
      <c r="V5" s="15">
        <f t="shared" si="0"/>
        <v>2.3449999999999998</v>
      </c>
      <c r="W5" s="15">
        <f t="shared" si="1"/>
        <v>1</v>
      </c>
      <c r="X5" s="15">
        <f t="shared" si="2"/>
        <v>2.3449999999999998</v>
      </c>
      <c r="Y5" s="15"/>
      <c r="Z5" s="15">
        <f t="shared" si="3"/>
        <v>0.6626506024096388</v>
      </c>
      <c r="AA5" s="15"/>
      <c r="AB5" s="15">
        <f t="shared" si="4"/>
        <v>0.33734939759036192</v>
      </c>
    </row>
    <row r="6" spans="1:28" x14ac:dyDescent="0.75">
      <c r="A6" t="s">
        <v>60</v>
      </c>
      <c r="B6" s="12">
        <v>0.33200000000000002</v>
      </c>
      <c r="C6" s="13">
        <v>0.125</v>
      </c>
      <c r="D6" s="13">
        <v>9.2999999999999999E-2</v>
      </c>
      <c r="E6" s="14">
        <v>0.57799999999999996</v>
      </c>
      <c r="F6" s="12">
        <v>3.238</v>
      </c>
      <c r="G6" s="13">
        <v>0.34399999999999997</v>
      </c>
      <c r="H6" s="13">
        <v>2.5579999999999998</v>
      </c>
      <c r="I6" s="14">
        <v>3.93</v>
      </c>
      <c r="J6" s="12">
        <v>0.94899999999999995</v>
      </c>
      <c r="K6" s="13">
        <v>2.8000000000000001E-2</v>
      </c>
      <c r="L6" s="13">
        <v>0.88200000000000001</v>
      </c>
      <c r="M6" s="14">
        <v>0.98799999999999999</v>
      </c>
      <c r="N6" s="12">
        <v>0.878</v>
      </c>
      <c r="O6" s="13">
        <v>7.9000000000000001E-2</v>
      </c>
      <c r="P6" s="13">
        <v>0.68600000000000005</v>
      </c>
      <c r="Q6" s="14">
        <v>0.98399999999999999</v>
      </c>
      <c r="R6" s="12">
        <v>0.76900000000000002</v>
      </c>
      <c r="S6" s="13">
        <v>0.14299999999999999</v>
      </c>
      <c r="T6" s="13">
        <v>0.53400000000000003</v>
      </c>
      <c r="U6" s="14">
        <v>1.099</v>
      </c>
      <c r="V6" s="15">
        <f t="shared" si="0"/>
        <v>2.9060000000000001</v>
      </c>
      <c r="W6" s="15">
        <f t="shared" si="1"/>
        <v>1</v>
      </c>
      <c r="X6" s="15">
        <f t="shared" si="2"/>
        <v>2.9060000000000001</v>
      </c>
      <c r="Y6" s="15"/>
      <c r="Z6" s="15">
        <f t="shared" si="3"/>
        <v>0.2947976878612717</v>
      </c>
      <c r="AA6" s="15"/>
      <c r="AB6" s="15">
        <f t="shared" si="4"/>
        <v>0.70520231213872764</v>
      </c>
    </row>
    <row r="7" spans="1:28" x14ac:dyDescent="0.75">
      <c r="A7" t="s">
        <v>61</v>
      </c>
      <c r="B7" s="12">
        <v>0.59199999999999997</v>
      </c>
      <c r="C7" s="13">
        <v>0.26400000000000001</v>
      </c>
      <c r="D7" s="13">
        <v>6.6000000000000003E-2</v>
      </c>
      <c r="E7" s="14">
        <v>1.105</v>
      </c>
      <c r="F7" s="12">
        <v>3.5569999999999999</v>
      </c>
      <c r="G7" s="13">
        <v>0.499</v>
      </c>
      <c r="H7" s="13">
        <v>2.585</v>
      </c>
      <c r="I7" s="14">
        <v>4.5709999999999997</v>
      </c>
      <c r="J7" s="12">
        <v>0.92</v>
      </c>
      <c r="K7" s="13">
        <v>4.7E-2</v>
      </c>
      <c r="L7" s="13">
        <v>0.80200000000000005</v>
      </c>
      <c r="M7" s="14">
        <v>0.98299999999999998</v>
      </c>
      <c r="N7" s="12">
        <v>0.85799999999999998</v>
      </c>
      <c r="O7" s="13">
        <v>8.5000000000000006E-2</v>
      </c>
      <c r="P7" s="13">
        <v>0.65900000000000003</v>
      </c>
      <c r="Q7" s="14">
        <v>0.97699999999999998</v>
      </c>
      <c r="R7" s="12">
        <v>2.238</v>
      </c>
      <c r="S7" s="13">
        <v>0.47299999999999998</v>
      </c>
      <c r="T7" s="13">
        <v>1.4510000000000001</v>
      </c>
      <c r="U7" s="14">
        <v>3.3490000000000002</v>
      </c>
      <c r="V7" s="15">
        <f t="shared" si="0"/>
        <v>2.9649999999999999</v>
      </c>
      <c r="W7" s="15">
        <f t="shared" si="1"/>
        <v>1</v>
      </c>
      <c r="X7" s="15">
        <f t="shared" si="2"/>
        <v>2.9649999999999999</v>
      </c>
      <c r="Y7" s="15"/>
      <c r="Z7" s="15">
        <f t="shared" si="3"/>
        <v>0.36036036036036007</v>
      </c>
      <c r="AA7" s="15"/>
      <c r="AB7" s="15">
        <f t="shared" si="4"/>
        <v>0.63963963963963943</v>
      </c>
    </row>
    <row r="8" spans="1:28" x14ac:dyDescent="0.75">
      <c r="A8" t="s">
        <v>62</v>
      </c>
      <c r="B8" s="12">
        <v>0.90800000000000003</v>
      </c>
      <c r="C8" s="13">
        <v>0.33200000000000002</v>
      </c>
      <c r="D8" s="13">
        <v>0.27800000000000002</v>
      </c>
      <c r="E8" s="14">
        <v>1.5529999999999999</v>
      </c>
      <c r="F8" s="12">
        <v>3.266</v>
      </c>
      <c r="G8" s="13">
        <v>0.23699999999999999</v>
      </c>
      <c r="H8" s="13">
        <v>2.8559999999999999</v>
      </c>
      <c r="I8" s="14">
        <v>3.79</v>
      </c>
      <c r="J8" s="12">
        <v>0.85899999999999999</v>
      </c>
      <c r="K8" s="13">
        <v>6.6000000000000003E-2</v>
      </c>
      <c r="L8" s="13">
        <v>0.71099999999999997</v>
      </c>
      <c r="M8" s="14">
        <v>0.96299999999999997</v>
      </c>
      <c r="N8" s="12">
        <v>0.94199999999999995</v>
      </c>
      <c r="O8" s="13">
        <v>4.1000000000000002E-2</v>
      </c>
      <c r="P8" s="13">
        <v>0.84199999999999997</v>
      </c>
      <c r="Q8" s="14">
        <v>0.99299999999999999</v>
      </c>
      <c r="R8" s="12">
        <v>1.08</v>
      </c>
      <c r="S8" s="13">
        <v>0.214</v>
      </c>
      <c r="T8" s="13">
        <v>0.73899999999999999</v>
      </c>
      <c r="U8" s="14">
        <v>1.5549999999999999</v>
      </c>
      <c r="V8" s="15">
        <f t="shared" si="0"/>
        <v>2.3580000000000001</v>
      </c>
      <c r="W8" s="15">
        <f t="shared" si="1"/>
        <v>1</v>
      </c>
      <c r="X8" s="15">
        <f t="shared" si="2"/>
        <v>2.3580000000000001</v>
      </c>
      <c r="Y8" s="15"/>
      <c r="Z8" s="15">
        <f t="shared" si="3"/>
        <v>0.70854271356783904</v>
      </c>
      <c r="AA8" s="15"/>
      <c r="AB8" s="15">
        <f t="shared" si="4"/>
        <v>0.29145728643216096</v>
      </c>
    </row>
    <row r="9" spans="1:28" x14ac:dyDescent="0.75">
      <c r="A9" t="s">
        <v>63</v>
      </c>
      <c r="B9" s="12">
        <v>-0.93600000000000005</v>
      </c>
      <c r="C9" s="13">
        <v>0.20100000000000001</v>
      </c>
      <c r="D9" s="13">
        <v>-1.323</v>
      </c>
      <c r="E9" s="14">
        <v>-0.54200000000000004</v>
      </c>
      <c r="F9" s="12">
        <v>0.45100000000000001</v>
      </c>
      <c r="G9" s="13">
        <v>9.7000000000000003E-2</v>
      </c>
      <c r="H9" s="13">
        <v>0.26500000000000001</v>
      </c>
      <c r="I9" s="14">
        <v>0.64300000000000002</v>
      </c>
      <c r="J9" s="12">
        <v>0.79200000000000004</v>
      </c>
      <c r="K9" s="13">
        <v>8.5000000000000006E-2</v>
      </c>
      <c r="L9" s="13">
        <v>0.60699999999999998</v>
      </c>
      <c r="M9" s="14">
        <v>0.93</v>
      </c>
      <c r="N9" s="12">
        <v>0.92400000000000004</v>
      </c>
      <c r="O9" s="13">
        <v>3.7999999999999999E-2</v>
      </c>
      <c r="P9" s="13">
        <v>0.83299999999999996</v>
      </c>
      <c r="Q9" s="14">
        <v>0.98</v>
      </c>
      <c r="R9" s="12">
        <v>0.29699999999999999</v>
      </c>
      <c r="S9" s="13">
        <v>6.2E-2</v>
      </c>
      <c r="T9" s="13">
        <v>0.2</v>
      </c>
      <c r="U9" s="14">
        <v>0.441</v>
      </c>
      <c r="V9" s="15">
        <f t="shared" si="0"/>
        <v>1.387</v>
      </c>
      <c r="W9" s="15">
        <f t="shared" si="1"/>
        <v>1</v>
      </c>
      <c r="X9" s="15">
        <f t="shared" si="2"/>
        <v>1.387</v>
      </c>
      <c r="Y9" s="15"/>
      <c r="Z9" s="15">
        <f t="shared" si="3"/>
        <v>0.73239436619718312</v>
      </c>
      <c r="AA9" s="15"/>
      <c r="AB9" s="15">
        <f t="shared" si="4"/>
        <v>0.26760563380281682</v>
      </c>
    </row>
    <row r="10" spans="1:28" x14ac:dyDescent="0.75">
      <c r="A10" t="s">
        <v>64</v>
      </c>
      <c r="B10" s="12">
        <v>-0.30499999999999999</v>
      </c>
      <c r="C10" s="13">
        <v>0.20599999999999999</v>
      </c>
      <c r="D10" s="13">
        <v>-0.70899999999999996</v>
      </c>
      <c r="E10" s="14">
        <v>0.113</v>
      </c>
      <c r="F10" s="12">
        <v>2.3839999999999999</v>
      </c>
      <c r="G10" s="13">
        <v>0.51100000000000001</v>
      </c>
      <c r="H10" s="13">
        <v>1.4930000000000001</v>
      </c>
      <c r="I10" s="14">
        <v>3.3959999999999999</v>
      </c>
      <c r="J10" s="12">
        <v>0.90200000000000002</v>
      </c>
      <c r="K10" s="13">
        <v>0.05</v>
      </c>
      <c r="L10" s="13">
        <v>0.78600000000000003</v>
      </c>
      <c r="M10" s="14">
        <v>0.97599999999999998</v>
      </c>
      <c r="N10" s="12">
        <v>0.78400000000000003</v>
      </c>
      <c r="O10" s="13">
        <v>0.1</v>
      </c>
      <c r="P10" s="13">
        <v>0.57099999999999995</v>
      </c>
      <c r="Q10" s="14">
        <v>0.95099999999999996</v>
      </c>
      <c r="R10" s="12">
        <v>1.2070000000000001</v>
      </c>
      <c r="S10" s="13">
        <v>0.313</v>
      </c>
      <c r="T10" s="13">
        <v>0.74099999999999999</v>
      </c>
      <c r="U10" s="14">
        <v>1.988</v>
      </c>
      <c r="V10" s="15">
        <f t="shared" si="0"/>
        <v>2.6890000000000001</v>
      </c>
      <c r="W10" s="15">
        <f t="shared" si="1"/>
        <v>1</v>
      </c>
      <c r="X10" s="15">
        <f t="shared" si="2"/>
        <v>2.6890000000000001</v>
      </c>
      <c r="Y10" s="15"/>
      <c r="Z10" s="15">
        <f t="shared" si="3"/>
        <v>0.31210191082802557</v>
      </c>
      <c r="AA10" s="15"/>
      <c r="AB10" s="15">
        <f t="shared" si="4"/>
        <v>0.68789808917197481</v>
      </c>
    </row>
    <row r="11" spans="1:28" x14ac:dyDescent="0.75">
      <c r="A11" t="s">
        <v>65</v>
      </c>
      <c r="B11" s="12">
        <v>-1.7609999999999999</v>
      </c>
      <c r="C11" s="13">
        <v>0.57199999999999995</v>
      </c>
      <c r="D11" s="13">
        <v>-2.891</v>
      </c>
      <c r="E11" s="14">
        <v>-0.80200000000000005</v>
      </c>
      <c r="F11" s="12">
        <v>0.98</v>
      </c>
      <c r="G11" s="13">
        <v>0.53700000000000003</v>
      </c>
      <c r="H11" s="13">
        <v>0.19400000000000001</v>
      </c>
      <c r="I11" s="14">
        <v>2.1659999999999999</v>
      </c>
      <c r="J11" s="12">
        <v>0.84899999999999998</v>
      </c>
      <c r="K11" s="13">
        <v>7.1999999999999995E-2</v>
      </c>
      <c r="L11" s="13">
        <v>0.68899999999999995</v>
      </c>
      <c r="M11" s="14">
        <v>0.96099999999999997</v>
      </c>
      <c r="N11" s="12">
        <v>0.86899999999999999</v>
      </c>
      <c r="O11" s="13">
        <v>6.6000000000000003E-2</v>
      </c>
      <c r="P11" s="13">
        <v>0.71099999999999997</v>
      </c>
      <c r="Q11" s="14">
        <v>0.96599999999999997</v>
      </c>
      <c r="R11" s="12">
        <v>1.593</v>
      </c>
      <c r="S11" s="13">
        <v>0.42399999999999999</v>
      </c>
      <c r="T11" s="13">
        <v>0.97</v>
      </c>
      <c r="U11" s="14">
        <v>2.6059999999999999</v>
      </c>
      <c r="V11" s="15">
        <f t="shared" si="0"/>
        <v>2.7409999999999997</v>
      </c>
      <c r="W11" s="15">
        <f t="shared" si="1"/>
        <v>1</v>
      </c>
      <c r="X11" s="15">
        <f t="shared" si="2"/>
        <v>2.7409999999999997</v>
      </c>
      <c r="Y11" s="15"/>
      <c r="Z11" s="15">
        <f t="shared" si="3"/>
        <v>0.53546099290780147</v>
      </c>
      <c r="AA11" s="15"/>
      <c r="AB11" s="15">
        <f t="shared" si="4"/>
        <v>0.46453900709219853</v>
      </c>
    </row>
    <row r="12" spans="1:28" x14ac:dyDescent="0.75">
      <c r="A12" t="s">
        <v>66</v>
      </c>
      <c r="B12" s="12">
        <v>-1.498</v>
      </c>
      <c r="C12" s="13">
        <v>0.311</v>
      </c>
      <c r="D12" s="13">
        <v>-2.0939999999999999</v>
      </c>
      <c r="E12" s="14">
        <v>-0.88400000000000001</v>
      </c>
      <c r="F12" s="12">
        <v>3.6339999999999999</v>
      </c>
      <c r="G12" s="13">
        <v>0.23</v>
      </c>
      <c r="H12" s="13">
        <v>3.1859999999999999</v>
      </c>
      <c r="I12" s="14">
        <v>4.0919999999999996</v>
      </c>
      <c r="J12" s="12">
        <v>0.871</v>
      </c>
      <c r="K12" s="13">
        <v>5.8999999999999997E-2</v>
      </c>
      <c r="L12" s="13">
        <v>0.73799999999999999</v>
      </c>
      <c r="M12" s="14">
        <v>0.96299999999999997</v>
      </c>
      <c r="N12" s="12">
        <v>0.91600000000000004</v>
      </c>
      <c r="O12" s="13">
        <v>4.1000000000000002E-2</v>
      </c>
      <c r="P12" s="13">
        <v>0.82</v>
      </c>
      <c r="Q12" s="14">
        <v>0.97599999999999998</v>
      </c>
      <c r="R12" s="12">
        <v>1.8480000000000001</v>
      </c>
      <c r="S12" s="13">
        <v>0.36699999999999999</v>
      </c>
      <c r="T12" s="13">
        <v>1.2789999999999999</v>
      </c>
      <c r="U12" s="14">
        <v>2.6869999999999998</v>
      </c>
      <c r="V12" s="15">
        <f t="shared" si="0"/>
        <v>5.1319999999999997</v>
      </c>
      <c r="W12" s="15">
        <f t="shared" si="1"/>
        <v>1</v>
      </c>
      <c r="X12" s="15">
        <f t="shared" si="2"/>
        <v>5.1319999999999997</v>
      </c>
      <c r="Y12" s="15"/>
      <c r="Z12" s="15">
        <f t="shared" si="3"/>
        <v>0.60563380281690149</v>
      </c>
      <c r="AA12" s="15"/>
      <c r="AB12" s="15">
        <f t="shared" si="4"/>
        <v>0.39436619718309845</v>
      </c>
    </row>
    <row r="13" spans="1:28" x14ac:dyDescent="0.75">
      <c r="A13" t="s">
        <v>67</v>
      </c>
      <c r="B13" s="12">
        <v>0.11899999999999999</v>
      </c>
      <c r="C13" s="13">
        <v>0.20300000000000001</v>
      </c>
      <c r="D13" s="13">
        <v>-0.26700000000000002</v>
      </c>
      <c r="E13" s="14">
        <v>0.52700000000000002</v>
      </c>
      <c r="F13" s="12">
        <v>2.7610000000000001</v>
      </c>
      <c r="G13" s="13">
        <v>0.21299999999999999</v>
      </c>
      <c r="H13" s="13">
        <v>2.36</v>
      </c>
      <c r="I13" s="14">
        <v>3.19</v>
      </c>
      <c r="J13" s="12">
        <v>0.90200000000000002</v>
      </c>
      <c r="K13" s="13">
        <v>4.8000000000000001E-2</v>
      </c>
      <c r="L13" s="13">
        <v>0.79</v>
      </c>
      <c r="M13" s="14">
        <v>0.97299999999999998</v>
      </c>
      <c r="N13" s="12">
        <v>0.90400000000000003</v>
      </c>
      <c r="O13" s="13">
        <v>5.0999999999999997E-2</v>
      </c>
      <c r="P13" s="13">
        <v>0.78300000000000003</v>
      </c>
      <c r="Q13" s="14">
        <v>0.98</v>
      </c>
      <c r="R13" s="12">
        <v>0.96499999999999997</v>
      </c>
      <c r="S13" s="13">
        <v>0.20200000000000001</v>
      </c>
      <c r="T13" s="13">
        <v>0.64800000000000002</v>
      </c>
      <c r="U13" s="14">
        <v>1.431</v>
      </c>
      <c r="V13" s="15">
        <f t="shared" si="0"/>
        <v>2.6420000000000003</v>
      </c>
      <c r="W13" s="15">
        <f t="shared" si="1"/>
        <v>1</v>
      </c>
      <c r="X13" s="15">
        <f t="shared" si="2"/>
        <v>2.6420000000000003</v>
      </c>
      <c r="Y13" s="15"/>
      <c r="Z13" s="15">
        <f t="shared" si="3"/>
        <v>0.50515463917525805</v>
      </c>
      <c r="AA13" s="15"/>
      <c r="AB13" s="15">
        <f t="shared" si="4"/>
        <v>0.49484536082474256</v>
      </c>
    </row>
    <row r="14" spans="1:28" x14ac:dyDescent="0.75">
      <c r="A14" t="s">
        <v>68</v>
      </c>
      <c r="B14" s="12">
        <v>-8.9999999999999993E-3</v>
      </c>
      <c r="C14" s="13">
        <v>0.16500000000000001</v>
      </c>
      <c r="D14" s="13">
        <v>-0.34899999999999998</v>
      </c>
      <c r="E14" s="14">
        <v>0.30099999999999999</v>
      </c>
      <c r="F14" s="12">
        <v>2.548</v>
      </c>
      <c r="G14" s="13">
        <v>0.55200000000000005</v>
      </c>
      <c r="H14" s="13">
        <v>1.5009999999999999</v>
      </c>
      <c r="I14" s="14">
        <v>3.762</v>
      </c>
      <c r="J14" s="12">
        <v>0.94299999999999995</v>
      </c>
      <c r="K14" s="13">
        <v>3.5999999999999997E-2</v>
      </c>
      <c r="L14" s="13">
        <v>0.85399999999999998</v>
      </c>
      <c r="M14" s="14">
        <v>0.98899999999999999</v>
      </c>
      <c r="N14" s="12">
        <v>0.81100000000000005</v>
      </c>
      <c r="O14" s="13">
        <v>9.5000000000000001E-2</v>
      </c>
      <c r="P14" s="13">
        <v>0.58399999999999996</v>
      </c>
      <c r="Q14" s="14">
        <v>0.95699999999999996</v>
      </c>
      <c r="R14" s="12">
        <v>0.92200000000000004</v>
      </c>
      <c r="S14" s="13">
        <v>0.187</v>
      </c>
      <c r="T14" s="13">
        <v>0.622</v>
      </c>
      <c r="U14" s="14">
        <v>1.34</v>
      </c>
      <c r="V14" s="15">
        <f t="shared" si="0"/>
        <v>2.5569999999999999</v>
      </c>
      <c r="W14" s="15">
        <f t="shared" si="1"/>
        <v>1</v>
      </c>
      <c r="X14" s="15">
        <f t="shared" si="2"/>
        <v>2.5569999999999999</v>
      </c>
      <c r="Y14" s="15"/>
      <c r="Z14" s="15">
        <f t="shared" si="3"/>
        <v>0.23170731707317105</v>
      </c>
      <c r="AA14" s="15"/>
      <c r="AB14" s="15">
        <f t="shared" si="4"/>
        <v>0.7682926829268294</v>
      </c>
    </row>
    <row r="15" spans="1:28" x14ac:dyDescent="0.75">
      <c r="A15" t="s">
        <v>69</v>
      </c>
      <c r="B15" s="12">
        <v>-0.60799999999999998</v>
      </c>
      <c r="C15" s="13">
        <v>0.21099999999999999</v>
      </c>
      <c r="D15" s="13">
        <v>-1.002</v>
      </c>
      <c r="E15" s="14">
        <v>-0.16900000000000001</v>
      </c>
      <c r="F15" s="12">
        <v>2.008</v>
      </c>
      <c r="G15" s="13">
        <v>0.18099999999999999</v>
      </c>
      <c r="H15" s="13">
        <v>1.671</v>
      </c>
      <c r="I15" s="14">
        <v>2.3740000000000001</v>
      </c>
      <c r="J15" s="12">
        <v>0.91400000000000003</v>
      </c>
      <c r="K15" s="13">
        <v>4.7E-2</v>
      </c>
      <c r="L15" s="13">
        <v>0.80200000000000005</v>
      </c>
      <c r="M15" s="14">
        <v>0.98199999999999998</v>
      </c>
      <c r="N15" s="12">
        <v>0.97499999999999998</v>
      </c>
      <c r="O15" s="13">
        <v>2.5000000000000001E-2</v>
      </c>
      <c r="P15" s="13">
        <v>0.90700000000000003</v>
      </c>
      <c r="Q15" s="14">
        <v>0.999</v>
      </c>
      <c r="R15" s="12">
        <v>0.95</v>
      </c>
      <c r="S15" s="13">
        <v>0.17899999999999999</v>
      </c>
      <c r="T15" s="13">
        <v>0.66100000000000003</v>
      </c>
      <c r="U15" s="14">
        <v>1.3520000000000001</v>
      </c>
      <c r="V15" s="15">
        <f t="shared" si="0"/>
        <v>2.6160000000000001</v>
      </c>
      <c r="W15" s="15">
        <f t="shared" si="1"/>
        <v>1</v>
      </c>
      <c r="X15" s="15">
        <f t="shared" si="2"/>
        <v>2.6160000000000001</v>
      </c>
      <c r="Y15" s="15"/>
      <c r="Z15" s="15">
        <f t="shared" si="3"/>
        <v>0.7747747747747753</v>
      </c>
      <c r="AA15" s="15"/>
      <c r="AB15" s="15">
        <f t="shared" si="4"/>
        <v>0.22522522522522567</v>
      </c>
    </row>
    <row r="16" spans="1:28" x14ac:dyDescent="0.75">
      <c r="A16" t="s">
        <v>70</v>
      </c>
      <c r="B16" s="12">
        <v>0.27800000000000002</v>
      </c>
      <c r="C16" s="13">
        <v>0.90200000000000002</v>
      </c>
      <c r="D16" s="13">
        <v>-1.282</v>
      </c>
      <c r="E16" s="14">
        <v>1.5129999999999999</v>
      </c>
      <c r="F16" s="12">
        <v>5.6000000000000001E-2</v>
      </c>
      <c r="G16" s="13">
        <v>0.67800000000000005</v>
      </c>
      <c r="H16" s="13">
        <v>-1.0720000000000001</v>
      </c>
      <c r="I16" s="14">
        <v>1.1339999999999999</v>
      </c>
      <c r="J16" s="12">
        <v>0.84499999999999997</v>
      </c>
      <c r="K16" s="13">
        <v>8.5000000000000006E-2</v>
      </c>
      <c r="L16" s="13">
        <v>0.63600000000000001</v>
      </c>
      <c r="M16" s="14">
        <v>0.96299999999999997</v>
      </c>
      <c r="N16" s="12">
        <v>0.89</v>
      </c>
      <c r="O16" s="13">
        <v>6.7000000000000004E-2</v>
      </c>
      <c r="P16" s="13">
        <v>0.71899999999999997</v>
      </c>
      <c r="Q16" s="14">
        <v>0.97699999999999998</v>
      </c>
      <c r="R16" s="12">
        <v>0.62</v>
      </c>
      <c r="S16" s="13">
        <v>0.14399999999999999</v>
      </c>
      <c r="T16" s="13">
        <v>0.40200000000000002</v>
      </c>
      <c r="U16" s="14">
        <v>0.96499999999999997</v>
      </c>
      <c r="V16" s="15">
        <f t="shared" si="0"/>
        <v>-0.22200000000000003</v>
      </c>
      <c r="W16" s="15">
        <f t="shared" si="1"/>
        <v>-1</v>
      </c>
      <c r="X16" s="15">
        <f t="shared" si="2"/>
        <v>0.22200000000000003</v>
      </c>
      <c r="Y16" s="15"/>
      <c r="Z16" s="15">
        <f t="shared" si="3"/>
        <v>0.58490566037735858</v>
      </c>
      <c r="AA16" s="15"/>
      <c r="AB16" s="15">
        <f t="shared" si="4"/>
        <v>0.41509433962264142</v>
      </c>
    </row>
    <row r="17" spans="1:28" x14ac:dyDescent="0.75">
      <c r="A17" t="s">
        <v>71</v>
      </c>
      <c r="B17" s="12">
        <v>-0.06</v>
      </c>
      <c r="C17" s="13">
        <v>0.26300000000000001</v>
      </c>
      <c r="D17" s="13">
        <v>-0.55400000000000005</v>
      </c>
      <c r="E17" s="14">
        <v>0.47299999999999998</v>
      </c>
      <c r="F17" s="12">
        <v>2.8050000000000002</v>
      </c>
      <c r="G17" s="13">
        <v>0.36699999999999999</v>
      </c>
      <c r="H17" s="13">
        <v>2.2290000000000001</v>
      </c>
      <c r="I17" s="14">
        <v>3.6579999999999999</v>
      </c>
      <c r="J17" s="12">
        <v>0.92700000000000005</v>
      </c>
      <c r="K17" s="13">
        <v>0.04</v>
      </c>
      <c r="L17" s="13">
        <v>0.83199999999999996</v>
      </c>
      <c r="M17" s="14">
        <v>0.98499999999999999</v>
      </c>
      <c r="N17" s="12">
        <v>0.90700000000000003</v>
      </c>
      <c r="O17" s="13">
        <v>5.2999999999999999E-2</v>
      </c>
      <c r="P17" s="13">
        <v>0.77600000000000002</v>
      </c>
      <c r="Q17" s="14">
        <v>0.98199999999999998</v>
      </c>
      <c r="R17" s="12">
        <v>1.226</v>
      </c>
      <c r="S17" s="13">
        <v>0.247</v>
      </c>
      <c r="T17" s="13">
        <v>0.84399999999999997</v>
      </c>
      <c r="U17" s="14">
        <v>1.806</v>
      </c>
      <c r="V17" s="15">
        <f t="shared" si="0"/>
        <v>2.8650000000000002</v>
      </c>
      <c r="W17" s="15">
        <f t="shared" si="1"/>
        <v>1</v>
      </c>
      <c r="X17" s="15">
        <f t="shared" si="2"/>
        <v>2.8650000000000002</v>
      </c>
      <c r="Y17" s="15"/>
      <c r="Z17" s="15">
        <f t="shared" si="3"/>
        <v>0.43975903614457823</v>
      </c>
      <c r="AA17" s="15"/>
      <c r="AB17" s="15">
        <f t="shared" si="4"/>
        <v>0.56024096385542177</v>
      </c>
    </row>
    <row r="18" spans="1:28" x14ac:dyDescent="0.75">
      <c r="A18" t="s">
        <v>72</v>
      </c>
      <c r="B18" s="12">
        <v>-0.315</v>
      </c>
      <c r="C18" s="13">
        <v>0.18099999999999999</v>
      </c>
      <c r="D18" s="13">
        <v>-0.66600000000000004</v>
      </c>
      <c r="E18" s="14">
        <v>3.9E-2</v>
      </c>
      <c r="F18" s="12">
        <v>2.7789999999999999</v>
      </c>
      <c r="G18" s="13">
        <v>0.56799999999999995</v>
      </c>
      <c r="H18" s="13">
        <v>1.742</v>
      </c>
      <c r="I18" s="14">
        <v>4.0030000000000001</v>
      </c>
      <c r="J18" s="12">
        <v>0.94399999999999995</v>
      </c>
      <c r="K18" s="13">
        <v>3.2000000000000001E-2</v>
      </c>
      <c r="L18" s="13">
        <v>0.86599999999999999</v>
      </c>
      <c r="M18" s="14">
        <v>0.98799999999999999</v>
      </c>
      <c r="N18" s="12">
        <v>0.86099999999999999</v>
      </c>
      <c r="O18" s="13">
        <v>8.6999999999999994E-2</v>
      </c>
      <c r="P18" s="13">
        <v>0.65200000000000002</v>
      </c>
      <c r="Q18" s="14">
        <v>0.98099999999999998</v>
      </c>
      <c r="R18" s="12">
        <v>1.4159999999999999</v>
      </c>
      <c r="S18" s="13">
        <v>0.27900000000000003</v>
      </c>
      <c r="T18" s="13">
        <v>0.97099999999999997</v>
      </c>
      <c r="U18" s="14">
        <v>2.0680000000000001</v>
      </c>
      <c r="V18" s="15">
        <f t="shared" si="0"/>
        <v>3.0939999999999999</v>
      </c>
      <c r="W18" s="15">
        <f t="shared" si="1"/>
        <v>1</v>
      </c>
      <c r="X18" s="15">
        <f t="shared" si="2"/>
        <v>3.0939999999999999</v>
      </c>
      <c r="Y18" s="15"/>
      <c r="Z18" s="15">
        <f t="shared" si="3"/>
        <v>0.28717948717948732</v>
      </c>
      <c r="AA18" s="15"/>
      <c r="AB18" s="15">
        <f t="shared" si="4"/>
        <v>0.71282051282051262</v>
      </c>
    </row>
    <row r="19" spans="1:28" x14ac:dyDescent="0.75">
      <c r="A19" t="s">
        <v>73</v>
      </c>
      <c r="B19" s="12">
        <v>-1.2999999999999999E-2</v>
      </c>
      <c r="C19" s="13">
        <v>0.16400000000000001</v>
      </c>
      <c r="D19" s="13">
        <v>-0.32600000000000001</v>
      </c>
      <c r="E19" s="14">
        <v>0.33200000000000002</v>
      </c>
      <c r="F19" s="12">
        <v>1.7549999999999999</v>
      </c>
      <c r="G19" s="13">
        <v>0.30599999999999999</v>
      </c>
      <c r="H19" s="13">
        <v>1.284</v>
      </c>
      <c r="I19" s="14">
        <v>2.4159999999999999</v>
      </c>
      <c r="J19" s="12">
        <v>0.89400000000000002</v>
      </c>
      <c r="K19" s="13">
        <v>4.8000000000000001E-2</v>
      </c>
      <c r="L19" s="13">
        <v>0.78600000000000003</v>
      </c>
      <c r="M19" s="14">
        <v>0.96599999999999997</v>
      </c>
      <c r="N19" s="12">
        <v>0.85</v>
      </c>
      <c r="O19" s="13">
        <v>7.5999999999999998E-2</v>
      </c>
      <c r="P19" s="13">
        <v>0.67500000000000004</v>
      </c>
      <c r="Q19" s="14">
        <v>0.96299999999999997</v>
      </c>
      <c r="R19" s="12">
        <v>0.56699999999999995</v>
      </c>
      <c r="S19" s="13">
        <v>0.124</v>
      </c>
      <c r="T19" s="13">
        <v>0.379</v>
      </c>
      <c r="U19" s="14">
        <v>0.86499999999999999</v>
      </c>
      <c r="V19" s="15">
        <f t="shared" si="0"/>
        <v>1.7679999999999998</v>
      </c>
      <c r="W19" s="15">
        <f t="shared" si="1"/>
        <v>1</v>
      </c>
      <c r="X19" s="15">
        <f t="shared" si="2"/>
        <v>1.7679999999999998</v>
      </c>
      <c r="Y19" s="15"/>
      <c r="Z19" s="15">
        <f t="shared" si="3"/>
        <v>0.41406250000000011</v>
      </c>
      <c r="AA19" s="15"/>
      <c r="AB19" s="15">
        <f t="shared" si="4"/>
        <v>0.58593750000000033</v>
      </c>
    </row>
    <row r="20" spans="1:28" x14ac:dyDescent="0.75">
      <c r="A20" t="s">
        <v>74</v>
      </c>
      <c r="B20" s="12">
        <v>0.27700000000000002</v>
      </c>
      <c r="C20" s="13">
        <v>0.17399999999999999</v>
      </c>
      <c r="D20" s="13">
        <v>-6.6000000000000003E-2</v>
      </c>
      <c r="E20" s="14">
        <v>0.61499999999999999</v>
      </c>
      <c r="F20" s="12">
        <v>3.15</v>
      </c>
      <c r="G20" s="13">
        <v>0.36299999999999999</v>
      </c>
      <c r="H20" s="13">
        <v>2.4239999999999999</v>
      </c>
      <c r="I20" s="14">
        <v>3.8439999999999999</v>
      </c>
      <c r="J20" s="12">
        <v>0.92600000000000005</v>
      </c>
      <c r="K20" s="13">
        <v>3.6999999999999998E-2</v>
      </c>
      <c r="L20" s="13">
        <v>0.83899999999999997</v>
      </c>
      <c r="M20" s="14">
        <v>0.98</v>
      </c>
      <c r="N20" s="12">
        <v>0.86299999999999999</v>
      </c>
      <c r="O20" s="13">
        <v>7.0999999999999994E-2</v>
      </c>
      <c r="P20" s="13">
        <v>0.69699999999999995</v>
      </c>
      <c r="Q20" s="14">
        <v>0.96799999999999997</v>
      </c>
      <c r="R20" s="12">
        <v>1.2529999999999999</v>
      </c>
      <c r="S20" s="13">
        <v>0.24099999999999999</v>
      </c>
      <c r="T20" s="13">
        <v>0.86799999999999999</v>
      </c>
      <c r="U20" s="14">
        <v>1.786</v>
      </c>
      <c r="V20" s="15">
        <f t="shared" si="0"/>
        <v>2.8729999999999998</v>
      </c>
      <c r="W20" s="15">
        <f t="shared" si="1"/>
        <v>1</v>
      </c>
      <c r="X20" s="15">
        <f t="shared" si="2"/>
        <v>2.8729999999999998</v>
      </c>
      <c r="Y20" s="15"/>
      <c r="Z20" s="15">
        <f t="shared" si="3"/>
        <v>0.35071090047393366</v>
      </c>
      <c r="AA20" s="15"/>
      <c r="AB20" s="15">
        <f t="shared" si="4"/>
        <v>0.64928909952606684</v>
      </c>
    </row>
    <row r="21" spans="1:28" x14ac:dyDescent="0.75">
      <c r="A21" t="s">
        <v>75</v>
      </c>
      <c r="B21" s="12">
        <v>-2.1760000000000002</v>
      </c>
      <c r="C21" s="13">
        <v>0.42299999999999999</v>
      </c>
      <c r="D21" s="13">
        <v>-2.968</v>
      </c>
      <c r="E21" s="14">
        <v>-1.3</v>
      </c>
      <c r="F21" s="12">
        <v>3.512</v>
      </c>
      <c r="G21" s="13">
        <v>0.60099999999999998</v>
      </c>
      <c r="H21" s="13">
        <v>2.4039999999999999</v>
      </c>
      <c r="I21" s="14">
        <v>4.76</v>
      </c>
      <c r="J21" s="12">
        <v>0.89400000000000002</v>
      </c>
      <c r="K21" s="13">
        <v>4.5999999999999999E-2</v>
      </c>
      <c r="L21" s="13">
        <v>0.78900000000000003</v>
      </c>
      <c r="M21" s="14">
        <v>0.96699999999999997</v>
      </c>
      <c r="N21" s="12">
        <v>0.81899999999999995</v>
      </c>
      <c r="O21" s="13">
        <v>7.8E-2</v>
      </c>
      <c r="P21" s="13">
        <v>0.63900000000000001</v>
      </c>
      <c r="Q21" s="14">
        <v>0.94399999999999995</v>
      </c>
      <c r="R21" s="12">
        <v>4.6070000000000002</v>
      </c>
      <c r="S21" s="13">
        <v>1.0489999999999999</v>
      </c>
      <c r="T21" s="13">
        <v>2.9550000000000001</v>
      </c>
      <c r="U21" s="14">
        <v>7.0369999999999999</v>
      </c>
      <c r="V21" s="15">
        <f t="shared" si="0"/>
        <v>5.6880000000000006</v>
      </c>
      <c r="W21" s="15">
        <f t="shared" si="1"/>
        <v>1</v>
      </c>
      <c r="X21" s="15">
        <f t="shared" si="2"/>
        <v>5.6880000000000006</v>
      </c>
      <c r="Y21" s="15"/>
      <c r="Z21" s="15">
        <f t="shared" si="3"/>
        <v>0.36933797909407667</v>
      </c>
      <c r="AA21" s="15"/>
      <c r="AB21" s="15">
        <f t="shared" si="4"/>
        <v>0.63066202090592371</v>
      </c>
    </row>
    <row r="22" spans="1:28" x14ac:dyDescent="0.75">
      <c r="A22" t="s">
        <v>76</v>
      </c>
      <c r="B22" s="12">
        <v>0.67500000000000004</v>
      </c>
      <c r="C22" s="13">
        <v>0.26500000000000001</v>
      </c>
      <c r="D22" s="13">
        <v>0.16500000000000001</v>
      </c>
      <c r="E22" s="14">
        <v>1.165</v>
      </c>
      <c r="F22" s="12">
        <v>5.1719999999999997</v>
      </c>
      <c r="G22" s="13">
        <v>0.68200000000000005</v>
      </c>
      <c r="H22" s="13">
        <v>3.714</v>
      </c>
      <c r="I22" s="14">
        <v>6.4320000000000004</v>
      </c>
      <c r="J22" s="12">
        <v>0.92800000000000005</v>
      </c>
      <c r="K22" s="13">
        <v>3.6999999999999998E-2</v>
      </c>
      <c r="L22" s="13">
        <v>0.84199999999999997</v>
      </c>
      <c r="M22" s="14">
        <v>0.97799999999999998</v>
      </c>
      <c r="N22" s="12">
        <v>0.81599999999999995</v>
      </c>
      <c r="O22" s="13">
        <v>8.8999999999999996E-2</v>
      </c>
      <c r="P22" s="13">
        <v>0.61799999999999999</v>
      </c>
      <c r="Q22" s="14">
        <v>0.95499999999999996</v>
      </c>
      <c r="R22" s="12">
        <v>3.0960000000000001</v>
      </c>
      <c r="S22" s="13">
        <v>0.61399999999999999</v>
      </c>
      <c r="T22" s="13">
        <v>2.149</v>
      </c>
      <c r="U22" s="14">
        <v>4.5419999999999998</v>
      </c>
      <c r="V22" s="15">
        <f t="shared" si="0"/>
        <v>4.4969999999999999</v>
      </c>
      <c r="W22" s="15">
        <f t="shared" si="1"/>
        <v>1</v>
      </c>
      <c r="X22" s="15">
        <f t="shared" si="2"/>
        <v>4.4969999999999999</v>
      </c>
      <c r="Y22" s="15"/>
      <c r="Z22" s="15">
        <f t="shared" si="3"/>
        <v>0.28124999999999967</v>
      </c>
      <c r="AA22" s="15"/>
      <c r="AB22" s="15">
        <f t="shared" si="4"/>
        <v>0.71874999999999989</v>
      </c>
    </row>
    <row r="23" spans="1:28" x14ac:dyDescent="0.75">
      <c r="A23" t="s">
        <v>77</v>
      </c>
      <c r="B23" s="12">
        <v>-3.1190000000000002</v>
      </c>
      <c r="C23" s="13">
        <v>0.40699999999999997</v>
      </c>
      <c r="D23" s="13">
        <v>-3.8740000000000001</v>
      </c>
      <c r="E23" s="14">
        <v>-2.2509999999999999</v>
      </c>
      <c r="F23" s="12">
        <v>1.1279999999999999</v>
      </c>
      <c r="G23" s="13">
        <v>0.26200000000000001</v>
      </c>
      <c r="H23" s="13">
        <v>0.63200000000000001</v>
      </c>
      <c r="I23" s="14">
        <v>1.6579999999999999</v>
      </c>
      <c r="J23" s="12">
        <v>0.88600000000000001</v>
      </c>
      <c r="K23" s="13">
        <v>6.0999999999999999E-2</v>
      </c>
      <c r="L23" s="13">
        <v>0.747</v>
      </c>
      <c r="M23" s="14">
        <v>0.97499999999999998</v>
      </c>
      <c r="N23" s="12">
        <v>0.96</v>
      </c>
      <c r="O23" s="13">
        <v>2.9000000000000001E-2</v>
      </c>
      <c r="P23" s="13">
        <v>0.89</v>
      </c>
      <c r="Q23" s="14">
        <v>0.997</v>
      </c>
      <c r="R23" s="12">
        <v>2.5179999999999998</v>
      </c>
      <c r="S23" s="13">
        <v>0.53300000000000003</v>
      </c>
      <c r="T23" s="13">
        <v>1.7030000000000001</v>
      </c>
      <c r="U23" s="14">
        <v>3.8029999999999999</v>
      </c>
      <c r="V23" s="15">
        <f t="shared" si="0"/>
        <v>4.2469999999999999</v>
      </c>
      <c r="W23" s="15">
        <f t="shared" si="1"/>
        <v>1</v>
      </c>
      <c r="X23" s="15">
        <f t="shared" si="2"/>
        <v>4.2469999999999999</v>
      </c>
      <c r="Y23" s="15"/>
      <c r="Z23" s="15">
        <f t="shared" si="3"/>
        <v>0.74025974025974062</v>
      </c>
      <c r="AA23" s="15"/>
      <c r="AB23" s="15">
        <f t="shared" si="4"/>
        <v>0.2597402597402601</v>
      </c>
    </row>
    <row r="24" spans="1:28" x14ac:dyDescent="0.75">
      <c r="A24" t="s">
        <v>78</v>
      </c>
      <c r="B24" s="12">
        <v>-2.1999999999999999E-2</v>
      </c>
      <c r="C24" s="13">
        <v>0.17599999999999999</v>
      </c>
      <c r="D24" s="13">
        <v>-0.373</v>
      </c>
      <c r="E24" s="14">
        <v>0.32400000000000001</v>
      </c>
      <c r="F24" s="12">
        <v>2.8239999999999998</v>
      </c>
      <c r="G24" s="13">
        <v>0.22500000000000001</v>
      </c>
      <c r="H24" s="13">
        <v>2.3620000000000001</v>
      </c>
      <c r="I24" s="14">
        <v>3.2669999999999999</v>
      </c>
      <c r="J24" s="12">
        <v>0.90600000000000003</v>
      </c>
      <c r="K24" s="13">
        <v>4.4999999999999998E-2</v>
      </c>
      <c r="L24" s="13">
        <v>0.80200000000000005</v>
      </c>
      <c r="M24" s="14">
        <v>0.97299999999999998</v>
      </c>
      <c r="N24" s="12">
        <v>0.93100000000000005</v>
      </c>
      <c r="O24" s="13">
        <v>4.7E-2</v>
      </c>
      <c r="P24" s="13">
        <v>0.81200000000000006</v>
      </c>
      <c r="Q24" s="14">
        <v>0.99199999999999999</v>
      </c>
      <c r="R24" s="12">
        <v>1.012</v>
      </c>
      <c r="S24" s="13">
        <v>0.19700000000000001</v>
      </c>
      <c r="T24" s="13">
        <v>0.69299999999999995</v>
      </c>
      <c r="U24" s="14">
        <v>1.468</v>
      </c>
      <c r="V24" s="15">
        <f t="shared" si="0"/>
        <v>2.8459999999999996</v>
      </c>
      <c r="W24" s="15">
        <f t="shared" si="1"/>
        <v>1</v>
      </c>
      <c r="X24" s="15">
        <f t="shared" si="2"/>
        <v>2.8459999999999996</v>
      </c>
      <c r="Y24" s="15"/>
      <c r="Z24" s="15">
        <f t="shared" si="3"/>
        <v>0.57668711656441762</v>
      </c>
      <c r="AA24" s="15"/>
      <c r="AB24" s="15">
        <f t="shared" si="4"/>
        <v>0.42331288343558299</v>
      </c>
    </row>
    <row r="25" spans="1:28" x14ac:dyDescent="0.75">
      <c r="A25" t="s">
        <v>79</v>
      </c>
      <c r="B25" s="12">
        <v>-1.867</v>
      </c>
      <c r="C25" s="13">
        <v>0.27200000000000002</v>
      </c>
      <c r="D25" s="13">
        <v>-2.3889999999999998</v>
      </c>
      <c r="E25" s="14">
        <v>-1.3280000000000001</v>
      </c>
      <c r="F25" s="12">
        <v>2.1840000000000002</v>
      </c>
      <c r="G25" s="13">
        <v>0.188</v>
      </c>
      <c r="H25" s="13">
        <v>1.819</v>
      </c>
      <c r="I25" s="14">
        <v>2.5609999999999999</v>
      </c>
      <c r="J25" s="12">
        <v>0.90200000000000002</v>
      </c>
      <c r="K25" s="13">
        <v>5.2999999999999999E-2</v>
      </c>
      <c r="L25" s="13">
        <v>0.77800000000000002</v>
      </c>
      <c r="M25" s="14">
        <v>0.97799999999999998</v>
      </c>
      <c r="N25" s="12">
        <v>0.95899999999999996</v>
      </c>
      <c r="O25" s="13">
        <v>2.9000000000000001E-2</v>
      </c>
      <c r="P25" s="13">
        <v>0.88400000000000001</v>
      </c>
      <c r="Q25" s="14">
        <v>0.99399999999999999</v>
      </c>
      <c r="R25" s="12">
        <v>1.274</v>
      </c>
      <c r="S25" s="13">
        <v>0.245</v>
      </c>
      <c r="T25" s="13">
        <v>0.88800000000000001</v>
      </c>
      <c r="U25" s="14">
        <v>1.837</v>
      </c>
      <c r="V25" s="15">
        <f t="shared" si="0"/>
        <v>4.0510000000000002</v>
      </c>
      <c r="W25" s="15">
        <f t="shared" si="1"/>
        <v>1</v>
      </c>
      <c r="X25" s="15">
        <f t="shared" si="2"/>
        <v>4.0510000000000002</v>
      </c>
      <c r="Y25" s="15"/>
      <c r="Z25" s="15">
        <f t="shared" si="3"/>
        <v>0.70503597122302186</v>
      </c>
      <c r="AA25" s="15"/>
      <c r="AB25" s="15">
        <f t="shared" si="4"/>
        <v>0.29496402877697891</v>
      </c>
    </row>
    <row r="26" spans="1:28" x14ac:dyDescent="0.75">
      <c r="A26" t="s">
        <v>80</v>
      </c>
      <c r="B26" s="12">
        <v>-0.53700000000000003</v>
      </c>
      <c r="C26" s="13">
        <v>0.17899999999999999</v>
      </c>
      <c r="D26" s="13">
        <v>-0.872</v>
      </c>
      <c r="E26" s="14">
        <v>-0.16500000000000001</v>
      </c>
      <c r="F26" s="12">
        <v>1.04</v>
      </c>
      <c r="G26" s="13">
        <v>0.16900000000000001</v>
      </c>
      <c r="H26" s="13">
        <v>0.73599999999999999</v>
      </c>
      <c r="I26" s="14">
        <v>1.395</v>
      </c>
      <c r="J26" s="12">
        <v>0.84099999999999997</v>
      </c>
      <c r="K26" s="13">
        <v>6.7000000000000004E-2</v>
      </c>
      <c r="L26" s="13">
        <v>0.69299999999999995</v>
      </c>
      <c r="M26" s="14">
        <v>0.95099999999999996</v>
      </c>
      <c r="N26" s="12">
        <v>0.84699999999999998</v>
      </c>
      <c r="O26" s="13">
        <v>0.06</v>
      </c>
      <c r="P26" s="13">
        <v>0.71099999999999997</v>
      </c>
      <c r="Q26" s="14">
        <v>0.94299999999999995</v>
      </c>
      <c r="R26" s="12">
        <v>0.434</v>
      </c>
      <c r="S26" s="13">
        <v>0.10100000000000001</v>
      </c>
      <c r="T26" s="13">
        <v>0.28199999999999997</v>
      </c>
      <c r="U26" s="14">
        <v>0.67100000000000004</v>
      </c>
      <c r="V26" s="15">
        <f t="shared" si="0"/>
        <v>1.577</v>
      </c>
      <c r="W26" s="15">
        <f t="shared" si="1"/>
        <v>1</v>
      </c>
      <c r="X26" s="15">
        <f t="shared" si="2"/>
        <v>1.577</v>
      </c>
      <c r="Y26" s="15"/>
      <c r="Z26" s="15">
        <f t="shared" si="3"/>
        <v>0.50961538461538458</v>
      </c>
      <c r="AA26" s="15"/>
      <c r="AB26" s="15">
        <f t="shared" si="4"/>
        <v>0.49038461538461536</v>
      </c>
    </row>
    <row r="27" spans="1:28" x14ac:dyDescent="0.75">
      <c r="A27" t="s">
        <v>81</v>
      </c>
      <c r="B27" s="12">
        <v>0.10100000000000001</v>
      </c>
      <c r="C27" s="13">
        <v>0.317</v>
      </c>
      <c r="D27" s="13">
        <v>-0.56000000000000005</v>
      </c>
      <c r="E27" s="14">
        <v>0.71099999999999997</v>
      </c>
      <c r="F27" s="12">
        <v>3.004</v>
      </c>
      <c r="G27" s="13">
        <v>0.49199999999999999</v>
      </c>
      <c r="H27" s="13">
        <v>2.1150000000000002</v>
      </c>
      <c r="I27" s="14">
        <v>4.1109999999999998</v>
      </c>
      <c r="J27" s="12">
        <v>0.90900000000000003</v>
      </c>
      <c r="K27" s="13">
        <v>5.2999999999999999E-2</v>
      </c>
      <c r="L27" s="13">
        <v>0.78</v>
      </c>
      <c r="M27" s="14">
        <v>0.98199999999999998</v>
      </c>
      <c r="N27" s="12">
        <v>0.85699999999999998</v>
      </c>
      <c r="O27" s="13">
        <v>7.2999999999999995E-2</v>
      </c>
      <c r="P27" s="13">
        <v>0.68300000000000005</v>
      </c>
      <c r="Q27" s="14">
        <v>0.96799999999999997</v>
      </c>
      <c r="R27" s="12">
        <v>2.0539999999999998</v>
      </c>
      <c r="S27" s="13">
        <v>0.44500000000000001</v>
      </c>
      <c r="T27" s="13">
        <v>1.3480000000000001</v>
      </c>
      <c r="U27" s="14">
        <v>3.117</v>
      </c>
      <c r="V27" s="15">
        <f t="shared" si="0"/>
        <v>2.903</v>
      </c>
      <c r="W27" s="15">
        <f t="shared" si="1"/>
        <v>1</v>
      </c>
      <c r="X27" s="15">
        <f t="shared" si="2"/>
        <v>2.903</v>
      </c>
      <c r="Y27" s="15"/>
      <c r="Z27" s="15">
        <f t="shared" si="3"/>
        <v>0.38888888888888878</v>
      </c>
      <c r="AA27" s="15"/>
      <c r="AB27" s="15">
        <f t="shared" si="4"/>
        <v>0.61111111111111127</v>
      </c>
    </row>
    <row r="28" spans="1:28" x14ac:dyDescent="0.75">
      <c r="A28" t="s">
        <v>82</v>
      </c>
      <c r="B28" s="12">
        <v>-0.499</v>
      </c>
      <c r="C28" s="13">
        <v>0.219</v>
      </c>
      <c r="D28" s="13">
        <v>-0.92900000000000005</v>
      </c>
      <c r="E28" s="14">
        <v>-7.0000000000000007E-2</v>
      </c>
      <c r="F28" s="12">
        <v>1.3169999999999999</v>
      </c>
      <c r="G28" s="13">
        <v>0.23100000000000001</v>
      </c>
      <c r="H28" s="13">
        <v>0.89300000000000002</v>
      </c>
      <c r="I28" s="14">
        <v>1.796</v>
      </c>
      <c r="J28" s="12">
        <v>0.86099999999999999</v>
      </c>
      <c r="K28" s="13">
        <v>6.3E-2</v>
      </c>
      <c r="L28" s="13">
        <v>0.71599999999999997</v>
      </c>
      <c r="M28" s="14">
        <v>0.95899999999999996</v>
      </c>
      <c r="N28" s="12">
        <v>0.88900000000000001</v>
      </c>
      <c r="O28" s="13">
        <v>0.06</v>
      </c>
      <c r="P28" s="13">
        <v>0.746</v>
      </c>
      <c r="Q28" s="14">
        <v>0.97599999999999998</v>
      </c>
      <c r="R28" s="12">
        <v>0.79400000000000004</v>
      </c>
      <c r="S28" s="13">
        <v>0.16400000000000001</v>
      </c>
      <c r="T28" s="13">
        <v>0.53300000000000003</v>
      </c>
      <c r="U28" s="14">
        <v>1.177</v>
      </c>
      <c r="V28" s="15">
        <f t="shared" si="0"/>
        <v>1.8159999999999998</v>
      </c>
      <c r="W28" s="15">
        <f t="shared" si="1"/>
        <v>1</v>
      </c>
      <c r="X28" s="15">
        <f t="shared" si="2"/>
        <v>1.8159999999999998</v>
      </c>
      <c r="Y28" s="15"/>
      <c r="Z28" s="15">
        <f t="shared" si="3"/>
        <v>0.55600000000000005</v>
      </c>
      <c r="AA28" s="15"/>
      <c r="AB28" s="15">
        <f t="shared" si="4"/>
        <v>0.44399999999999995</v>
      </c>
    </row>
    <row r="29" spans="1:28" x14ac:dyDescent="0.75">
      <c r="A29" t="s">
        <v>83</v>
      </c>
      <c r="B29" s="12">
        <v>0.157</v>
      </c>
      <c r="C29" s="13">
        <v>0.45500000000000002</v>
      </c>
      <c r="D29" s="13">
        <v>-1.0740000000000001</v>
      </c>
      <c r="E29" s="14">
        <v>0.74399999999999999</v>
      </c>
      <c r="F29" s="12">
        <v>3.3610000000000002</v>
      </c>
      <c r="G29" s="13">
        <v>1.109</v>
      </c>
      <c r="H29" s="13">
        <v>1.268</v>
      </c>
      <c r="I29" s="14">
        <v>5.2759999999999998</v>
      </c>
      <c r="J29" s="12">
        <v>0.91400000000000003</v>
      </c>
      <c r="K29" s="13">
        <v>7.1999999999999995E-2</v>
      </c>
      <c r="L29" s="13">
        <v>0.71399999999999997</v>
      </c>
      <c r="M29" s="14">
        <v>0.98699999999999999</v>
      </c>
      <c r="N29" s="12">
        <v>0.83799999999999997</v>
      </c>
      <c r="O29" s="13">
        <v>9.4E-2</v>
      </c>
      <c r="P29" s="13">
        <v>0.63</v>
      </c>
      <c r="Q29" s="14">
        <v>0.97299999999999998</v>
      </c>
      <c r="R29" s="12">
        <v>2.1960000000000002</v>
      </c>
      <c r="S29" s="13">
        <v>0.45800000000000002</v>
      </c>
      <c r="T29" s="13">
        <v>1.4390000000000001</v>
      </c>
      <c r="U29" s="14">
        <v>3.23</v>
      </c>
      <c r="V29" s="15">
        <f t="shared" si="0"/>
        <v>3.2040000000000002</v>
      </c>
      <c r="W29" s="15">
        <f t="shared" si="1"/>
        <v>1</v>
      </c>
      <c r="X29" s="15">
        <f t="shared" si="2"/>
        <v>3.2040000000000002</v>
      </c>
      <c r="Y29" s="15"/>
      <c r="Z29" s="15">
        <f t="shared" si="3"/>
        <v>0.34677419354838712</v>
      </c>
      <c r="AA29" s="15"/>
      <c r="AB29" s="15">
        <f t="shared" si="4"/>
        <v>0.65322580645161332</v>
      </c>
    </row>
    <row r="30" spans="1:28" x14ac:dyDescent="0.75">
      <c r="A30" t="s">
        <v>84</v>
      </c>
      <c r="B30" s="12">
        <v>0.54600000000000004</v>
      </c>
      <c r="C30" s="13">
        <v>0.219</v>
      </c>
      <c r="D30" s="13">
        <v>0.13300000000000001</v>
      </c>
      <c r="E30" s="14">
        <v>0.97299999999999998</v>
      </c>
      <c r="F30" s="12">
        <v>2.1179999999999999</v>
      </c>
      <c r="G30" s="13">
        <v>0.17799999999999999</v>
      </c>
      <c r="H30" s="13">
        <v>1.8089999999999999</v>
      </c>
      <c r="I30" s="14">
        <v>2.4500000000000002</v>
      </c>
      <c r="J30" s="12">
        <v>0.82499999999999996</v>
      </c>
      <c r="K30" s="13">
        <v>7.1999999999999995E-2</v>
      </c>
      <c r="L30" s="13">
        <v>0.66300000000000003</v>
      </c>
      <c r="M30" s="14">
        <v>0.94199999999999995</v>
      </c>
      <c r="N30" s="12">
        <v>0.89900000000000002</v>
      </c>
      <c r="O30" s="13">
        <v>0.05</v>
      </c>
      <c r="P30" s="13">
        <v>0.78</v>
      </c>
      <c r="Q30" s="14">
        <v>0.97299999999999998</v>
      </c>
      <c r="R30" s="12">
        <v>0.55900000000000005</v>
      </c>
      <c r="S30" s="13">
        <v>0.11700000000000001</v>
      </c>
      <c r="T30" s="13">
        <v>0.375</v>
      </c>
      <c r="U30" s="14">
        <v>0.82699999999999996</v>
      </c>
      <c r="V30" s="15">
        <f t="shared" si="0"/>
        <v>1.5719999999999998</v>
      </c>
      <c r="W30" s="15">
        <f t="shared" si="1"/>
        <v>1</v>
      </c>
      <c r="X30" s="15">
        <f t="shared" si="2"/>
        <v>1.5719999999999998</v>
      </c>
      <c r="Y30" s="15"/>
      <c r="Z30" s="15">
        <f t="shared" si="3"/>
        <v>0.6340579710144929</v>
      </c>
      <c r="AA30" s="15"/>
      <c r="AB30" s="15">
        <f t="shared" si="4"/>
        <v>0.36594202898550715</v>
      </c>
    </row>
    <row r="31" spans="1:28" x14ac:dyDescent="0.75">
      <c r="A31" t="s">
        <v>85</v>
      </c>
      <c r="B31" s="12">
        <v>0.16400000000000001</v>
      </c>
      <c r="C31" s="13">
        <v>0.33900000000000002</v>
      </c>
      <c r="D31" s="13">
        <v>-0.47099999999999997</v>
      </c>
      <c r="E31" s="14">
        <v>0.81699999999999995</v>
      </c>
      <c r="F31" s="12">
        <v>3.1040000000000001</v>
      </c>
      <c r="G31" s="13">
        <v>0.54300000000000004</v>
      </c>
      <c r="H31" s="13">
        <v>2.2290000000000001</v>
      </c>
      <c r="I31" s="14">
        <v>4.319</v>
      </c>
      <c r="J31" s="12">
        <v>0.91500000000000004</v>
      </c>
      <c r="K31" s="13">
        <v>0.05</v>
      </c>
      <c r="L31" s="13">
        <v>0.79500000000000004</v>
      </c>
      <c r="M31" s="14">
        <v>0.98699999999999999</v>
      </c>
      <c r="N31" s="12">
        <v>0.85899999999999999</v>
      </c>
      <c r="O31" s="13">
        <v>7.2999999999999995E-2</v>
      </c>
      <c r="P31" s="13">
        <v>0.68700000000000006</v>
      </c>
      <c r="Q31" s="14">
        <v>0.96699999999999997</v>
      </c>
      <c r="R31" s="12">
        <v>1.871</v>
      </c>
      <c r="S31" s="13">
        <v>0.45300000000000001</v>
      </c>
      <c r="T31" s="13">
        <v>1.1850000000000001</v>
      </c>
      <c r="U31" s="14">
        <v>2.91</v>
      </c>
      <c r="V31" s="15">
        <f t="shared" si="0"/>
        <v>2.94</v>
      </c>
      <c r="W31" s="15">
        <f t="shared" si="1"/>
        <v>1</v>
      </c>
      <c r="X31" s="15">
        <f t="shared" si="2"/>
        <v>2.94</v>
      </c>
      <c r="Y31" s="15"/>
      <c r="Z31" s="15">
        <f t="shared" si="3"/>
        <v>0.37610619469026535</v>
      </c>
      <c r="AA31" s="15"/>
      <c r="AB31" s="15">
        <f t="shared" si="4"/>
        <v>0.62389380530973459</v>
      </c>
    </row>
    <row r="32" spans="1:28" x14ac:dyDescent="0.75">
      <c r="A32" t="s">
        <v>86</v>
      </c>
      <c r="B32" s="12">
        <v>-1.702</v>
      </c>
      <c r="C32" s="13">
        <v>0.253</v>
      </c>
      <c r="D32" s="13">
        <v>-2.1869999999999998</v>
      </c>
      <c r="E32" s="14">
        <v>-1.202</v>
      </c>
      <c r="F32" s="12">
        <v>2.4689999999999999</v>
      </c>
      <c r="G32" s="13">
        <v>0.29099999999999998</v>
      </c>
      <c r="H32" s="13">
        <v>1.907</v>
      </c>
      <c r="I32" s="14">
        <v>3.032</v>
      </c>
      <c r="J32" s="12">
        <v>0.93</v>
      </c>
      <c r="K32" s="13">
        <v>3.9E-2</v>
      </c>
      <c r="L32" s="13">
        <v>0.83599999999999997</v>
      </c>
      <c r="M32" s="14">
        <v>0.98499999999999999</v>
      </c>
      <c r="N32" s="12">
        <v>0.91400000000000003</v>
      </c>
      <c r="O32" s="13">
        <v>4.8000000000000001E-2</v>
      </c>
      <c r="P32" s="13">
        <v>0.79700000000000004</v>
      </c>
      <c r="Q32" s="14">
        <v>0.98099999999999998</v>
      </c>
      <c r="R32" s="12">
        <v>2.1120000000000001</v>
      </c>
      <c r="S32" s="13">
        <v>0.39600000000000002</v>
      </c>
      <c r="T32" s="13">
        <v>1.482</v>
      </c>
      <c r="U32" s="14">
        <v>3.0339999999999998</v>
      </c>
      <c r="V32" s="15">
        <f t="shared" si="0"/>
        <v>4.1709999999999994</v>
      </c>
      <c r="W32" s="15">
        <f t="shared" si="1"/>
        <v>1</v>
      </c>
      <c r="X32" s="15">
        <f t="shared" si="2"/>
        <v>4.1709999999999994</v>
      </c>
      <c r="Y32" s="15"/>
      <c r="Z32" s="15">
        <f t="shared" si="3"/>
        <v>0.44871794871794896</v>
      </c>
      <c r="AA32" s="15"/>
      <c r="AB32" s="15">
        <f t="shared" si="4"/>
        <v>0.55128205128205177</v>
      </c>
    </row>
    <row r="33" spans="1:28" x14ac:dyDescent="0.75">
      <c r="A33" t="s">
        <v>87</v>
      </c>
      <c r="B33" s="12">
        <v>-0.77200000000000002</v>
      </c>
      <c r="C33" s="13">
        <v>0.19800000000000001</v>
      </c>
      <c r="D33" s="13">
        <v>-1.1910000000000001</v>
      </c>
      <c r="E33" s="14">
        <v>-0.39600000000000002</v>
      </c>
      <c r="F33" s="12">
        <v>1.68</v>
      </c>
      <c r="G33" s="13">
        <v>0.29099999999999998</v>
      </c>
      <c r="H33" s="13">
        <v>1.089</v>
      </c>
      <c r="I33" s="14">
        <v>2.2589999999999999</v>
      </c>
      <c r="J33" s="12">
        <v>0.93</v>
      </c>
      <c r="K33" s="13">
        <v>4.1000000000000002E-2</v>
      </c>
      <c r="L33" s="13">
        <v>0.82899999999999996</v>
      </c>
      <c r="M33" s="14">
        <v>0.98599999999999999</v>
      </c>
      <c r="N33" s="12">
        <v>0.91800000000000004</v>
      </c>
      <c r="O33" s="13">
        <v>5.3999999999999999E-2</v>
      </c>
      <c r="P33" s="13">
        <v>0.78300000000000003</v>
      </c>
      <c r="Q33" s="14">
        <v>0.98899999999999999</v>
      </c>
      <c r="R33" s="12">
        <v>1.153</v>
      </c>
      <c r="S33" s="13">
        <v>0.22</v>
      </c>
      <c r="T33" s="13">
        <v>0.79700000000000004</v>
      </c>
      <c r="U33" s="14">
        <v>1.649</v>
      </c>
      <c r="V33" s="15">
        <f t="shared" si="0"/>
        <v>2.452</v>
      </c>
      <c r="W33" s="15">
        <f t="shared" si="1"/>
        <v>1</v>
      </c>
      <c r="X33" s="15">
        <f t="shared" si="2"/>
        <v>2.452</v>
      </c>
      <c r="Y33" s="15"/>
      <c r="Z33" s="15">
        <f t="shared" si="3"/>
        <v>0.46052631578947395</v>
      </c>
      <c r="AA33" s="15"/>
      <c r="AB33" s="15">
        <f t="shared" si="4"/>
        <v>0.53947368421052677</v>
      </c>
    </row>
    <row r="34" spans="1:28" x14ac:dyDescent="0.75">
      <c r="A34" t="s">
        <v>88</v>
      </c>
      <c r="B34" s="12">
        <v>-1.0409999999999999</v>
      </c>
      <c r="C34" s="13">
        <v>0.20899999999999999</v>
      </c>
      <c r="D34" s="13">
        <v>-1.4370000000000001</v>
      </c>
      <c r="E34" s="14">
        <v>-0.61299999999999999</v>
      </c>
      <c r="F34" s="12">
        <v>2.9089999999999998</v>
      </c>
      <c r="G34" s="13">
        <v>0.379</v>
      </c>
      <c r="H34" s="13">
        <v>2.1669999999999998</v>
      </c>
      <c r="I34" s="14">
        <v>3.673</v>
      </c>
      <c r="J34" s="12">
        <v>0.94399999999999995</v>
      </c>
      <c r="K34" s="13">
        <v>3.1E-2</v>
      </c>
      <c r="L34" s="13">
        <v>0.87</v>
      </c>
      <c r="M34" s="14">
        <v>0.98799999999999999</v>
      </c>
      <c r="N34" s="12">
        <v>0.86799999999999999</v>
      </c>
      <c r="O34" s="13">
        <v>7.0000000000000007E-2</v>
      </c>
      <c r="P34" s="13">
        <v>0.70199999999999996</v>
      </c>
      <c r="Q34" s="14">
        <v>0.97299999999999998</v>
      </c>
      <c r="R34" s="12">
        <v>1.742</v>
      </c>
      <c r="S34" s="13">
        <v>0.34100000000000003</v>
      </c>
      <c r="T34" s="13">
        <v>1.2070000000000001</v>
      </c>
      <c r="U34" s="14">
        <v>2.548</v>
      </c>
      <c r="V34" s="15">
        <f t="shared" si="0"/>
        <v>3.9499999999999997</v>
      </c>
      <c r="W34" s="15">
        <f t="shared" si="1"/>
        <v>1</v>
      </c>
      <c r="X34" s="15">
        <f t="shared" si="2"/>
        <v>3.9499999999999997</v>
      </c>
      <c r="Y34" s="15"/>
      <c r="Z34" s="15">
        <f t="shared" si="3"/>
        <v>0.29787234042553207</v>
      </c>
      <c r="AA34" s="15"/>
      <c r="AB34" s="15">
        <f t="shared" si="4"/>
        <v>0.70212765957446788</v>
      </c>
    </row>
    <row r="35" spans="1:28" x14ac:dyDescent="0.75">
      <c r="A35" t="s">
        <v>89</v>
      </c>
      <c r="B35" s="12">
        <v>-1.27</v>
      </c>
      <c r="C35" s="13">
        <v>0.23400000000000001</v>
      </c>
      <c r="D35" s="13">
        <v>-1.7310000000000001</v>
      </c>
      <c r="E35" s="14">
        <v>-0.81799999999999995</v>
      </c>
      <c r="F35" s="12">
        <v>1.0229999999999999</v>
      </c>
      <c r="G35" s="13">
        <v>0.18099999999999999</v>
      </c>
      <c r="H35" s="13">
        <v>0.68700000000000006</v>
      </c>
      <c r="I35" s="14">
        <v>1.389</v>
      </c>
      <c r="J35" s="12">
        <v>0.83599999999999997</v>
      </c>
      <c r="K35" s="13">
        <v>6.9000000000000006E-2</v>
      </c>
      <c r="L35" s="13">
        <v>0.68300000000000005</v>
      </c>
      <c r="M35" s="14">
        <v>0.94299999999999995</v>
      </c>
      <c r="N35" s="12">
        <v>0.88</v>
      </c>
      <c r="O35" s="13">
        <v>5.0999999999999997E-2</v>
      </c>
      <c r="P35" s="13">
        <v>0.76</v>
      </c>
      <c r="Q35" s="14">
        <v>0.95799999999999996</v>
      </c>
      <c r="R35" s="12">
        <v>0.72599999999999998</v>
      </c>
      <c r="S35" s="13">
        <v>0.157</v>
      </c>
      <c r="T35" s="13">
        <v>0.48699999999999999</v>
      </c>
      <c r="U35" s="14">
        <v>1.0960000000000001</v>
      </c>
      <c r="V35" s="15">
        <f t="shared" si="0"/>
        <v>2.2930000000000001</v>
      </c>
      <c r="W35" s="15">
        <f t="shared" si="1"/>
        <v>1</v>
      </c>
      <c r="X35" s="15">
        <f t="shared" si="2"/>
        <v>2.2930000000000001</v>
      </c>
      <c r="Y35" s="15"/>
      <c r="Z35" s="15">
        <f t="shared" si="3"/>
        <v>0.57746478873239415</v>
      </c>
      <c r="AA35" s="15"/>
      <c r="AB35" s="15">
        <f t="shared" si="4"/>
        <v>0.4225352112676054</v>
      </c>
    </row>
    <row r="36" spans="1:28" x14ac:dyDescent="0.75">
      <c r="A36" t="s">
        <v>90</v>
      </c>
      <c r="B36" s="12">
        <v>0.78100000000000003</v>
      </c>
      <c r="C36" s="13">
        <v>0.252</v>
      </c>
      <c r="D36" s="13">
        <v>0.22600000000000001</v>
      </c>
      <c r="E36" s="14">
        <v>1.1910000000000001</v>
      </c>
      <c r="F36" s="12">
        <v>3.827</v>
      </c>
      <c r="G36" s="13">
        <v>0.72499999999999998</v>
      </c>
      <c r="H36" s="13">
        <v>2.2309999999999999</v>
      </c>
      <c r="I36" s="14">
        <v>5.1429999999999998</v>
      </c>
      <c r="J36" s="12">
        <v>0.94799999999999995</v>
      </c>
      <c r="K36" s="13">
        <v>3.9E-2</v>
      </c>
      <c r="L36" s="13">
        <v>0.84899999999999998</v>
      </c>
      <c r="M36" s="14">
        <v>0.99399999999999999</v>
      </c>
      <c r="N36" s="12">
        <v>0.83</v>
      </c>
      <c r="O36" s="13">
        <v>9.5000000000000001E-2</v>
      </c>
      <c r="P36" s="13">
        <v>0.61399999999999999</v>
      </c>
      <c r="Q36" s="14">
        <v>0.97199999999999998</v>
      </c>
      <c r="R36" s="12">
        <v>1.474</v>
      </c>
      <c r="S36" s="13">
        <v>0.30599999999999999</v>
      </c>
      <c r="T36" s="13">
        <v>0.98</v>
      </c>
      <c r="U36" s="14">
        <v>2.177</v>
      </c>
      <c r="V36" s="15">
        <f t="shared" si="0"/>
        <v>3.0459999999999998</v>
      </c>
      <c r="W36" s="15">
        <f t="shared" si="1"/>
        <v>1</v>
      </c>
      <c r="X36" s="15">
        <f t="shared" si="2"/>
        <v>3.0459999999999998</v>
      </c>
      <c r="Y36" s="15"/>
      <c r="Z36" s="15">
        <f t="shared" si="3"/>
        <v>0.23423423423423434</v>
      </c>
      <c r="AA36" s="15"/>
      <c r="AB36" s="15">
        <f t="shared" si="4"/>
        <v>0.7657657657657656</v>
      </c>
    </row>
    <row r="37" spans="1:28" x14ac:dyDescent="0.75">
      <c r="A37" t="s">
        <v>91</v>
      </c>
      <c r="B37" s="12">
        <v>1.0149999999999999</v>
      </c>
      <c r="C37" s="13">
        <v>0.28899999999999998</v>
      </c>
      <c r="D37" s="13">
        <v>0.433</v>
      </c>
      <c r="E37" s="14">
        <v>1.5649999999999999</v>
      </c>
      <c r="F37" s="12">
        <v>3.9350000000000001</v>
      </c>
      <c r="G37" s="13">
        <v>0.311</v>
      </c>
      <c r="H37" s="13">
        <v>3.343</v>
      </c>
      <c r="I37" s="14">
        <v>4.5990000000000002</v>
      </c>
      <c r="J37" s="12">
        <v>0.91200000000000003</v>
      </c>
      <c r="K37" s="13">
        <v>4.9000000000000002E-2</v>
      </c>
      <c r="L37" s="13">
        <v>0.79</v>
      </c>
      <c r="M37" s="14">
        <v>0.98199999999999998</v>
      </c>
      <c r="N37" s="12">
        <v>0.93100000000000005</v>
      </c>
      <c r="O37" s="13">
        <v>4.7E-2</v>
      </c>
      <c r="P37" s="13">
        <v>0.81299999999999994</v>
      </c>
      <c r="Q37" s="14">
        <v>0.99099999999999999</v>
      </c>
      <c r="R37" s="12">
        <v>1.907</v>
      </c>
      <c r="S37" s="13">
        <v>0.36199999999999999</v>
      </c>
      <c r="T37" s="13">
        <v>1.333</v>
      </c>
      <c r="U37" s="14">
        <v>2.7149999999999999</v>
      </c>
      <c r="V37" s="15">
        <f t="shared" si="0"/>
        <v>2.92</v>
      </c>
      <c r="W37" s="15">
        <f t="shared" si="1"/>
        <v>1</v>
      </c>
      <c r="X37" s="15">
        <f t="shared" si="2"/>
        <v>2.92</v>
      </c>
      <c r="Y37" s="15"/>
      <c r="Z37" s="15">
        <f t="shared" si="3"/>
        <v>0.56050955414012704</v>
      </c>
      <c r="AA37" s="15"/>
      <c r="AB37" s="15">
        <f t="shared" si="4"/>
        <v>0.43949044585987224</v>
      </c>
    </row>
    <row r="38" spans="1:28" x14ac:dyDescent="0.75">
      <c r="A38" t="s">
        <v>92</v>
      </c>
      <c r="B38" s="12">
        <v>0.47499999999999998</v>
      </c>
      <c r="C38" s="13">
        <v>0.85699999999999998</v>
      </c>
      <c r="D38" s="13">
        <v>-1.1990000000000001</v>
      </c>
      <c r="E38" s="14">
        <v>2.1669999999999998</v>
      </c>
      <c r="F38" s="12">
        <v>5.7530000000000001</v>
      </c>
      <c r="G38" s="13">
        <v>0.84699999999999998</v>
      </c>
      <c r="H38" s="13">
        <v>4.0830000000000002</v>
      </c>
      <c r="I38" s="14">
        <v>7.3879999999999999</v>
      </c>
      <c r="J38" s="12">
        <v>0.91500000000000004</v>
      </c>
      <c r="K38" s="13">
        <v>0.06</v>
      </c>
      <c r="L38" s="13">
        <v>0.77300000000000002</v>
      </c>
      <c r="M38" s="14">
        <v>0.98699999999999999</v>
      </c>
      <c r="N38" s="12">
        <v>0.93400000000000005</v>
      </c>
      <c r="O38" s="13">
        <v>4.7E-2</v>
      </c>
      <c r="P38" s="13">
        <v>0.81399999999999995</v>
      </c>
      <c r="Q38" s="14">
        <v>0.99199999999999999</v>
      </c>
      <c r="R38" s="12">
        <v>39.517000000000003</v>
      </c>
      <c r="S38" s="13">
        <v>8.3179999999999996</v>
      </c>
      <c r="T38" s="13">
        <v>26.422000000000001</v>
      </c>
      <c r="U38" s="14">
        <v>59.448999999999998</v>
      </c>
      <c r="V38" s="15">
        <f t="shared" si="0"/>
        <v>5.2780000000000005</v>
      </c>
      <c r="W38" s="15">
        <f t="shared" si="1"/>
        <v>1</v>
      </c>
      <c r="X38" s="15">
        <f t="shared" si="2"/>
        <v>5.2780000000000005</v>
      </c>
      <c r="Y38" s="15"/>
      <c r="Z38" s="15">
        <f t="shared" si="3"/>
        <v>0.56291390728476831</v>
      </c>
      <c r="AA38" s="15"/>
      <c r="AB38" s="15">
        <f t="shared" si="4"/>
        <v>0.43708609271523169</v>
      </c>
    </row>
    <row r="39" spans="1:28" x14ac:dyDescent="0.75">
      <c r="A39" t="s">
        <v>93</v>
      </c>
      <c r="B39" s="12">
        <v>0.24299999999999999</v>
      </c>
      <c r="C39" s="13">
        <v>0.17199999999999999</v>
      </c>
      <c r="D39" s="13">
        <v>-0.109</v>
      </c>
      <c r="E39" s="14">
        <v>0.57199999999999995</v>
      </c>
      <c r="F39" s="12">
        <v>2.3380000000000001</v>
      </c>
      <c r="G39" s="13">
        <v>0.20499999999999999</v>
      </c>
      <c r="H39" s="13">
        <v>1.9410000000000001</v>
      </c>
      <c r="I39" s="14">
        <v>2.7240000000000002</v>
      </c>
      <c r="J39" s="12">
        <v>0.879</v>
      </c>
      <c r="K39" s="13">
        <v>5.2999999999999999E-2</v>
      </c>
      <c r="L39" s="13">
        <v>0.75900000000000001</v>
      </c>
      <c r="M39" s="14">
        <v>0.96099999999999997</v>
      </c>
      <c r="N39" s="12">
        <v>0.89400000000000002</v>
      </c>
      <c r="O39" s="13">
        <v>5.3999999999999999E-2</v>
      </c>
      <c r="P39" s="13">
        <v>0.76800000000000002</v>
      </c>
      <c r="Q39" s="14">
        <v>0.97499999999999998</v>
      </c>
      <c r="R39" s="12">
        <v>0.625</v>
      </c>
      <c r="S39" s="13">
        <v>0.128</v>
      </c>
      <c r="T39" s="13">
        <v>0.42199999999999999</v>
      </c>
      <c r="U39" s="14">
        <v>0.93</v>
      </c>
      <c r="V39" s="15">
        <f t="shared" si="0"/>
        <v>2.0950000000000002</v>
      </c>
      <c r="W39" s="15">
        <f t="shared" si="1"/>
        <v>1</v>
      </c>
      <c r="X39" s="15">
        <f t="shared" si="2"/>
        <v>2.0950000000000002</v>
      </c>
      <c r="Y39" s="15"/>
      <c r="Z39" s="15">
        <f t="shared" si="3"/>
        <v>0.53303964757709255</v>
      </c>
      <c r="AA39" s="15"/>
      <c r="AB39" s="15">
        <f t="shared" si="4"/>
        <v>0.46696035242290745</v>
      </c>
    </row>
    <row r="40" spans="1:28" x14ac:dyDescent="0.75">
      <c r="A40" t="s">
        <v>94</v>
      </c>
      <c r="B40" s="12">
        <v>-0.60399999999999998</v>
      </c>
      <c r="C40" s="13">
        <v>0.17899999999999999</v>
      </c>
      <c r="D40" s="13">
        <v>-0.94499999999999995</v>
      </c>
      <c r="E40" s="14">
        <v>-0.23599999999999999</v>
      </c>
      <c r="F40" s="12">
        <v>2.9860000000000002</v>
      </c>
      <c r="G40" s="13">
        <v>0.40600000000000003</v>
      </c>
      <c r="H40" s="13">
        <v>2.2519999999999998</v>
      </c>
      <c r="I40" s="14">
        <v>3.8260000000000001</v>
      </c>
      <c r="J40" s="12">
        <v>0.95299999999999996</v>
      </c>
      <c r="K40" s="13">
        <v>0.03</v>
      </c>
      <c r="L40" s="13">
        <v>0.879</v>
      </c>
      <c r="M40" s="14">
        <v>0.99399999999999999</v>
      </c>
      <c r="N40" s="12">
        <v>0.89700000000000002</v>
      </c>
      <c r="O40" s="13">
        <v>6.8000000000000005E-2</v>
      </c>
      <c r="P40" s="13">
        <v>0.72599999999999998</v>
      </c>
      <c r="Q40" s="14">
        <v>0.98599999999999999</v>
      </c>
      <c r="R40" s="12">
        <v>1.3979999999999999</v>
      </c>
      <c r="S40" s="13">
        <v>0.26200000000000001</v>
      </c>
      <c r="T40" s="13">
        <v>0.98399999999999999</v>
      </c>
      <c r="U40" s="14">
        <v>1.9850000000000001</v>
      </c>
      <c r="V40" s="15">
        <f t="shared" si="0"/>
        <v>3.5900000000000003</v>
      </c>
      <c r="W40" s="15">
        <f t="shared" si="1"/>
        <v>1</v>
      </c>
      <c r="X40" s="15">
        <f t="shared" si="2"/>
        <v>3.5900000000000003</v>
      </c>
      <c r="Y40" s="15"/>
      <c r="Z40" s="15">
        <f t="shared" si="3"/>
        <v>0.31333333333333335</v>
      </c>
      <c r="AA40" s="15"/>
      <c r="AB40" s="15">
        <f t="shared" si="4"/>
        <v>0.68666666666666598</v>
      </c>
    </row>
    <row r="41" spans="1:28" x14ac:dyDescent="0.75">
      <c r="A41" t="s">
        <v>95</v>
      </c>
      <c r="B41" s="12">
        <v>-0.45</v>
      </c>
      <c r="C41" s="13">
        <v>0.16400000000000001</v>
      </c>
      <c r="D41" s="13">
        <v>-0.76300000000000001</v>
      </c>
      <c r="E41" s="14">
        <v>-0.124</v>
      </c>
      <c r="F41" s="12">
        <v>2.294</v>
      </c>
      <c r="G41" s="13">
        <v>0.125</v>
      </c>
      <c r="H41" s="13">
        <v>2.048</v>
      </c>
      <c r="I41" s="14">
        <v>2.5419999999999998</v>
      </c>
      <c r="J41" s="12">
        <v>0.871</v>
      </c>
      <c r="K41" s="13">
        <v>5.8999999999999997E-2</v>
      </c>
      <c r="L41" s="13">
        <v>0.73599999999999999</v>
      </c>
      <c r="M41" s="14">
        <v>0.96199999999999997</v>
      </c>
      <c r="N41" s="12">
        <v>0.95599999999999996</v>
      </c>
      <c r="O41" s="13">
        <v>0.03</v>
      </c>
      <c r="P41" s="13">
        <v>0.88500000000000001</v>
      </c>
      <c r="Q41" s="14">
        <v>0.995</v>
      </c>
      <c r="R41" s="12">
        <v>0.50800000000000001</v>
      </c>
      <c r="S41" s="13">
        <v>9.4E-2</v>
      </c>
      <c r="T41" s="13">
        <v>0.35899999999999999</v>
      </c>
      <c r="U41" s="14">
        <v>0.72299999999999998</v>
      </c>
      <c r="V41" s="15">
        <f t="shared" si="0"/>
        <v>2.7440000000000002</v>
      </c>
      <c r="W41" s="15">
        <f t="shared" si="1"/>
        <v>1</v>
      </c>
      <c r="X41" s="15">
        <f t="shared" si="2"/>
        <v>2.7440000000000002</v>
      </c>
      <c r="Y41" s="15"/>
      <c r="Z41" s="15">
        <f t="shared" si="3"/>
        <v>0.74566473988439286</v>
      </c>
      <c r="AA41" s="15"/>
      <c r="AB41" s="15">
        <f t="shared" si="4"/>
        <v>0.25433526011560709</v>
      </c>
    </row>
    <row r="42" spans="1:28" x14ac:dyDescent="0.75">
      <c r="A42" t="s">
        <v>96</v>
      </c>
      <c r="B42" s="12">
        <v>0.38800000000000001</v>
      </c>
      <c r="C42" s="13">
        <v>0.39600000000000002</v>
      </c>
      <c r="D42" s="13">
        <v>-0.46200000000000002</v>
      </c>
      <c r="E42" s="14">
        <v>1.1180000000000001</v>
      </c>
      <c r="F42" s="12">
        <v>4.3600000000000003</v>
      </c>
      <c r="G42" s="13">
        <v>0.64600000000000002</v>
      </c>
      <c r="H42" s="13">
        <v>3.0489999999999999</v>
      </c>
      <c r="I42" s="14">
        <v>5.5739999999999998</v>
      </c>
      <c r="J42" s="12">
        <v>0.87</v>
      </c>
      <c r="K42" s="13">
        <v>6.9000000000000006E-2</v>
      </c>
      <c r="L42" s="13">
        <v>0.70399999999999996</v>
      </c>
      <c r="M42" s="14">
        <v>0.96799999999999997</v>
      </c>
      <c r="N42" s="12">
        <v>0.79700000000000004</v>
      </c>
      <c r="O42" s="13">
        <v>9.4E-2</v>
      </c>
      <c r="P42" s="13">
        <v>0.59199999999999997</v>
      </c>
      <c r="Q42" s="14">
        <v>0.94499999999999995</v>
      </c>
      <c r="R42" s="12">
        <v>3.5790000000000002</v>
      </c>
      <c r="S42" s="13">
        <v>0.86499999999999999</v>
      </c>
      <c r="T42" s="13">
        <v>2.169</v>
      </c>
      <c r="U42" s="14">
        <v>5.5449999999999999</v>
      </c>
      <c r="V42" s="15">
        <f t="shared" si="0"/>
        <v>3.9720000000000004</v>
      </c>
      <c r="W42" s="15">
        <f t="shared" si="1"/>
        <v>1</v>
      </c>
      <c r="X42" s="15">
        <f t="shared" si="2"/>
        <v>3.9720000000000004</v>
      </c>
      <c r="Y42" s="15"/>
      <c r="Z42" s="15">
        <f t="shared" si="3"/>
        <v>0.39039039039039058</v>
      </c>
      <c r="AA42" s="15"/>
      <c r="AB42" s="15">
        <f t="shared" si="4"/>
        <v>0.60960960960960975</v>
      </c>
    </row>
    <row r="43" spans="1:28" x14ac:dyDescent="0.75">
      <c r="A43" t="s">
        <v>97</v>
      </c>
      <c r="B43" s="12">
        <v>-2.08</v>
      </c>
      <c r="C43" s="13">
        <v>1.0449999999999999</v>
      </c>
      <c r="D43" s="13">
        <v>-3.8719999999999999</v>
      </c>
      <c r="E43" s="14">
        <v>0.222</v>
      </c>
      <c r="F43" s="12">
        <v>3.7570000000000001</v>
      </c>
      <c r="G43" s="13">
        <v>0.59699999999999998</v>
      </c>
      <c r="H43" s="13">
        <v>2.7160000000000002</v>
      </c>
      <c r="I43" s="14">
        <v>5.0439999999999996</v>
      </c>
      <c r="J43" s="12">
        <v>0.85699999999999998</v>
      </c>
      <c r="K43" s="13">
        <v>6.6000000000000003E-2</v>
      </c>
      <c r="L43" s="13">
        <v>0.71099999999999997</v>
      </c>
      <c r="M43" s="14">
        <v>0.96</v>
      </c>
      <c r="N43" s="12">
        <v>0.88300000000000001</v>
      </c>
      <c r="O43" s="13">
        <v>0.06</v>
      </c>
      <c r="P43" s="13">
        <v>0.73699999999999999</v>
      </c>
      <c r="Q43" s="14">
        <v>0.96699999999999997</v>
      </c>
      <c r="R43" s="12">
        <v>11.019</v>
      </c>
      <c r="S43" s="13">
        <v>3.464</v>
      </c>
      <c r="T43" s="13">
        <v>6.298</v>
      </c>
      <c r="U43" s="14">
        <v>19.614000000000001</v>
      </c>
      <c r="V43" s="15">
        <f t="shared" si="0"/>
        <v>5.8369999999999997</v>
      </c>
      <c r="W43" s="15">
        <f t="shared" si="1"/>
        <v>1</v>
      </c>
      <c r="X43" s="15">
        <f t="shared" si="2"/>
        <v>5.8369999999999997</v>
      </c>
      <c r="Y43" s="15"/>
      <c r="Z43" s="15">
        <f t="shared" si="3"/>
        <v>0.55000000000000004</v>
      </c>
      <c r="AA43" s="15"/>
      <c r="AB43" s="15">
        <f t="shared" si="4"/>
        <v>0.44999999999999996</v>
      </c>
    </row>
    <row r="44" spans="1:28" x14ac:dyDescent="0.75">
      <c r="A44" t="s">
        <v>98</v>
      </c>
      <c r="B44" s="12">
        <v>-1.0609999999999999</v>
      </c>
      <c r="C44" s="13">
        <v>0.73799999999999999</v>
      </c>
      <c r="D44" s="13">
        <v>-2.4420000000000002</v>
      </c>
      <c r="E44" s="14">
        <v>0.44700000000000001</v>
      </c>
      <c r="F44" s="12">
        <v>5.97</v>
      </c>
      <c r="G44" s="13">
        <v>0.96199999999999997</v>
      </c>
      <c r="H44" s="13">
        <v>4.05</v>
      </c>
      <c r="I44" s="14">
        <v>7.806</v>
      </c>
      <c r="J44" s="12">
        <v>0.95799999999999996</v>
      </c>
      <c r="K44" s="13">
        <v>0.03</v>
      </c>
      <c r="L44" s="13">
        <v>0.88300000000000001</v>
      </c>
      <c r="M44" s="14">
        <v>0.995</v>
      </c>
      <c r="N44" s="12">
        <v>0.89700000000000002</v>
      </c>
      <c r="O44" s="13">
        <v>6.7000000000000004E-2</v>
      </c>
      <c r="P44" s="13">
        <v>0.73699999999999999</v>
      </c>
      <c r="Q44" s="14">
        <v>0.98499999999999999</v>
      </c>
      <c r="R44" s="12">
        <v>35.472999999999999</v>
      </c>
      <c r="S44" s="13">
        <v>7.5060000000000002</v>
      </c>
      <c r="T44" s="13">
        <v>23.395</v>
      </c>
      <c r="U44" s="14">
        <v>52.698</v>
      </c>
      <c r="V44" s="15">
        <f t="shared" si="0"/>
        <v>7.0309999999999997</v>
      </c>
      <c r="W44" s="15">
        <f t="shared" si="1"/>
        <v>1</v>
      </c>
      <c r="X44" s="15">
        <f t="shared" si="2"/>
        <v>7.0309999999999997</v>
      </c>
      <c r="Y44" s="15"/>
      <c r="Z44" s="15">
        <f t="shared" si="3"/>
        <v>0.28965517241379335</v>
      </c>
      <c r="AA44" s="15"/>
      <c r="AB44" s="15">
        <f t="shared" si="4"/>
        <v>0.71034482758620665</v>
      </c>
    </row>
    <row r="45" spans="1:28" x14ac:dyDescent="0.75">
      <c r="A45" t="s">
        <v>99</v>
      </c>
      <c r="B45" s="12">
        <v>-2.242</v>
      </c>
      <c r="C45" s="13">
        <v>0.46400000000000002</v>
      </c>
      <c r="D45" s="13">
        <v>-3.1179999999999999</v>
      </c>
      <c r="E45" s="14">
        <v>-1.2749999999999999</v>
      </c>
      <c r="F45" s="12">
        <v>1.9950000000000001</v>
      </c>
      <c r="G45" s="13">
        <v>0.35099999999999998</v>
      </c>
      <c r="H45" s="13">
        <v>1.3759999999999999</v>
      </c>
      <c r="I45" s="14">
        <v>2.726</v>
      </c>
      <c r="J45" s="12">
        <v>0.89400000000000002</v>
      </c>
      <c r="K45" s="13">
        <v>5.8000000000000003E-2</v>
      </c>
      <c r="L45" s="13">
        <v>0.753</v>
      </c>
      <c r="M45" s="14">
        <v>0.97699999999999998</v>
      </c>
      <c r="N45" s="12">
        <v>0.91800000000000004</v>
      </c>
      <c r="O45" s="13">
        <v>4.4999999999999998E-2</v>
      </c>
      <c r="P45" s="13">
        <v>0.81299999999999994</v>
      </c>
      <c r="Q45" s="14">
        <v>0.98199999999999998</v>
      </c>
      <c r="R45" s="12">
        <v>3.3380000000000001</v>
      </c>
      <c r="S45" s="13">
        <v>0.73199999999999998</v>
      </c>
      <c r="T45" s="13">
        <v>2.1909999999999998</v>
      </c>
      <c r="U45" s="14">
        <v>5.0309999999999997</v>
      </c>
      <c r="V45" s="15">
        <f t="shared" si="0"/>
        <v>4.2370000000000001</v>
      </c>
      <c r="W45" s="15">
        <f t="shared" si="1"/>
        <v>1</v>
      </c>
      <c r="X45" s="15">
        <f t="shared" si="2"/>
        <v>4.2370000000000001</v>
      </c>
      <c r="Y45" s="15"/>
      <c r="Z45" s="15">
        <f t="shared" si="3"/>
        <v>0.56382978723404298</v>
      </c>
      <c r="AA45" s="15"/>
      <c r="AB45" s="15">
        <f t="shared" si="4"/>
        <v>0.43617021276595763</v>
      </c>
    </row>
    <row r="46" spans="1:28" x14ac:dyDescent="0.75">
      <c r="A46" t="s">
        <v>100</v>
      </c>
      <c r="B46" s="12">
        <v>-0.84899999999999998</v>
      </c>
      <c r="C46" s="13">
        <v>0.246</v>
      </c>
      <c r="D46" s="13">
        <v>-1.377</v>
      </c>
      <c r="E46" s="14">
        <v>-0.38700000000000001</v>
      </c>
      <c r="F46" s="12">
        <v>1.1020000000000001</v>
      </c>
      <c r="G46" s="13">
        <v>0.23699999999999999</v>
      </c>
      <c r="H46" s="13">
        <v>0.63700000000000001</v>
      </c>
      <c r="I46" s="14">
        <v>1.5649999999999999</v>
      </c>
      <c r="J46" s="12">
        <v>0.86499999999999999</v>
      </c>
      <c r="K46" s="13">
        <v>6.0999999999999999E-2</v>
      </c>
      <c r="L46" s="13">
        <v>0.72199999999999998</v>
      </c>
      <c r="M46" s="14">
        <v>0.95899999999999996</v>
      </c>
      <c r="N46" s="12">
        <v>0.90700000000000003</v>
      </c>
      <c r="O46" s="13">
        <v>5.2999999999999999E-2</v>
      </c>
      <c r="P46" s="13">
        <v>0.78200000000000003</v>
      </c>
      <c r="Q46" s="14">
        <v>0.98499999999999999</v>
      </c>
      <c r="R46" s="12">
        <v>0.84</v>
      </c>
      <c r="S46" s="13">
        <v>0.183</v>
      </c>
      <c r="T46" s="13">
        <v>0.54900000000000004</v>
      </c>
      <c r="U46" s="14">
        <v>1.256</v>
      </c>
      <c r="V46" s="15">
        <f t="shared" si="0"/>
        <v>1.9510000000000001</v>
      </c>
      <c r="W46" s="15">
        <f t="shared" si="1"/>
        <v>1</v>
      </c>
      <c r="X46" s="15">
        <f t="shared" si="2"/>
        <v>1.9510000000000001</v>
      </c>
      <c r="Y46" s="15"/>
      <c r="Z46" s="15">
        <f t="shared" si="3"/>
        <v>0.5921052631578948</v>
      </c>
      <c r="AA46" s="15"/>
      <c r="AB46" s="15">
        <f t="shared" si="4"/>
        <v>0.4078947368421052</v>
      </c>
    </row>
    <row r="47" spans="1:28" x14ac:dyDescent="0.75">
      <c r="A47" t="s">
        <v>101</v>
      </c>
      <c r="B47" s="12">
        <v>-9.5000000000000001E-2</v>
      </c>
      <c r="C47" s="13">
        <v>0.64</v>
      </c>
      <c r="D47" s="13">
        <v>-0.99299999999999999</v>
      </c>
      <c r="E47" s="14">
        <v>1.7290000000000001</v>
      </c>
      <c r="F47" s="12">
        <v>1.5389999999999999</v>
      </c>
      <c r="G47" s="13">
        <v>0.75800000000000001</v>
      </c>
      <c r="H47" s="13">
        <v>-6.4000000000000001E-2</v>
      </c>
      <c r="I47" s="14">
        <v>3.6440000000000001</v>
      </c>
      <c r="J47" s="12">
        <v>0.83299999999999996</v>
      </c>
      <c r="K47" s="13">
        <v>8.2000000000000003E-2</v>
      </c>
      <c r="L47" s="13">
        <v>0.64600000000000002</v>
      </c>
      <c r="M47" s="14">
        <v>0.96899999999999997</v>
      </c>
      <c r="N47" s="12">
        <v>0.85799999999999998</v>
      </c>
      <c r="O47" s="13">
        <v>8.3000000000000004E-2</v>
      </c>
      <c r="P47" s="13">
        <v>0.65700000000000003</v>
      </c>
      <c r="Q47" s="14">
        <v>0.97799999999999998</v>
      </c>
      <c r="R47" s="12">
        <v>1.405</v>
      </c>
      <c r="S47" s="13">
        <v>0.34699999999999998</v>
      </c>
      <c r="T47" s="13">
        <v>0.88900000000000001</v>
      </c>
      <c r="U47" s="14">
        <v>2.2360000000000002</v>
      </c>
      <c r="V47" s="15">
        <f t="shared" si="0"/>
        <v>1.6339999999999999</v>
      </c>
      <c r="W47" s="15">
        <f t="shared" si="1"/>
        <v>1</v>
      </c>
      <c r="X47" s="15">
        <f t="shared" si="2"/>
        <v>1.6339999999999999</v>
      </c>
      <c r="Y47" s="15"/>
      <c r="Z47" s="15">
        <f t="shared" si="3"/>
        <v>0.54045307443365698</v>
      </c>
      <c r="AA47" s="15"/>
      <c r="AB47" s="15">
        <f t="shared" si="4"/>
        <v>0.45954692556634302</v>
      </c>
    </row>
    <row r="48" spans="1:28" x14ac:dyDescent="0.75">
      <c r="A48" t="s">
        <v>102</v>
      </c>
      <c r="B48" s="12">
        <v>-1.7110000000000001</v>
      </c>
      <c r="C48" s="13">
        <v>0.748</v>
      </c>
      <c r="D48" s="13">
        <v>-3.0110000000000001</v>
      </c>
      <c r="E48" s="14">
        <v>-0.45700000000000002</v>
      </c>
      <c r="F48" s="12">
        <v>2.0219999999999998</v>
      </c>
      <c r="G48" s="13">
        <v>0.39200000000000002</v>
      </c>
      <c r="H48" s="13">
        <v>1.42</v>
      </c>
      <c r="I48" s="14">
        <v>2.8380000000000001</v>
      </c>
      <c r="J48" s="12">
        <v>0.88</v>
      </c>
      <c r="K48" s="13">
        <v>6.8000000000000005E-2</v>
      </c>
      <c r="L48" s="13">
        <v>0.71099999999999997</v>
      </c>
      <c r="M48" s="14">
        <v>0.97499999999999998</v>
      </c>
      <c r="N48" s="12">
        <v>0.95299999999999996</v>
      </c>
      <c r="O48" s="13">
        <v>3.3000000000000002E-2</v>
      </c>
      <c r="P48" s="13">
        <v>0.87</v>
      </c>
      <c r="Q48" s="14">
        <v>0.99399999999999999</v>
      </c>
      <c r="R48" s="12">
        <v>1.879</v>
      </c>
      <c r="S48" s="13">
        <v>0.39500000000000002</v>
      </c>
      <c r="T48" s="13">
        <v>1.262</v>
      </c>
      <c r="U48" s="14">
        <v>2.77</v>
      </c>
      <c r="V48" s="15">
        <f t="shared" si="0"/>
        <v>3.7329999999999997</v>
      </c>
      <c r="W48" s="15">
        <f t="shared" si="1"/>
        <v>1</v>
      </c>
      <c r="X48" s="15">
        <f t="shared" si="2"/>
        <v>3.7329999999999997</v>
      </c>
      <c r="Y48" s="15"/>
      <c r="Z48" s="15">
        <f t="shared" si="3"/>
        <v>0.71856287425149634</v>
      </c>
      <c r="AA48" s="15"/>
      <c r="AB48" s="15">
        <f t="shared" si="4"/>
        <v>0.28143712574850299</v>
      </c>
    </row>
    <row r="49" spans="1:28" x14ac:dyDescent="0.75">
      <c r="A49" t="s">
        <v>103</v>
      </c>
      <c r="B49" s="12">
        <v>-2.7610000000000001</v>
      </c>
      <c r="C49" s="13">
        <v>1.2050000000000001</v>
      </c>
      <c r="D49" s="13">
        <v>-4.2030000000000003</v>
      </c>
      <c r="E49" s="14">
        <v>-0.125</v>
      </c>
      <c r="F49" s="12">
        <v>0.65900000000000003</v>
      </c>
      <c r="G49" s="13">
        <v>1.1890000000000001</v>
      </c>
      <c r="H49" s="13">
        <v>-0.13200000000000001</v>
      </c>
      <c r="I49" s="14">
        <v>4.33</v>
      </c>
      <c r="J49" s="12">
        <v>0.83099999999999996</v>
      </c>
      <c r="K49" s="13">
        <v>0.10299999999999999</v>
      </c>
      <c r="L49" s="13">
        <v>0.59799999999999998</v>
      </c>
      <c r="M49" s="14">
        <v>0.98599999999999999</v>
      </c>
      <c r="N49" s="12">
        <v>0.94299999999999995</v>
      </c>
      <c r="O49" s="13">
        <v>6.5000000000000002E-2</v>
      </c>
      <c r="P49" s="13">
        <v>0.74299999999999999</v>
      </c>
      <c r="Q49" s="14">
        <v>0.996</v>
      </c>
      <c r="R49" s="12">
        <v>1.5980000000000001</v>
      </c>
      <c r="S49" s="13">
        <v>0.65600000000000003</v>
      </c>
      <c r="T49" s="13">
        <v>0.92600000000000005</v>
      </c>
      <c r="U49" s="14">
        <v>3.3359999999999999</v>
      </c>
      <c r="V49" s="15">
        <f t="shared" si="0"/>
        <v>3.42</v>
      </c>
      <c r="W49" s="15">
        <f t="shared" si="1"/>
        <v>1</v>
      </c>
      <c r="X49" s="15">
        <f t="shared" si="2"/>
        <v>3.42</v>
      </c>
      <c r="Y49" s="15"/>
      <c r="Z49" s="15">
        <f t="shared" si="3"/>
        <v>0.74778761061946886</v>
      </c>
      <c r="AA49" s="15"/>
      <c r="AB49" s="15">
        <f t="shared" si="4"/>
        <v>0.25221238938053109</v>
      </c>
    </row>
    <row r="53" spans="1:28" x14ac:dyDescent="0.75">
      <c r="A53" t="s">
        <v>54</v>
      </c>
      <c r="B53">
        <f>MIN(B2:B49)</f>
        <v>-3.1190000000000002</v>
      </c>
      <c r="F53">
        <f>MIN(F2:F49)</f>
        <v>5.6000000000000001E-2</v>
      </c>
      <c r="R53" s="15">
        <f>MIN(R2:R49)</f>
        <v>0.29699999999999999</v>
      </c>
      <c r="V53">
        <f>MIN(V2:V49)</f>
        <v>-0.22200000000000003</v>
      </c>
      <c r="X53">
        <f>MIN(X2:X49)</f>
        <v>0.22200000000000003</v>
      </c>
    </row>
    <row r="54" spans="1:28" x14ac:dyDescent="0.75">
      <c r="A54" t="s">
        <v>53</v>
      </c>
      <c r="B54">
        <f>MAX(B2:B49)</f>
        <v>1.0149999999999999</v>
      </c>
      <c r="F54">
        <f>MAX(F2:F49)</f>
        <v>5.97</v>
      </c>
      <c r="R54">
        <f>MAX(R2:R49)</f>
        <v>39.517000000000003</v>
      </c>
      <c r="V54">
        <f>MAX(V2:V49)</f>
        <v>7.0309999999999997</v>
      </c>
      <c r="X54">
        <f>MAX(X2:X49)</f>
        <v>7.0309999999999997</v>
      </c>
    </row>
    <row r="55" spans="1:28" x14ac:dyDescent="0.75">
      <c r="A55" t="s">
        <v>55</v>
      </c>
      <c r="B55">
        <f>AVERAGE(B2:B49)</f>
        <v>-0.54243750000000002</v>
      </c>
      <c r="F55">
        <f>AVERAGE(F2:F49)</f>
        <v>2.6177083333333333</v>
      </c>
      <c r="R55">
        <f>AVERAGE(R2:R49)</f>
        <v>3.2992708333333334</v>
      </c>
      <c r="V55">
        <f>AVERAGE(V2:V49)</f>
        <v>3.1601458333333334</v>
      </c>
      <c r="X55">
        <f>AVERAGE(X2:X49)</f>
        <v>3.1693958333333332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27B8-C235-44E6-B79A-EC5E194D7253}">
  <dimension ref="A1:AB55"/>
  <sheetViews>
    <sheetView topLeftCell="A49" zoomScale="64" zoomScaleNormal="64" workbookViewId="0">
      <pane xSplit="1" topLeftCell="B1" activePane="topRight" state="frozen"/>
      <selection activeCell="A13" sqref="A13"/>
      <selection pane="topRight" activeCell="AC64" sqref="AC64"/>
    </sheetView>
  </sheetViews>
  <sheetFormatPr defaultRowHeight="14.75" x14ac:dyDescent="0.75"/>
  <cols>
    <col min="2" max="2" width="8.76953125" hidden="1" customWidth="1"/>
    <col min="3" max="3" width="10.1328125" hidden="1" customWidth="1"/>
    <col min="4" max="6" width="10.7265625" hidden="1" customWidth="1"/>
    <col min="7" max="7" width="10.1328125" hidden="1" customWidth="1"/>
    <col min="8" max="9" width="10.7265625" hidden="1" customWidth="1"/>
    <col min="10" max="17" width="10.1328125" hidden="1" customWidth="1"/>
    <col min="18" max="21" width="10.1328125" bestFit="1" customWidth="1"/>
    <col min="22" max="23" width="10.7265625" bestFit="1" customWidth="1"/>
    <col min="24" max="24" width="10.1328125" bestFit="1" customWidth="1"/>
    <col min="26" max="26" width="10.1328125" bestFit="1" customWidth="1"/>
    <col min="28" max="28" width="10.1328125" bestFit="1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56</v>
      </c>
      <c r="B2" s="12">
        <v>0.13900000000000001</v>
      </c>
      <c r="C2" s="13">
        <v>3.2000000000000001E-2</v>
      </c>
      <c r="D2" s="13">
        <v>7.4999999999999997E-2</v>
      </c>
      <c r="E2" s="14">
        <v>0.20200000000000001</v>
      </c>
      <c r="F2" s="12">
        <v>-0.54600000000000004</v>
      </c>
      <c r="G2" s="13">
        <v>6.9000000000000006E-2</v>
      </c>
      <c r="H2" s="13">
        <v>-0.69</v>
      </c>
      <c r="I2" s="14">
        <v>-0.42099999999999999</v>
      </c>
      <c r="J2" s="12">
        <v>0.96599999999999997</v>
      </c>
      <c r="K2" s="13">
        <v>1.4E-2</v>
      </c>
      <c r="L2" s="13">
        <v>0.93500000000000005</v>
      </c>
      <c r="M2" s="14">
        <v>0.98799999999999999</v>
      </c>
      <c r="N2" s="12">
        <v>0.90500000000000003</v>
      </c>
      <c r="O2" s="13">
        <v>3.5999999999999997E-2</v>
      </c>
      <c r="P2" s="13">
        <v>0.82699999999999996</v>
      </c>
      <c r="Q2" s="14">
        <v>0.96299999999999997</v>
      </c>
      <c r="R2" s="12">
        <v>0.14099999999999999</v>
      </c>
      <c r="S2" s="13">
        <v>1.2999999999999999E-2</v>
      </c>
      <c r="T2" s="13">
        <v>0.11799999999999999</v>
      </c>
      <c r="U2" s="14">
        <v>0.16800000000000001</v>
      </c>
      <c r="V2" s="15">
        <f t="shared" ref="V2:V49" si="0">F2-B2</f>
        <v>-0.68500000000000005</v>
      </c>
      <c r="W2" s="15">
        <f>IF(V2&gt;0,1,-1)</f>
        <v>-1</v>
      </c>
      <c r="X2" s="15">
        <f>W2*V2</f>
        <v>0.68500000000000005</v>
      </c>
      <c r="Y2" s="19"/>
      <c r="Z2" s="15">
        <f>(1-J2)/(1-J2+1-N2)</f>
        <v>0.26356589147286846</v>
      </c>
      <c r="AA2" s="15"/>
      <c r="AB2" s="15">
        <f>(1-N2)/(1-J2+1-N2)</f>
        <v>0.73643410852713154</v>
      </c>
    </row>
    <row r="3" spans="1:28" x14ac:dyDescent="0.75">
      <c r="A3" t="s">
        <v>57</v>
      </c>
      <c r="B3" s="12">
        <v>0.129</v>
      </c>
      <c r="C3" s="13">
        <v>2.5999999999999999E-2</v>
      </c>
      <c r="D3" s="13">
        <v>7.4999999999999997E-2</v>
      </c>
      <c r="E3" s="14">
        <v>0.17799999999999999</v>
      </c>
      <c r="F3" s="12">
        <v>-0.46700000000000003</v>
      </c>
      <c r="G3" s="13">
        <v>5.8999999999999997E-2</v>
      </c>
      <c r="H3" s="13">
        <v>-0.60499999999999998</v>
      </c>
      <c r="I3" s="14">
        <v>-0.36599999999999999</v>
      </c>
      <c r="J3" s="12">
        <v>0.96899999999999997</v>
      </c>
      <c r="K3" s="13">
        <v>1.2999999999999999E-2</v>
      </c>
      <c r="L3" s="13">
        <v>0.94099999999999995</v>
      </c>
      <c r="M3" s="14">
        <v>0.99</v>
      </c>
      <c r="N3" s="12">
        <v>0.93799999999999994</v>
      </c>
      <c r="O3" s="13">
        <v>2.9000000000000001E-2</v>
      </c>
      <c r="P3" s="13">
        <v>0.871</v>
      </c>
      <c r="Q3" s="14">
        <v>0.98299999999999998</v>
      </c>
      <c r="R3" s="12">
        <v>7.4999999999999997E-2</v>
      </c>
      <c r="S3" s="13">
        <v>7.0000000000000001E-3</v>
      </c>
      <c r="T3" s="13">
        <v>6.3E-2</v>
      </c>
      <c r="U3" s="14">
        <v>0.09</v>
      </c>
      <c r="V3" s="15">
        <f t="shared" si="0"/>
        <v>-0.59600000000000009</v>
      </c>
      <c r="W3" s="15">
        <f t="shared" ref="W3:W49" si="1">IF(V3&gt;0,1,-1)</f>
        <v>-1</v>
      </c>
      <c r="X3" s="15">
        <f t="shared" ref="X3:X49" si="2">W3*V3</f>
        <v>0.59600000000000009</v>
      </c>
      <c r="Y3" s="19"/>
      <c r="Z3" s="15">
        <f t="shared" ref="Z3:Z49" si="3">(1-J3)/(1-J3+1-N3)</f>
        <v>0.33333333333333293</v>
      </c>
      <c r="AA3" s="15"/>
      <c r="AB3" s="15">
        <f t="shared" ref="AB3:AB49" si="4">(1-N3)/(1-J3+1-N3)</f>
        <v>0.66666666666666585</v>
      </c>
    </row>
    <row r="4" spans="1:28" x14ac:dyDescent="0.75">
      <c r="A4" t="s">
        <v>58</v>
      </c>
      <c r="B4" s="12">
        <v>0.57099999999999995</v>
      </c>
      <c r="C4" s="13">
        <v>7.4999999999999997E-2</v>
      </c>
      <c r="D4" s="13">
        <v>0.42399999999999999</v>
      </c>
      <c r="E4" s="14">
        <v>0.71499999999999997</v>
      </c>
      <c r="F4" s="12">
        <v>-0.159</v>
      </c>
      <c r="G4" s="13">
        <v>0.04</v>
      </c>
      <c r="H4" s="13">
        <v>-0.24099999999999999</v>
      </c>
      <c r="I4" s="14">
        <v>-8.2000000000000003E-2</v>
      </c>
      <c r="J4" s="12">
        <v>0.90900000000000003</v>
      </c>
      <c r="K4" s="13">
        <v>3.3000000000000002E-2</v>
      </c>
      <c r="L4" s="13">
        <v>0.83599999999999997</v>
      </c>
      <c r="M4" s="14">
        <v>0.96099999999999997</v>
      </c>
      <c r="N4" s="12">
        <v>0.96499999999999997</v>
      </c>
      <c r="O4" s="13">
        <v>1.4999999999999999E-2</v>
      </c>
      <c r="P4" s="13">
        <v>0.93100000000000005</v>
      </c>
      <c r="Q4" s="14">
        <v>0.98699999999999999</v>
      </c>
      <c r="R4" s="12">
        <v>0.16600000000000001</v>
      </c>
      <c r="S4" s="13">
        <v>1.4999999999999999E-2</v>
      </c>
      <c r="T4" s="13">
        <v>0.14000000000000001</v>
      </c>
      <c r="U4" s="14">
        <v>0.19800000000000001</v>
      </c>
      <c r="V4" s="15">
        <f t="shared" si="0"/>
        <v>-0.73</v>
      </c>
      <c r="W4" s="15">
        <f t="shared" si="1"/>
        <v>-1</v>
      </c>
      <c r="X4" s="15">
        <f t="shared" si="2"/>
        <v>0.73</v>
      </c>
      <c r="Y4" s="19"/>
      <c r="Z4" s="15">
        <f t="shared" si="3"/>
        <v>0.72222222222222199</v>
      </c>
      <c r="AA4" s="15"/>
      <c r="AB4" s="15">
        <f t="shared" si="4"/>
        <v>0.27777777777777801</v>
      </c>
    </row>
    <row r="5" spans="1:28" x14ac:dyDescent="0.75">
      <c r="A5" t="s">
        <v>59</v>
      </c>
      <c r="B5" s="12">
        <v>0.36099999999999999</v>
      </c>
      <c r="C5" s="13">
        <v>0.05</v>
      </c>
      <c r="D5" s="13">
        <v>0.26500000000000001</v>
      </c>
      <c r="E5" s="14">
        <v>0.46</v>
      </c>
      <c r="F5" s="12">
        <v>-0.54100000000000004</v>
      </c>
      <c r="G5" s="13">
        <v>7.4999999999999997E-2</v>
      </c>
      <c r="H5" s="13">
        <v>-0.7</v>
      </c>
      <c r="I5" s="14">
        <v>-0.40799999999999997</v>
      </c>
      <c r="J5" s="12">
        <v>0.95099999999999996</v>
      </c>
      <c r="K5" s="13">
        <v>1.7000000000000001E-2</v>
      </c>
      <c r="L5" s="13">
        <v>0.91200000000000003</v>
      </c>
      <c r="M5" s="14">
        <v>0.97899999999999998</v>
      </c>
      <c r="N5" s="12">
        <v>0.93500000000000005</v>
      </c>
      <c r="O5" s="13">
        <v>2.5999999999999999E-2</v>
      </c>
      <c r="P5" s="13">
        <v>0.875</v>
      </c>
      <c r="Q5" s="14">
        <v>0.97599999999999998</v>
      </c>
      <c r="R5" s="12">
        <v>0.2</v>
      </c>
      <c r="S5" s="13">
        <v>1.9E-2</v>
      </c>
      <c r="T5" s="13">
        <v>0.16700000000000001</v>
      </c>
      <c r="U5" s="14">
        <v>0.24</v>
      </c>
      <c r="V5" s="15">
        <f t="shared" si="0"/>
        <v>-0.90200000000000002</v>
      </c>
      <c r="W5" s="15">
        <f t="shared" si="1"/>
        <v>-1</v>
      </c>
      <c r="X5" s="15">
        <f t="shared" si="2"/>
        <v>0.90200000000000002</v>
      </c>
      <c r="Y5" s="19"/>
      <c r="Z5" s="15">
        <f t="shared" si="3"/>
        <v>0.42982456140350961</v>
      </c>
      <c r="AA5" s="15"/>
      <c r="AB5" s="15">
        <f t="shared" si="4"/>
        <v>0.57017543859649134</v>
      </c>
    </row>
    <row r="6" spans="1:28" x14ac:dyDescent="0.75">
      <c r="A6" t="s">
        <v>60</v>
      </c>
      <c r="B6" s="12">
        <v>2.4E-2</v>
      </c>
      <c r="C6" s="13">
        <v>1.9E-2</v>
      </c>
      <c r="D6" s="13">
        <v>-1.2999999999999999E-2</v>
      </c>
      <c r="E6" s="14">
        <v>6.3E-2</v>
      </c>
      <c r="F6" s="12">
        <v>2.3159999999999998</v>
      </c>
      <c r="G6" s="13">
        <v>0.14299999999999999</v>
      </c>
      <c r="H6" s="20">
        <v>2.0339999999999998</v>
      </c>
      <c r="I6" s="21">
        <v>2.5920000000000001</v>
      </c>
      <c r="J6" s="12">
        <v>0.98899999999999999</v>
      </c>
      <c r="K6" s="13">
        <v>6.0000000000000001E-3</v>
      </c>
      <c r="L6" s="13">
        <v>0.97399999999999998</v>
      </c>
      <c r="M6" s="14">
        <v>0.998</v>
      </c>
      <c r="N6" s="12">
        <v>0.86799999999999999</v>
      </c>
      <c r="O6" s="13">
        <v>8.3000000000000004E-2</v>
      </c>
      <c r="P6" s="13">
        <v>0.66100000000000003</v>
      </c>
      <c r="Q6" s="14">
        <v>0.98099999999999998</v>
      </c>
      <c r="R6" s="12">
        <v>0.10100000000000001</v>
      </c>
      <c r="S6" s="13">
        <v>8.9999999999999993E-3</v>
      </c>
      <c r="T6" s="13">
        <v>8.5000000000000006E-2</v>
      </c>
      <c r="U6" s="14">
        <v>0.12</v>
      </c>
      <c r="V6" s="15">
        <f t="shared" si="0"/>
        <v>2.2919999999999998</v>
      </c>
      <c r="W6" s="15">
        <f t="shared" si="1"/>
        <v>1</v>
      </c>
      <c r="X6" s="15">
        <f t="shared" si="2"/>
        <v>2.2919999999999998</v>
      </c>
      <c r="Y6" s="15"/>
      <c r="Z6" s="15">
        <f t="shared" si="3"/>
        <v>7.6923076923076927E-2</v>
      </c>
      <c r="AA6" s="15"/>
      <c r="AB6" s="15">
        <f t="shared" si="4"/>
        <v>0.92307692307692235</v>
      </c>
    </row>
    <row r="7" spans="1:28" x14ac:dyDescent="0.75">
      <c r="A7" t="s">
        <v>61</v>
      </c>
      <c r="B7" s="12">
        <v>0.11799999999999999</v>
      </c>
      <c r="C7" s="13">
        <v>2.7E-2</v>
      </c>
      <c r="D7" s="13">
        <v>6.7000000000000004E-2</v>
      </c>
      <c r="E7" s="14">
        <v>0.17</v>
      </c>
      <c r="F7" s="12">
        <v>-1.6539999999999999</v>
      </c>
      <c r="G7" s="13">
        <v>0.10199999999999999</v>
      </c>
      <c r="H7" s="13">
        <v>-1.8660000000000001</v>
      </c>
      <c r="I7" s="14">
        <v>-1.464</v>
      </c>
      <c r="J7" s="12">
        <v>0.98399999999999999</v>
      </c>
      <c r="K7" s="13">
        <v>8.0000000000000002E-3</v>
      </c>
      <c r="L7" s="13">
        <v>0.96499999999999997</v>
      </c>
      <c r="M7" s="14">
        <v>0.996</v>
      </c>
      <c r="N7" s="12">
        <v>0.94</v>
      </c>
      <c r="O7" s="13">
        <v>0.04</v>
      </c>
      <c r="P7" s="13">
        <v>0.84099999999999997</v>
      </c>
      <c r="Q7" s="14">
        <v>0.99199999999999999</v>
      </c>
      <c r="R7" s="12">
        <v>0.16300000000000001</v>
      </c>
      <c r="S7" s="13">
        <v>1.4E-2</v>
      </c>
      <c r="T7" s="13">
        <v>0.13800000000000001</v>
      </c>
      <c r="U7" s="14">
        <v>0.192</v>
      </c>
      <c r="V7" s="15">
        <f t="shared" si="0"/>
        <v>-1.7719999999999998</v>
      </c>
      <c r="W7" s="15">
        <f t="shared" si="1"/>
        <v>-1</v>
      </c>
      <c r="X7" s="15">
        <f t="shared" si="2"/>
        <v>1.7719999999999998</v>
      </c>
      <c r="Y7" s="15"/>
      <c r="Z7" s="15">
        <f t="shared" si="3"/>
        <v>0.21052631578947367</v>
      </c>
      <c r="AA7" s="15"/>
      <c r="AB7" s="15">
        <f t="shared" si="4"/>
        <v>0.78947368421052633</v>
      </c>
    </row>
    <row r="8" spans="1:28" x14ac:dyDescent="0.75">
      <c r="A8" t="s">
        <v>62</v>
      </c>
      <c r="B8" s="12">
        <v>0.44700000000000001</v>
      </c>
      <c r="C8" s="13">
        <v>0.13900000000000001</v>
      </c>
      <c r="D8" s="13">
        <v>0.314</v>
      </c>
      <c r="E8" s="14">
        <v>0.90200000000000002</v>
      </c>
      <c r="F8" s="12">
        <v>-0.20100000000000001</v>
      </c>
      <c r="G8" s="13">
        <v>6.2E-2</v>
      </c>
      <c r="H8" s="13">
        <v>-0.30499999999999999</v>
      </c>
      <c r="I8" s="14">
        <v>-4.2999999999999997E-2</v>
      </c>
      <c r="J8" s="12">
        <v>0.94599999999999995</v>
      </c>
      <c r="K8" s="13">
        <v>3.1E-2</v>
      </c>
      <c r="L8" s="13">
        <v>0.86799999999999999</v>
      </c>
      <c r="M8" s="14">
        <v>0.98399999999999999</v>
      </c>
      <c r="N8" s="12">
        <v>0.97</v>
      </c>
      <c r="O8" s="13">
        <v>1.4999999999999999E-2</v>
      </c>
      <c r="P8" s="13">
        <v>0.93500000000000005</v>
      </c>
      <c r="Q8" s="14">
        <v>0.99299999999999999</v>
      </c>
      <c r="R8" s="12">
        <v>0.152</v>
      </c>
      <c r="S8" s="13">
        <v>1.4E-2</v>
      </c>
      <c r="T8" s="13">
        <v>0.127</v>
      </c>
      <c r="U8" s="14">
        <v>0.18099999999999999</v>
      </c>
      <c r="V8" s="15">
        <f t="shared" si="0"/>
        <v>-0.64800000000000002</v>
      </c>
      <c r="W8" s="15">
        <f t="shared" si="1"/>
        <v>-1</v>
      </c>
      <c r="X8" s="15">
        <f t="shared" si="2"/>
        <v>0.64800000000000002</v>
      </c>
      <c r="Y8" s="19"/>
      <c r="Z8" s="15">
        <f t="shared" si="3"/>
        <v>0.6428571428571429</v>
      </c>
      <c r="AA8" s="15"/>
      <c r="AB8" s="15">
        <f t="shared" si="4"/>
        <v>0.35714285714285715</v>
      </c>
    </row>
    <row r="9" spans="1:28" x14ac:dyDescent="0.75">
      <c r="A9" t="s">
        <v>63</v>
      </c>
      <c r="B9" s="12">
        <v>0.625</v>
      </c>
      <c r="C9" s="13">
        <v>0.16200000000000001</v>
      </c>
      <c r="D9" s="13">
        <v>0.24099999999999999</v>
      </c>
      <c r="E9" s="14">
        <v>0.84599999999999997</v>
      </c>
      <c r="F9" s="12">
        <v>-0.39900000000000002</v>
      </c>
      <c r="G9" s="13">
        <v>0.129</v>
      </c>
      <c r="H9" s="13">
        <v>-0.76600000000000001</v>
      </c>
      <c r="I9" s="14">
        <v>-0.26900000000000002</v>
      </c>
      <c r="J9" s="12">
        <v>0.91600000000000004</v>
      </c>
      <c r="K9" s="13">
        <v>3.5000000000000003E-2</v>
      </c>
      <c r="L9" s="13">
        <v>0.83699999999999997</v>
      </c>
      <c r="M9" s="14">
        <v>0.97099999999999997</v>
      </c>
      <c r="N9" s="12">
        <v>0.96699999999999997</v>
      </c>
      <c r="O9" s="13">
        <v>0.02</v>
      </c>
      <c r="P9" s="13">
        <v>0.91300000000000003</v>
      </c>
      <c r="Q9" s="14">
        <v>0.99</v>
      </c>
      <c r="R9" s="12">
        <v>0.22800000000000001</v>
      </c>
      <c r="S9" s="13">
        <v>2.1000000000000001E-2</v>
      </c>
      <c r="T9" s="13">
        <v>0.191</v>
      </c>
      <c r="U9" s="14">
        <v>0.27500000000000002</v>
      </c>
      <c r="V9" s="15">
        <f t="shared" si="0"/>
        <v>-1.024</v>
      </c>
      <c r="W9" s="15">
        <f t="shared" si="1"/>
        <v>-1</v>
      </c>
      <c r="X9" s="15">
        <f t="shared" si="2"/>
        <v>1.024</v>
      </c>
      <c r="Y9" s="15"/>
      <c r="Z9" s="15">
        <f t="shared" si="3"/>
        <v>0.71794871794871695</v>
      </c>
      <c r="AA9" s="15"/>
      <c r="AB9" s="15">
        <f t="shared" si="4"/>
        <v>0.28205128205128205</v>
      </c>
    </row>
    <row r="10" spans="1:28" x14ac:dyDescent="0.75">
      <c r="A10" t="s">
        <v>64</v>
      </c>
      <c r="B10" s="12">
        <v>0.253</v>
      </c>
      <c r="C10" s="13">
        <v>3.5999999999999997E-2</v>
      </c>
      <c r="D10" s="13">
        <v>0.18099999999999999</v>
      </c>
      <c r="E10" s="14">
        <v>0.32300000000000001</v>
      </c>
      <c r="F10" s="12">
        <v>-0.41699999999999998</v>
      </c>
      <c r="G10" s="13">
        <v>3.6999999999999998E-2</v>
      </c>
      <c r="H10" s="13">
        <v>-0.48799999999999999</v>
      </c>
      <c r="I10" s="14">
        <v>-0.34499999999999997</v>
      </c>
      <c r="J10" s="12">
        <v>0.94899999999999995</v>
      </c>
      <c r="K10" s="13">
        <v>1.9E-2</v>
      </c>
      <c r="L10" s="13">
        <v>0.90500000000000003</v>
      </c>
      <c r="M10" s="14">
        <v>0.97899999999999998</v>
      </c>
      <c r="N10" s="12">
        <v>0.95499999999999996</v>
      </c>
      <c r="O10" s="13">
        <v>1.7999999999999999E-2</v>
      </c>
      <c r="P10" s="13">
        <v>0.91400000000000003</v>
      </c>
      <c r="Q10" s="14">
        <v>0.98399999999999999</v>
      </c>
      <c r="R10" s="12">
        <v>0.115</v>
      </c>
      <c r="S10" s="13">
        <v>0.01</v>
      </c>
      <c r="T10" s="13">
        <v>9.7000000000000003E-2</v>
      </c>
      <c r="U10" s="14">
        <v>0.13700000000000001</v>
      </c>
      <c r="V10" s="15">
        <f t="shared" si="0"/>
        <v>-0.66999999999999993</v>
      </c>
      <c r="W10" s="15">
        <f t="shared" si="1"/>
        <v>-1</v>
      </c>
      <c r="X10" s="15">
        <f t="shared" si="2"/>
        <v>0.66999999999999993</v>
      </c>
      <c r="Y10" s="19"/>
      <c r="Z10" s="15">
        <f t="shared" si="3"/>
        <v>0.53124999999999933</v>
      </c>
      <c r="AA10" s="15"/>
      <c r="AB10" s="15">
        <f t="shared" si="4"/>
        <v>0.46874999999999944</v>
      </c>
    </row>
    <row r="11" spans="1:28" x14ac:dyDescent="0.75">
      <c r="A11" t="s">
        <v>65</v>
      </c>
      <c r="B11" s="12">
        <v>0.42199999999999999</v>
      </c>
      <c r="C11" s="13">
        <v>5.6000000000000001E-2</v>
      </c>
      <c r="D11" s="13">
        <v>0.317</v>
      </c>
      <c r="E11" s="14">
        <v>0.53600000000000003</v>
      </c>
      <c r="F11" s="12">
        <v>-0.47699999999999998</v>
      </c>
      <c r="G11" s="13">
        <v>5.8999999999999997E-2</v>
      </c>
      <c r="H11" s="13">
        <v>-0.59199999999999997</v>
      </c>
      <c r="I11" s="14">
        <v>-0.36399999999999999</v>
      </c>
      <c r="J11" s="12">
        <v>0.95899999999999996</v>
      </c>
      <c r="K11" s="13">
        <v>1.7999999999999999E-2</v>
      </c>
      <c r="L11" s="13">
        <v>0.91700000000000004</v>
      </c>
      <c r="M11" s="14">
        <v>0.98599999999999999</v>
      </c>
      <c r="N11" s="12">
        <v>0.95599999999999996</v>
      </c>
      <c r="O11" s="13">
        <v>1.7999999999999999E-2</v>
      </c>
      <c r="P11" s="13">
        <v>0.91400000000000003</v>
      </c>
      <c r="Q11" s="14">
        <v>0.98499999999999999</v>
      </c>
      <c r="R11" s="12">
        <v>0.20899999999999999</v>
      </c>
      <c r="S11" s="13">
        <v>1.9E-2</v>
      </c>
      <c r="T11" s="13">
        <v>0.17499999999999999</v>
      </c>
      <c r="U11" s="14">
        <v>0.247</v>
      </c>
      <c r="V11" s="15">
        <f t="shared" si="0"/>
        <v>-0.89900000000000002</v>
      </c>
      <c r="W11" s="15">
        <f t="shared" si="1"/>
        <v>-1</v>
      </c>
      <c r="X11" s="15">
        <f t="shared" si="2"/>
        <v>0.89900000000000002</v>
      </c>
      <c r="Y11" s="19"/>
      <c r="Z11" s="15">
        <f t="shared" si="3"/>
        <v>0.48235294117647121</v>
      </c>
      <c r="AA11" s="15"/>
      <c r="AB11" s="15">
        <f t="shared" si="4"/>
        <v>0.51764705882353013</v>
      </c>
    </row>
    <row r="12" spans="1:28" x14ac:dyDescent="0.75">
      <c r="A12" t="s">
        <v>66</v>
      </c>
      <c r="B12" s="12">
        <v>0.625</v>
      </c>
      <c r="C12" s="13">
        <v>5.5E-2</v>
      </c>
      <c r="D12" s="13">
        <v>0.51800000000000002</v>
      </c>
      <c r="E12" s="14">
        <v>0.73399999999999999</v>
      </c>
      <c r="F12" s="12">
        <v>-0.23300000000000001</v>
      </c>
      <c r="G12" s="13">
        <v>3.2000000000000001E-2</v>
      </c>
      <c r="H12" s="13">
        <v>-0.29599999999999999</v>
      </c>
      <c r="I12" s="14">
        <v>-0.17199999999999999</v>
      </c>
      <c r="J12" s="12">
        <v>0.93</v>
      </c>
      <c r="K12" s="13">
        <v>2.9000000000000001E-2</v>
      </c>
      <c r="L12" s="13">
        <v>0.86099999999999999</v>
      </c>
      <c r="M12" s="14">
        <v>0.97599999999999998</v>
      </c>
      <c r="N12" s="12">
        <v>0.96799999999999997</v>
      </c>
      <c r="O12" s="13">
        <v>1.2999999999999999E-2</v>
      </c>
      <c r="P12" s="13">
        <v>0.93700000000000006</v>
      </c>
      <c r="Q12" s="14">
        <v>0.98899999999999999</v>
      </c>
      <c r="R12" s="12">
        <v>0.14499999999999999</v>
      </c>
      <c r="S12" s="13">
        <v>1.2999999999999999E-2</v>
      </c>
      <c r="T12" s="13">
        <v>0.122</v>
      </c>
      <c r="U12" s="14">
        <v>0.17299999999999999</v>
      </c>
      <c r="V12" s="15">
        <f t="shared" si="0"/>
        <v>-0.85799999999999998</v>
      </c>
      <c r="W12" s="15">
        <f t="shared" si="1"/>
        <v>-1</v>
      </c>
      <c r="X12" s="15">
        <f t="shared" si="2"/>
        <v>0.85799999999999998</v>
      </c>
      <c r="Y12" s="19"/>
      <c r="Z12" s="15">
        <f t="shared" si="3"/>
        <v>0.68627450980392202</v>
      </c>
      <c r="AA12" s="15"/>
      <c r="AB12" s="15">
        <f t="shared" si="4"/>
        <v>0.31372549019607909</v>
      </c>
    </row>
    <row r="13" spans="1:28" x14ac:dyDescent="0.75">
      <c r="A13" t="s">
        <v>67</v>
      </c>
      <c r="B13" s="12">
        <v>1.855</v>
      </c>
      <c r="C13" s="13">
        <v>0.188</v>
      </c>
      <c r="D13" s="13">
        <v>1.48</v>
      </c>
      <c r="E13" s="14">
        <v>2.1920000000000002</v>
      </c>
      <c r="F13" s="12">
        <v>-0.16800000000000001</v>
      </c>
      <c r="G13" s="13">
        <v>4.3999999999999997E-2</v>
      </c>
      <c r="H13" s="13">
        <v>-0.25700000000000001</v>
      </c>
      <c r="I13" s="14">
        <v>-8.5999999999999993E-2</v>
      </c>
      <c r="J13" s="12">
        <v>0.92600000000000005</v>
      </c>
      <c r="K13" s="13">
        <v>4.2000000000000003E-2</v>
      </c>
      <c r="L13" s="13">
        <v>0.82199999999999995</v>
      </c>
      <c r="M13" s="14">
        <v>0.98399999999999999</v>
      </c>
      <c r="N13" s="22">
        <v>0.98799999999999999</v>
      </c>
      <c r="O13" s="13">
        <v>7.0000000000000001E-3</v>
      </c>
      <c r="P13" s="13">
        <v>0.96899999999999997</v>
      </c>
      <c r="Q13" s="14">
        <v>0.997</v>
      </c>
      <c r="R13" s="12">
        <v>0.33800000000000002</v>
      </c>
      <c r="S13" s="13">
        <v>0.03</v>
      </c>
      <c r="T13" s="13">
        <v>0.28599999999999998</v>
      </c>
      <c r="U13" s="14">
        <v>0.4</v>
      </c>
      <c r="V13" s="15">
        <f t="shared" si="0"/>
        <v>-2.0230000000000001</v>
      </c>
      <c r="W13" s="15">
        <f t="shared" si="1"/>
        <v>-1</v>
      </c>
      <c r="X13" s="15">
        <f t="shared" si="2"/>
        <v>2.0230000000000001</v>
      </c>
      <c r="Y13" s="15"/>
      <c r="Z13" s="15">
        <f t="shared" si="3"/>
        <v>0.86046511627907074</v>
      </c>
      <c r="AA13" s="15"/>
      <c r="AB13" s="15">
        <f t="shared" si="4"/>
        <v>0.13953488372093059</v>
      </c>
    </row>
    <row r="14" spans="1:28" x14ac:dyDescent="0.75">
      <c r="A14" t="s">
        <v>68</v>
      </c>
      <c r="B14" s="12">
        <v>0.33800000000000002</v>
      </c>
      <c r="C14" s="13">
        <v>0.27400000000000002</v>
      </c>
      <c r="D14" s="13">
        <v>4.3999999999999997E-2</v>
      </c>
      <c r="E14" s="14">
        <v>1.296</v>
      </c>
      <c r="F14" s="12">
        <v>-0.68799999999999994</v>
      </c>
      <c r="G14" s="13">
        <v>0.35499999999999998</v>
      </c>
      <c r="H14" s="13">
        <v>-1.415</v>
      </c>
      <c r="I14" s="14">
        <v>-0.161</v>
      </c>
      <c r="J14" s="12">
        <v>0.93799999999999994</v>
      </c>
      <c r="K14" s="13">
        <v>4.2999999999999997E-2</v>
      </c>
      <c r="L14" s="13">
        <v>0.83499999999999996</v>
      </c>
      <c r="M14" s="14">
        <v>0.99</v>
      </c>
      <c r="N14" s="12">
        <v>0.93200000000000005</v>
      </c>
      <c r="O14" s="13">
        <v>3.6999999999999998E-2</v>
      </c>
      <c r="P14" s="13">
        <v>0.83699999999999997</v>
      </c>
      <c r="Q14" s="14">
        <v>0.98799999999999999</v>
      </c>
      <c r="R14" s="12">
        <v>0.34300000000000003</v>
      </c>
      <c r="S14" s="13">
        <v>3.3000000000000002E-2</v>
      </c>
      <c r="T14" s="13">
        <v>0.28499999999999998</v>
      </c>
      <c r="U14" s="14">
        <v>0.41599999999999998</v>
      </c>
      <c r="V14" s="15">
        <f t="shared" si="0"/>
        <v>-1.026</v>
      </c>
      <c r="W14" s="15">
        <f t="shared" si="1"/>
        <v>-1</v>
      </c>
      <c r="X14" s="15">
        <f t="shared" si="2"/>
        <v>1.026</v>
      </c>
      <c r="Y14" s="15"/>
      <c r="Z14" s="15">
        <f t="shared" si="3"/>
        <v>0.47692307692307734</v>
      </c>
      <c r="AA14" s="15"/>
      <c r="AB14" s="15">
        <f t="shared" si="4"/>
        <v>0.52307692307692266</v>
      </c>
    </row>
    <row r="15" spans="1:28" x14ac:dyDescent="0.75">
      <c r="A15" t="s">
        <v>69</v>
      </c>
      <c r="B15" s="12">
        <v>0.79300000000000004</v>
      </c>
      <c r="C15" s="13">
        <v>0.05</v>
      </c>
      <c r="D15" s="13">
        <v>0.69599999999999995</v>
      </c>
      <c r="E15" s="14">
        <v>0.88500000000000001</v>
      </c>
      <c r="F15" s="12">
        <v>-0.19500000000000001</v>
      </c>
      <c r="G15" s="13">
        <v>2.1000000000000001E-2</v>
      </c>
      <c r="H15" s="13">
        <v>-0.23699999999999999</v>
      </c>
      <c r="I15" s="14">
        <v>-0.155</v>
      </c>
      <c r="J15" s="12">
        <v>0.91200000000000003</v>
      </c>
      <c r="K15" s="13">
        <v>3.6999999999999998E-2</v>
      </c>
      <c r="L15" s="13">
        <v>0.82799999999999996</v>
      </c>
      <c r="M15" s="14">
        <v>0.97</v>
      </c>
      <c r="N15" s="12">
        <v>0.98199999999999998</v>
      </c>
      <c r="O15" s="13">
        <v>8.9999999999999993E-3</v>
      </c>
      <c r="P15" s="13">
        <v>0.96199999999999997</v>
      </c>
      <c r="Q15" s="14">
        <v>0.995</v>
      </c>
      <c r="R15" s="12">
        <v>8.8999999999999996E-2</v>
      </c>
      <c r="S15" s="13">
        <v>8.0000000000000002E-3</v>
      </c>
      <c r="T15" s="13">
        <v>7.3999999999999996E-2</v>
      </c>
      <c r="U15" s="14">
        <v>0.105</v>
      </c>
      <c r="V15" s="15">
        <f t="shared" si="0"/>
        <v>-0.98799999999999999</v>
      </c>
      <c r="W15" s="15">
        <f t="shared" si="1"/>
        <v>-1</v>
      </c>
      <c r="X15" s="15">
        <f t="shared" si="2"/>
        <v>0.98799999999999999</v>
      </c>
      <c r="Y15" s="19"/>
      <c r="Z15" s="15">
        <f t="shared" si="3"/>
        <v>0.83018867924528195</v>
      </c>
      <c r="AA15" s="15"/>
      <c r="AB15" s="15">
        <f t="shared" si="4"/>
        <v>0.16981132075471697</v>
      </c>
    </row>
    <row r="16" spans="1:28" x14ac:dyDescent="0.75">
      <c r="A16" t="s">
        <v>70</v>
      </c>
      <c r="B16" s="12">
        <v>0.38600000000000001</v>
      </c>
      <c r="C16" s="13">
        <v>7.6999999999999999E-2</v>
      </c>
      <c r="D16" s="13">
        <v>0.26</v>
      </c>
      <c r="E16" s="14">
        <v>0.54400000000000004</v>
      </c>
      <c r="F16" s="12">
        <v>-0.33</v>
      </c>
      <c r="G16" s="13">
        <v>7.0000000000000007E-2</v>
      </c>
      <c r="H16" s="13">
        <v>-0.46100000000000002</v>
      </c>
      <c r="I16" s="14">
        <v>-0.20300000000000001</v>
      </c>
      <c r="J16" s="12">
        <v>0.93899999999999995</v>
      </c>
      <c r="K16" s="13">
        <v>2.4E-2</v>
      </c>
      <c r="L16" s="13">
        <v>0.88100000000000001</v>
      </c>
      <c r="M16" s="14">
        <v>0.97599999999999998</v>
      </c>
      <c r="N16" s="12">
        <v>0.95699999999999996</v>
      </c>
      <c r="O16" s="13">
        <v>1.9E-2</v>
      </c>
      <c r="P16" s="13">
        <v>0.91200000000000003</v>
      </c>
      <c r="Q16" s="14">
        <v>0.98499999999999999</v>
      </c>
      <c r="R16" s="12">
        <v>0.16200000000000001</v>
      </c>
      <c r="S16" s="13">
        <v>1.4999999999999999E-2</v>
      </c>
      <c r="T16" s="13">
        <v>0.13600000000000001</v>
      </c>
      <c r="U16" s="14">
        <v>0.19500000000000001</v>
      </c>
      <c r="V16" s="15">
        <f t="shared" si="0"/>
        <v>-0.71599999999999997</v>
      </c>
      <c r="W16" s="15">
        <f t="shared" si="1"/>
        <v>-1</v>
      </c>
      <c r="X16" s="15">
        <f t="shared" si="2"/>
        <v>0.71599999999999997</v>
      </c>
      <c r="Y16" s="19"/>
      <c r="Z16" s="15">
        <f t="shared" si="3"/>
        <v>0.58653846153846212</v>
      </c>
      <c r="AA16" s="15"/>
      <c r="AB16" s="15">
        <f t="shared" si="4"/>
        <v>0.41346153846153888</v>
      </c>
    </row>
    <row r="17" spans="1:28" x14ac:dyDescent="0.75">
      <c r="A17" t="s">
        <v>71</v>
      </c>
      <c r="B17" s="12">
        <v>1.325</v>
      </c>
      <c r="C17" s="13">
        <v>0.105</v>
      </c>
      <c r="D17" s="13">
        <v>1.117</v>
      </c>
      <c r="E17" s="14">
        <v>1.5389999999999999</v>
      </c>
      <c r="F17" s="12">
        <v>-0.23200000000000001</v>
      </c>
      <c r="G17" s="13">
        <v>3.3000000000000002E-2</v>
      </c>
      <c r="H17" s="13">
        <v>-0.29699999999999999</v>
      </c>
      <c r="I17" s="14">
        <v>-0.16600000000000001</v>
      </c>
      <c r="J17" s="12">
        <v>0.88700000000000001</v>
      </c>
      <c r="K17" s="13">
        <v>4.8000000000000001E-2</v>
      </c>
      <c r="L17" s="13">
        <v>0.77600000000000002</v>
      </c>
      <c r="M17" s="14">
        <v>0.96199999999999997</v>
      </c>
      <c r="N17" s="12">
        <v>0.97899999999999998</v>
      </c>
      <c r="O17" s="13">
        <v>8.9999999999999993E-3</v>
      </c>
      <c r="P17" s="13">
        <v>0.95799999999999996</v>
      </c>
      <c r="Q17" s="14">
        <v>0.99299999999999999</v>
      </c>
      <c r="R17" s="12">
        <v>0.22700000000000001</v>
      </c>
      <c r="S17" s="13">
        <v>0.02</v>
      </c>
      <c r="T17" s="13">
        <v>0.192</v>
      </c>
      <c r="U17" s="14">
        <v>0.27100000000000002</v>
      </c>
      <c r="V17" s="15">
        <f t="shared" si="0"/>
        <v>-1.5569999999999999</v>
      </c>
      <c r="W17" s="15">
        <f t="shared" si="1"/>
        <v>-1</v>
      </c>
      <c r="X17" s="15">
        <f t="shared" si="2"/>
        <v>1.5569999999999999</v>
      </c>
      <c r="Y17" s="15"/>
      <c r="Z17" s="15">
        <f t="shared" si="3"/>
        <v>0.84328358208955212</v>
      </c>
      <c r="AA17" s="15"/>
      <c r="AB17" s="15">
        <f t="shared" si="4"/>
        <v>0.15671641791044788</v>
      </c>
    </row>
    <row r="18" spans="1:28" x14ac:dyDescent="0.75">
      <c r="A18" t="s">
        <v>72</v>
      </c>
      <c r="B18" s="12">
        <v>0.246</v>
      </c>
      <c r="C18" s="13">
        <v>2.9000000000000001E-2</v>
      </c>
      <c r="D18" s="13">
        <v>0.188</v>
      </c>
      <c r="E18" s="14">
        <v>0.30099999999999999</v>
      </c>
      <c r="F18" s="12">
        <v>-0.54100000000000004</v>
      </c>
      <c r="G18" s="13">
        <v>4.2000000000000003E-2</v>
      </c>
      <c r="H18" s="13">
        <v>-0.626</v>
      </c>
      <c r="I18" s="14">
        <v>-0.46300000000000002</v>
      </c>
      <c r="J18" s="12">
        <v>0.95899999999999996</v>
      </c>
      <c r="K18" s="13">
        <v>1.4999999999999999E-2</v>
      </c>
      <c r="L18" s="13">
        <v>0.92400000000000004</v>
      </c>
      <c r="M18" s="14">
        <v>0.98299999999999998</v>
      </c>
      <c r="N18" s="12">
        <v>0.93700000000000006</v>
      </c>
      <c r="O18" s="13">
        <v>2.4E-2</v>
      </c>
      <c r="P18" s="13">
        <v>0.88100000000000001</v>
      </c>
      <c r="Q18" s="14">
        <v>0.97499999999999998</v>
      </c>
      <c r="R18" s="12">
        <v>0.106</v>
      </c>
      <c r="S18" s="13">
        <v>0.01</v>
      </c>
      <c r="T18" s="13">
        <v>8.7999999999999995E-2</v>
      </c>
      <c r="U18" s="14">
        <v>0.126</v>
      </c>
      <c r="V18" s="15">
        <f t="shared" si="0"/>
        <v>-0.78700000000000003</v>
      </c>
      <c r="W18" s="15">
        <f t="shared" si="1"/>
        <v>-1</v>
      </c>
      <c r="X18" s="15">
        <f t="shared" si="2"/>
        <v>0.78700000000000003</v>
      </c>
      <c r="Y18" s="19"/>
      <c r="Z18" s="15">
        <f t="shared" si="3"/>
        <v>0.39423076923077005</v>
      </c>
      <c r="AA18" s="15"/>
      <c r="AB18" s="15">
        <f t="shared" si="4"/>
        <v>0.60576923076923095</v>
      </c>
    </row>
    <row r="19" spans="1:28" x14ac:dyDescent="0.75">
      <c r="A19" t="s">
        <v>73</v>
      </c>
      <c r="B19" s="12">
        <v>0.40600000000000003</v>
      </c>
      <c r="C19" s="13">
        <v>6.3E-2</v>
      </c>
      <c r="D19" s="13">
        <v>0.29799999999999999</v>
      </c>
      <c r="E19" s="14">
        <v>0.54100000000000004</v>
      </c>
      <c r="F19" s="12">
        <v>-0.17199999999999999</v>
      </c>
      <c r="G19" s="13">
        <v>4.2000000000000003E-2</v>
      </c>
      <c r="H19" s="13">
        <v>-0.255</v>
      </c>
      <c r="I19" s="14">
        <v>-9.1999999999999998E-2</v>
      </c>
      <c r="J19" s="12">
        <v>0.90800000000000003</v>
      </c>
      <c r="K19" s="13">
        <v>3.1E-2</v>
      </c>
      <c r="L19" s="13">
        <v>0.84</v>
      </c>
      <c r="M19" s="14">
        <v>0.95899999999999996</v>
      </c>
      <c r="N19" s="12">
        <v>0.94799999999999995</v>
      </c>
      <c r="O19" s="13">
        <v>0.02</v>
      </c>
      <c r="P19" s="13">
        <v>0.90300000000000002</v>
      </c>
      <c r="Q19" s="14">
        <v>0.98</v>
      </c>
      <c r="R19" s="12">
        <v>9.7000000000000003E-2</v>
      </c>
      <c r="S19" s="13">
        <v>8.9999999999999993E-3</v>
      </c>
      <c r="T19" s="13">
        <v>0.08</v>
      </c>
      <c r="U19" s="14">
        <v>0.115</v>
      </c>
      <c r="V19" s="15">
        <f t="shared" si="0"/>
        <v>-0.57800000000000007</v>
      </c>
      <c r="W19" s="15">
        <f t="shared" si="1"/>
        <v>-1</v>
      </c>
      <c r="X19" s="15">
        <f t="shared" si="2"/>
        <v>0.57800000000000007</v>
      </c>
      <c r="Y19" s="19"/>
      <c r="Z19" s="15">
        <f t="shared" si="3"/>
        <v>0.63888888888888817</v>
      </c>
      <c r="AA19" s="15"/>
      <c r="AB19" s="15">
        <f t="shared" si="4"/>
        <v>0.3611111111111111</v>
      </c>
    </row>
    <row r="20" spans="1:28" x14ac:dyDescent="0.75">
      <c r="A20" t="s">
        <v>74</v>
      </c>
      <c r="B20" s="12">
        <v>0.75700000000000001</v>
      </c>
      <c r="C20" s="13">
        <v>0.111</v>
      </c>
      <c r="D20" s="13">
        <v>0.53100000000000003</v>
      </c>
      <c r="E20" s="14">
        <v>0.96599999999999997</v>
      </c>
      <c r="F20" s="12">
        <v>-0.17499999999999999</v>
      </c>
      <c r="G20" s="13">
        <v>4.5999999999999999E-2</v>
      </c>
      <c r="H20" s="13">
        <v>-0.27600000000000002</v>
      </c>
      <c r="I20" s="14">
        <v>-9.2999999999999999E-2</v>
      </c>
      <c r="J20" s="12">
        <v>0.88400000000000001</v>
      </c>
      <c r="K20" s="13">
        <v>4.2999999999999997E-2</v>
      </c>
      <c r="L20" s="13">
        <v>0.78400000000000003</v>
      </c>
      <c r="M20" s="14">
        <v>0.95399999999999996</v>
      </c>
      <c r="N20" s="12">
        <v>0.96899999999999997</v>
      </c>
      <c r="O20" s="13">
        <v>1.4999999999999999E-2</v>
      </c>
      <c r="P20" s="13">
        <v>0.93200000000000005</v>
      </c>
      <c r="Q20" s="14">
        <v>0.99099999999999999</v>
      </c>
      <c r="R20" s="12">
        <v>0.20100000000000001</v>
      </c>
      <c r="S20" s="13">
        <v>1.9E-2</v>
      </c>
      <c r="T20" s="13">
        <v>0.16700000000000001</v>
      </c>
      <c r="U20" s="14">
        <v>0.24</v>
      </c>
      <c r="V20" s="15">
        <f t="shared" si="0"/>
        <v>-0.93199999999999994</v>
      </c>
      <c r="W20" s="15">
        <f t="shared" si="1"/>
        <v>-1</v>
      </c>
      <c r="X20" s="15">
        <f t="shared" si="2"/>
        <v>0.93199999999999994</v>
      </c>
      <c r="Y20" s="19"/>
      <c r="Z20" s="15">
        <f t="shared" si="3"/>
        <v>0.78911564625850261</v>
      </c>
      <c r="AA20" s="15"/>
      <c r="AB20" s="15">
        <f t="shared" si="4"/>
        <v>0.21088435374149661</v>
      </c>
    </row>
    <row r="21" spans="1:28" x14ac:dyDescent="0.75">
      <c r="A21" t="s">
        <v>75</v>
      </c>
      <c r="B21" s="12">
        <v>4.4539999999999997</v>
      </c>
      <c r="C21" s="13">
        <v>0.76400000000000001</v>
      </c>
      <c r="D21" s="13">
        <v>2.4340000000000002</v>
      </c>
      <c r="E21" s="14">
        <v>5.6109999999999998</v>
      </c>
      <c r="F21" s="12">
        <v>-5.8000000000000003E-2</v>
      </c>
      <c r="G21" s="13">
        <v>6.2E-2</v>
      </c>
      <c r="H21" s="13">
        <v>-0.18</v>
      </c>
      <c r="I21" s="14">
        <v>6.4000000000000001E-2</v>
      </c>
      <c r="J21" s="12">
        <v>0.77300000000000002</v>
      </c>
      <c r="K21" s="13">
        <v>0.112</v>
      </c>
      <c r="L21" s="13">
        <v>0.52</v>
      </c>
      <c r="M21" s="14">
        <v>0.94499999999999995</v>
      </c>
      <c r="N21" s="22">
        <v>0.99199999999999999</v>
      </c>
      <c r="O21" s="13">
        <v>6.0000000000000001E-3</v>
      </c>
      <c r="P21" s="13">
        <v>0.97799999999999998</v>
      </c>
      <c r="Q21" s="14">
        <v>0.999</v>
      </c>
      <c r="R21" s="12">
        <v>0.95299999999999996</v>
      </c>
      <c r="S21" s="13">
        <v>8.3000000000000004E-2</v>
      </c>
      <c r="T21" s="13">
        <v>0.80300000000000005</v>
      </c>
      <c r="U21" s="14">
        <v>1.1319999999999999</v>
      </c>
      <c r="V21" s="15">
        <f t="shared" si="0"/>
        <v>-4.5119999999999996</v>
      </c>
      <c r="W21" s="15">
        <f t="shared" si="1"/>
        <v>-1</v>
      </c>
      <c r="X21" s="15">
        <f t="shared" si="2"/>
        <v>4.5119999999999996</v>
      </c>
      <c r="Y21" s="15"/>
      <c r="Z21" s="15">
        <f t="shared" si="3"/>
        <v>0.96595744680851103</v>
      </c>
      <c r="AA21" s="15"/>
      <c r="AB21" s="15">
        <f t="shared" si="4"/>
        <v>3.4042553191489411E-2</v>
      </c>
    </row>
    <row r="22" spans="1:28" x14ac:dyDescent="0.75">
      <c r="A22" t="s">
        <v>76</v>
      </c>
      <c r="B22" s="12">
        <v>3.4710000000000001</v>
      </c>
      <c r="C22" s="13">
        <v>0.14599999999999999</v>
      </c>
      <c r="D22" s="13">
        <v>3.1789999999999998</v>
      </c>
      <c r="E22" s="14">
        <v>3.754</v>
      </c>
      <c r="F22" s="12">
        <v>-6.4000000000000001E-2</v>
      </c>
      <c r="G22" s="13">
        <v>3.1E-2</v>
      </c>
      <c r="H22" s="13">
        <v>-0.123</v>
      </c>
      <c r="I22" s="14">
        <v>-3.0000000000000001E-3</v>
      </c>
      <c r="J22" s="12">
        <v>0.90300000000000002</v>
      </c>
      <c r="K22" s="13">
        <v>6.4000000000000001E-2</v>
      </c>
      <c r="L22" s="13">
        <v>0.746</v>
      </c>
      <c r="M22" s="14">
        <v>0.98799999999999999</v>
      </c>
      <c r="N22" s="22">
        <v>0.99299999999999999</v>
      </c>
      <c r="O22" s="13">
        <v>5.0000000000000001E-3</v>
      </c>
      <c r="P22" s="13">
        <v>0.97799999999999998</v>
      </c>
      <c r="Q22" s="14">
        <v>0.999</v>
      </c>
      <c r="R22" s="12">
        <v>0.23899999999999999</v>
      </c>
      <c r="S22" s="13">
        <v>2.1000000000000001E-2</v>
      </c>
      <c r="T22" s="13">
        <v>0.2</v>
      </c>
      <c r="U22" s="14">
        <v>0.28599999999999998</v>
      </c>
      <c r="V22" s="15">
        <f t="shared" si="0"/>
        <v>-3.5350000000000001</v>
      </c>
      <c r="W22" s="15">
        <f t="shared" si="1"/>
        <v>-1</v>
      </c>
      <c r="X22" s="15">
        <f t="shared" si="2"/>
        <v>3.5350000000000001</v>
      </c>
      <c r="Y22" s="15"/>
      <c r="Z22" s="15">
        <f t="shared" si="3"/>
        <v>0.9326923076923076</v>
      </c>
      <c r="AA22" s="15"/>
      <c r="AB22" s="15">
        <f t="shared" si="4"/>
        <v>6.7307692307692374E-2</v>
      </c>
    </row>
    <row r="23" spans="1:28" x14ac:dyDescent="0.75">
      <c r="A23" t="s">
        <v>77</v>
      </c>
      <c r="B23" s="12">
        <v>6.4660000000000002</v>
      </c>
      <c r="C23" s="13">
        <v>0.70099999999999996</v>
      </c>
      <c r="D23" s="13">
        <v>4.1710000000000003</v>
      </c>
      <c r="E23" s="14">
        <v>7.5439999999999996</v>
      </c>
      <c r="F23" s="12">
        <v>4.5999999999999999E-2</v>
      </c>
      <c r="G23" s="13">
        <v>5.8999999999999997E-2</v>
      </c>
      <c r="H23" s="13">
        <v>-7.0999999999999994E-2</v>
      </c>
      <c r="I23" s="14">
        <v>0.156</v>
      </c>
      <c r="J23" s="12">
        <v>0.77400000000000002</v>
      </c>
      <c r="K23" s="13">
        <v>0.111</v>
      </c>
      <c r="L23" s="13">
        <v>0.52300000000000002</v>
      </c>
      <c r="M23" s="14">
        <v>0.94199999999999995</v>
      </c>
      <c r="N23" s="22">
        <v>0.99199999999999999</v>
      </c>
      <c r="O23" s="13">
        <v>6.0000000000000001E-3</v>
      </c>
      <c r="P23" s="13">
        <v>0.97799999999999998</v>
      </c>
      <c r="Q23" s="14">
        <v>0.999</v>
      </c>
      <c r="R23" s="12">
        <v>0.876</v>
      </c>
      <c r="S23" s="13">
        <v>7.9000000000000001E-2</v>
      </c>
      <c r="T23" s="13">
        <v>0.74</v>
      </c>
      <c r="U23" s="14">
        <v>1.048</v>
      </c>
      <c r="V23" s="15">
        <f t="shared" si="0"/>
        <v>-6.42</v>
      </c>
      <c r="W23" s="15">
        <f t="shared" si="1"/>
        <v>-1</v>
      </c>
      <c r="X23" s="15">
        <f t="shared" si="2"/>
        <v>6.42</v>
      </c>
      <c r="Y23" s="15"/>
      <c r="Z23" s="15">
        <f t="shared" si="3"/>
        <v>0.96581196581196582</v>
      </c>
      <c r="AA23" s="15"/>
      <c r="AB23" s="15">
        <f t="shared" si="4"/>
        <v>3.4188034188034219E-2</v>
      </c>
    </row>
    <row r="24" spans="1:28" x14ac:dyDescent="0.75">
      <c r="A24" t="s">
        <v>78</v>
      </c>
      <c r="B24" s="12">
        <v>1.49</v>
      </c>
      <c r="C24" s="13">
        <v>0.17799999999999999</v>
      </c>
      <c r="D24" s="13">
        <v>1.17</v>
      </c>
      <c r="E24" s="14">
        <v>1.87</v>
      </c>
      <c r="F24" s="12">
        <v>-0.21299999999999999</v>
      </c>
      <c r="G24" s="13">
        <v>3.1E-2</v>
      </c>
      <c r="H24" s="13">
        <v>-0.27300000000000002</v>
      </c>
      <c r="I24" s="14">
        <v>-0.14899999999999999</v>
      </c>
      <c r="J24" s="12">
        <v>0.877</v>
      </c>
      <c r="K24" s="13">
        <v>6.5000000000000002E-2</v>
      </c>
      <c r="L24" s="13">
        <v>0.72399999999999998</v>
      </c>
      <c r="M24" s="14">
        <v>0.97399999999999998</v>
      </c>
      <c r="N24" s="22">
        <v>0.99199999999999999</v>
      </c>
      <c r="O24" s="13">
        <v>6.0000000000000001E-3</v>
      </c>
      <c r="P24" s="13">
        <v>0.97799999999999998</v>
      </c>
      <c r="Q24" s="14">
        <v>0.999</v>
      </c>
      <c r="R24" s="12">
        <v>0.23699999999999999</v>
      </c>
      <c r="S24" s="13">
        <v>2.1000000000000001E-2</v>
      </c>
      <c r="T24" s="13">
        <v>0.19900000000000001</v>
      </c>
      <c r="U24" s="14">
        <v>0.28000000000000003</v>
      </c>
      <c r="V24" s="15">
        <f t="shared" si="0"/>
        <v>-1.7030000000000001</v>
      </c>
      <c r="W24" s="15">
        <f t="shared" si="1"/>
        <v>-1</v>
      </c>
      <c r="X24" s="15">
        <f t="shared" si="2"/>
        <v>1.7030000000000001</v>
      </c>
      <c r="Y24" s="15"/>
      <c r="Z24" s="15">
        <f t="shared" si="3"/>
        <v>0.93893129770992356</v>
      </c>
      <c r="AA24" s="15"/>
      <c r="AB24" s="15">
        <f t="shared" si="4"/>
        <v>6.1068702290076389E-2</v>
      </c>
    </row>
    <row r="25" spans="1:28" x14ac:dyDescent="0.75">
      <c r="A25" t="s">
        <v>79</v>
      </c>
      <c r="B25" s="12">
        <v>1.252</v>
      </c>
      <c r="C25" s="13">
        <v>6.0999999999999999E-2</v>
      </c>
      <c r="D25" s="13">
        <v>1.135</v>
      </c>
      <c r="E25" s="14">
        <v>1.3720000000000001</v>
      </c>
      <c r="F25" s="12">
        <v>-0.308</v>
      </c>
      <c r="G25" s="13">
        <v>0.03</v>
      </c>
      <c r="H25" s="13">
        <v>-0.36499999999999999</v>
      </c>
      <c r="I25" s="14">
        <v>-0.247</v>
      </c>
      <c r="J25" s="12">
        <v>0.94</v>
      </c>
      <c r="K25" s="13">
        <v>2.9000000000000001E-2</v>
      </c>
      <c r="L25" s="13">
        <v>0.874</v>
      </c>
      <c r="M25" s="14">
        <v>0.98399999999999999</v>
      </c>
      <c r="N25" s="12">
        <v>0.98599999999999999</v>
      </c>
      <c r="O25" s="13">
        <v>8.0000000000000002E-3</v>
      </c>
      <c r="P25" s="13">
        <v>0.96699999999999997</v>
      </c>
      <c r="Q25" s="14">
        <v>0.997</v>
      </c>
      <c r="R25" s="12">
        <v>0.189</v>
      </c>
      <c r="S25" s="13">
        <v>1.7000000000000001E-2</v>
      </c>
      <c r="T25" s="13">
        <v>0.159</v>
      </c>
      <c r="U25" s="14">
        <v>0.224</v>
      </c>
      <c r="V25" s="15">
        <f t="shared" si="0"/>
        <v>-1.56</v>
      </c>
      <c r="W25" s="15">
        <f t="shared" si="1"/>
        <v>-1</v>
      </c>
      <c r="X25" s="15">
        <f t="shared" si="2"/>
        <v>1.56</v>
      </c>
      <c r="Y25" s="15"/>
      <c r="Z25" s="15">
        <f t="shared" si="3"/>
        <v>0.81081081081081086</v>
      </c>
      <c r="AA25" s="15"/>
      <c r="AB25" s="15">
        <f t="shared" si="4"/>
        <v>0.1891891891891892</v>
      </c>
    </row>
    <row r="26" spans="1:28" x14ac:dyDescent="0.75">
      <c r="A26" t="s">
        <v>80</v>
      </c>
      <c r="B26" s="12">
        <v>3.286</v>
      </c>
      <c r="C26" s="13">
        <v>0.19900000000000001</v>
      </c>
      <c r="D26" s="13">
        <v>2.8980000000000001</v>
      </c>
      <c r="E26" s="14">
        <v>3.68</v>
      </c>
      <c r="F26" s="12">
        <v>-1.4999999999999999E-2</v>
      </c>
      <c r="G26" s="13">
        <v>0.04</v>
      </c>
      <c r="H26" s="13">
        <v>-9.2999999999999999E-2</v>
      </c>
      <c r="I26" s="14">
        <v>6.4000000000000001E-2</v>
      </c>
      <c r="J26" s="12">
        <v>0.89900000000000002</v>
      </c>
      <c r="K26" s="13">
        <v>6.5000000000000002E-2</v>
      </c>
      <c r="L26" s="13">
        <v>0.74399999999999999</v>
      </c>
      <c r="M26" s="14">
        <v>0.98699999999999999</v>
      </c>
      <c r="N26" s="22">
        <v>0.99199999999999999</v>
      </c>
      <c r="O26" s="13">
        <v>5.0000000000000001E-3</v>
      </c>
      <c r="P26" s="13">
        <v>0.97899999999999998</v>
      </c>
      <c r="Q26" s="14">
        <v>0.999</v>
      </c>
      <c r="R26" s="12">
        <v>0.41599999999999998</v>
      </c>
      <c r="S26" s="13">
        <v>3.6999999999999998E-2</v>
      </c>
      <c r="T26" s="13">
        <v>0.34899999999999998</v>
      </c>
      <c r="U26" s="14">
        <v>0.49399999999999999</v>
      </c>
      <c r="V26" s="15">
        <f t="shared" si="0"/>
        <v>-3.3010000000000002</v>
      </c>
      <c r="W26" s="15">
        <f t="shared" si="1"/>
        <v>-1</v>
      </c>
      <c r="X26" s="15">
        <f t="shared" si="2"/>
        <v>3.3010000000000002</v>
      </c>
      <c r="Y26" s="15"/>
      <c r="Z26" s="15">
        <f t="shared" si="3"/>
        <v>0.92660550458715585</v>
      </c>
      <c r="AA26" s="15"/>
      <c r="AB26" s="15">
        <f t="shared" si="4"/>
        <v>7.339449541284411E-2</v>
      </c>
    </row>
    <row r="27" spans="1:28" x14ac:dyDescent="0.75">
      <c r="A27" t="s">
        <v>81</v>
      </c>
      <c r="B27" s="12">
        <v>0.04</v>
      </c>
      <c r="C27" s="13">
        <v>2.1999999999999999E-2</v>
      </c>
      <c r="D27" s="13">
        <v>-1E-3</v>
      </c>
      <c r="E27" s="14">
        <v>8.5000000000000006E-2</v>
      </c>
      <c r="F27" s="12">
        <v>-0.86699999999999999</v>
      </c>
      <c r="G27" s="13">
        <v>5.8999999999999997E-2</v>
      </c>
      <c r="H27" s="13">
        <v>-0.98399999999999999</v>
      </c>
      <c r="I27" s="14">
        <v>-0.751</v>
      </c>
      <c r="J27" s="12">
        <v>0.97799999999999998</v>
      </c>
      <c r="K27" s="13">
        <v>0.01</v>
      </c>
      <c r="L27" s="13">
        <v>0.95599999999999996</v>
      </c>
      <c r="M27" s="14">
        <v>0.99299999999999999</v>
      </c>
      <c r="N27" s="12">
        <v>0.94</v>
      </c>
      <c r="O27" s="13">
        <v>3.4000000000000002E-2</v>
      </c>
      <c r="P27" s="13">
        <v>0.85299999999999998</v>
      </c>
      <c r="Q27" s="14">
        <v>0.98699999999999999</v>
      </c>
      <c r="R27" s="12">
        <v>0.10100000000000001</v>
      </c>
      <c r="S27" s="13">
        <v>8.9999999999999993E-3</v>
      </c>
      <c r="T27" s="13">
        <v>8.5000000000000006E-2</v>
      </c>
      <c r="U27" s="14">
        <v>0.12</v>
      </c>
      <c r="V27" s="15">
        <f t="shared" si="0"/>
        <v>-0.90700000000000003</v>
      </c>
      <c r="W27" s="15">
        <f t="shared" si="1"/>
        <v>-1</v>
      </c>
      <c r="X27" s="15">
        <f t="shared" si="2"/>
        <v>0.90700000000000003</v>
      </c>
      <c r="Y27" s="15"/>
      <c r="Z27" s="15">
        <f t="shared" si="3"/>
        <v>0.26829268292682928</v>
      </c>
      <c r="AA27" s="15"/>
      <c r="AB27" s="15">
        <f t="shared" si="4"/>
        <v>0.73170731707317072</v>
      </c>
    </row>
    <row r="28" spans="1:28" x14ac:dyDescent="0.75">
      <c r="A28" t="s">
        <v>82</v>
      </c>
      <c r="B28" s="12">
        <v>0.25700000000000001</v>
      </c>
      <c r="C28" s="13">
        <v>3.1E-2</v>
      </c>
      <c r="D28" s="13">
        <v>0.19700000000000001</v>
      </c>
      <c r="E28" s="14">
        <v>0.31900000000000001</v>
      </c>
      <c r="F28" s="12">
        <v>-0.30599999999999999</v>
      </c>
      <c r="G28" s="13">
        <v>4.2000000000000003E-2</v>
      </c>
      <c r="H28" s="13">
        <v>-0.38500000000000001</v>
      </c>
      <c r="I28" s="14">
        <v>-0.22</v>
      </c>
      <c r="J28" s="12">
        <v>0.94899999999999995</v>
      </c>
      <c r="K28" s="13">
        <v>1.7999999999999999E-2</v>
      </c>
      <c r="L28" s="13">
        <v>0.90700000000000003</v>
      </c>
      <c r="M28" s="14">
        <v>0.97799999999999998</v>
      </c>
      <c r="N28" s="12">
        <v>0.93700000000000006</v>
      </c>
      <c r="O28" s="13">
        <v>2.4E-2</v>
      </c>
      <c r="P28" s="13">
        <v>0.88</v>
      </c>
      <c r="Q28" s="14">
        <v>0.97599999999999998</v>
      </c>
      <c r="R28" s="12">
        <v>0.114</v>
      </c>
      <c r="S28" s="13">
        <v>0.01</v>
      </c>
      <c r="T28" s="13">
        <v>9.6000000000000002E-2</v>
      </c>
      <c r="U28" s="14">
        <v>0.13600000000000001</v>
      </c>
      <c r="V28" s="15">
        <f t="shared" si="0"/>
        <v>-0.56299999999999994</v>
      </c>
      <c r="W28" s="15">
        <f t="shared" si="1"/>
        <v>-1</v>
      </c>
      <c r="X28" s="15">
        <f t="shared" si="2"/>
        <v>0.56299999999999994</v>
      </c>
      <c r="Y28" s="15"/>
      <c r="Z28" s="15">
        <f t="shared" si="3"/>
        <v>0.44736842105263158</v>
      </c>
      <c r="AA28" s="15"/>
      <c r="AB28" s="15">
        <f t="shared" si="4"/>
        <v>0.55263157894736747</v>
      </c>
    </row>
    <row r="29" spans="1:28" x14ac:dyDescent="0.75">
      <c r="A29" t="s">
        <v>83</v>
      </c>
      <c r="B29" s="12">
        <v>1.599</v>
      </c>
      <c r="C29" s="13">
        <v>0.14899999999999999</v>
      </c>
      <c r="D29" s="13">
        <v>1.3169999999999999</v>
      </c>
      <c r="E29" s="14">
        <v>1.9079999999999999</v>
      </c>
      <c r="F29" s="12">
        <v>-0.08</v>
      </c>
      <c r="G29" s="13">
        <v>3.2000000000000001E-2</v>
      </c>
      <c r="H29" s="13">
        <v>-0.14199999999999999</v>
      </c>
      <c r="I29" s="14">
        <v>-1.7999999999999999E-2</v>
      </c>
      <c r="J29" s="12">
        <v>0.84</v>
      </c>
      <c r="K29" s="13">
        <v>6.5000000000000002E-2</v>
      </c>
      <c r="L29" s="13">
        <v>0.69399999999999995</v>
      </c>
      <c r="M29" s="14">
        <v>0.94599999999999995</v>
      </c>
      <c r="N29" s="12">
        <v>0.98399999999999999</v>
      </c>
      <c r="O29" s="13">
        <v>8.0000000000000002E-3</v>
      </c>
      <c r="P29" s="13">
        <v>0.96499999999999997</v>
      </c>
      <c r="Q29" s="14">
        <v>0.996</v>
      </c>
      <c r="R29" s="12">
        <v>0.23499999999999999</v>
      </c>
      <c r="S29" s="13">
        <v>2.1000000000000001E-2</v>
      </c>
      <c r="T29" s="13">
        <v>0.19800000000000001</v>
      </c>
      <c r="U29" s="14">
        <v>0.28000000000000003</v>
      </c>
      <c r="V29" s="15">
        <f t="shared" si="0"/>
        <v>-1.679</v>
      </c>
      <c r="W29" s="15">
        <f t="shared" si="1"/>
        <v>-1</v>
      </c>
      <c r="X29" s="15">
        <f t="shared" si="2"/>
        <v>1.679</v>
      </c>
      <c r="Y29" s="15"/>
      <c r="Z29" s="15">
        <f t="shared" si="3"/>
        <v>0.90909090909090851</v>
      </c>
      <c r="AA29" s="15"/>
      <c r="AB29" s="15">
        <f t="shared" si="4"/>
        <v>9.0909090909090912E-2</v>
      </c>
    </row>
    <row r="30" spans="1:28" x14ac:dyDescent="0.75">
      <c r="A30" t="s">
        <v>84</v>
      </c>
      <c r="B30" s="12">
        <v>2.7690000000000001</v>
      </c>
      <c r="C30" s="13">
        <v>0.153</v>
      </c>
      <c r="D30" s="13">
        <v>2.46</v>
      </c>
      <c r="E30" s="14">
        <v>3.0659999999999998</v>
      </c>
      <c r="F30" s="12">
        <v>5.0000000000000001E-3</v>
      </c>
      <c r="G30" s="13">
        <v>2.5999999999999999E-2</v>
      </c>
      <c r="H30" s="13">
        <v>-4.7E-2</v>
      </c>
      <c r="I30" s="14">
        <v>5.6000000000000001E-2</v>
      </c>
      <c r="J30" s="12">
        <v>0.85599999999999998</v>
      </c>
      <c r="K30" s="13">
        <v>8.2000000000000003E-2</v>
      </c>
      <c r="L30" s="13">
        <v>0.66900000000000004</v>
      </c>
      <c r="M30" s="14">
        <v>0.97499999999999998</v>
      </c>
      <c r="N30" s="22">
        <v>0.99</v>
      </c>
      <c r="O30" s="13">
        <v>6.0000000000000001E-3</v>
      </c>
      <c r="P30" s="13">
        <v>0.97499999999999998</v>
      </c>
      <c r="Q30" s="14">
        <v>0.998</v>
      </c>
      <c r="R30" s="12">
        <v>0.17799999999999999</v>
      </c>
      <c r="S30" s="13">
        <v>1.6E-2</v>
      </c>
      <c r="T30" s="13">
        <v>0.15</v>
      </c>
      <c r="U30" s="14">
        <v>0.214</v>
      </c>
      <c r="V30" s="15">
        <f t="shared" si="0"/>
        <v>-2.7640000000000002</v>
      </c>
      <c r="W30" s="15">
        <f t="shared" si="1"/>
        <v>-1</v>
      </c>
      <c r="X30" s="15">
        <f t="shared" si="2"/>
        <v>2.7640000000000002</v>
      </c>
      <c r="Y30" s="15"/>
      <c r="Z30" s="15">
        <f t="shared" si="3"/>
        <v>0.93506493506493438</v>
      </c>
      <c r="AA30" s="15"/>
      <c r="AB30" s="15">
        <f t="shared" si="4"/>
        <v>6.4935064935064929E-2</v>
      </c>
    </row>
    <row r="31" spans="1:28" x14ac:dyDescent="0.75">
      <c r="A31" t="s">
        <v>85</v>
      </c>
      <c r="B31" s="12">
        <v>0.11700000000000001</v>
      </c>
      <c r="C31" s="13">
        <v>4.4999999999999998E-2</v>
      </c>
      <c r="D31" s="13">
        <v>5.8000000000000003E-2</v>
      </c>
      <c r="E31" s="14">
        <v>0.25600000000000001</v>
      </c>
      <c r="F31" s="12">
        <v>-0.247</v>
      </c>
      <c r="G31" s="13">
        <v>5.1999999999999998E-2</v>
      </c>
      <c r="H31" s="13">
        <v>-0.34</v>
      </c>
      <c r="I31" s="14">
        <v>-0.108</v>
      </c>
      <c r="J31" s="12">
        <v>0.96399999999999997</v>
      </c>
      <c r="K31" s="13">
        <v>2.4E-2</v>
      </c>
      <c r="L31" s="13">
        <v>0.90100000000000002</v>
      </c>
      <c r="M31" s="14">
        <v>0.99</v>
      </c>
      <c r="N31" s="12">
        <v>0.95799999999999996</v>
      </c>
      <c r="O31" s="13">
        <v>2.5000000000000001E-2</v>
      </c>
      <c r="P31" s="13">
        <v>0.89800000000000002</v>
      </c>
      <c r="Q31" s="14">
        <v>0.99199999999999999</v>
      </c>
      <c r="R31" s="12">
        <v>8.2000000000000003E-2</v>
      </c>
      <c r="S31" s="13">
        <v>7.0000000000000001E-3</v>
      </c>
      <c r="T31" s="13">
        <v>6.9000000000000006E-2</v>
      </c>
      <c r="U31" s="14">
        <v>9.8000000000000004E-2</v>
      </c>
      <c r="V31" s="15">
        <f t="shared" si="0"/>
        <v>-0.36399999999999999</v>
      </c>
      <c r="W31" s="15">
        <f t="shared" si="1"/>
        <v>-1</v>
      </c>
      <c r="X31" s="15">
        <f t="shared" si="2"/>
        <v>0.36399999999999999</v>
      </c>
      <c r="Y31" s="15"/>
      <c r="Z31" s="15">
        <f t="shared" si="3"/>
        <v>0.46153846153846156</v>
      </c>
      <c r="AA31" s="15"/>
      <c r="AB31" s="15">
        <f t="shared" si="4"/>
        <v>0.53846153846153844</v>
      </c>
    </row>
    <row r="32" spans="1:28" x14ac:dyDescent="0.75">
      <c r="A32" t="s">
        <v>86</v>
      </c>
      <c r="B32" s="12">
        <v>7.9119999999999999</v>
      </c>
      <c r="C32" s="13">
        <v>0.41799999999999998</v>
      </c>
      <c r="D32" s="13">
        <v>7.0629999999999997</v>
      </c>
      <c r="E32" s="14">
        <v>8.718</v>
      </c>
      <c r="F32" s="12">
        <v>6.6000000000000003E-2</v>
      </c>
      <c r="G32" s="13">
        <v>7.2999999999999995E-2</v>
      </c>
      <c r="H32" s="13">
        <v>-7.2999999999999995E-2</v>
      </c>
      <c r="I32" s="14">
        <v>0.20899999999999999</v>
      </c>
      <c r="J32" s="12">
        <v>0.82299999999999995</v>
      </c>
      <c r="K32" s="13">
        <v>9.0999999999999998E-2</v>
      </c>
      <c r="L32" s="13">
        <v>0.61499999999999999</v>
      </c>
      <c r="M32" s="14">
        <v>0.96</v>
      </c>
      <c r="N32" s="22">
        <v>0.99199999999999999</v>
      </c>
      <c r="O32" s="13">
        <v>5.0000000000000001E-3</v>
      </c>
      <c r="P32" s="13">
        <v>0.97899999999999998</v>
      </c>
      <c r="Q32" s="14">
        <v>0.999</v>
      </c>
      <c r="R32" s="12">
        <v>1.3460000000000001</v>
      </c>
      <c r="S32" s="13">
        <v>0.123</v>
      </c>
      <c r="T32" s="13">
        <v>1.129</v>
      </c>
      <c r="U32" s="14">
        <v>1.6120000000000001</v>
      </c>
      <c r="V32" s="15">
        <f t="shared" si="0"/>
        <v>-7.8460000000000001</v>
      </c>
      <c r="W32" s="15">
        <f t="shared" si="1"/>
        <v>-1</v>
      </c>
      <c r="X32" s="15">
        <f t="shared" si="2"/>
        <v>7.8460000000000001</v>
      </c>
      <c r="Y32" s="15"/>
      <c r="Z32" s="15">
        <f t="shared" si="3"/>
        <v>0.95675675675675675</v>
      </c>
      <c r="AA32" s="15"/>
      <c r="AB32" s="15">
        <f t="shared" si="4"/>
        <v>4.3243243243243266E-2</v>
      </c>
    </row>
    <row r="33" spans="1:28" x14ac:dyDescent="0.75">
      <c r="A33" t="s">
        <v>87</v>
      </c>
      <c r="B33" s="12">
        <v>6.7000000000000004E-2</v>
      </c>
      <c r="C33" s="13">
        <v>2.9000000000000001E-2</v>
      </c>
      <c r="D33" s="13">
        <v>1.2E-2</v>
      </c>
      <c r="E33" s="14">
        <v>0.124</v>
      </c>
      <c r="F33" s="12">
        <v>-1.008</v>
      </c>
      <c r="G33" s="13">
        <v>9.9000000000000005E-2</v>
      </c>
      <c r="H33" s="13">
        <v>-1.204</v>
      </c>
      <c r="I33" s="14">
        <v>-0.81</v>
      </c>
      <c r="J33" s="12">
        <v>0.97799999999999998</v>
      </c>
      <c r="K33" s="13">
        <v>0.01</v>
      </c>
      <c r="L33" s="13">
        <v>0.95499999999999996</v>
      </c>
      <c r="M33" s="14">
        <v>0.99299999999999999</v>
      </c>
      <c r="N33" s="12">
        <v>0.92300000000000004</v>
      </c>
      <c r="O33" s="13">
        <v>4.2000000000000003E-2</v>
      </c>
      <c r="P33" s="13">
        <v>0.82299999999999995</v>
      </c>
      <c r="Q33" s="14">
        <v>0.98299999999999998</v>
      </c>
      <c r="R33" s="12">
        <v>0.157</v>
      </c>
      <c r="S33" s="13">
        <v>1.4E-2</v>
      </c>
      <c r="T33" s="13">
        <v>0.13200000000000001</v>
      </c>
      <c r="U33" s="14">
        <v>0.187</v>
      </c>
      <c r="V33" s="15">
        <f t="shared" si="0"/>
        <v>-1.075</v>
      </c>
      <c r="W33" s="15">
        <f t="shared" si="1"/>
        <v>-1</v>
      </c>
      <c r="X33" s="15">
        <f t="shared" si="2"/>
        <v>1.075</v>
      </c>
      <c r="Y33" s="15"/>
      <c r="Z33" s="15">
        <f t="shared" si="3"/>
        <v>0.22222222222222246</v>
      </c>
      <c r="AA33" s="15"/>
      <c r="AB33" s="15">
        <f t="shared" si="4"/>
        <v>0.77777777777777757</v>
      </c>
    </row>
    <row r="34" spans="1:28" x14ac:dyDescent="0.75">
      <c r="A34" t="s">
        <v>88</v>
      </c>
      <c r="B34" s="12">
        <v>1.0680000000000001</v>
      </c>
      <c r="C34" s="13">
        <v>8.5999999999999993E-2</v>
      </c>
      <c r="D34" s="13">
        <v>0.90500000000000003</v>
      </c>
      <c r="E34" s="14">
        <v>1.2390000000000001</v>
      </c>
      <c r="F34" s="12">
        <v>-0.105</v>
      </c>
      <c r="G34" s="13">
        <v>3.2000000000000001E-2</v>
      </c>
      <c r="H34" s="13">
        <v>-0.16800000000000001</v>
      </c>
      <c r="I34" s="14">
        <v>-4.2999999999999997E-2</v>
      </c>
      <c r="J34" s="12">
        <v>0.91600000000000004</v>
      </c>
      <c r="K34" s="13">
        <v>4.1000000000000002E-2</v>
      </c>
      <c r="L34" s="13">
        <v>0.82</v>
      </c>
      <c r="M34" s="14">
        <v>0.97699999999999998</v>
      </c>
      <c r="N34" s="12">
        <v>0.98299999999999998</v>
      </c>
      <c r="O34" s="13">
        <v>8.0000000000000002E-3</v>
      </c>
      <c r="P34" s="13">
        <v>0.96299999999999997</v>
      </c>
      <c r="Q34" s="14">
        <v>0.995</v>
      </c>
      <c r="R34" s="12">
        <v>0.21</v>
      </c>
      <c r="S34" s="13">
        <v>1.7999999999999999E-2</v>
      </c>
      <c r="T34" s="13">
        <v>0.17799999999999999</v>
      </c>
      <c r="U34" s="14">
        <v>0.249</v>
      </c>
      <c r="V34" s="15">
        <f t="shared" si="0"/>
        <v>-1.173</v>
      </c>
      <c r="W34" s="15">
        <f t="shared" si="1"/>
        <v>-1</v>
      </c>
      <c r="X34" s="15">
        <f t="shared" si="2"/>
        <v>1.173</v>
      </c>
      <c r="Y34" s="15"/>
      <c r="Z34" s="15">
        <f t="shared" si="3"/>
        <v>0.83168316831683053</v>
      </c>
      <c r="AA34" s="15"/>
      <c r="AB34" s="15">
        <f t="shared" si="4"/>
        <v>0.16831683168316833</v>
      </c>
    </row>
    <row r="35" spans="1:28" x14ac:dyDescent="0.75">
      <c r="A35" t="s">
        <v>89</v>
      </c>
      <c r="B35" s="12">
        <v>4.59</v>
      </c>
      <c r="C35" s="13">
        <v>0.245</v>
      </c>
      <c r="D35" s="13">
        <v>4.1120000000000001</v>
      </c>
      <c r="E35" s="14">
        <v>5.0739999999999998</v>
      </c>
      <c r="F35" s="12">
        <v>-4.0000000000000001E-3</v>
      </c>
      <c r="G35" s="13">
        <v>3.6999999999999998E-2</v>
      </c>
      <c r="H35" s="13">
        <v>-7.8E-2</v>
      </c>
      <c r="I35" s="14">
        <v>6.7000000000000004E-2</v>
      </c>
      <c r="J35" s="12">
        <v>0.75</v>
      </c>
      <c r="K35" s="13">
        <v>0.106</v>
      </c>
      <c r="L35" s="13">
        <v>0.51400000000000001</v>
      </c>
      <c r="M35" s="14">
        <v>0.92200000000000004</v>
      </c>
      <c r="N35" s="22">
        <v>0.98899999999999999</v>
      </c>
      <c r="O35" s="13">
        <v>6.0000000000000001E-3</v>
      </c>
      <c r="P35" s="13">
        <v>0.97299999999999998</v>
      </c>
      <c r="Q35" s="14">
        <v>0.998</v>
      </c>
      <c r="R35" s="12">
        <v>0.36499999999999999</v>
      </c>
      <c r="S35" s="13">
        <v>3.2000000000000001E-2</v>
      </c>
      <c r="T35" s="13">
        <v>0.30599999999999999</v>
      </c>
      <c r="U35" s="14">
        <v>0.432</v>
      </c>
      <c r="V35" s="15">
        <f t="shared" si="0"/>
        <v>-4.5939999999999994</v>
      </c>
      <c r="W35" s="15">
        <f t="shared" si="1"/>
        <v>-1</v>
      </c>
      <c r="X35" s="15">
        <f t="shared" si="2"/>
        <v>4.5939999999999994</v>
      </c>
      <c r="Y35" s="15"/>
      <c r="Z35" s="15">
        <f t="shared" si="3"/>
        <v>0.95785440613026818</v>
      </c>
      <c r="AA35" s="15"/>
      <c r="AB35" s="15">
        <f t="shared" si="4"/>
        <v>4.2145593869731837E-2</v>
      </c>
    </row>
    <row r="36" spans="1:28" x14ac:dyDescent="0.75">
      <c r="A36" t="s">
        <v>90</v>
      </c>
      <c r="B36" s="12">
        <v>1.5580000000000001</v>
      </c>
      <c r="C36" s="13">
        <v>0.114</v>
      </c>
      <c r="D36" s="13">
        <v>1.341</v>
      </c>
      <c r="E36" s="14">
        <v>1.778</v>
      </c>
      <c r="F36" s="12">
        <v>-0.183</v>
      </c>
      <c r="G36" s="13">
        <v>3.7999999999999999E-2</v>
      </c>
      <c r="H36" s="13">
        <v>-0.26100000000000001</v>
      </c>
      <c r="I36" s="14">
        <v>-0.11</v>
      </c>
      <c r="J36" s="12">
        <v>0.89100000000000001</v>
      </c>
      <c r="K36" s="13">
        <v>4.7E-2</v>
      </c>
      <c r="L36" s="13">
        <v>0.78300000000000003</v>
      </c>
      <c r="M36" s="14">
        <v>0.96499999999999997</v>
      </c>
      <c r="N36" s="12">
        <v>0.98299999999999998</v>
      </c>
      <c r="O36" s="13">
        <v>8.0000000000000002E-3</v>
      </c>
      <c r="P36" s="13">
        <v>0.96399999999999997</v>
      </c>
      <c r="Q36" s="14">
        <v>0.996</v>
      </c>
      <c r="R36" s="12">
        <v>0.32800000000000001</v>
      </c>
      <c r="S36" s="13">
        <v>2.9000000000000001E-2</v>
      </c>
      <c r="T36" s="13">
        <v>0.27700000000000002</v>
      </c>
      <c r="U36" s="14">
        <v>0.39100000000000001</v>
      </c>
      <c r="V36" s="15">
        <f t="shared" si="0"/>
        <v>-1.7410000000000001</v>
      </c>
      <c r="W36" s="15">
        <f t="shared" si="1"/>
        <v>-1</v>
      </c>
      <c r="X36" s="15">
        <f t="shared" si="2"/>
        <v>1.7410000000000001</v>
      </c>
      <c r="Y36" s="15"/>
      <c r="Z36" s="15">
        <f t="shared" si="3"/>
        <v>0.865079365079365</v>
      </c>
      <c r="AA36" s="15"/>
      <c r="AB36" s="15">
        <f t="shared" si="4"/>
        <v>0.13492063492063505</v>
      </c>
    </row>
    <row r="37" spans="1:28" x14ac:dyDescent="0.75">
      <c r="A37" t="s">
        <v>91</v>
      </c>
      <c r="B37" s="12">
        <v>0.19500000000000001</v>
      </c>
      <c r="C37" s="13">
        <v>3.7999999999999999E-2</v>
      </c>
      <c r="D37" s="13">
        <v>0.121</v>
      </c>
      <c r="E37" s="14">
        <v>0.26900000000000002</v>
      </c>
      <c r="F37" s="12">
        <v>-1.0489999999999999</v>
      </c>
      <c r="G37" s="13">
        <v>8.6999999999999994E-2</v>
      </c>
      <c r="H37" s="13">
        <v>-1.218</v>
      </c>
      <c r="I37" s="14">
        <v>-0.88400000000000001</v>
      </c>
      <c r="J37" s="12">
        <v>0.97299999999999998</v>
      </c>
      <c r="K37" s="13">
        <v>1.2E-2</v>
      </c>
      <c r="L37" s="13">
        <v>0.94499999999999995</v>
      </c>
      <c r="M37" s="14">
        <v>0.99099999999999999</v>
      </c>
      <c r="N37" s="12">
        <v>0.94399999999999995</v>
      </c>
      <c r="O37" s="13">
        <v>2.9000000000000001E-2</v>
      </c>
      <c r="P37" s="13">
        <v>0.877</v>
      </c>
      <c r="Q37" s="14">
        <v>0.98599999999999999</v>
      </c>
      <c r="R37" s="12">
        <v>0.214</v>
      </c>
      <c r="S37" s="13">
        <v>1.9E-2</v>
      </c>
      <c r="T37" s="13">
        <v>0.18</v>
      </c>
      <c r="U37" s="14">
        <v>0.254</v>
      </c>
      <c r="V37" s="15">
        <f t="shared" si="0"/>
        <v>-1.244</v>
      </c>
      <c r="W37" s="15">
        <f t="shared" si="1"/>
        <v>-1</v>
      </c>
      <c r="X37" s="15">
        <f t="shared" si="2"/>
        <v>1.244</v>
      </c>
      <c r="Y37" s="15"/>
      <c r="Z37" s="15">
        <f t="shared" si="3"/>
        <v>0.32530120481927666</v>
      </c>
      <c r="AA37" s="15"/>
      <c r="AB37" s="15">
        <f t="shared" si="4"/>
        <v>0.67469879518072196</v>
      </c>
    </row>
    <row r="38" spans="1:28" x14ac:dyDescent="0.75">
      <c r="A38" t="s">
        <v>92</v>
      </c>
      <c r="B38" s="12">
        <v>0.20399999999999999</v>
      </c>
      <c r="C38" s="13">
        <v>2.8000000000000001E-2</v>
      </c>
      <c r="D38" s="13">
        <v>0.14799999999999999</v>
      </c>
      <c r="E38" s="14">
        <v>0.26100000000000001</v>
      </c>
      <c r="F38" s="12">
        <v>-1.0640000000000001</v>
      </c>
      <c r="G38" s="13">
        <v>7.0000000000000007E-2</v>
      </c>
      <c r="H38" s="13">
        <v>-1.204</v>
      </c>
      <c r="I38" s="14">
        <v>-0.93200000000000005</v>
      </c>
      <c r="J38" s="12">
        <v>0.97799999999999998</v>
      </c>
      <c r="K38" s="13">
        <v>0.01</v>
      </c>
      <c r="L38" s="13">
        <v>0.95399999999999996</v>
      </c>
      <c r="M38" s="14">
        <v>0.99299999999999999</v>
      </c>
      <c r="N38" s="12">
        <v>0.92600000000000005</v>
      </c>
      <c r="O38" s="13">
        <v>3.5999999999999997E-2</v>
      </c>
      <c r="P38" s="13">
        <v>0.84099999999999997</v>
      </c>
      <c r="Q38" s="14">
        <v>0.98</v>
      </c>
      <c r="R38" s="12">
        <v>0.16300000000000001</v>
      </c>
      <c r="S38" s="13">
        <v>1.4999999999999999E-2</v>
      </c>
      <c r="T38" s="13">
        <v>0.13700000000000001</v>
      </c>
      <c r="U38" s="14">
        <v>0.19400000000000001</v>
      </c>
      <c r="V38" s="15">
        <f t="shared" si="0"/>
        <v>-1.268</v>
      </c>
      <c r="W38" s="15">
        <f t="shared" si="1"/>
        <v>-1</v>
      </c>
      <c r="X38" s="15">
        <f t="shared" si="2"/>
        <v>1.268</v>
      </c>
      <c r="Y38" s="15"/>
      <c r="Z38" s="15">
        <f t="shared" si="3"/>
        <v>0.22916666666666693</v>
      </c>
      <c r="AA38" s="15"/>
      <c r="AB38" s="15">
        <f t="shared" si="4"/>
        <v>0.77083333333333304</v>
      </c>
    </row>
    <row r="39" spans="1:28" x14ac:dyDescent="0.75">
      <c r="A39" t="s">
        <v>93</v>
      </c>
      <c r="B39" s="12">
        <v>0.74</v>
      </c>
      <c r="C39" s="13">
        <v>5.0999999999999997E-2</v>
      </c>
      <c r="D39" s="13">
        <v>0.64</v>
      </c>
      <c r="E39" s="14">
        <v>0.84</v>
      </c>
      <c r="F39" s="12">
        <v>-0.45300000000000001</v>
      </c>
      <c r="G39" s="13">
        <v>3.5999999999999997E-2</v>
      </c>
      <c r="H39" s="13">
        <v>-0.52300000000000002</v>
      </c>
      <c r="I39" s="14">
        <v>-0.38100000000000001</v>
      </c>
      <c r="J39" s="12">
        <v>0.93300000000000005</v>
      </c>
      <c r="K39" s="13">
        <v>2.5000000000000001E-2</v>
      </c>
      <c r="L39" s="13">
        <v>0.877</v>
      </c>
      <c r="M39" s="14">
        <v>0.97299999999999998</v>
      </c>
      <c r="N39" s="12">
        <v>0.96499999999999997</v>
      </c>
      <c r="O39" s="13">
        <v>1.4999999999999999E-2</v>
      </c>
      <c r="P39" s="13">
        <v>0.93</v>
      </c>
      <c r="Q39" s="14">
        <v>0.98699999999999999</v>
      </c>
      <c r="R39" s="12">
        <v>0.17899999999999999</v>
      </c>
      <c r="S39" s="13">
        <v>1.7000000000000001E-2</v>
      </c>
      <c r="T39" s="13">
        <v>0.15</v>
      </c>
      <c r="U39" s="14">
        <v>0.216</v>
      </c>
      <c r="V39" s="15">
        <f t="shared" si="0"/>
        <v>-1.1930000000000001</v>
      </c>
      <c r="W39" s="15">
        <f t="shared" si="1"/>
        <v>-1</v>
      </c>
      <c r="X39" s="15">
        <f t="shared" si="2"/>
        <v>1.1930000000000001</v>
      </c>
      <c r="Y39" s="15"/>
      <c r="Z39" s="15">
        <f t="shared" si="3"/>
        <v>0.65686274509803888</v>
      </c>
      <c r="AA39" s="15"/>
      <c r="AB39" s="15">
        <f t="shared" si="4"/>
        <v>0.34313725490196118</v>
      </c>
    </row>
    <row r="40" spans="1:28" x14ac:dyDescent="0.75">
      <c r="A40" t="s">
        <v>94</v>
      </c>
      <c r="B40" s="12">
        <v>0.89100000000000001</v>
      </c>
      <c r="C40" s="13">
        <v>9.8000000000000004E-2</v>
      </c>
      <c r="D40" s="13">
        <v>0.69399999999999995</v>
      </c>
      <c r="E40" s="14">
        <v>1.073</v>
      </c>
      <c r="F40" s="12">
        <v>-0.24199999999999999</v>
      </c>
      <c r="G40" s="13">
        <v>4.2999999999999997E-2</v>
      </c>
      <c r="H40" s="13">
        <v>-0.32900000000000001</v>
      </c>
      <c r="I40" s="14">
        <v>-0.161</v>
      </c>
      <c r="J40" s="12">
        <v>0.89900000000000002</v>
      </c>
      <c r="K40" s="13">
        <v>3.9E-2</v>
      </c>
      <c r="L40" s="13">
        <v>0.81</v>
      </c>
      <c r="M40" s="14">
        <v>0.96099999999999997</v>
      </c>
      <c r="N40" s="12">
        <v>0.97199999999999998</v>
      </c>
      <c r="O40" s="13">
        <v>1.2E-2</v>
      </c>
      <c r="P40" s="13">
        <v>0.94399999999999995</v>
      </c>
      <c r="Q40" s="14">
        <v>0.99099999999999999</v>
      </c>
      <c r="R40" s="12">
        <v>0.27</v>
      </c>
      <c r="S40" s="13">
        <v>2.4E-2</v>
      </c>
      <c r="T40" s="13">
        <v>0.22700000000000001</v>
      </c>
      <c r="U40" s="14">
        <v>0.32</v>
      </c>
      <c r="V40" s="15">
        <f t="shared" si="0"/>
        <v>-1.133</v>
      </c>
      <c r="W40" s="15">
        <f t="shared" si="1"/>
        <v>-1</v>
      </c>
      <c r="X40" s="15">
        <f t="shared" si="2"/>
        <v>1.133</v>
      </c>
      <c r="Y40" s="15"/>
      <c r="Z40" s="15">
        <f t="shared" si="3"/>
        <v>0.78294573643410836</v>
      </c>
      <c r="AA40" s="15"/>
      <c r="AB40" s="15">
        <f t="shared" si="4"/>
        <v>0.21705426356589166</v>
      </c>
    </row>
    <row r="41" spans="1:28" x14ac:dyDescent="0.75">
      <c r="A41" t="s">
        <v>95</v>
      </c>
      <c r="B41" s="12">
        <v>1.2949999999999999</v>
      </c>
      <c r="C41" s="13">
        <v>9.4E-2</v>
      </c>
      <c r="D41" s="13">
        <v>1.107</v>
      </c>
      <c r="E41" s="14">
        <v>1.4770000000000001</v>
      </c>
      <c r="F41" s="12">
        <v>-0.21099999999999999</v>
      </c>
      <c r="G41" s="13">
        <v>3.9E-2</v>
      </c>
      <c r="H41" s="13">
        <v>-0.28899999999999998</v>
      </c>
      <c r="I41" s="14">
        <v>-0.13700000000000001</v>
      </c>
      <c r="J41" s="12">
        <v>0.91300000000000003</v>
      </c>
      <c r="K41" s="13">
        <v>3.6999999999999998E-2</v>
      </c>
      <c r="L41" s="13">
        <v>0.82799999999999996</v>
      </c>
      <c r="M41" s="14">
        <v>0.97</v>
      </c>
      <c r="N41" s="12">
        <v>0.97699999999999998</v>
      </c>
      <c r="O41" s="13">
        <v>0.01</v>
      </c>
      <c r="P41" s="13">
        <v>0.95499999999999996</v>
      </c>
      <c r="Q41" s="14">
        <v>0.99299999999999999</v>
      </c>
      <c r="R41" s="12">
        <v>0.26500000000000001</v>
      </c>
      <c r="S41" s="13">
        <v>2.3E-2</v>
      </c>
      <c r="T41" s="13">
        <v>0.223</v>
      </c>
      <c r="U41" s="14">
        <v>0.314</v>
      </c>
      <c r="V41" s="15">
        <f t="shared" si="0"/>
        <v>-1.506</v>
      </c>
      <c r="W41" s="15">
        <f t="shared" si="1"/>
        <v>-1</v>
      </c>
      <c r="X41" s="15">
        <f t="shared" si="2"/>
        <v>1.506</v>
      </c>
      <c r="Y41" s="15"/>
      <c r="Z41" s="15">
        <f t="shared" si="3"/>
        <v>0.79090909090909067</v>
      </c>
      <c r="AA41" s="15"/>
      <c r="AB41" s="15">
        <f t="shared" si="4"/>
        <v>0.2090909090909093</v>
      </c>
    </row>
    <row r="42" spans="1:28" x14ac:dyDescent="0.75">
      <c r="A42" t="s">
        <v>96</v>
      </c>
      <c r="B42" s="12">
        <v>9.1999999999999998E-2</v>
      </c>
      <c r="C42" s="13">
        <v>0.03</v>
      </c>
      <c r="D42" s="13">
        <v>0.04</v>
      </c>
      <c r="E42" s="14">
        <v>0.159</v>
      </c>
      <c r="F42" s="12">
        <v>-1.329</v>
      </c>
      <c r="G42" s="13">
        <v>0.14199999999999999</v>
      </c>
      <c r="H42" s="13">
        <v>-1.5329999999999999</v>
      </c>
      <c r="I42" s="14">
        <v>-0.876</v>
      </c>
      <c r="J42" s="12">
        <v>0.98399999999999999</v>
      </c>
      <c r="K42" s="13">
        <v>8.0000000000000002E-3</v>
      </c>
      <c r="L42" s="13">
        <v>0.96399999999999997</v>
      </c>
      <c r="M42" s="14">
        <v>0.995</v>
      </c>
      <c r="N42" s="12">
        <v>0.93799999999999994</v>
      </c>
      <c r="O42" s="13">
        <v>4.2000000000000003E-2</v>
      </c>
      <c r="P42" s="13">
        <v>0.83399999999999996</v>
      </c>
      <c r="Q42" s="14">
        <v>0.99199999999999999</v>
      </c>
      <c r="R42" s="12">
        <v>0.14299999999999999</v>
      </c>
      <c r="S42" s="13">
        <v>1.2E-2</v>
      </c>
      <c r="T42" s="13">
        <v>0.121</v>
      </c>
      <c r="U42" s="14">
        <v>0.17</v>
      </c>
      <c r="V42" s="15">
        <f t="shared" si="0"/>
        <v>-1.421</v>
      </c>
      <c r="W42" s="15">
        <f t="shared" si="1"/>
        <v>-1</v>
      </c>
      <c r="X42" s="15">
        <f t="shared" si="2"/>
        <v>1.421</v>
      </c>
      <c r="Y42" s="15"/>
      <c r="Z42" s="15">
        <f t="shared" si="3"/>
        <v>0.20512820512820512</v>
      </c>
      <c r="AA42" s="15"/>
      <c r="AB42" s="15">
        <f t="shared" si="4"/>
        <v>0.79487179487179482</v>
      </c>
    </row>
    <row r="43" spans="1:28" x14ac:dyDescent="0.75">
      <c r="A43" t="s">
        <v>97</v>
      </c>
      <c r="B43" s="12">
        <v>0.35399999999999998</v>
      </c>
      <c r="C43" s="13">
        <v>4.1000000000000002E-2</v>
      </c>
      <c r="D43" s="13">
        <v>0.27100000000000002</v>
      </c>
      <c r="E43" s="14">
        <v>0.437</v>
      </c>
      <c r="F43" s="12">
        <v>-0.40300000000000002</v>
      </c>
      <c r="G43" s="13">
        <v>4.1000000000000002E-2</v>
      </c>
      <c r="H43" s="13">
        <v>-0.48899999999999999</v>
      </c>
      <c r="I43" s="14">
        <v>-0.32600000000000001</v>
      </c>
      <c r="J43" s="12">
        <v>0.93700000000000006</v>
      </c>
      <c r="K43" s="13">
        <v>2.1999999999999999E-2</v>
      </c>
      <c r="L43" s="13">
        <v>0.88900000000000001</v>
      </c>
      <c r="M43" s="14">
        <v>0.97299999999999998</v>
      </c>
      <c r="N43" s="12">
        <v>0.94399999999999995</v>
      </c>
      <c r="O43" s="13">
        <v>2.1000000000000001E-2</v>
      </c>
      <c r="P43" s="13">
        <v>0.89800000000000002</v>
      </c>
      <c r="Q43" s="14">
        <v>0.97799999999999998</v>
      </c>
      <c r="R43" s="12">
        <v>0.126</v>
      </c>
      <c r="S43" s="13">
        <v>1.2E-2</v>
      </c>
      <c r="T43" s="13">
        <v>0.105</v>
      </c>
      <c r="U43" s="14">
        <v>0.15</v>
      </c>
      <c r="V43" s="15">
        <f t="shared" si="0"/>
        <v>-0.75700000000000001</v>
      </c>
      <c r="W43" s="15">
        <f t="shared" si="1"/>
        <v>-1</v>
      </c>
      <c r="X43" s="15">
        <f t="shared" si="2"/>
        <v>0.75700000000000001</v>
      </c>
      <c r="Y43" s="15"/>
      <c r="Z43" s="15">
        <f t="shared" si="3"/>
        <v>0.52941176470588192</v>
      </c>
      <c r="AA43" s="15"/>
      <c r="AB43" s="15">
        <f t="shared" si="4"/>
        <v>0.47058823529411808</v>
      </c>
    </row>
    <row r="44" spans="1:28" x14ac:dyDescent="0.75">
      <c r="A44" t="s">
        <v>98</v>
      </c>
      <c r="B44" s="12">
        <v>0.98599999999999999</v>
      </c>
      <c r="C44" s="13">
        <v>0.16500000000000001</v>
      </c>
      <c r="D44" s="13">
        <v>0.71499999999999997</v>
      </c>
      <c r="E44" s="14">
        <v>1.3640000000000001</v>
      </c>
      <c r="F44" s="12">
        <v>-0.27700000000000002</v>
      </c>
      <c r="G44" s="13">
        <v>0.05</v>
      </c>
      <c r="H44" s="13">
        <v>-0.372</v>
      </c>
      <c r="I44" s="14">
        <v>-0.17799999999999999</v>
      </c>
      <c r="J44" s="12">
        <v>0.89300000000000002</v>
      </c>
      <c r="K44" s="13">
        <v>4.8000000000000001E-2</v>
      </c>
      <c r="L44" s="13">
        <v>0.78</v>
      </c>
      <c r="M44" s="14">
        <v>0.96599999999999997</v>
      </c>
      <c r="N44" s="12">
        <v>0.98</v>
      </c>
      <c r="O44" s="13">
        <v>0.01</v>
      </c>
      <c r="P44" s="13">
        <v>0.95599999999999996</v>
      </c>
      <c r="Q44" s="14">
        <v>0.995</v>
      </c>
      <c r="R44" s="12">
        <v>0.379</v>
      </c>
      <c r="S44" s="13">
        <v>3.4000000000000002E-2</v>
      </c>
      <c r="T44" s="13">
        <v>0.318</v>
      </c>
      <c r="U44" s="14">
        <v>0.45</v>
      </c>
      <c r="V44" s="15">
        <f t="shared" si="0"/>
        <v>-1.2629999999999999</v>
      </c>
      <c r="W44" s="15">
        <f t="shared" si="1"/>
        <v>-1</v>
      </c>
      <c r="X44" s="15">
        <f t="shared" si="2"/>
        <v>1.2629999999999999</v>
      </c>
      <c r="Y44" s="15"/>
      <c r="Z44" s="15">
        <f t="shared" si="3"/>
        <v>0.84251968503936991</v>
      </c>
      <c r="AA44" s="15"/>
      <c r="AB44" s="15">
        <f t="shared" si="4"/>
        <v>0.15748031496063006</v>
      </c>
    </row>
    <row r="45" spans="1:28" x14ac:dyDescent="0.75">
      <c r="A45" t="s">
        <v>99</v>
      </c>
      <c r="B45" s="12">
        <v>0.50900000000000001</v>
      </c>
      <c r="C45" s="13">
        <v>6.5000000000000002E-2</v>
      </c>
      <c r="D45" s="13">
        <v>0.38600000000000001</v>
      </c>
      <c r="E45" s="14">
        <v>0.64200000000000002</v>
      </c>
      <c r="F45" s="12">
        <v>-0.40300000000000002</v>
      </c>
      <c r="G45" s="13">
        <v>4.3999999999999997E-2</v>
      </c>
      <c r="H45" s="13">
        <v>-0.49</v>
      </c>
      <c r="I45" s="14">
        <v>-0.32</v>
      </c>
      <c r="J45" s="12">
        <v>0.90300000000000002</v>
      </c>
      <c r="K45" s="13">
        <v>0.03</v>
      </c>
      <c r="L45" s="13">
        <v>0.83599999999999997</v>
      </c>
      <c r="M45" s="14">
        <v>0.95299999999999996</v>
      </c>
      <c r="N45" s="12">
        <v>0.94599999999999995</v>
      </c>
      <c r="O45" s="13">
        <v>1.9E-2</v>
      </c>
      <c r="P45" s="13">
        <v>0.90300000000000002</v>
      </c>
      <c r="Q45" s="14">
        <v>0.97599999999999998</v>
      </c>
      <c r="R45" s="12">
        <v>0.16300000000000001</v>
      </c>
      <c r="S45" s="13">
        <v>1.4999999999999999E-2</v>
      </c>
      <c r="T45" s="13">
        <v>0.13700000000000001</v>
      </c>
      <c r="U45" s="14">
        <v>0.19400000000000001</v>
      </c>
      <c r="V45" s="15">
        <f t="shared" si="0"/>
        <v>-0.91200000000000003</v>
      </c>
      <c r="W45" s="15">
        <f t="shared" si="1"/>
        <v>-1</v>
      </c>
      <c r="X45" s="15">
        <f t="shared" si="2"/>
        <v>0.91200000000000003</v>
      </c>
      <c r="Y45" s="19"/>
      <c r="Z45" s="15">
        <f t="shared" si="3"/>
        <v>0.64238410596026463</v>
      </c>
      <c r="AA45" s="15"/>
      <c r="AB45" s="15">
        <f t="shared" si="4"/>
        <v>0.35761589403973537</v>
      </c>
    </row>
    <row r="46" spans="1:28" x14ac:dyDescent="0.75">
      <c r="A46" t="s">
        <v>100</v>
      </c>
      <c r="B46" s="12">
        <v>-4.9000000000000002E-2</v>
      </c>
      <c r="C46" s="13">
        <v>2.3E-2</v>
      </c>
      <c r="D46" s="13">
        <v>-9.2999999999999999E-2</v>
      </c>
      <c r="E46" s="14">
        <v>-4.0000000000000001E-3</v>
      </c>
      <c r="F46" s="12">
        <v>-2.387</v>
      </c>
      <c r="G46" s="13">
        <v>0.16800000000000001</v>
      </c>
      <c r="H46" s="13">
        <v>-2.714</v>
      </c>
      <c r="I46" s="14">
        <v>-2.0550000000000002</v>
      </c>
      <c r="J46" s="12">
        <v>0.98499999999999999</v>
      </c>
      <c r="K46" s="13">
        <v>7.0000000000000001E-3</v>
      </c>
      <c r="L46" s="13">
        <v>0.96899999999999997</v>
      </c>
      <c r="M46" s="14">
        <v>0.996</v>
      </c>
      <c r="N46" s="12">
        <v>0.80500000000000005</v>
      </c>
      <c r="O46" s="13">
        <v>0.10100000000000001</v>
      </c>
      <c r="P46" s="13">
        <v>0.56399999999999995</v>
      </c>
      <c r="Q46" s="14">
        <v>0.95599999999999996</v>
      </c>
      <c r="R46" s="12">
        <v>0.14099999999999999</v>
      </c>
      <c r="S46" s="13">
        <v>1.2E-2</v>
      </c>
      <c r="T46" s="13">
        <v>0.11899999999999999</v>
      </c>
      <c r="U46" s="14">
        <v>0.16700000000000001</v>
      </c>
      <c r="V46" s="15">
        <f t="shared" si="0"/>
        <v>-2.3380000000000001</v>
      </c>
      <c r="W46" s="15">
        <f t="shared" si="1"/>
        <v>-1</v>
      </c>
      <c r="X46" s="15">
        <f t="shared" si="2"/>
        <v>2.3380000000000001</v>
      </c>
      <c r="Y46" s="15"/>
      <c r="Z46" s="15">
        <f t="shared" si="3"/>
        <v>7.1428571428571466E-2</v>
      </c>
      <c r="AA46" s="15"/>
      <c r="AB46" s="15">
        <f t="shared" si="4"/>
        <v>0.92857142857142805</v>
      </c>
    </row>
    <row r="47" spans="1:28" x14ac:dyDescent="0.75">
      <c r="A47" t="s">
        <v>101</v>
      </c>
      <c r="B47" s="12">
        <v>0.23599999999999999</v>
      </c>
      <c r="C47" s="13">
        <v>3.7999999999999999E-2</v>
      </c>
      <c r="D47" s="13">
        <v>0.16300000000000001</v>
      </c>
      <c r="E47" s="14">
        <v>0.312</v>
      </c>
      <c r="F47" s="12">
        <v>-0.377</v>
      </c>
      <c r="G47" s="13">
        <v>6.5000000000000002E-2</v>
      </c>
      <c r="H47" s="13">
        <v>-0.50700000000000001</v>
      </c>
      <c r="I47" s="14">
        <v>-0.246</v>
      </c>
      <c r="J47" s="12">
        <v>0.96</v>
      </c>
      <c r="K47" s="13">
        <v>1.6E-2</v>
      </c>
      <c r="L47" s="13">
        <v>0.92300000000000004</v>
      </c>
      <c r="M47" s="14">
        <v>0.98499999999999999</v>
      </c>
      <c r="N47" s="12">
        <v>0.94499999999999995</v>
      </c>
      <c r="O47" s="13">
        <v>2.5999999999999999E-2</v>
      </c>
      <c r="P47" s="13">
        <v>0.88600000000000001</v>
      </c>
      <c r="Q47" s="14">
        <v>0.98399999999999999</v>
      </c>
      <c r="R47" s="12">
        <v>0.17799999999999999</v>
      </c>
      <c r="S47" s="13">
        <v>1.6E-2</v>
      </c>
      <c r="T47" s="13">
        <v>0.14899999999999999</v>
      </c>
      <c r="U47" s="14">
        <v>0.21199999999999999</v>
      </c>
      <c r="V47" s="15">
        <f t="shared" si="0"/>
        <v>-0.61299999999999999</v>
      </c>
      <c r="W47" s="15">
        <f t="shared" si="1"/>
        <v>-1</v>
      </c>
      <c r="X47" s="15">
        <f t="shared" si="2"/>
        <v>0.61299999999999999</v>
      </c>
      <c r="Y47" s="15"/>
      <c r="Z47" s="15">
        <f t="shared" si="3"/>
        <v>0.42105263157894735</v>
      </c>
      <c r="AA47" s="15"/>
      <c r="AB47" s="15">
        <f t="shared" si="4"/>
        <v>0.57894736842105265</v>
      </c>
    </row>
    <row r="48" spans="1:28" x14ac:dyDescent="0.75">
      <c r="A48" t="s">
        <v>102</v>
      </c>
      <c r="B48" s="12">
        <v>0.90700000000000003</v>
      </c>
      <c r="C48" s="13">
        <v>7.4999999999999997E-2</v>
      </c>
      <c r="D48" s="13">
        <v>0.754</v>
      </c>
      <c r="E48" s="14">
        <v>1.052</v>
      </c>
      <c r="F48" s="12">
        <v>-0.14499999999999999</v>
      </c>
      <c r="G48" s="13">
        <v>0.03</v>
      </c>
      <c r="H48" s="13">
        <v>-0.20699999999999999</v>
      </c>
      <c r="I48" s="14">
        <v>-8.7999999999999995E-2</v>
      </c>
      <c r="J48" s="12">
        <v>0.90900000000000003</v>
      </c>
      <c r="K48" s="13">
        <v>3.9E-2</v>
      </c>
      <c r="L48" s="13">
        <v>0.81799999999999995</v>
      </c>
      <c r="M48" s="14">
        <v>0.96899999999999997</v>
      </c>
      <c r="N48" s="12">
        <v>0.98399999999999999</v>
      </c>
      <c r="O48" s="13">
        <v>8.9999999999999993E-3</v>
      </c>
      <c r="P48" s="13">
        <v>0.96299999999999997</v>
      </c>
      <c r="Q48" s="14">
        <v>0.997</v>
      </c>
      <c r="R48" s="12">
        <v>0.155</v>
      </c>
      <c r="S48" s="13">
        <v>1.4E-2</v>
      </c>
      <c r="T48" s="13">
        <v>0.13100000000000001</v>
      </c>
      <c r="U48" s="14">
        <v>0.184</v>
      </c>
      <c r="V48" s="15">
        <f t="shared" si="0"/>
        <v>-1.052</v>
      </c>
      <c r="W48" s="15">
        <f t="shared" si="1"/>
        <v>-1</v>
      </c>
      <c r="X48" s="15">
        <f t="shared" si="2"/>
        <v>1.052</v>
      </c>
      <c r="Y48" s="15"/>
      <c r="Z48" s="15">
        <f t="shared" si="3"/>
        <v>0.85046728971962604</v>
      </c>
      <c r="AA48" s="15"/>
      <c r="AB48" s="15">
        <f t="shared" si="4"/>
        <v>0.14953271028037399</v>
      </c>
    </row>
    <row r="49" spans="1:28" x14ac:dyDescent="0.75">
      <c r="A49" t="s">
        <v>103</v>
      </c>
      <c r="B49" s="12">
        <v>1.903</v>
      </c>
      <c r="C49" s="13">
        <v>0.129</v>
      </c>
      <c r="D49" s="13">
        <v>1.6459999999999999</v>
      </c>
      <c r="E49" s="14">
        <v>2.1579999999999999</v>
      </c>
      <c r="F49" s="12">
        <v>-0.16700000000000001</v>
      </c>
      <c r="G49" s="13">
        <v>0.04</v>
      </c>
      <c r="H49" s="13">
        <v>-0.248</v>
      </c>
      <c r="I49" s="14">
        <v>-9.0999999999999998E-2</v>
      </c>
      <c r="J49" s="12">
        <v>0.91</v>
      </c>
      <c r="K49" s="13">
        <v>4.8000000000000001E-2</v>
      </c>
      <c r="L49" s="13">
        <v>0.79600000000000004</v>
      </c>
      <c r="M49" s="14">
        <v>0.98</v>
      </c>
      <c r="N49" s="12">
        <v>0.98599999999999999</v>
      </c>
      <c r="O49" s="13">
        <v>8.0000000000000002E-3</v>
      </c>
      <c r="P49" s="13">
        <v>0.96699999999999997</v>
      </c>
      <c r="Q49" s="14">
        <v>0.997</v>
      </c>
      <c r="R49" s="12">
        <v>0.35899999999999999</v>
      </c>
      <c r="S49" s="13">
        <v>3.2000000000000001E-2</v>
      </c>
      <c r="T49" s="13">
        <v>0.30099999999999999</v>
      </c>
      <c r="U49" s="14">
        <v>0.42799999999999999</v>
      </c>
      <c r="V49" s="15">
        <f t="shared" si="0"/>
        <v>-2.0699999999999998</v>
      </c>
      <c r="W49" s="15">
        <f t="shared" si="1"/>
        <v>-1</v>
      </c>
      <c r="X49" s="15">
        <f t="shared" si="2"/>
        <v>2.0699999999999998</v>
      </c>
      <c r="Y49" s="15"/>
      <c r="Z49" s="15">
        <f t="shared" si="3"/>
        <v>0.8653846153846162</v>
      </c>
      <c r="AA49" s="15"/>
      <c r="AB49" s="15">
        <f t="shared" si="4"/>
        <v>0.13461538461538491</v>
      </c>
    </row>
    <row r="53" spans="1:28" x14ac:dyDescent="0.75">
      <c r="A53" t="s">
        <v>54</v>
      </c>
      <c r="B53">
        <f>MIN(B2:B49)</f>
        <v>-4.9000000000000002E-2</v>
      </c>
      <c r="C53">
        <f>MIN(C2:C49)</f>
        <v>1.9E-2</v>
      </c>
      <c r="F53">
        <f>MIN(F2:F49)</f>
        <v>-2.387</v>
      </c>
      <c r="G53">
        <f>MIN(G2:G49)</f>
        <v>2.1000000000000001E-2</v>
      </c>
      <c r="J53">
        <f>MIN(J2:J49)</f>
        <v>0.75</v>
      </c>
      <c r="N53">
        <f>MIN(N2:N49)</f>
        <v>0.80500000000000005</v>
      </c>
      <c r="R53">
        <f>MIN(R2:R49)</f>
        <v>7.4999999999999997E-2</v>
      </c>
      <c r="V53">
        <f>MIN(V2:V49)</f>
        <v>-7.8460000000000001</v>
      </c>
      <c r="X53">
        <f>MIN(X2:X49)</f>
        <v>0.36399999999999999</v>
      </c>
    </row>
    <row r="54" spans="1:28" x14ac:dyDescent="0.75">
      <c r="A54" t="s">
        <v>53</v>
      </c>
      <c r="B54">
        <f>MAX(B2:B49)</f>
        <v>7.9119999999999999</v>
      </c>
      <c r="C54">
        <f>MAX(C2:C49)</f>
        <v>0.76400000000000001</v>
      </c>
      <c r="F54">
        <f>MAX(F2:F49)</f>
        <v>2.3159999999999998</v>
      </c>
      <c r="G54">
        <f>MAX(G2:G49)</f>
        <v>0.35499999999999998</v>
      </c>
      <c r="J54">
        <f>MAX(J2:J49)</f>
        <v>0.98899999999999999</v>
      </c>
      <c r="N54">
        <f>MAX(N2:N49)</f>
        <v>0.99299999999999999</v>
      </c>
      <c r="R54">
        <f>MAX(R2:R49)</f>
        <v>1.3460000000000001</v>
      </c>
      <c r="V54">
        <f>MAX(V2:V49)</f>
        <v>2.2919999999999998</v>
      </c>
      <c r="X54">
        <f>MAX(X2:X49)</f>
        <v>7.8460000000000001</v>
      </c>
    </row>
    <row r="55" spans="1:28" x14ac:dyDescent="0.75">
      <c r="A55" t="s">
        <v>55</v>
      </c>
      <c r="B55">
        <f>AVERAGE(B2:B49)</f>
        <v>1.2183124999999995</v>
      </c>
      <c r="C55">
        <f>AVERAGE(C2:C49)</f>
        <v>0.12062500000000002</v>
      </c>
      <c r="F55">
        <f>AVERAGE(F2:F49)</f>
        <v>-0.35681249999999998</v>
      </c>
      <c r="G55">
        <f>AVERAGE(G2:G49)</f>
        <v>6.3708333333333325E-2</v>
      </c>
      <c r="J55">
        <f>AVERAGE(J2:J49)</f>
        <v>0.91893750000000007</v>
      </c>
      <c r="N55">
        <f>AVERAGE(N2:N49)</f>
        <v>0.95827083333333352</v>
      </c>
      <c r="R55">
        <f>AVERAGE(R2:R49)</f>
        <v>0.25039583333333337</v>
      </c>
      <c r="V55">
        <f>AVERAGE(V2:V49)</f>
        <v>-1.5751250000000008</v>
      </c>
      <c r="X55">
        <f>AVERAGE(X2:X49)</f>
        <v>1.6706250000000009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"/>
  <sheetViews>
    <sheetView zoomScale="70" workbookViewId="0">
      <pane xSplit="1" topLeftCell="B1" activePane="topRight" state="frozen"/>
      <selection pane="topRight" sqref="A1:R1048576"/>
    </sheetView>
  </sheetViews>
  <sheetFormatPr defaultRowHeight="14.75" x14ac:dyDescent="0.75"/>
  <cols>
    <col min="2" max="17" width="8.81640625" customWidth="1"/>
  </cols>
  <sheetData>
    <row r="1" spans="1:28" x14ac:dyDescent="0.75">
      <c r="A1" s="5" t="s">
        <v>51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75">
      <c r="A2" t="s">
        <v>148</v>
      </c>
      <c r="B2" s="12">
        <v>-0.223</v>
      </c>
      <c r="C2" s="13">
        <v>6.7000000000000004E-2</v>
      </c>
      <c r="D2" s="13">
        <v>-0.34899999999999998</v>
      </c>
      <c r="E2" s="14">
        <v>-8.3000000000000004E-2</v>
      </c>
      <c r="F2" s="12">
        <v>0.63600000000000001</v>
      </c>
      <c r="G2" s="13">
        <v>4.5999999999999999E-2</v>
      </c>
      <c r="H2" s="13">
        <v>0.54700000000000004</v>
      </c>
      <c r="I2" s="14">
        <v>0.72899999999999998</v>
      </c>
      <c r="J2" s="12">
        <v>0.93700000000000006</v>
      </c>
      <c r="K2" s="13">
        <v>3.5999999999999997E-2</v>
      </c>
      <c r="L2" s="13">
        <v>0.85099999999999998</v>
      </c>
      <c r="M2" s="14">
        <v>0.98699999999999999</v>
      </c>
      <c r="N2" s="12">
        <v>0.97499999999999998</v>
      </c>
      <c r="O2" s="13">
        <v>1.7999999999999999E-2</v>
      </c>
      <c r="P2" s="13">
        <v>0.93200000000000005</v>
      </c>
      <c r="Q2" s="14">
        <v>0.997</v>
      </c>
      <c r="R2" s="12">
        <v>0.128</v>
      </c>
      <c r="S2" s="13">
        <v>1.7000000000000001E-2</v>
      </c>
      <c r="T2" s="13">
        <v>9.9000000000000005E-2</v>
      </c>
      <c r="U2" s="14">
        <v>0.16600000000000001</v>
      </c>
      <c r="V2" s="15">
        <f>F2-B2</f>
        <v>0.85899999999999999</v>
      </c>
      <c r="W2" s="15">
        <f>IF(V2&gt;0,1,-1)</f>
        <v>1</v>
      </c>
      <c r="X2" s="15">
        <f>W2*V2</f>
        <v>0.85899999999999999</v>
      </c>
      <c r="Y2" s="15"/>
      <c r="Z2" s="15">
        <f>(1-J2)/(1-J2+1-N2)</f>
        <v>0.7159090909090905</v>
      </c>
      <c r="AA2" s="15"/>
      <c r="AB2" s="15">
        <f>(1-N2)/(1-J2+1-N2)</f>
        <v>0.28409090909090945</v>
      </c>
    </row>
    <row r="3" spans="1:28" x14ac:dyDescent="0.75">
      <c r="A3" t="s">
        <v>16</v>
      </c>
      <c r="B3" s="12">
        <v>0.33500000000000002</v>
      </c>
      <c r="C3" s="13">
        <v>4.8000000000000001E-2</v>
      </c>
      <c r="D3" s="13">
        <v>0.24099999999999999</v>
      </c>
      <c r="E3" s="14">
        <v>0.43</v>
      </c>
      <c r="F3" s="12">
        <v>-0.51200000000000001</v>
      </c>
      <c r="G3" s="13">
        <v>8.5000000000000006E-2</v>
      </c>
      <c r="H3" s="13">
        <v>-0.68500000000000005</v>
      </c>
      <c r="I3" s="14">
        <v>-0.34599999999999997</v>
      </c>
      <c r="J3" s="12">
        <v>0.95299999999999996</v>
      </c>
      <c r="K3" s="13">
        <v>2.3E-2</v>
      </c>
      <c r="L3" s="13">
        <v>0.9</v>
      </c>
      <c r="M3" s="14">
        <v>0.98699999999999999</v>
      </c>
      <c r="N3" s="12">
        <v>0.92500000000000004</v>
      </c>
      <c r="O3" s="13">
        <v>4.2000000000000003E-2</v>
      </c>
      <c r="P3" s="13">
        <v>0.82299999999999995</v>
      </c>
      <c r="Q3" s="14">
        <v>0.98399999999999999</v>
      </c>
      <c r="R3" s="12">
        <v>0.153</v>
      </c>
      <c r="S3" s="13">
        <v>2.1000000000000001E-2</v>
      </c>
      <c r="T3" s="13">
        <v>0.11799999999999999</v>
      </c>
      <c r="U3" s="14">
        <v>0.19900000000000001</v>
      </c>
      <c r="V3" s="15">
        <f t="shared" ref="V3:V66" si="0">F3-B3</f>
        <v>-0.84699999999999998</v>
      </c>
      <c r="W3" s="15">
        <f t="shared" ref="W3:W66" si="1">IF(V3&gt;0,1,-1)</f>
        <v>-1</v>
      </c>
      <c r="X3" s="15">
        <f t="shared" ref="X3:X66" si="2">W3*V3</f>
        <v>0.84699999999999998</v>
      </c>
      <c r="Y3" s="15"/>
      <c r="Z3" s="15">
        <f t="shared" ref="Z3:Z49" si="3">(1-J3)/(1-J3+1-N3)</f>
        <v>0.38524590163934425</v>
      </c>
      <c r="AA3" s="15"/>
      <c r="AB3" s="15">
        <f t="shared" ref="AB3:AB49" si="4">(1-N3)/(1-J3+1-N3)</f>
        <v>0.61475409836065487</v>
      </c>
    </row>
    <row r="4" spans="1:28" x14ac:dyDescent="0.75">
      <c r="A4" t="s">
        <v>17</v>
      </c>
      <c r="B4" s="12">
        <v>-0.191</v>
      </c>
      <c r="C4" s="13">
        <v>0.26900000000000002</v>
      </c>
      <c r="D4" s="13">
        <v>-0.629</v>
      </c>
      <c r="E4" s="14">
        <v>0.124</v>
      </c>
      <c r="F4" s="12">
        <v>-0.193</v>
      </c>
      <c r="G4" s="13">
        <v>0.26900000000000002</v>
      </c>
      <c r="H4" s="13">
        <v>-0.63600000000000001</v>
      </c>
      <c r="I4" s="14">
        <v>0.121</v>
      </c>
      <c r="J4" s="12">
        <v>0.91400000000000003</v>
      </c>
      <c r="K4" s="13">
        <v>7.3999999999999996E-2</v>
      </c>
      <c r="L4" s="13">
        <v>0.73399999999999999</v>
      </c>
      <c r="M4" s="14">
        <v>0.99</v>
      </c>
      <c r="N4" s="12">
        <v>0.94099999999999995</v>
      </c>
      <c r="O4" s="13">
        <v>5.8000000000000003E-2</v>
      </c>
      <c r="P4" s="13">
        <v>0.78500000000000003</v>
      </c>
      <c r="Q4" s="14">
        <v>0.996</v>
      </c>
      <c r="R4" s="12">
        <v>0.11799999999999999</v>
      </c>
      <c r="S4" s="13">
        <v>1.7000000000000001E-2</v>
      </c>
      <c r="T4" s="13">
        <v>0.09</v>
      </c>
      <c r="U4" s="14">
        <v>0.155</v>
      </c>
      <c r="V4" s="15">
        <f t="shared" si="0"/>
        <v>-2.0000000000000018E-3</v>
      </c>
      <c r="W4" s="15">
        <f t="shared" si="1"/>
        <v>-1</v>
      </c>
      <c r="X4" s="15">
        <f t="shared" si="2"/>
        <v>2.0000000000000018E-3</v>
      </c>
      <c r="Y4" s="15"/>
      <c r="Z4" s="15">
        <f t="shared" si="3"/>
        <v>0.59310344827586226</v>
      </c>
      <c r="AA4" s="15"/>
      <c r="AB4" s="15">
        <f t="shared" si="4"/>
        <v>0.40689655172413858</v>
      </c>
    </row>
    <row r="5" spans="1:28" x14ac:dyDescent="0.75">
      <c r="A5" t="s">
        <v>149</v>
      </c>
      <c r="B5" s="12">
        <v>0.39200000000000002</v>
      </c>
      <c r="C5" s="13">
        <v>5.2999999999999999E-2</v>
      </c>
      <c r="D5" s="13">
        <v>0.28799999999999998</v>
      </c>
      <c r="E5" s="14">
        <v>0.498</v>
      </c>
      <c r="F5" s="12">
        <v>-0.21299999999999999</v>
      </c>
      <c r="G5" s="13">
        <v>5.0999999999999997E-2</v>
      </c>
      <c r="H5" s="13">
        <v>-0.316</v>
      </c>
      <c r="I5" s="14">
        <v>-0.111</v>
      </c>
      <c r="J5" s="12">
        <v>0.95</v>
      </c>
      <c r="K5" s="13">
        <v>2.8000000000000001E-2</v>
      </c>
      <c r="L5" s="13">
        <v>0.88200000000000001</v>
      </c>
      <c r="M5" s="14">
        <v>0.98899999999999999</v>
      </c>
      <c r="N5" s="12">
        <v>0.96699999999999997</v>
      </c>
      <c r="O5" s="13">
        <v>2.4E-2</v>
      </c>
      <c r="P5" s="13">
        <v>0.90800000000000003</v>
      </c>
      <c r="Q5" s="14">
        <v>0.996</v>
      </c>
      <c r="R5" s="12">
        <v>0.127</v>
      </c>
      <c r="S5" s="13">
        <v>1.7000000000000001E-2</v>
      </c>
      <c r="T5" s="13">
        <v>9.9000000000000005E-2</v>
      </c>
      <c r="U5" s="14">
        <v>0.16600000000000001</v>
      </c>
      <c r="V5" s="15">
        <f t="shared" si="0"/>
        <v>-0.60499999999999998</v>
      </c>
      <c r="W5" s="15">
        <f t="shared" si="1"/>
        <v>-1</v>
      </c>
      <c r="X5" s="15">
        <f t="shared" si="2"/>
        <v>0.60499999999999998</v>
      </c>
      <c r="Y5" s="15"/>
      <c r="Z5" s="15">
        <f t="shared" si="3"/>
        <v>0.60240963855421692</v>
      </c>
      <c r="AA5" s="15"/>
      <c r="AB5" s="15">
        <f t="shared" si="4"/>
        <v>0.39759036144578314</v>
      </c>
    </row>
    <row r="6" spans="1:28" x14ac:dyDescent="0.75">
      <c r="A6" t="s">
        <v>150</v>
      </c>
      <c r="B6" s="12">
        <v>3.2000000000000001E-2</v>
      </c>
      <c r="C6" s="13">
        <v>4.7E-2</v>
      </c>
      <c r="D6" s="13">
        <v>-0.06</v>
      </c>
      <c r="E6" s="14">
        <v>0.125</v>
      </c>
      <c r="F6" s="12">
        <v>-0.90300000000000002</v>
      </c>
      <c r="G6" s="13">
        <v>0.112</v>
      </c>
      <c r="H6" s="13">
        <v>-1.1279999999999999</v>
      </c>
      <c r="I6" s="14">
        <v>-0.69399999999999995</v>
      </c>
      <c r="J6" s="12">
        <v>0.96899999999999997</v>
      </c>
      <c r="K6" s="13">
        <v>1.7000000000000001E-2</v>
      </c>
      <c r="L6" s="13">
        <v>0.92600000000000005</v>
      </c>
      <c r="M6" s="14">
        <v>0.99399999999999999</v>
      </c>
      <c r="N6" s="12">
        <v>0.91</v>
      </c>
      <c r="O6" s="13">
        <v>5.2999999999999999E-2</v>
      </c>
      <c r="P6" s="13">
        <v>0.78700000000000003</v>
      </c>
      <c r="Q6" s="14">
        <v>0.98599999999999999</v>
      </c>
      <c r="R6" s="12">
        <v>0.161</v>
      </c>
      <c r="S6" s="13">
        <v>2.3E-2</v>
      </c>
      <c r="T6" s="13">
        <v>0.123</v>
      </c>
      <c r="U6" s="14">
        <v>0.21199999999999999</v>
      </c>
      <c r="V6" s="15">
        <f t="shared" si="0"/>
        <v>-0.93500000000000005</v>
      </c>
      <c r="W6" s="15">
        <f t="shared" si="1"/>
        <v>-1</v>
      </c>
      <c r="X6" s="15">
        <f t="shared" si="2"/>
        <v>0.93500000000000005</v>
      </c>
      <c r="Y6" s="15"/>
      <c r="Z6" s="15">
        <f t="shared" si="3"/>
        <v>0.256198347107438</v>
      </c>
      <c r="AA6" s="15"/>
      <c r="AB6" s="15">
        <f t="shared" si="4"/>
        <v>0.74380165289256106</v>
      </c>
    </row>
    <row r="7" spans="1:28" x14ac:dyDescent="0.75">
      <c r="A7" t="s">
        <v>18</v>
      </c>
      <c r="B7" s="12">
        <v>0.57299999999999995</v>
      </c>
      <c r="C7" s="13">
        <v>5.2999999999999999E-2</v>
      </c>
      <c r="D7" s="13">
        <v>0.47099999999999997</v>
      </c>
      <c r="E7" s="14">
        <v>0.67600000000000005</v>
      </c>
      <c r="F7" s="12">
        <v>-0.151</v>
      </c>
      <c r="G7" s="13">
        <v>4.3999999999999997E-2</v>
      </c>
      <c r="H7" s="13">
        <v>-0.23599999999999999</v>
      </c>
      <c r="I7" s="14">
        <v>-6.5000000000000002E-2</v>
      </c>
      <c r="J7" s="12">
        <v>0.94299999999999995</v>
      </c>
      <c r="K7" s="13">
        <v>3.1E-2</v>
      </c>
      <c r="L7" s="13">
        <v>0.86899999999999999</v>
      </c>
      <c r="M7" s="14">
        <v>0.98799999999999999</v>
      </c>
      <c r="N7" s="12">
        <v>0.97299999999999998</v>
      </c>
      <c r="O7" s="13">
        <v>1.9E-2</v>
      </c>
      <c r="P7" s="13">
        <v>0.92700000000000005</v>
      </c>
      <c r="Q7" s="14">
        <v>0.997</v>
      </c>
      <c r="R7" s="12">
        <v>0.11600000000000001</v>
      </c>
      <c r="S7" s="13">
        <v>1.6E-2</v>
      </c>
      <c r="T7" s="13">
        <v>0.09</v>
      </c>
      <c r="U7" s="14">
        <v>0.15</v>
      </c>
      <c r="V7" s="15">
        <f t="shared" si="0"/>
        <v>-0.72399999999999998</v>
      </c>
      <c r="W7" s="15">
        <f t="shared" si="1"/>
        <v>-1</v>
      </c>
      <c r="X7" s="15">
        <f t="shared" si="2"/>
        <v>0.72399999999999998</v>
      </c>
      <c r="Y7" s="15"/>
      <c r="Z7" s="15">
        <f t="shared" si="3"/>
        <v>0.67857142857142949</v>
      </c>
      <c r="AA7" s="15"/>
      <c r="AB7" s="15">
        <f t="shared" si="4"/>
        <v>0.32142857142857184</v>
      </c>
    </row>
    <row r="8" spans="1:28" x14ac:dyDescent="0.75">
      <c r="A8" t="s">
        <v>151</v>
      </c>
      <c r="B8" s="12">
        <v>0.27</v>
      </c>
      <c r="C8" s="13">
        <v>4.9000000000000002E-2</v>
      </c>
      <c r="D8" s="13">
        <v>0.17699999999999999</v>
      </c>
      <c r="E8" s="14">
        <v>0.36699999999999999</v>
      </c>
      <c r="F8" s="12">
        <v>-0.56000000000000005</v>
      </c>
      <c r="G8" s="13">
        <v>6.2E-2</v>
      </c>
      <c r="H8" s="13">
        <v>-0.67800000000000005</v>
      </c>
      <c r="I8" s="14">
        <v>-0.436</v>
      </c>
      <c r="J8" s="12">
        <v>0.95899999999999996</v>
      </c>
      <c r="K8" s="13">
        <v>2.3E-2</v>
      </c>
      <c r="L8" s="13">
        <v>0.90100000000000002</v>
      </c>
      <c r="M8" s="14">
        <v>0.99099999999999999</v>
      </c>
      <c r="N8" s="12">
        <v>0.96099999999999997</v>
      </c>
      <c r="O8" s="13">
        <v>2.7E-2</v>
      </c>
      <c r="P8" s="13">
        <v>0.89200000000000002</v>
      </c>
      <c r="Q8" s="14">
        <v>0.995</v>
      </c>
      <c r="R8" s="12">
        <v>0.151</v>
      </c>
      <c r="S8" s="13">
        <v>0.02</v>
      </c>
      <c r="T8" s="13">
        <v>0.11799999999999999</v>
      </c>
      <c r="U8" s="14">
        <v>0.19600000000000001</v>
      </c>
      <c r="V8" s="15">
        <f t="shared" si="0"/>
        <v>-0.83000000000000007</v>
      </c>
      <c r="W8" s="15">
        <f t="shared" si="1"/>
        <v>-1</v>
      </c>
      <c r="X8" s="15">
        <f t="shared" si="2"/>
        <v>0.83000000000000007</v>
      </c>
      <c r="Y8" s="15"/>
      <c r="Z8" s="15">
        <f t="shared" si="3"/>
        <v>0.51250000000000073</v>
      </c>
      <c r="AA8" s="15"/>
      <c r="AB8" s="15">
        <f t="shared" si="4"/>
        <v>0.48750000000000066</v>
      </c>
    </row>
    <row r="9" spans="1:28" x14ac:dyDescent="0.75">
      <c r="A9" t="s">
        <v>152</v>
      </c>
      <c r="B9" s="12">
        <v>-0.128</v>
      </c>
      <c r="C9" s="13">
        <v>0.05</v>
      </c>
      <c r="D9" s="13">
        <v>-0.22500000000000001</v>
      </c>
      <c r="E9" s="14">
        <v>-2.9000000000000001E-2</v>
      </c>
      <c r="F9" s="12">
        <v>-0.76800000000000002</v>
      </c>
      <c r="G9" s="13">
        <v>6.7000000000000004E-2</v>
      </c>
      <c r="H9" s="13">
        <v>-0.89500000000000002</v>
      </c>
      <c r="I9" s="14">
        <v>-0.63600000000000001</v>
      </c>
      <c r="J9" s="12">
        <v>0.95699999999999996</v>
      </c>
      <c r="K9" s="13">
        <v>2.5000000000000001E-2</v>
      </c>
      <c r="L9" s="13">
        <v>0.89800000000000002</v>
      </c>
      <c r="M9" s="14">
        <v>0.99099999999999999</v>
      </c>
      <c r="N9" s="12">
        <v>0.95799999999999996</v>
      </c>
      <c r="O9" s="13">
        <v>2.9000000000000001E-2</v>
      </c>
      <c r="P9" s="13">
        <v>0.88500000000000001</v>
      </c>
      <c r="Q9" s="14">
        <v>0.99399999999999999</v>
      </c>
      <c r="R9" s="12">
        <v>0.14499999999999999</v>
      </c>
      <c r="S9" s="13">
        <v>0.02</v>
      </c>
      <c r="T9" s="13">
        <v>0.11</v>
      </c>
      <c r="U9" s="14">
        <v>0.188</v>
      </c>
      <c r="V9" s="15">
        <f t="shared" si="0"/>
        <v>-0.64</v>
      </c>
      <c r="W9" s="15">
        <f t="shared" si="1"/>
        <v>-1</v>
      </c>
      <c r="X9" s="15">
        <f t="shared" si="2"/>
        <v>0.64</v>
      </c>
      <c r="Y9" s="15"/>
      <c r="Z9" s="15">
        <f t="shared" si="3"/>
        <v>0.50588235294117578</v>
      </c>
      <c r="AA9" s="15"/>
      <c r="AB9" s="15">
        <f t="shared" si="4"/>
        <v>0.49411764705882288</v>
      </c>
    </row>
    <row r="10" spans="1:28" x14ac:dyDescent="0.75">
      <c r="A10" t="s">
        <v>19</v>
      </c>
      <c r="B10" s="12">
        <v>0.30599999999999999</v>
      </c>
      <c r="C10" s="13">
        <v>6.3E-2</v>
      </c>
      <c r="D10" s="13">
        <v>0.186</v>
      </c>
      <c r="E10" s="14">
        <v>0.43099999999999999</v>
      </c>
      <c r="F10" s="12">
        <v>-0.35599999999999998</v>
      </c>
      <c r="G10" s="13">
        <v>6.3E-2</v>
      </c>
      <c r="H10" s="13">
        <v>-0.48499999999999999</v>
      </c>
      <c r="I10" s="14">
        <v>-0.24</v>
      </c>
      <c r="J10" s="12">
        <v>0.94299999999999995</v>
      </c>
      <c r="K10" s="13">
        <v>3.1E-2</v>
      </c>
      <c r="L10" s="13">
        <v>0.871</v>
      </c>
      <c r="M10" s="14">
        <v>0.98799999999999999</v>
      </c>
      <c r="N10" s="12">
        <v>0.95899999999999996</v>
      </c>
      <c r="O10" s="13">
        <v>2.7E-2</v>
      </c>
      <c r="P10" s="13">
        <v>0.89400000000000002</v>
      </c>
      <c r="Q10" s="14">
        <v>0.99399999999999999</v>
      </c>
      <c r="R10" s="12">
        <v>0.128</v>
      </c>
      <c r="S10" s="13">
        <v>1.7999999999999999E-2</v>
      </c>
      <c r="T10" s="13">
        <v>9.8000000000000004E-2</v>
      </c>
      <c r="U10" s="14">
        <v>0.16900000000000001</v>
      </c>
      <c r="V10" s="15">
        <f t="shared" si="0"/>
        <v>-0.66199999999999992</v>
      </c>
      <c r="W10" s="15">
        <f t="shared" si="1"/>
        <v>-1</v>
      </c>
      <c r="X10" s="15">
        <f t="shared" si="2"/>
        <v>0.66199999999999992</v>
      </c>
      <c r="Y10" s="15"/>
      <c r="Z10" s="15">
        <f t="shared" si="3"/>
        <v>0.58163265306122514</v>
      </c>
      <c r="AA10" s="15"/>
      <c r="AB10" s="15">
        <f t="shared" si="4"/>
        <v>0.41836734693877597</v>
      </c>
    </row>
    <row r="11" spans="1:28" x14ac:dyDescent="0.75">
      <c r="A11" t="s">
        <v>153</v>
      </c>
      <c r="B11" s="12">
        <v>-8.4000000000000005E-2</v>
      </c>
      <c r="C11" s="13">
        <v>0.249</v>
      </c>
      <c r="D11" s="13">
        <v>-0.41</v>
      </c>
      <c r="E11" s="14">
        <v>0.23200000000000001</v>
      </c>
      <c r="F11" s="12">
        <v>5.0000000000000001E-3</v>
      </c>
      <c r="G11" s="13">
        <v>0.20599999999999999</v>
      </c>
      <c r="H11" s="13">
        <v>-0.35899999999999999</v>
      </c>
      <c r="I11" s="14">
        <v>0.183</v>
      </c>
      <c r="J11" s="12">
        <v>0.89400000000000002</v>
      </c>
      <c r="K11" s="13">
        <v>8.2000000000000003E-2</v>
      </c>
      <c r="L11" s="13">
        <v>0.67500000000000004</v>
      </c>
      <c r="M11" s="14">
        <v>0.98799999999999999</v>
      </c>
      <c r="N11" s="12">
        <v>0.94799999999999995</v>
      </c>
      <c r="O11" s="13">
        <v>5.3999999999999999E-2</v>
      </c>
      <c r="P11" s="13">
        <v>0.79400000000000004</v>
      </c>
      <c r="Q11" s="14">
        <v>0.996</v>
      </c>
      <c r="R11" s="12">
        <v>0.107</v>
      </c>
      <c r="S11" s="13">
        <v>1.4999999999999999E-2</v>
      </c>
      <c r="T11" s="13">
        <v>8.1000000000000003E-2</v>
      </c>
      <c r="U11" s="14">
        <v>0.14199999999999999</v>
      </c>
      <c r="V11" s="15">
        <f t="shared" si="0"/>
        <v>8.900000000000001E-2</v>
      </c>
      <c r="W11" s="15">
        <f t="shared" si="1"/>
        <v>1</v>
      </c>
      <c r="X11" s="15">
        <f t="shared" si="2"/>
        <v>8.900000000000001E-2</v>
      </c>
      <c r="Y11" s="15"/>
      <c r="Z11" s="15">
        <f t="shared" si="3"/>
        <v>0.67088607594936733</v>
      </c>
      <c r="AA11" s="15"/>
      <c r="AB11" s="15">
        <f t="shared" si="4"/>
        <v>0.32911392405063339</v>
      </c>
    </row>
    <row r="12" spans="1:28" x14ac:dyDescent="0.75">
      <c r="A12" t="s">
        <v>20</v>
      </c>
      <c r="B12" s="12">
        <v>0.39300000000000002</v>
      </c>
      <c r="C12" s="13">
        <v>7.5999999999999998E-2</v>
      </c>
      <c r="D12" s="13">
        <v>0.255</v>
      </c>
      <c r="E12" s="14">
        <v>0.55100000000000005</v>
      </c>
      <c r="F12" s="12">
        <v>-5.8999999999999997E-2</v>
      </c>
      <c r="G12" s="13">
        <v>4.1000000000000002E-2</v>
      </c>
      <c r="H12" s="13">
        <v>-0.14000000000000001</v>
      </c>
      <c r="I12" s="14">
        <v>2.3E-2</v>
      </c>
      <c r="J12" s="12">
        <v>0.91900000000000004</v>
      </c>
      <c r="K12" s="13">
        <v>4.4999999999999998E-2</v>
      </c>
      <c r="L12" s="13">
        <v>0.81</v>
      </c>
      <c r="M12" s="14">
        <v>0.98199999999999998</v>
      </c>
      <c r="N12" s="12">
        <v>0.98</v>
      </c>
      <c r="O12" s="13">
        <v>1.7000000000000001E-2</v>
      </c>
      <c r="P12" s="13">
        <v>0.93799999999999994</v>
      </c>
      <c r="Q12" s="14">
        <v>0.999</v>
      </c>
      <c r="R12" s="12">
        <v>0.108</v>
      </c>
      <c r="S12" s="13">
        <v>1.4E-2</v>
      </c>
      <c r="T12" s="13">
        <v>8.3000000000000004E-2</v>
      </c>
      <c r="U12" s="14">
        <v>0.14000000000000001</v>
      </c>
      <c r="V12" s="15">
        <f t="shared" si="0"/>
        <v>-0.45200000000000001</v>
      </c>
      <c r="W12" s="15">
        <f t="shared" si="1"/>
        <v>-1</v>
      </c>
      <c r="X12" s="15">
        <f t="shared" si="2"/>
        <v>0.45200000000000001</v>
      </c>
      <c r="Y12" s="15"/>
      <c r="Z12" s="15">
        <f t="shared" si="3"/>
        <v>0.8019801980198018</v>
      </c>
      <c r="AA12" s="15"/>
      <c r="AB12" s="15">
        <f t="shared" si="4"/>
        <v>0.19801980198019825</v>
      </c>
    </row>
    <row r="13" spans="1:28" x14ac:dyDescent="0.75">
      <c r="A13" t="s">
        <v>154</v>
      </c>
      <c r="B13" s="12">
        <v>-0.40799999999999997</v>
      </c>
      <c r="C13" s="13">
        <v>0.30099999999999999</v>
      </c>
      <c r="D13" s="13">
        <v>-0.92100000000000004</v>
      </c>
      <c r="E13" s="14">
        <v>3.1E-2</v>
      </c>
      <c r="F13" s="12">
        <v>-0.30499999999999999</v>
      </c>
      <c r="G13" s="13">
        <v>0.22</v>
      </c>
      <c r="H13" s="13">
        <v>-0.82699999999999996</v>
      </c>
      <c r="I13" s="14">
        <v>-6.4000000000000001E-2</v>
      </c>
      <c r="J13" s="12">
        <v>0.87</v>
      </c>
      <c r="K13" s="13">
        <v>8.7999999999999995E-2</v>
      </c>
      <c r="L13" s="13">
        <v>0.65600000000000003</v>
      </c>
      <c r="M13" s="14">
        <v>0.98299999999999998</v>
      </c>
      <c r="N13" s="12">
        <v>0.93600000000000005</v>
      </c>
      <c r="O13" s="13">
        <v>5.7000000000000002E-2</v>
      </c>
      <c r="P13" s="13">
        <v>0.78600000000000003</v>
      </c>
      <c r="Q13" s="14">
        <v>0.996</v>
      </c>
      <c r="R13" s="12">
        <v>0.13300000000000001</v>
      </c>
      <c r="S13" s="13">
        <v>1.9E-2</v>
      </c>
      <c r="T13" s="13">
        <v>0.1</v>
      </c>
      <c r="U13" s="14">
        <v>0.17699999999999999</v>
      </c>
      <c r="V13" s="15">
        <f t="shared" si="0"/>
        <v>0.10299999999999998</v>
      </c>
      <c r="W13" s="15">
        <f t="shared" si="1"/>
        <v>1</v>
      </c>
      <c r="X13" s="15">
        <f t="shared" si="2"/>
        <v>0.10299999999999998</v>
      </c>
      <c r="Y13" s="15"/>
      <c r="Z13" s="15">
        <f t="shared" si="3"/>
        <v>0.67010309278350577</v>
      </c>
      <c r="AA13" s="15"/>
      <c r="AB13" s="15">
        <f t="shared" si="4"/>
        <v>0.32989690721649484</v>
      </c>
    </row>
    <row r="14" spans="1:28" x14ac:dyDescent="0.75">
      <c r="A14" t="s">
        <v>155</v>
      </c>
      <c r="B14" s="12">
        <v>0.19800000000000001</v>
      </c>
      <c r="C14" s="13">
        <v>6.7000000000000004E-2</v>
      </c>
      <c r="D14" s="13">
        <v>0.08</v>
      </c>
      <c r="E14" s="14">
        <v>0.35</v>
      </c>
      <c r="F14" s="12">
        <v>-0.24299999999999999</v>
      </c>
      <c r="G14" s="13">
        <v>0.06</v>
      </c>
      <c r="H14" s="13">
        <v>-0.36199999999999999</v>
      </c>
      <c r="I14" s="14">
        <v>-0.123</v>
      </c>
      <c r="J14" s="12">
        <v>0.93100000000000005</v>
      </c>
      <c r="K14" s="13">
        <v>4.2000000000000003E-2</v>
      </c>
      <c r="L14" s="13">
        <v>0.82699999999999996</v>
      </c>
      <c r="M14" s="14">
        <v>0.98599999999999999</v>
      </c>
      <c r="N14" s="12">
        <v>0.95099999999999996</v>
      </c>
      <c r="O14" s="13">
        <v>2.9000000000000001E-2</v>
      </c>
      <c r="P14" s="13">
        <v>0.88200000000000001</v>
      </c>
      <c r="Q14" s="14">
        <v>0.99199999999999999</v>
      </c>
      <c r="R14" s="12">
        <v>0.121</v>
      </c>
      <c r="S14" s="13">
        <v>1.7000000000000001E-2</v>
      </c>
      <c r="T14" s="13">
        <v>9.1999999999999998E-2</v>
      </c>
      <c r="U14" s="14">
        <v>0.159</v>
      </c>
      <c r="V14" s="15">
        <f t="shared" si="0"/>
        <v>-0.441</v>
      </c>
      <c r="W14" s="15">
        <f t="shared" si="1"/>
        <v>-1</v>
      </c>
      <c r="X14" s="15">
        <f t="shared" si="2"/>
        <v>0.441</v>
      </c>
      <c r="Y14" s="15"/>
      <c r="Z14" s="15">
        <f t="shared" si="3"/>
        <v>0.58474576271186407</v>
      </c>
      <c r="AA14" s="15"/>
      <c r="AB14" s="15">
        <f t="shared" si="4"/>
        <v>0.41525423728813599</v>
      </c>
    </row>
    <row r="15" spans="1:28" x14ac:dyDescent="0.75">
      <c r="A15" t="s">
        <v>156</v>
      </c>
      <c r="B15" s="12">
        <v>0.71199999999999997</v>
      </c>
      <c r="C15" s="13">
        <v>7.8E-2</v>
      </c>
      <c r="D15" s="13">
        <v>0.57799999999999996</v>
      </c>
      <c r="E15" s="14">
        <v>0.89600000000000002</v>
      </c>
      <c r="F15" s="12">
        <v>0.14899999999999999</v>
      </c>
      <c r="G15" s="13">
        <v>6.4000000000000001E-2</v>
      </c>
      <c r="H15" s="13">
        <v>2.5999999999999999E-2</v>
      </c>
      <c r="I15" s="14">
        <v>0.27900000000000003</v>
      </c>
      <c r="J15" s="12">
        <v>0.94299999999999995</v>
      </c>
      <c r="K15" s="13">
        <v>3.5000000000000003E-2</v>
      </c>
      <c r="L15" s="13">
        <v>0.85199999999999998</v>
      </c>
      <c r="M15" s="14">
        <v>0.98799999999999999</v>
      </c>
      <c r="N15" s="12">
        <v>0.96699999999999997</v>
      </c>
      <c r="O15" s="13">
        <v>2.4E-2</v>
      </c>
      <c r="P15" s="13">
        <v>0.90800000000000003</v>
      </c>
      <c r="Q15" s="14">
        <v>0.996</v>
      </c>
      <c r="R15" s="12">
        <v>0.14199999999999999</v>
      </c>
      <c r="S15" s="13">
        <v>1.9E-2</v>
      </c>
      <c r="T15" s="13">
        <v>0.109</v>
      </c>
      <c r="U15" s="14">
        <v>0.184</v>
      </c>
      <c r="V15" s="15">
        <f t="shared" si="0"/>
        <v>-0.56299999999999994</v>
      </c>
      <c r="W15" s="15">
        <f t="shared" si="1"/>
        <v>-1</v>
      </c>
      <c r="X15" s="15">
        <f t="shared" si="2"/>
        <v>0.56299999999999994</v>
      </c>
      <c r="Y15" s="15"/>
      <c r="Z15" s="15">
        <f t="shared" si="3"/>
        <v>0.63333333333333408</v>
      </c>
      <c r="AA15" s="15"/>
      <c r="AB15" s="15">
        <f t="shared" si="4"/>
        <v>0.36666666666666714</v>
      </c>
    </row>
    <row r="16" spans="1:28" x14ac:dyDescent="0.75">
      <c r="A16" t="s">
        <v>157</v>
      </c>
      <c r="B16" s="12">
        <v>6.2E-2</v>
      </c>
      <c r="C16" s="13">
        <v>5.6000000000000001E-2</v>
      </c>
      <c r="D16" s="13">
        <v>-0.05</v>
      </c>
      <c r="E16" s="14">
        <v>0.17100000000000001</v>
      </c>
      <c r="F16" s="12">
        <v>-0.48299999999999998</v>
      </c>
      <c r="G16" s="13">
        <v>4.8000000000000001E-2</v>
      </c>
      <c r="H16" s="13">
        <v>-0.57599999999999996</v>
      </c>
      <c r="I16" s="14">
        <v>-0.38700000000000001</v>
      </c>
      <c r="J16" s="12">
        <v>0.93899999999999995</v>
      </c>
      <c r="K16" s="13">
        <v>3.5000000000000003E-2</v>
      </c>
      <c r="L16" s="13">
        <v>0.85399999999999998</v>
      </c>
      <c r="M16" s="14">
        <v>0.98599999999999999</v>
      </c>
      <c r="N16" s="12">
        <v>0.96799999999999997</v>
      </c>
      <c r="O16" s="13">
        <v>2.1999999999999999E-2</v>
      </c>
      <c r="P16" s="13">
        <v>0.91300000000000003</v>
      </c>
      <c r="Q16" s="14">
        <v>0.996</v>
      </c>
      <c r="R16" s="12">
        <v>0.125</v>
      </c>
      <c r="S16" s="13">
        <v>1.7000000000000001E-2</v>
      </c>
      <c r="T16" s="13">
        <v>9.7000000000000003E-2</v>
      </c>
      <c r="U16" s="14">
        <v>0.16200000000000001</v>
      </c>
      <c r="V16" s="15">
        <f t="shared" si="0"/>
        <v>-0.54499999999999993</v>
      </c>
      <c r="W16" s="15">
        <f t="shared" si="1"/>
        <v>-1</v>
      </c>
      <c r="X16" s="15">
        <f t="shared" si="2"/>
        <v>0.54499999999999993</v>
      </c>
      <c r="Y16" s="15"/>
      <c r="Z16" s="15">
        <f t="shared" si="3"/>
        <v>0.65591397849462441</v>
      </c>
      <c r="AA16" s="15"/>
      <c r="AB16" s="15">
        <f t="shared" si="4"/>
        <v>0.34408602150537676</v>
      </c>
    </row>
    <row r="17" spans="1:28" x14ac:dyDescent="0.75">
      <c r="A17" t="s">
        <v>158</v>
      </c>
      <c r="B17" s="12">
        <v>0.308</v>
      </c>
      <c r="C17" s="13">
        <v>0.105</v>
      </c>
      <c r="D17" s="13">
        <v>0.1</v>
      </c>
      <c r="E17" s="14">
        <v>0.51400000000000001</v>
      </c>
      <c r="F17" s="12">
        <v>-1.1240000000000001</v>
      </c>
      <c r="G17" s="13">
        <v>6.7000000000000004E-2</v>
      </c>
      <c r="H17" s="13">
        <v>-1.258</v>
      </c>
      <c r="I17" s="14">
        <v>-0.997</v>
      </c>
      <c r="J17" s="12">
        <v>0.93500000000000005</v>
      </c>
      <c r="K17" s="13">
        <v>3.5999999999999997E-2</v>
      </c>
      <c r="L17" s="13">
        <v>0.84899999999999998</v>
      </c>
      <c r="M17" s="14">
        <v>0.98599999999999999</v>
      </c>
      <c r="N17" s="12">
        <v>0.96499999999999997</v>
      </c>
      <c r="O17" s="13">
        <v>2.1000000000000001E-2</v>
      </c>
      <c r="P17" s="13">
        <v>0.91600000000000004</v>
      </c>
      <c r="Q17" s="14">
        <v>0.99399999999999999</v>
      </c>
      <c r="R17" s="12">
        <v>0.26400000000000001</v>
      </c>
      <c r="S17" s="13">
        <v>3.6999999999999998E-2</v>
      </c>
      <c r="T17" s="13">
        <v>0.20200000000000001</v>
      </c>
      <c r="U17" s="14">
        <v>0.34399999999999997</v>
      </c>
      <c r="V17" s="15">
        <f t="shared" si="0"/>
        <v>-1.4320000000000002</v>
      </c>
      <c r="W17" s="15">
        <f t="shared" si="1"/>
        <v>-1</v>
      </c>
      <c r="X17" s="15">
        <f t="shared" si="2"/>
        <v>1.4320000000000002</v>
      </c>
      <c r="Y17" s="15"/>
      <c r="Z17" s="15">
        <f t="shared" si="3"/>
        <v>0.64999999999999958</v>
      </c>
      <c r="AA17" s="15"/>
      <c r="AB17" s="15">
        <f t="shared" si="4"/>
        <v>0.35000000000000037</v>
      </c>
    </row>
    <row r="18" spans="1:28" x14ac:dyDescent="0.75">
      <c r="A18" t="s">
        <v>159</v>
      </c>
      <c r="B18" s="12">
        <v>0.83199999999999996</v>
      </c>
      <c r="C18" s="13">
        <v>6.8000000000000005E-2</v>
      </c>
      <c r="D18" s="13">
        <v>0.69299999999999995</v>
      </c>
      <c r="E18" s="14">
        <v>0.96099999999999997</v>
      </c>
      <c r="F18" s="12">
        <v>0.215</v>
      </c>
      <c r="G18" s="13">
        <v>5.8999999999999997E-2</v>
      </c>
      <c r="H18" s="13">
        <v>7.8E-2</v>
      </c>
      <c r="I18" s="14">
        <v>0.318</v>
      </c>
      <c r="J18" s="12">
        <v>0.94699999999999995</v>
      </c>
      <c r="K18" s="13">
        <v>0.03</v>
      </c>
      <c r="L18" s="13">
        <v>0.875</v>
      </c>
      <c r="M18" s="14">
        <v>0.98899999999999999</v>
      </c>
      <c r="N18" s="12">
        <v>0.96799999999999997</v>
      </c>
      <c r="O18" s="13">
        <v>2.1999999999999999E-2</v>
      </c>
      <c r="P18" s="13">
        <v>0.91300000000000003</v>
      </c>
      <c r="Q18" s="14">
        <v>0.996</v>
      </c>
      <c r="R18" s="12">
        <v>0.13700000000000001</v>
      </c>
      <c r="S18" s="13">
        <v>1.9E-2</v>
      </c>
      <c r="T18" s="13">
        <v>0.10299999999999999</v>
      </c>
      <c r="U18" s="14">
        <v>0.17899999999999999</v>
      </c>
      <c r="V18" s="15">
        <f t="shared" si="0"/>
        <v>-0.61699999999999999</v>
      </c>
      <c r="W18" s="15">
        <f t="shared" si="1"/>
        <v>-1</v>
      </c>
      <c r="X18" s="15">
        <f t="shared" si="2"/>
        <v>0.61699999999999999</v>
      </c>
      <c r="Y18" s="15"/>
      <c r="Z18" s="15">
        <f t="shared" si="3"/>
        <v>0.62352941176470666</v>
      </c>
      <c r="AA18" s="15"/>
      <c r="AB18" s="15">
        <f t="shared" si="4"/>
        <v>0.37647058823529461</v>
      </c>
    </row>
    <row r="19" spans="1:28" x14ac:dyDescent="0.75">
      <c r="A19" t="s">
        <v>160</v>
      </c>
      <c r="B19" s="12">
        <v>0.188</v>
      </c>
      <c r="C19" s="13">
        <v>0.06</v>
      </c>
      <c r="D19" s="13">
        <v>7.4999999999999997E-2</v>
      </c>
      <c r="E19" s="14">
        <v>0.314</v>
      </c>
      <c r="F19" s="12">
        <v>-0.44700000000000001</v>
      </c>
      <c r="G19" s="13">
        <v>6.9000000000000006E-2</v>
      </c>
      <c r="H19" s="13">
        <v>-0.58799999999999997</v>
      </c>
      <c r="I19" s="14">
        <v>-0.314</v>
      </c>
      <c r="J19" s="12">
        <v>0.94899999999999995</v>
      </c>
      <c r="K19" s="13">
        <v>2.9000000000000001E-2</v>
      </c>
      <c r="L19" s="13">
        <v>0.879</v>
      </c>
      <c r="M19" s="14">
        <v>0.98799999999999999</v>
      </c>
      <c r="N19" s="12">
        <v>0.95499999999999996</v>
      </c>
      <c r="O19" s="13">
        <v>0.03</v>
      </c>
      <c r="P19" s="13">
        <v>0.88400000000000001</v>
      </c>
      <c r="Q19" s="14">
        <v>0.99399999999999999</v>
      </c>
      <c r="R19" s="12">
        <v>0.14799999999999999</v>
      </c>
      <c r="S19" s="13">
        <v>2.1000000000000001E-2</v>
      </c>
      <c r="T19" s="13">
        <v>0.114</v>
      </c>
      <c r="U19" s="14">
        <v>0.19400000000000001</v>
      </c>
      <c r="V19" s="15">
        <f t="shared" si="0"/>
        <v>-0.63500000000000001</v>
      </c>
      <c r="W19" s="15">
        <f t="shared" si="1"/>
        <v>-1</v>
      </c>
      <c r="X19" s="15">
        <f t="shared" si="2"/>
        <v>0.63500000000000001</v>
      </c>
      <c r="Y19" s="15"/>
      <c r="Z19" s="15">
        <f t="shared" si="3"/>
        <v>0.53124999999999933</v>
      </c>
      <c r="AA19" s="15"/>
      <c r="AB19" s="15">
        <f t="shared" si="4"/>
        <v>0.46874999999999944</v>
      </c>
    </row>
    <row r="20" spans="1:28" x14ac:dyDescent="0.75">
      <c r="A20" t="s">
        <v>161</v>
      </c>
      <c r="B20" s="12">
        <v>7.5999999999999998E-2</v>
      </c>
      <c r="C20" s="13">
        <v>5.8000000000000003E-2</v>
      </c>
      <c r="D20" s="13">
        <v>-3.5000000000000003E-2</v>
      </c>
      <c r="E20" s="14">
        <v>0.191</v>
      </c>
      <c r="F20" s="12">
        <v>-1.349</v>
      </c>
      <c r="G20" s="13">
        <v>8.5000000000000006E-2</v>
      </c>
      <c r="H20" s="13">
        <v>-1.5189999999999999</v>
      </c>
      <c r="I20" s="14">
        <v>-1.1839999999999999</v>
      </c>
      <c r="J20" s="12">
        <v>0.96199999999999997</v>
      </c>
      <c r="K20" s="13">
        <v>2.1000000000000001E-2</v>
      </c>
      <c r="L20" s="13">
        <v>0.91100000000000003</v>
      </c>
      <c r="M20" s="14">
        <v>0.99199999999999999</v>
      </c>
      <c r="N20" s="12">
        <v>0.95599999999999996</v>
      </c>
      <c r="O20" s="13">
        <v>0.03</v>
      </c>
      <c r="P20" s="13">
        <v>0.88300000000000001</v>
      </c>
      <c r="Q20" s="14">
        <v>0.99399999999999999</v>
      </c>
      <c r="R20" s="12">
        <v>0.221</v>
      </c>
      <c r="S20" s="13">
        <v>0.03</v>
      </c>
      <c r="T20" s="13">
        <v>0.16900000000000001</v>
      </c>
      <c r="U20" s="14">
        <v>0.28599999999999998</v>
      </c>
      <c r="V20" s="15">
        <f t="shared" si="0"/>
        <v>-1.425</v>
      </c>
      <c r="W20" s="15">
        <f t="shared" si="1"/>
        <v>-1</v>
      </c>
      <c r="X20" s="15">
        <f t="shared" si="2"/>
        <v>1.425</v>
      </c>
      <c r="Y20" s="15"/>
      <c r="Z20" s="15">
        <f t="shared" si="3"/>
        <v>0.46341463414634149</v>
      </c>
      <c r="AA20" s="15"/>
      <c r="AB20" s="15">
        <f t="shared" si="4"/>
        <v>0.53658536585365857</v>
      </c>
    </row>
    <row r="21" spans="1:28" x14ac:dyDescent="0.75">
      <c r="A21" t="s">
        <v>21</v>
      </c>
      <c r="B21" s="12">
        <v>0.443</v>
      </c>
      <c r="C21" s="13">
        <v>8.5999999999999993E-2</v>
      </c>
      <c r="D21" s="13">
        <v>0.27600000000000002</v>
      </c>
      <c r="E21" s="14">
        <v>0.61399999999999999</v>
      </c>
      <c r="F21" s="12">
        <v>1E-3</v>
      </c>
      <c r="G21" s="13">
        <v>0.112</v>
      </c>
      <c r="H21" s="13">
        <v>-0.11</v>
      </c>
      <c r="I21" s="14">
        <v>9.9000000000000005E-2</v>
      </c>
      <c r="J21" s="12">
        <v>0.91900000000000004</v>
      </c>
      <c r="K21" s="13">
        <v>4.4999999999999998E-2</v>
      </c>
      <c r="L21" s="13">
        <v>0.81</v>
      </c>
      <c r="M21" s="14">
        <v>0.98299999999999998</v>
      </c>
      <c r="N21" s="12">
        <v>0.96499999999999997</v>
      </c>
      <c r="O21" s="13">
        <v>2.5999999999999999E-2</v>
      </c>
      <c r="P21" s="13">
        <v>0.89900000000000002</v>
      </c>
      <c r="Q21" s="14">
        <v>0.996</v>
      </c>
      <c r="R21" s="12">
        <v>0.123</v>
      </c>
      <c r="S21" s="13">
        <v>1.7000000000000001E-2</v>
      </c>
      <c r="T21" s="13">
        <v>9.4E-2</v>
      </c>
      <c r="U21" s="14">
        <v>0.161</v>
      </c>
      <c r="V21" s="15">
        <f t="shared" si="0"/>
        <v>-0.442</v>
      </c>
      <c r="W21" s="15">
        <f t="shared" si="1"/>
        <v>-1</v>
      </c>
      <c r="X21" s="15">
        <f t="shared" si="2"/>
        <v>0.442</v>
      </c>
      <c r="Y21" s="15"/>
      <c r="Z21" s="15">
        <f t="shared" si="3"/>
        <v>0.69827586206896519</v>
      </c>
      <c r="AA21" s="15"/>
      <c r="AB21" s="15">
        <f t="shared" si="4"/>
        <v>0.30172413793103475</v>
      </c>
    </row>
    <row r="22" spans="1:28" x14ac:dyDescent="0.75">
      <c r="A22" t="s">
        <v>162</v>
      </c>
      <c r="B22" s="12">
        <v>0.39900000000000002</v>
      </c>
      <c r="C22" s="13">
        <v>0.05</v>
      </c>
      <c r="D22" s="13">
        <v>0.30199999999999999</v>
      </c>
      <c r="E22" s="14">
        <v>0.5</v>
      </c>
      <c r="F22" s="12">
        <v>-0.25900000000000001</v>
      </c>
      <c r="G22" s="13">
        <v>8.5000000000000006E-2</v>
      </c>
      <c r="H22" s="13">
        <v>-0.432</v>
      </c>
      <c r="I22" s="14">
        <v>-9.4E-2</v>
      </c>
      <c r="J22" s="12">
        <v>0.95099999999999996</v>
      </c>
      <c r="K22" s="13">
        <v>2.4E-2</v>
      </c>
      <c r="L22" s="13">
        <v>0.89600000000000002</v>
      </c>
      <c r="M22" s="14">
        <v>0.98699999999999999</v>
      </c>
      <c r="N22" s="12">
        <v>0.93700000000000006</v>
      </c>
      <c r="O22" s="13">
        <v>3.9E-2</v>
      </c>
      <c r="P22" s="13">
        <v>0.84</v>
      </c>
      <c r="Q22" s="14">
        <v>0.99</v>
      </c>
      <c r="R22" s="12">
        <v>0.14199999999999999</v>
      </c>
      <c r="S22" s="13">
        <v>0.02</v>
      </c>
      <c r="T22" s="13">
        <v>0.107</v>
      </c>
      <c r="U22" s="14">
        <v>0.186</v>
      </c>
      <c r="V22" s="15">
        <f t="shared" si="0"/>
        <v>-0.65800000000000003</v>
      </c>
      <c r="W22" s="15">
        <f t="shared" si="1"/>
        <v>-1</v>
      </c>
      <c r="X22" s="15">
        <f t="shared" si="2"/>
        <v>0.65800000000000003</v>
      </c>
      <c r="Y22" s="15"/>
      <c r="Z22" s="15">
        <f t="shared" si="3"/>
        <v>0.43750000000000089</v>
      </c>
      <c r="AA22" s="15"/>
      <c r="AB22" s="15">
        <f t="shared" si="4"/>
        <v>0.56250000000000011</v>
      </c>
    </row>
    <row r="23" spans="1:28" x14ac:dyDescent="0.75">
      <c r="A23" t="s">
        <v>22</v>
      </c>
      <c r="B23" s="12">
        <v>2E-3</v>
      </c>
      <c r="C23" s="13">
        <v>7.4999999999999997E-2</v>
      </c>
      <c r="D23" s="13">
        <v>-0.13500000000000001</v>
      </c>
      <c r="E23" s="14">
        <v>0.159</v>
      </c>
      <c r="F23" s="12">
        <v>-0.74099999999999999</v>
      </c>
      <c r="G23" s="13">
        <v>6.5000000000000002E-2</v>
      </c>
      <c r="H23" s="13">
        <v>-0.874</v>
      </c>
      <c r="I23" s="14">
        <v>-0.61899999999999999</v>
      </c>
      <c r="J23" s="12">
        <v>0.94599999999999995</v>
      </c>
      <c r="K23" s="13">
        <v>3.1E-2</v>
      </c>
      <c r="L23" s="13">
        <v>0.86899999999999999</v>
      </c>
      <c r="M23" s="14">
        <v>0.98899999999999999</v>
      </c>
      <c r="N23" s="12">
        <v>0.96599999999999997</v>
      </c>
      <c r="O23" s="13">
        <v>2.4E-2</v>
      </c>
      <c r="P23" s="13">
        <v>0.90600000000000003</v>
      </c>
      <c r="Q23" s="14">
        <v>0.996</v>
      </c>
      <c r="R23" s="12">
        <v>0.157</v>
      </c>
      <c r="S23" s="13">
        <v>2.1999999999999999E-2</v>
      </c>
      <c r="T23" s="13">
        <v>0.12</v>
      </c>
      <c r="U23" s="14">
        <v>0.20599999999999999</v>
      </c>
      <c r="V23" s="15">
        <f t="shared" si="0"/>
        <v>-0.74299999999999999</v>
      </c>
      <c r="W23" s="15">
        <f t="shared" si="1"/>
        <v>-1</v>
      </c>
      <c r="X23" s="15">
        <f t="shared" si="2"/>
        <v>0.74299999999999999</v>
      </c>
      <c r="Y23" s="15"/>
      <c r="Z23" s="15">
        <f t="shared" si="3"/>
        <v>0.61363636363636365</v>
      </c>
      <c r="AA23" s="15"/>
      <c r="AB23" s="15">
        <f t="shared" si="4"/>
        <v>0.38636363636363635</v>
      </c>
    </row>
    <row r="24" spans="1:28" x14ac:dyDescent="0.75">
      <c r="A24" t="s">
        <v>23</v>
      </c>
      <c r="B24" s="12">
        <v>-0.28499999999999998</v>
      </c>
      <c r="C24" s="13">
        <v>0.26500000000000001</v>
      </c>
      <c r="D24" s="13">
        <v>-0.67600000000000005</v>
      </c>
      <c r="E24" s="14">
        <v>0.105</v>
      </c>
      <c r="F24" s="12">
        <v>-0.128</v>
      </c>
      <c r="G24" s="13">
        <v>0.24299999999999999</v>
      </c>
      <c r="H24" s="13">
        <v>-0.64100000000000001</v>
      </c>
      <c r="I24" s="14">
        <v>0.106</v>
      </c>
      <c r="J24" s="12">
        <v>0.91</v>
      </c>
      <c r="K24" s="13">
        <v>7.2999999999999995E-2</v>
      </c>
      <c r="L24" s="13">
        <v>0.73</v>
      </c>
      <c r="M24" s="14">
        <v>0.99</v>
      </c>
      <c r="N24" s="12">
        <v>0.95899999999999996</v>
      </c>
      <c r="O24" s="13">
        <v>4.4999999999999998E-2</v>
      </c>
      <c r="P24" s="13">
        <v>0.83099999999999996</v>
      </c>
      <c r="Q24" s="14">
        <v>0.997</v>
      </c>
      <c r="R24" s="12">
        <v>0.11600000000000001</v>
      </c>
      <c r="S24" s="13">
        <v>1.6E-2</v>
      </c>
      <c r="T24" s="13">
        <v>8.8999999999999996E-2</v>
      </c>
      <c r="U24" s="14">
        <v>0.152</v>
      </c>
      <c r="V24" s="15">
        <f t="shared" si="0"/>
        <v>0.15699999999999997</v>
      </c>
      <c r="W24" s="15">
        <f t="shared" si="1"/>
        <v>1</v>
      </c>
      <c r="X24" s="15">
        <f t="shared" si="2"/>
        <v>0.15699999999999997</v>
      </c>
      <c r="Y24" s="15"/>
      <c r="Z24" s="15">
        <f t="shared" si="3"/>
        <v>0.68702290076335915</v>
      </c>
      <c r="AA24" s="15"/>
      <c r="AB24" s="15">
        <f t="shared" si="4"/>
        <v>0.31297709923664174</v>
      </c>
    </row>
    <row r="25" spans="1:28" x14ac:dyDescent="0.75">
      <c r="A25" t="s">
        <v>24</v>
      </c>
      <c r="B25" s="12">
        <v>0.111</v>
      </c>
      <c r="C25" s="13">
        <v>5.8999999999999997E-2</v>
      </c>
      <c r="D25" s="13">
        <v>-1E-3</v>
      </c>
      <c r="E25" s="14">
        <v>0.22600000000000001</v>
      </c>
      <c r="F25" s="12">
        <v>-0.56899999999999995</v>
      </c>
      <c r="G25" s="13">
        <v>6.9000000000000006E-2</v>
      </c>
      <c r="H25" s="13">
        <v>-0.70699999999999996</v>
      </c>
      <c r="I25" s="14">
        <v>-0.437</v>
      </c>
      <c r="J25" s="12">
        <v>0.94499999999999995</v>
      </c>
      <c r="K25" s="13">
        <v>0.03</v>
      </c>
      <c r="L25" s="13">
        <v>0.874</v>
      </c>
      <c r="M25" s="14">
        <v>0.98699999999999999</v>
      </c>
      <c r="N25" s="12">
        <v>0.94799999999999995</v>
      </c>
      <c r="O25" s="13">
        <v>3.2000000000000001E-2</v>
      </c>
      <c r="P25" s="13">
        <v>0.86799999999999999</v>
      </c>
      <c r="Q25" s="14">
        <v>0.99199999999999999</v>
      </c>
      <c r="R25" s="12">
        <v>0.15</v>
      </c>
      <c r="S25" s="13">
        <v>0.02</v>
      </c>
      <c r="T25" s="13">
        <v>0.115</v>
      </c>
      <c r="U25" s="14">
        <v>0.19400000000000001</v>
      </c>
      <c r="V25" s="15">
        <f t="shared" si="0"/>
        <v>-0.67999999999999994</v>
      </c>
      <c r="W25" s="15">
        <f t="shared" si="1"/>
        <v>-1</v>
      </c>
      <c r="X25" s="15">
        <f t="shared" si="2"/>
        <v>0.67999999999999994</v>
      </c>
      <c r="Y25" s="15"/>
      <c r="Z25" s="15">
        <f t="shared" si="3"/>
        <v>0.51401869158878455</v>
      </c>
      <c r="AA25" s="15"/>
      <c r="AB25" s="15">
        <f t="shared" si="4"/>
        <v>0.48598130841121445</v>
      </c>
    </row>
    <row r="26" spans="1:28" x14ac:dyDescent="0.75">
      <c r="A26" t="s">
        <v>163</v>
      </c>
      <c r="B26" s="12">
        <v>0.26100000000000001</v>
      </c>
      <c r="C26" s="13">
        <v>5.8999999999999997E-2</v>
      </c>
      <c r="D26" s="13">
        <v>0.14000000000000001</v>
      </c>
      <c r="E26" s="14">
        <v>0.371</v>
      </c>
      <c r="F26" s="12">
        <v>-0.315</v>
      </c>
      <c r="G26" s="13">
        <v>7.3999999999999996E-2</v>
      </c>
      <c r="H26" s="13">
        <v>-0.47399999999999998</v>
      </c>
      <c r="I26" s="14">
        <v>-0.182</v>
      </c>
      <c r="J26" s="12">
        <v>0.92600000000000005</v>
      </c>
      <c r="K26" s="13">
        <v>3.4000000000000002E-2</v>
      </c>
      <c r="L26" s="13">
        <v>0.84799999999999998</v>
      </c>
      <c r="M26" s="14">
        <v>0.97899999999999998</v>
      </c>
      <c r="N26" s="12">
        <v>0.91900000000000004</v>
      </c>
      <c r="O26" s="13">
        <v>0.04</v>
      </c>
      <c r="P26" s="13">
        <v>0.82699999999999996</v>
      </c>
      <c r="Q26" s="14">
        <v>0.97899999999999998</v>
      </c>
      <c r="R26" s="12">
        <v>0.13800000000000001</v>
      </c>
      <c r="S26" s="13">
        <v>0.02</v>
      </c>
      <c r="T26" s="13">
        <v>0.104</v>
      </c>
      <c r="U26" s="14">
        <v>0.183</v>
      </c>
      <c r="V26" s="15">
        <f t="shared" si="0"/>
        <v>-0.57600000000000007</v>
      </c>
      <c r="W26" s="15">
        <f t="shared" si="1"/>
        <v>-1</v>
      </c>
      <c r="X26" s="15">
        <f t="shared" si="2"/>
        <v>0.57600000000000007</v>
      </c>
      <c r="Y26" s="15"/>
      <c r="Z26" s="15">
        <f t="shared" si="3"/>
        <v>0.47741935483871001</v>
      </c>
      <c r="AA26" s="15"/>
      <c r="AB26" s="15">
        <f t="shared" si="4"/>
        <v>0.52258064516129077</v>
      </c>
    </row>
    <row r="27" spans="1:28" x14ac:dyDescent="0.75">
      <c r="A27" t="s">
        <v>25</v>
      </c>
      <c r="B27" s="12">
        <v>0.185</v>
      </c>
      <c r="C27" s="13">
        <v>7.6999999999999999E-2</v>
      </c>
      <c r="D27" s="13">
        <v>3.4000000000000002E-2</v>
      </c>
      <c r="E27" s="14">
        <v>0.33400000000000002</v>
      </c>
      <c r="F27" s="12">
        <v>-1.3009999999999999</v>
      </c>
      <c r="G27" s="13">
        <v>9.5000000000000001E-2</v>
      </c>
      <c r="H27" s="13">
        <v>-1.4950000000000001</v>
      </c>
      <c r="I27" s="14">
        <v>-1.1259999999999999</v>
      </c>
      <c r="J27" s="12">
        <v>0.94399999999999995</v>
      </c>
      <c r="K27" s="13">
        <v>2.8000000000000001E-2</v>
      </c>
      <c r="L27" s="13">
        <v>0.879</v>
      </c>
      <c r="M27" s="14">
        <v>0.98399999999999999</v>
      </c>
      <c r="N27" s="12">
        <v>0.94399999999999995</v>
      </c>
      <c r="O27" s="13">
        <v>3.2000000000000001E-2</v>
      </c>
      <c r="P27" s="13">
        <v>0.86499999999999999</v>
      </c>
      <c r="Q27" s="14">
        <v>0.98699999999999999</v>
      </c>
      <c r="R27" s="12">
        <v>0.28599999999999998</v>
      </c>
      <c r="S27" s="13">
        <v>0.04</v>
      </c>
      <c r="T27" s="13">
        <v>0.219</v>
      </c>
      <c r="U27" s="14">
        <v>0.373</v>
      </c>
      <c r="V27" s="15">
        <f t="shared" si="0"/>
        <v>-1.486</v>
      </c>
      <c r="W27" s="15">
        <f t="shared" si="1"/>
        <v>-1</v>
      </c>
      <c r="X27" s="15">
        <f t="shared" si="2"/>
        <v>1.486</v>
      </c>
      <c r="Y27" s="15"/>
      <c r="Z27" s="15">
        <f t="shared" si="3"/>
        <v>0.5</v>
      </c>
      <c r="AA27" s="15"/>
      <c r="AB27" s="15">
        <f t="shared" si="4"/>
        <v>0.5</v>
      </c>
    </row>
    <row r="28" spans="1:28" x14ac:dyDescent="0.75">
      <c r="A28" t="s">
        <v>164</v>
      </c>
      <c r="B28" s="12">
        <v>-5.3999999999999999E-2</v>
      </c>
      <c r="C28" s="13">
        <v>0.312</v>
      </c>
      <c r="D28" s="13">
        <v>-0.55100000000000005</v>
      </c>
      <c r="E28" s="14">
        <v>0.42799999999999999</v>
      </c>
      <c r="F28" s="12">
        <v>-2.7E-2</v>
      </c>
      <c r="G28" s="13">
        <v>0.19900000000000001</v>
      </c>
      <c r="H28" s="13">
        <v>-0.434</v>
      </c>
      <c r="I28" s="14">
        <v>0.19700000000000001</v>
      </c>
      <c r="J28" s="12">
        <v>0.86699999999999999</v>
      </c>
      <c r="K28" s="13">
        <v>0.09</v>
      </c>
      <c r="L28" s="13">
        <v>0.63800000000000001</v>
      </c>
      <c r="M28" s="14">
        <v>0.98199999999999998</v>
      </c>
      <c r="N28" s="12">
        <v>0.93500000000000005</v>
      </c>
      <c r="O28" s="13">
        <v>5.8999999999999997E-2</v>
      </c>
      <c r="P28" s="13">
        <v>0.78400000000000003</v>
      </c>
      <c r="Q28" s="14">
        <v>0.996</v>
      </c>
      <c r="R28" s="12">
        <v>0.129</v>
      </c>
      <c r="S28" s="13">
        <v>1.9E-2</v>
      </c>
      <c r="T28" s="13">
        <v>9.7000000000000003E-2</v>
      </c>
      <c r="U28" s="14">
        <v>0.17199999999999999</v>
      </c>
      <c r="V28" s="15">
        <f t="shared" si="0"/>
        <v>2.7E-2</v>
      </c>
      <c r="W28" s="15">
        <f t="shared" si="1"/>
        <v>1</v>
      </c>
      <c r="X28" s="15">
        <f t="shared" si="2"/>
        <v>2.7E-2</v>
      </c>
      <c r="Y28" s="15"/>
      <c r="Z28" s="15">
        <f t="shared" si="3"/>
        <v>0.67171717171717193</v>
      </c>
      <c r="AA28" s="15"/>
      <c r="AB28" s="15">
        <f t="shared" si="4"/>
        <v>0.32828282828282807</v>
      </c>
    </row>
    <row r="29" spans="1:28" x14ac:dyDescent="0.75">
      <c r="A29" t="s">
        <v>165</v>
      </c>
      <c r="B29" s="12">
        <v>6.5000000000000002E-2</v>
      </c>
      <c r="C29" s="13">
        <v>6.5000000000000002E-2</v>
      </c>
      <c r="D29" s="13">
        <v>-6.4000000000000001E-2</v>
      </c>
      <c r="E29" s="14">
        <v>0.186</v>
      </c>
      <c r="F29" s="12">
        <v>-1.042</v>
      </c>
      <c r="G29" s="13">
        <v>8.5999999999999993E-2</v>
      </c>
      <c r="H29" s="13">
        <v>-1.22</v>
      </c>
      <c r="I29" s="14">
        <v>-0.88300000000000001</v>
      </c>
      <c r="J29" s="12">
        <v>0.94699999999999995</v>
      </c>
      <c r="K29" s="13">
        <v>2.5999999999999999E-2</v>
      </c>
      <c r="L29" s="13">
        <v>0.88500000000000001</v>
      </c>
      <c r="M29" s="14">
        <v>0.98499999999999999</v>
      </c>
      <c r="N29" s="12">
        <v>0.93899999999999995</v>
      </c>
      <c r="O29" s="13">
        <v>3.4000000000000002E-2</v>
      </c>
      <c r="P29" s="13">
        <v>0.85899999999999999</v>
      </c>
      <c r="Q29" s="14">
        <v>0.98699999999999999</v>
      </c>
      <c r="R29" s="12">
        <v>0.21099999999999999</v>
      </c>
      <c r="S29" s="13">
        <v>2.9000000000000001E-2</v>
      </c>
      <c r="T29" s="13">
        <v>0.161</v>
      </c>
      <c r="U29" s="14">
        <v>0.27500000000000002</v>
      </c>
      <c r="V29" s="15">
        <f t="shared" si="0"/>
        <v>-1.107</v>
      </c>
      <c r="W29" s="15">
        <f t="shared" si="1"/>
        <v>-1</v>
      </c>
      <c r="X29" s="15">
        <f t="shared" si="2"/>
        <v>1.107</v>
      </c>
      <c r="Y29" s="15"/>
      <c r="Z29" s="15">
        <f t="shared" si="3"/>
        <v>0.46491228070175483</v>
      </c>
      <c r="AA29" s="15"/>
      <c r="AB29" s="15">
        <f t="shared" si="4"/>
        <v>0.53508771929824617</v>
      </c>
    </row>
    <row r="30" spans="1:28" x14ac:dyDescent="0.75">
      <c r="A30" t="s">
        <v>166</v>
      </c>
      <c r="B30" s="12">
        <v>0.38700000000000001</v>
      </c>
      <c r="C30" s="13">
        <v>0.17799999999999999</v>
      </c>
      <c r="D30" s="13">
        <v>-1E-3</v>
      </c>
      <c r="E30" s="14">
        <v>0.67800000000000005</v>
      </c>
      <c r="F30" s="12">
        <v>-0.54300000000000004</v>
      </c>
      <c r="G30" s="13">
        <v>9.0999999999999998E-2</v>
      </c>
      <c r="H30" s="13">
        <v>-0.78100000000000003</v>
      </c>
      <c r="I30" s="14">
        <v>-0.41699999999999998</v>
      </c>
      <c r="J30" s="12">
        <v>0.90700000000000003</v>
      </c>
      <c r="K30" s="13">
        <v>5.2999999999999999E-2</v>
      </c>
      <c r="L30" s="13">
        <v>0.78</v>
      </c>
      <c r="M30" s="14">
        <v>0.98199999999999998</v>
      </c>
      <c r="N30" s="12">
        <v>0.98499999999999999</v>
      </c>
      <c r="O30" s="13">
        <v>1.6E-2</v>
      </c>
      <c r="P30" s="13">
        <v>0.93899999999999995</v>
      </c>
      <c r="Q30" s="14">
        <v>1</v>
      </c>
      <c r="R30" s="12">
        <v>0.19900000000000001</v>
      </c>
      <c r="S30" s="13">
        <v>2.5999999999999999E-2</v>
      </c>
      <c r="T30" s="13">
        <v>0.155</v>
      </c>
      <c r="U30" s="14">
        <v>0.25600000000000001</v>
      </c>
      <c r="V30" s="15">
        <f t="shared" si="0"/>
        <v>-0.93</v>
      </c>
      <c r="W30" s="15">
        <f t="shared" si="1"/>
        <v>-1</v>
      </c>
      <c r="X30" s="15">
        <f t="shared" si="2"/>
        <v>0.93</v>
      </c>
      <c r="Y30" s="15"/>
      <c r="Z30" s="15">
        <f t="shared" si="3"/>
        <v>0.86111111111111094</v>
      </c>
      <c r="AA30" s="15"/>
      <c r="AB30" s="15">
        <f t="shared" si="4"/>
        <v>0.13888888888888903</v>
      </c>
    </row>
    <row r="31" spans="1:28" x14ac:dyDescent="0.75">
      <c r="A31" t="s">
        <v>26</v>
      </c>
      <c r="B31" s="12">
        <v>-2.5999999999999999E-2</v>
      </c>
      <c r="C31" s="13">
        <v>6.5000000000000002E-2</v>
      </c>
      <c r="D31" s="13">
        <v>-0.153</v>
      </c>
      <c r="E31" s="14">
        <v>9.6000000000000002E-2</v>
      </c>
      <c r="F31" s="12">
        <v>-0.71799999999999997</v>
      </c>
      <c r="G31" s="13">
        <v>7.0000000000000007E-2</v>
      </c>
      <c r="H31" s="13">
        <v>-0.86399999999999999</v>
      </c>
      <c r="I31" s="14">
        <v>-0.58399999999999996</v>
      </c>
      <c r="J31" s="12">
        <v>0.94099999999999995</v>
      </c>
      <c r="K31" s="13">
        <v>3.1E-2</v>
      </c>
      <c r="L31" s="13">
        <v>0.86699999999999999</v>
      </c>
      <c r="M31" s="14">
        <v>0.98599999999999999</v>
      </c>
      <c r="N31" s="12">
        <v>0.95299999999999996</v>
      </c>
      <c r="O31" s="13">
        <v>0.03</v>
      </c>
      <c r="P31" s="13">
        <v>0.88100000000000001</v>
      </c>
      <c r="Q31" s="14">
        <v>0.99299999999999999</v>
      </c>
      <c r="R31" s="12">
        <v>0.15</v>
      </c>
      <c r="S31" s="13">
        <v>2.1000000000000001E-2</v>
      </c>
      <c r="T31" s="13">
        <v>0.115</v>
      </c>
      <c r="U31" s="14">
        <v>0.19500000000000001</v>
      </c>
      <c r="V31" s="15">
        <f t="shared" si="0"/>
        <v>-0.69199999999999995</v>
      </c>
      <c r="W31" s="15">
        <f t="shared" si="1"/>
        <v>-1</v>
      </c>
      <c r="X31" s="15">
        <f t="shared" si="2"/>
        <v>0.69199999999999995</v>
      </c>
      <c r="Y31" s="15"/>
      <c r="Z31" s="15">
        <f t="shared" si="3"/>
        <v>0.55660377358490509</v>
      </c>
      <c r="AA31" s="15"/>
      <c r="AB31" s="15">
        <f t="shared" si="4"/>
        <v>0.44339622641509385</v>
      </c>
    </row>
    <row r="32" spans="1:28" x14ac:dyDescent="0.75">
      <c r="A32" t="s">
        <v>27</v>
      </c>
      <c r="B32" s="12">
        <v>0.27</v>
      </c>
      <c r="C32" s="13">
        <v>6.3E-2</v>
      </c>
      <c r="D32" s="13">
        <v>0.15</v>
      </c>
      <c r="E32" s="14">
        <v>0.39400000000000002</v>
      </c>
      <c r="F32" s="12">
        <v>-1.3959999999999999</v>
      </c>
      <c r="G32" s="13">
        <v>7.6999999999999999E-2</v>
      </c>
      <c r="H32" s="13">
        <v>-1.546</v>
      </c>
      <c r="I32" s="14">
        <v>-1.2470000000000001</v>
      </c>
      <c r="J32" s="12">
        <v>0.95799999999999996</v>
      </c>
      <c r="K32" s="13">
        <v>2.4E-2</v>
      </c>
      <c r="L32" s="13">
        <v>0.89900000000000002</v>
      </c>
      <c r="M32" s="14">
        <v>0.99099999999999999</v>
      </c>
      <c r="N32" s="12">
        <v>0.96399999999999997</v>
      </c>
      <c r="O32" s="13">
        <v>2.5000000000000001E-2</v>
      </c>
      <c r="P32" s="13">
        <v>0.90200000000000002</v>
      </c>
      <c r="Q32" s="14">
        <v>0.995</v>
      </c>
      <c r="R32" s="12">
        <v>0.23899999999999999</v>
      </c>
      <c r="S32" s="13">
        <v>3.2000000000000001E-2</v>
      </c>
      <c r="T32" s="13">
        <v>0.184</v>
      </c>
      <c r="U32" s="14">
        <v>0.312</v>
      </c>
      <c r="V32" s="15">
        <f t="shared" si="0"/>
        <v>-1.6659999999999999</v>
      </c>
      <c r="W32" s="15">
        <f t="shared" si="1"/>
        <v>-1</v>
      </c>
      <c r="X32" s="15">
        <f t="shared" si="2"/>
        <v>1.6659999999999999</v>
      </c>
      <c r="Y32" s="15"/>
      <c r="Z32" s="15">
        <f t="shared" si="3"/>
        <v>0.53846153846153844</v>
      </c>
      <c r="AA32" s="15"/>
      <c r="AB32" s="15">
        <f t="shared" si="4"/>
        <v>0.46153846153846156</v>
      </c>
    </row>
    <row r="33" spans="1:28" x14ac:dyDescent="0.75">
      <c r="A33" t="s">
        <v>167</v>
      </c>
      <c r="B33" s="12">
        <v>0.53700000000000003</v>
      </c>
      <c r="C33" s="13">
        <v>6.4000000000000001E-2</v>
      </c>
      <c r="D33" s="13">
        <v>0.41499999999999998</v>
      </c>
      <c r="E33" s="14">
        <v>0.66600000000000004</v>
      </c>
      <c r="F33" s="12">
        <v>-2.4E-2</v>
      </c>
      <c r="G33" s="13">
        <v>0.05</v>
      </c>
      <c r="H33" s="13">
        <v>-0.121</v>
      </c>
      <c r="I33" s="14">
        <v>7.2999999999999995E-2</v>
      </c>
      <c r="J33" s="12">
        <v>0.91600000000000004</v>
      </c>
      <c r="K33" s="13">
        <v>4.1000000000000002E-2</v>
      </c>
      <c r="L33" s="13">
        <v>0.81699999999999995</v>
      </c>
      <c r="M33" s="14">
        <v>0.97599999999999998</v>
      </c>
      <c r="N33" s="12">
        <v>0.96399999999999997</v>
      </c>
      <c r="O33" s="13">
        <v>2.3E-2</v>
      </c>
      <c r="P33" s="13">
        <v>0.90900000000000003</v>
      </c>
      <c r="Q33" s="14">
        <v>0.995</v>
      </c>
      <c r="R33" s="12">
        <v>0.12</v>
      </c>
      <c r="S33" s="13">
        <v>1.7000000000000001E-2</v>
      </c>
      <c r="T33" s="13">
        <v>9.1999999999999998E-2</v>
      </c>
      <c r="U33" s="14">
        <v>0.158</v>
      </c>
      <c r="V33" s="15">
        <f t="shared" si="0"/>
        <v>-0.56100000000000005</v>
      </c>
      <c r="W33" s="15">
        <f t="shared" si="1"/>
        <v>-1</v>
      </c>
      <c r="X33" s="15">
        <f t="shared" si="2"/>
        <v>0.56100000000000005</v>
      </c>
      <c r="Y33" s="15"/>
      <c r="Z33" s="15">
        <f t="shared" si="3"/>
        <v>0.69999999999999907</v>
      </c>
      <c r="AA33" s="15"/>
      <c r="AB33" s="15">
        <f t="shared" si="4"/>
        <v>0.3</v>
      </c>
    </row>
    <row r="34" spans="1:28" x14ac:dyDescent="0.75">
      <c r="A34" t="s">
        <v>168</v>
      </c>
      <c r="B34" s="12">
        <v>-0.25</v>
      </c>
      <c r="C34" s="13">
        <v>9.6000000000000002E-2</v>
      </c>
      <c r="D34" s="13">
        <v>-0.44600000000000001</v>
      </c>
      <c r="E34" s="14">
        <v>-7.6999999999999999E-2</v>
      </c>
      <c r="F34" s="12">
        <v>0.26100000000000001</v>
      </c>
      <c r="G34" s="13">
        <v>5.1999999999999998E-2</v>
      </c>
      <c r="H34" s="13">
        <v>0.16400000000000001</v>
      </c>
      <c r="I34" s="14">
        <v>0.36699999999999999</v>
      </c>
      <c r="J34" s="12">
        <v>0.90700000000000003</v>
      </c>
      <c r="K34" s="13">
        <v>5.3999999999999999E-2</v>
      </c>
      <c r="L34" s="13">
        <v>0.77500000000000002</v>
      </c>
      <c r="M34" s="14">
        <v>0.98099999999999998</v>
      </c>
      <c r="N34" s="12">
        <v>0.96599999999999997</v>
      </c>
      <c r="O34" s="13">
        <v>0.02</v>
      </c>
      <c r="P34" s="13">
        <v>0.91800000000000004</v>
      </c>
      <c r="Q34" s="14">
        <v>0.99399999999999999</v>
      </c>
      <c r="R34" s="12">
        <v>0.121</v>
      </c>
      <c r="S34" s="13">
        <v>1.7000000000000001E-2</v>
      </c>
      <c r="T34" s="13">
        <v>9.1999999999999998E-2</v>
      </c>
      <c r="U34" s="14">
        <v>0.159</v>
      </c>
      <c r="V34" s="15">
        <f t="shared" si="0"/>
        <v>0.51100000000000001</v>
      </c>
      <c r="W34" s="15">
        <f t="shared" si="1"/>
        <v>1</v>
      </c>
      <c r="X34" s="15">
        <f t="shared" si="2"/>
        <v>0.51100000000000001</v>
      </c>
      <c r="Y34" s="15"/>
      <c r="Z34" s="15">
        <f t="shared" si="3"/>
        <v>0.73228346456692894</v>
      </c>
      <c r="AA34" s="15"/>
      <c r="AB34" s="15">
        <f t="shared" si="4"/>
        <v>0.26771653543307111</v>
      </c>
    </row>
    <row r="35" spans="1:28" x14ac:dyDescent="0.75">
      <c r="A35" t="s">
        <v>169</v>
      </c>
      <c r="B35" s="12">
        <v>-0.15</v>
      </c>
      <c r="C35" s="13">
        <v>9.8000000000000004E-2</v>
      </c>
      <c r="D35" s="13">
        <v>-0.29099999999999998</v>
      </c>
      <c r="E35" s="14">
        <v>0.109</v>
      </c>
      <c r="F35" s="12">
        <v>-1.0409999999999999</v>
      </c>
      <c r="G35" s="13">
        <v>0.15</v>
      </c>
      <c r="H35" s="13">
        <v>-1.2969999999999999</v>
      </c>
      <c r="I35" s="14">
        <v>-0.71599999999999997</v>
      </c>
      <c r="J35" s="12">
        <v>0.96099999999999997</v>
      </c>
      <c r="K35" s="13">
        <v>2.4E-2</v>
      </c>
      <c r="L35" s="13">
        <v>0.9</v>
      </c>
      <c r="M35" s="14">
        <v>0.99199999999999999</v>
      </c>
      <c r="N35" s="12">
        <v>0.93400000000000005</v>
      </c>
      <c r="O35" s="13">
        <v>4.1000000000000002E-2</v>
      </c>
      <c r="P35" s="13">
        <v>0.83699999999999997</v>
      </c>
      <c r="Q35" s="14">
        <v>0.98899999999999999</v>
      </c>
      <c r="R35" s="12">
        <v>0.19800000000000001</v>
      </c>
      <c r="S35" s="13">
        <v>2.8000000000000001E-2</v>
      </c>
      <c r="T35" s="13">
        <v>0.152</v>
      </c>
      <c r="U35" s="14">
        <v>0.26200000000000001</v>
      </c>
      <c r="V35" s="15">
        <f t="shared" si="0"/>
        <v>-0.8909999999999999</v>
      </c>
      <c r="W35" s="15">
        <f t="shared" si="1"/>
        <v>-1</v>
      </c>
      <c r="X35" s="15">
        <f t="shared" si="2"/>
        <v>0.8909999999999999</v>
      </c>
      <c r="Y35" s="15"/>
      <c r="Z35" s="15">
        <f t="shared" si="3"/>
        <v>0.37142857142857144</v>
      </c>
      <c r="AA35" s="15"/>
      <c r="AB35" s="15">
        <f t="shared" si="4"/>
        <v>0.62857142857142756</v>
      </c>
    </row>
    <row r="36" spans="1:28" x14ac:dyDescent="0.75">
      <c r="A36" t="s">
        <v>170</v>
      </c>
      <c r="B36" s="12">
        <v>0.27900000000000003</v>
      </c>
      <c r="C36" s="13">
        <v>7.1999999999999995E-2</v>
      </c>
      <c r="D36" s="13">
        <v>0.13800000000000001</v>
      </c>
      <c r="E36" s="14">
        <v>0.42699999999999999</v>
      </c>
      <c r="F36" s="12">
        <v>-0.109</v>
      </c>
      <c r="G36" s="13">
        <v>4.5999999999999999E-2</v>
      </c>
      <c r="H36" s="13">
        <v>-0.20300000000000001</v>
      </c>
      <c r="I36" s="14">
        <v>-2.3E-2</v>
      </c>
      <c r="J36" s="12">
        <v>0.91500000000000004</v>
      </c>
      <c r="K36" s="13">
        <v>4.7E-2</v>
      </c>
      <c r="L36" s="13">
        <v>0.8</v>
      </c>
      <c r="M36" s="14">
        <v>0.98</v>
      </c>
      <c r="N36" s="12">
        <v>0.96699999999999997</v>
      </c>
      <c r="O36" s="13">
        <v>2.4E-2</v>
      </c>
      <c r="P36" s="13">
        <v>0.90200000000000002</v>
      </c>
      <c r="Q36" s="14">
        <v>0.996</v>
      </c>
      <c r="R36" s="12">
        <v>0.11600000000000001</v>
      </c>
      <c r="S36" s="13">
        <v>1.6E-2</v>
      </c>
      <c r="T36" s="13">
        <v>8.7999999999999995E-2</v>
      </c>
      <c r="U36" s="14">
        <v>0.152</v>
      </c>
      <c r="V36" s="15">
        <f t="shared" si="0"/>
        <v>-0.38800000000000001</v>
      </c>
      <c r="W36" s="15">
        <f t="shared" si="1"/>
        <v>-1</v>
      </c>
      <c r="X36" s="15">
        <f t="shared" si="2"/>
        <v>0.38800000000000001</v>
      </c>
      <c r="Y36" s="15"/>
      <c r="Z36" s="15">
        <f t="shared" si="3"/>
        <v>0.7203389830508472</v>
      </c>
      <c r="AA36" s="15"/>
      <c r="AB36" s="15">
        <f t="shared" si="4"/>
        <v>0.2796610169491528</v>
      </c>
    </row>
    <row r="37" spans="1:28" x14ac:dyDescent="0.75">
      <c r="A37" t="s">
        <v>28</v>
      </c>
      <c r="B37" s="12">
        <v>0.20200000000000001</v>
      </c>
      <c r="C37" s="13">
        <v>0.106</v>
      </c>
      <c r="D37" s="13">
        <v>1.4E-2</v>
      </c>
      <c r="E37" s="14">
        <v>0.42599999999999999</v>
      </c>
      <c r="F37" s="12">
        <v>-0.34399999999999997</v>
      </c>
      <c r="G37" s="13">
        <v>5.7000000000000002E-2</v>
      </c>
      <c r="H37" s="13">
        <v>-0.46300000000000002</v>
      </c>
      <c r="I37" s="14">
        <v>-0.24099999999999999</v>
      </c>
      <c r="J37" s="12">
        <v>0.89300000000000002</v>
      </c>
      <c r="K37" s="13">
        <v>5.5E-2</v>
      </c>
      <c r="L37" s="13">
        <v>0.75800000000000001</v>
      </c>
      <c r="M37" s="14">
        <v>0.97299999999999998</v>
      </c>
      <c r="N37" s="12">
        <v>0.95699999999999996</v>
      </c>
      <c r="O37" s="13">
        <v>2.5999999999999999E-2</v>
      </c>
      <c r="P37" s="13">
        <v>0.89</v>
      </c>
      <c r="Q37" s="14">
        <v>0.99099999999999999</v>
      </c>
      <c r="R37" s="12">
        <v>0.13700000000000001</v>
      </c>
      <c r="S37" s="13">
        <v>1.9E-2</v>
      </c>
      <c r="T37" s="13">
        <v>0.104</v>
      </c>
      <c r="U37" s="14">
        <v>0.18</v>
      </c>
      <c r="V37" s="15">
        <f t="shared" si="0"/>
        <v>-0.54600000000000004</v>
      </c>
      <c r="W37" s="15">
        <f t="shared" si="1"/>
        <v>-1</v>
      </c>
      <c r="X37" s="15">
        <f t="shared" si="2"/>
        <v>0.54600000000000004</v>
      </c>
      <c r="Y37" s="15"/>
      <c r="Z37" s="15">
        <f t="shared" si="3"/>
        <v>0.71333333333333315</v>
      </c>
      <c r="AA37" s="15"/>
      <c r="AB37" s="15">
        <f t="shared" si="4"/>
        <v>0.2866666666666669</v>
      </c>
    </row>
    <row r="38" spans="1:28" x14ac:dyDescent="0.75">
      <c r="A38" t="s">
        <v>171</v>
      </c>
      <c r="B38" s="12">
        <v>0.06</v>
      </c>
      <c r="C38" s="13">
        <v>5.1999999999999998E-2</v>
      </c>
      <c r="D38" s="13">
        <v>-0.04</v>
      </c>
      <c r="E38" s="14">
        <v>0.16500000000000001</v>
      </c>
      <c r="F38" s="12">
        <v>-0.52200000000000002</v>
      </c>
      <c r="G38" s="13">
        <v>5.0999999999999997E-2</v>
      </c>
      <c r="H38" s="13">
        <v>-0.623</v>
      </c>
      <c r="I38" s="14">
        <v>-0.42099999999999999</v>
      </c>
      <c r="J38" s="12">
        <v>0.95</v>
      </c>
      <c r="K38" s="13">
        <v>2.9000000000000001E-2</v>
      </c>
      <c r="L38" s="13">
        <v>0.879</v>
      </c>
      <c r="M38" s="14">
        <v>0.98899999999999999</v>
      </c>
      <c r="N38" s="12">
        <v>0.96799999999999997</v>
      </c>
      <c r="O38" s="13">
        <v>2.1999999999999999E-2</v>
      </c>
      <c r="P38" s="13">
        <v>0.91300000000000003</v>
      </c>
      <c r="Q38" s="14">
        <v>0.996</v>
      </c>
      <c r="R38" s="12">
        <v>0.11799999999999999</v>
      </c>
      <c r="S38" s="13">
        <v>1.6E-2</v>
      </c>
      <c r="T38" s="13">
        <v>0.09</v>
      </c>
      <c r="U38" s="14">
        <v>0.153</v>
      </c>
      <c r="V38" s="15">
        <f t="shared" si="0"/>
        <v>-0.58200000000000007</v>
      </c>
      <c r="W38" s="15">
        <f t="shared" si="1"/>
        <v>-1</v>
      </c>
      <c r="X38" s="15">
        <f t="shared" si="2"/>
        <v>0.58200000000000007</v>
      </c>
      <c r="Y38" s="15"/>
      <c r="Z38" s="15">
        <f t="shared" si="3"/>
        <v>0.6097560975609756</v>
      </c>
      <c r="AA38" s="15"/>
      <c r="AB38" s="15">
        <f t="shared" si="4"/>
        <v>0.3902439024390244</v>
      </c>
    </row>
    <row r="39" spans="1:28" x14ac:dyDescent="0.75">
      <c r="A39" t="s">
        <v>29</v>
      </c>
      <c r="B39" s="12">
        <v>-1.7000000000000001E-2</v>
      </c>
      <c r="C39" s="13">
        <v>8.6999999999999994E-2</v>
      </c>
      <c r="D39" s="13">
        <v>-0.182</v>
      </c>
      <c r="E39" s="14">
        <v>0.16700000000000001</v>
      </c>
      <c r="F39" s="12">
        <v>-0.746</v>
      </c>
      <c r="G39" s="13">
        <v>0.06</v>
      </c>
      <c r="H39" s="13">
        <v>-0.86199999999999999</v>
      </c>
      <c r="I39" s="14">
        <v>-0.624</v>
      </c>
      <c r="J39" s="12">
        <v>0.92600000000000005</v>
      </c>
      <c r="K39" s="13">
        <v>4.1000000000000002E-2</v>
      </c>
      <c r="L39" s="13">
        <v>0.82599999999999996</v>
      </c>
      <c r="M39" s="14">
        <v>0.98399999999999999</v>
      </c>
      <c r="N39" s="12">
        <v>0.95899999999999996</v>
      </c>
      <c r="O39" s="13">
        <v>2.4E-2</v>
      </c>
      <c r="P39" s="13">
        <v>0.90100000000000002</v>
      </c>
      <c r="Q39" s="14">
        <v>0.99099999999999999</v>
      </c>
      <c r="R39" s="12">
        <v>0.17499999999999999</v>
      </c>
      <c r="S39" s="13">
        <v>2.5000000000000001E-2</v>
      </c>
      <c r="T39" s="13">
        <v>0.13400000000000001</v>
      </c>
      <c r="U39" s="14">
        <v>0.23100000000000001</v>
      </c>
      <c r="V39" s="15">
        <f t="shared" si="0"/>
        <v>-0.72899999999999998</v>
      </c>
      <c r="W39" s="15">
        <f t="shared" si="1"/>
        <v>-1</v>
      </c>
      <c r="X39" s="15">
        <f t="shared" si="2"/>
        <v>0.72899999999999998</v>
      </c>
      <c r="Y39" s="15"/>
      <c r="Z39" s="15">
        <f t="shared" si="3"/>
        <v>0.6434782608695655</v>
      </c>
      <c r="AA39" s="15"/>
      <c r="AB39" s="15">
        <f t="shared" si="4"/>
        <v>0.35652173913043544</v>
      </c>
    </row>
    <row r="40" spans="1:28" x14ac:dyDescent="0.75">
      <c r="A40" t="s">
        <v>30</v>
      </c>
      <c r="B40" s="12">
        <v>0.56499999999999995</v>
      </c>
      <c r="C40" s="13">
        <v>5.2999999999999999E-2</v>
      </c>
      <c r="D40" s="13">
        <v>0.46100000000000002</v>
      </c>
      <c r="E40" s="14">
        <v>0.66900000000000004</v>
      </c>
      <c r="F40" s="12">
        <v>3.7999999999999999E-2</v>
      </c>
      <c r="G40" s="13">
        <v>4.8000000000000001E-2</v>
      </c>
      <c r="H40" s="13">
        <v>-5.6000000000000001E-2</v>
      </c>
      <c r="I40" s="14">
        <v>0.129</v>
      </c>
      <c r="J40" s="12">
        <v>0.94899999999999995</v>
      </c>
      <c r="K40" s="13">
        <v>2.8000000000000001E-2</v>
      </c>
      <c r="L40" s="13">
        <v>0.88</v>
      </c>
      <c r="M40" s="14">
        <v>0.98899999999999999</v>
      </c>
      <c r="N40" s="12">
        <v>0.96599999999999997</v>
      </c>
      <c r="O40" s="13">
        <v>2.4E-2</v>
      </c>
      <c r="P40" s="13">
        <v>0.90500000000000003</v>
      </c>
      <c r="Q40" s="14">
        <v>0.996</v>
      </c>
      <c r="R40" s="12">
        <v>0.12</v>
      </c>
      <c r="S40" s="13">
        <v>1.6E-2</v>
      </c>
      <c r="T40" s="13">
        <v>9.1999999999999998E-2</v>
      </c>
      <c r="U40" s="14">
        <v>0.154</v>
      </c>
      <c r="V40" s="15">
        <f t="shared" si="0"/>
        <v>-0.52699999999999991</v>
      </c>
      <c r="W40" s="15">
        <f t="shared" si="1"/>
        <v>-1</v>
      </c>
      <c r="X40" s="15">
        <f t="shared" si="2"/>
        <v>0.52699999999999991</v>
      </c>
      <c r="Y40" s="15"/>
      <c r="Z40" s="15">
        <f t="shared" si="3"/>
        <v>0.5999999999999992</v>
      </c>
      <c r="AA40" s="15"/>
      <c r="AB40" s="15">
        <f t="shared" si="4"/>
        <v>0.39999999999999947</v>
      </c>
    </row>
    <row r="41" spans="1:28" x14ac:dyDescent="0.75">
      <c r="A41" t="s">
        <v>31</v>
      </c>
      <c r="B41" s="12">
        <v>-0.16400000000000001</v>
      </c>
      <c r="C41" s="13">
        <v>0.23899999999999999</v>
      </c>
      <c r="D41" s="13">
        <v>-0.58199999999999996</v>
      </c>
      <c r="E41" s="14">
        <v>0.14599999999999999</v>
      </c>
      <c r="F41" s="12">
        <v>-0.15</v>
      </c>
      <c r="G41" s="13">
        <v>0.21199999999999999</v>
      </c>
      <c r="H41" s="13">
        <v>-0.51500000000000001</v>
      </c>
      <c r="I41" s="14">
        <v>0.124</v>
      </c>
      <c r="J41" s="12">
        <v>0.92400000000000004</v>
      </c>
      <c r="K41" s="13">
        <v>5.5E-2</v>
      </c>
      <c r="L41" s="13">
        <v>0.77600000000000002</v>
      </c>
      <c r="M41" s="14">
        <v>0.98599999999999999</v>
      </c>
      <c r="N41" s="12">
        <v>0.95199999999999996</v>
      </c>
      <c r="O41" s="13">
        <v>0.04</v>
      </c>
      <c r="P41" s="13">
        <v>0.84799999999999998</v>
      </c>
      <c r="Q41" s="14">
        <v>0.995</v>
      </c>
      <c r="R41" s="12">
        <v>0.121</v>
      </c>
      <c r="S41" s="13">
        <v>1.7000000000000001E-2</v>
      </c>
      <c r="T41" s="13">
        <v>9.1999999999999998E-2</v>
      </c>
      <c r="U41" s="14">
        <v>0.16</v>
      </c>
      <c r="V41" s="15">
        <f t="shared" si="0"/>
        <v>1.4000000000000012E-2</v>
      </c>
      <c r="W41" s="15">
        <f t="shared" si="1"/>
        <v>1</v>
      </c>
      <c r="X41" s="15">
        <f t="shared" si="2"/>
        <v>1.4000000000000012E-2</v>
      </c>
      <c r="Y41" s="15"/>
      <c r="Z41" s="15">
        <f t="shared" si="3"/>
        <v>0.61290322580645074</v>
      </c>
      <c r="AA41" s="15"/>
      <c r="AB41" s="15">
        <f t="shared" si="4"/>
        <v>0.38709677419354838</v>
      </c>
    </row>
    <row r="42" spans="1:28" x14ac:dyDescent="0.75">
      <c r="A42" t="s">
        <v>32</v>
      </c>
      <c r="B42" s="12">
        <v>0.105</v>
      </c>
      <c r="C42" s="13">
        <v>0.36</v>
      </c>
      <c r="D42" s="13">
        <v>-0.56699999999999995</v>
      </c>
      <c r="E42" s="14">
        <v>0.92900000000000005</v>
      </c>
      <c r="F42" s="12">
        <v>0.127</v>
      </c>
      <c r="G42" s="13">
        <v>0.17899999999999999</v>
      </c>
      <c r="H42" s="13">
        <v>-8.6999999999999994E-2</v>
      </c>
      <c r="I42" s="14">
        <v>0.31900000000000001</v>
      </c>
      <c r="J42" s="12">
        <v>0.88100000000000001</v>
      </c>
      <c r="K42" s="13">
        <v>9.4E-2</v>
      </c>
      <c r="L42" s="13">
        <v>0.63</v>
      </c>
      <c r="M42" s="14">
        <v>0.98499999999999999</v>
      </c>
      <c r="N42" s="12">
        <v>0.94099999999999995</v>
      </c>
      <c r="O42" s="13">
        <v>6.0999999999999999E-2</v>
      </c>
      <c r="P42" s="13">
        <v>0.76700000000000002</v>
      </c>
      <c r="Q42" s="14">
        <v>0.998</v>
      </c>
      <c r="R42" s="12">
        <v>0.11</v>
      </c>
      <c r="S42" s="13">
        <v>1.6E-2</v>
      </c>
      <c r="T42" s="13">
        <v>8.3000000000000004E-2</v>
      </c>
      <c r="U42" s="14">
        <v>0.14499999999999999</v>
      </c>
      <c r="V42" s="15">
        <f t="shared" si="0"/>
        <v>2.2000000000000006E-2</v>
      </c>
      <c r="W42" s="15">
        <f t="shared" si="1"/>
        <v>1</v>
      </c>
      <c r="X42" s="15">
        <f t="shared" si="2"/>
        <v>2.2000000000000006E-2</v>
      </c>
      <c r="Y42" s="15"/>
      <c r="Z42" s="15">
        <f t="shared" si="3"/>
        <v>0.66853932584269637</v>
      </c>
      <c r="AA42" s="15"/>
      <c r="AB42" s="15">
        <f t="shared" si="4"/>
        <v>0.33146067415730357</v>
      </c>
    </row>
    <row r="43" spans="1:28" x14ac:dyDescent="0.75">
      <c r="A43" t="s">
        <v>172</v>
      </c>
      <c r="B43" s="12">
        <v>-0.26600000000000001</v>
      </c>
      <c r="C43" s="13">
        <v>7.1999999999999995E-2</v>
      </c>
      <c r="D43" s="13">
        <v>-0.39700000000000002</v>
      </c>
      <c r="E43" s="14">
        <v>-0.127</v>
      </c>
      <c r="F43" s="12">
        <v>-0.91400000000000003</v>
      </c>
      <c r="G43" s="13">
        <v>7.8E-2</v>
      </c>
      <c r="H43" s="13">
        <v>-1.0740000000000001</v>
      </c>
      <c r="I43" s="14">
        <v>-0.76200000000000001</v>
      </c>
      <c r="J43" s="12">
        <v>0.93500000000000005</v>
      </c>
      <c r="K43" s="13">
        <v>3.3000000000000002E-2</v>
      </c>
      <c r="L43" s="13">
        <v>0.85699999999999998</v>
      </c>
      <c r="M43" s="14">
        <v>0.98299999999999998</v>
      </c>
      <c r="N43" s="12">
        <v>0.93</v>
      </c>
      <c r="O43" s="13">
        <v>3.5999999999999997E-2</v>
      </c>
      <c r="P43" s="13">
        <v>0.84399999999999997</v>
      </c>
      <c r="Q43" s="14">
        <v>0.98199999999999998</v>
      </c>
      <c r="R43" s="12">
        <v>0.152</v>
      </c>
      <c r="S43" s="13">
        <v>2.1999999999999999E-2</v>
      </c>
      <c r="T43" s="13">
        <v>0.115</v>
      </c>
      <c r="U43" s="14">
        <v>0.19900000000000001</v>
      </c>
      <c r="V43" s="15">
        <f t="shared" si="0"/>
        <v>-0.64800000000000002</v>
      </c>
      <c r="W43" s="15">
        <f t="shared" si="1"/>
        <v>-1</v>
      </c>
      <c r="X43" s="15">
        <f t="shared" si="2"/>
        <v>0.64800000000000002</v>
      </c>
      <c r="Y43" s="15"/>
      <c r="Z43" s="15">
        <f t="shared" si="3"/>
        <v>0.48148148148148145</v>
      </c>
      <c r="AA43" s="15"/>
      <c r="AB43" s="15">
        <f t="shared" si="4"/>
        <v>0.5185185185185186</v>
      </c>
    </row>
    <row r="44" spans="1:28" x14ac:dyDescent="0.75">
      <c r="A44" t="s">
        <v>33</v>
      </c>
      <c r="B44" s="12">
        <v>0.26500000000000001</v>
      </c>
      <c r="C44" s="13">
        <v>0.13300000000000001</v>
      </c>
      <c r="D44" s="13">
        <v>-8.0000000000000002E-3</v>
      </c>
      <c r="E44" s="14">
        <v>0.48799999999999999</v>
      </c>
      <c r="F44" s="12">
        <v>-0.53900000000000003</v>
      </c>
      <c r="G44" s="13">
        <v>0.122</v>
      </c>
      <c r="H44" s="13">
        <v>-0.85699999999999998</v>
      </c>
      <c r="I44" s="14">
        <v>-0.38200000000000001</v>
      </c>
      <c r="J44" s="12">
        <v>0.92200000000000004</v>
      </c>
      <c r="K44" s="13">
        <v>4.2999999999999997E-2</v>
      </c>
      <c r="L44" s="13">
        <v>0.82399999999999995</v>
      </c>
      <c r="M44" s="14">
        <v>0.98399999999999999</v>
      </c>
      <c r="N44" s="12">
        <v>0.95699999999999996</v>
      </c>
      <c r="O44" s="13">
        <v>2.8000000000000001E-2</v>
      </c>
      <c r="P44" s="13">
        <v>0.88400000000000001</v>
      </c>
      <c r="Q44" s="14">
        <v>0.99199999999999999</v>
      </c>
      <c r="R44" s="12">
        <v>0.19900000000000001</v>
      </c>
      <c r="S44" s="13">
        <v>2.9000000000000001E-2</v>
      </c>
      <c r="T44" s="13">
        <v>0.15</v>
      </c>
      <c r="U44" s="14">
        <v>0.26100000000000001</v>
      </c>
      <c r="V44" s="15">
        <f t="shared" si="0"/>
        <v>-0.80400000000000005</v>
      </c>
      <c r="W44" s="15">
        <f t="shared" si="1"/>
        <v>-1</v>
      </c>
      <c r="X44" s="15">
        <f t="shared" si="2"/>
        <v>0.80400000000000005</v>
      </c>
      <c r="Y44" s="15"/>
      <c r="Z44" s="15">
        <f t="shared" si="3"/>
        <v>0.64462809917355401</v>
      </c>
      <c r="AA44" s="15"/>
      <c r="AB44" s="15">
        <f t="shared" si="4"/>
        <v>0.35537190082644693</v>
      </c>
    </row>
    <row r="45" spans="1:28" x14ac:dyDescent="0.75">
      <c r="A45" t="s">
        <v>34</v>
      </c>
      <c r="B45" s="12">
        <v>0.31</v>
      </c>
      <c r="C45" s="13">
        <v>6.7000000000000004E-2</v>
      </c>
      <c r="D45" s="13">
        <v>0.19</v>
      </c>
      <c r="E45" s="14">
        <v>0.45500000000000002</v>
      </c>
      <c r="F45" s="12">
        <v>-0.20899999999999999</v>
      </c>
      <c r="G45" s="13">
        <v>7.3999999999999996E-2</v>
      </c>
      <c r="H45" s="13">
        <v>-0.35699999999999998</v>
      </c>
      <c r="I45" s="14">
        <v>-7.1999999999999995E-2</v>
      </c>
      <c r="J45" s="12">
        <v>0.93</v>
      </c>
      <c r="K45" s="13">
        <v>3.5999999999999997E-2</v>
      </c>
      <c r="L45" s="13">
        <v>0.84099999999999997</v>
      </c>
      <c r="M45" s="14">
        <v>0.98199999999999998</v>
      </c>
      <c r="N45" s="12">
        <v>0.93100000000000005</v>
      </c>
      <c r="O45" s="13">
        <v>3.6999999999999998E-2</v>
      </c>
      <c r="P45" s="13">
        <v>0.84399999999999997</v>
      </c>
      <c r="Q45" s="14">
        <v>0.98399999999999999</v>
      </c>
      <c r="R45" s="12">
        <v>0.13</v>
      </c>
      <c r="S45" s="13">
        <v>1.9E-2</v>
      </c>
      <c r="T45" s="13">
        <v>9.9000000000000005E-2</v>
      </c>
      <c r="U45" s="14">
        <v>0.17100000000000001</v>
      </c>
      <c r="V45" s="15">
        <f t="shared" si="0"/>
        <v>-0.51900000000000002</v>
      </c>
      <c r="W45" s="15">
        <f t="shared" si="1"/>
        <v>-1</v>
      </c>
      <c r="X45" s="15">
        <f t="shared" si="2"/>
        <v>0.51900000000000002</v>
      </c>
      <c r="Y45" s="15"/>
      <c r="Z45" s="15">
        <f t="shared" si="3"/>
        <v>0.5035971223021587</v>
      </c>
      <c r="AA45" s="15"/>
      <c r="AB45" s="15">
        <f t="shared" si="4"/>
        <v>0.49640287769784214</v>
      </c>
    </row>
    <row r="46" spans="1:28" x14ac:dyDescent="0.75">
      <c r="A46" t="s">
        <v>35</v>
      </c>
      <c r="B46" s="12">
        <v>0.35299999999999998</v>
      </c>
      <c r="C46" s="13">
        <v>7.6999999999999999E-2</v>
      </c>
      <c r="D46" s="13">
        <v>0.20899999999999999</v>
      </c>
      <c r="E46" s="14">
        <v>0.51</v>
      </c>
      <c r="F46" s="12">
        <v>-4.4999999999999998E-2</v>
      </c>
      <c r="G46" s="13">
        <v>6.8000000000000005E-2</v>
      </c>
      <c r="H46" s="13">
        <v>-0.20499999999999999</v>
      </c>
      <c r="I46" s="14">
        <v>6.8000000000000005E-2</v>
      </c>
      <c r="J46" s="12">
        <v>0.92300000000000004</v>
      </c>
      <c r="K46" s="13">
        <v>4.5999999999999999E-2</v>
      </c>
      <c r="L46" s="13">
        <v>0.80900000000000005</v>
      </c>
      <c r="M46" s="14">
        <v>0.98499999999999999</v>
      </c>
      <c r="N46" s="12">
        <v>0.95199999999999996</v>
      </c>
      <c r="O46" s="13">
        <v>3.1E-2</v>
      </c>
      <c r="P46" s="13">
        <v>0.874</v>
      </c>
      <c r="Q46" s="14">
        <v>0.99399999999999999</v>
      </c>
      <c r="R46" s="12">
        <v>0.11700000000000001</v>
      </c>
      <c r="S46" s="13">
        <v>1.7000000000000001E-2</v>
      </c>
      <c r="T46" s="13">
        <v>8.8999999999999996E-2</v>
      </c>
      <c r="U46" s="14">
        <v>0.154</v>
      </c>
      <c r="V46" s="15">
        <f t="shared" si="0"/>
        <v>-0.39799999999999996</v>
      </c>
      <c r="W46" s="15">
        <f t="shared" si="1"/>
        <v>-1</v>
      </c>
      <c r="X46" s="15">
        <f t="shared" si="2"/>
        <v>0.39799999999999996</v>
      </c>
      <c r="Y46" s="15"/>
      <c r="Z46" s="15">
        <f t="shared" si="3"/>
        <v>0.61599999999999966</v>
      </c>
      <c r="AA46" s="15"/>
      <c r="AB46" s="15">
        <f t="shared" si="4"/>
        <v>0.38400000000000034</v>
      </c>
    </row>
    <row r="47" spans="1:28" x14ac:dyDescent="0.75">
      <c r="A47" t="s">
        <v>173</v>
      </c>
      <c r="B47" s="12">
        <v>0.58799999999999997</v>
      </c>
      <c r="C47" s="13">
        <v>0.20899999999999999</v>
      </c>
      <c r="D47" s="13">
        <v>0.184</v>
      </c>
      <c r="E47" s="14">
        <v>1.056</v>
      </c>
      <c r="F47" s="12">
        <v>-0.376</v>
      </c>
      <c r="G47" s="13">
        <v>9.1999999999999998E-2</v>
      </c>
      <c r="H47" s="13">
        <v>-0.60599999999999998</v>
      </c>
      <c r="I47" s="14">
        <v>-0.22700000000000001</v>
      </c>
      <c r="J47" s="12">
        <v>0.90900000000000003</v>
      </c>
      <c r="K47" s="13">
        <v>5.6000000000000001E-2</v>
      </c>
      <c r="L47" s="13">
        <v>0.77500000000000002</v>
      </c>
      <c r="M47" s="14">
        <v>0.98299999999999998</v>
      </c>
      <c r="N47" s="12">
        <v>0.97199999999999998</v>
      </c>
      <c r="O47" s="13">
        <v>1.9E-2</v>
      </c>
      <c r="P47" s="13">
        <v>0.92400000000000004</v>
      </c>
      <c r="Q47" s="14">
        <v>0.996</v>
      </c>
      <c r="R47" s="12">
        <v>0.219</v>
      </c>
      <c r="S47" s="13">
        <v>3.1E-2</v>
      </c>
      <c r="T47" s="13">
        <v>0.16800000000000001</v>
      </c>
      <c r="U47" s="14">
        <v>0.28599999999999998</v>
      </c>
      <c r="V47" s="15">
        <f t="shared" si="0"/>
        <v>-0.96399999999999997</v>
      </c>
      <c r="W47" s="15">
        <f t="shared" si="1"/>
        <v>-1</v>
      </c>
      <c r="X47" s="15">
        <f t="shared" si="2"/>
        <v>0.96399999999999997</v>
      </c>
      <c r="Y47" s="15"/>
      <c r="Z47" s="15">
        <f t="shared" si="3"/>
        <v>0.7647058823529409</v>
      </c>
      <c r="AA47" s="15"/>
      <c r="AB47" s="15">
        <f t="shared" si="4"/>
        <v>0.23529411764705904</v>
      </c>
    </row>
    <row r="48" spans="1:28" x14ac:dyDescent="0.75">
      <c r="A48" t="s">
        <v>36</v>
      </c>
      <c r="B48" s="12">
        <v>0.20399999999999999</v>
      </c>
      <c r="C48" s="13">
        <v>7.3999999999999996E-2</v>
      </c>
      <c r="D48" s="13">
        <v>5.3999999999999999E-2</v>
      </c>
      <c r="E48" s="14">
        <v>0.34599999999999997</v>
      </c>
      <c r="F48" s="12">
        <v>-0.32900000000000001</v>
      </c>
      <c r="G48" s="13">
        <v>6.3E-2</v>
      </c>
      <c r="H48" s="13">
        <v>-0.46800000000000003</v>
      </c>
      <c r="I48" s="14">
        <v>-0.219</v>
      </c>
      <c r="J48" s="12">
        <v>0.91300000000000003</v>
      </c>
      <c r="K48" s="13">
        <v>4.1000000000000002E-2</v>
      </c>
      <c r="L48" s="13">
        <v>0.81899999999999995</v>
      </c>
      <c r="M48" s="14">
        <v>0.97499999999999998</v>
      </c>
      <c r="N48" s="12">
        <v>0.94299999999999995</v>
      </c>
      <c r="O48" s="13">
        <v>3.5000000000000003E-2</v>
      </c>
      <c r="P48" s="13">
        <v>0.85599999999999998</v>
      </c>
      <c r="Q48" s="14">
        <v>0.98899999999999999</v>
      </c>
      <c r="R48" s="12">
        <v>0.14699999999999999</v>
      </c>
      <c r="S48" s="13">
        <v>2.1000000000000001E-2</v>
      </c>
      <c r="T48" s="13">
        <v>0.112</v>
      </c>
      <c r="U48" s="14">
        <v>0.193</v>
      </c>
      <c r="V48" s="15">
        <f t="shared" si="0"/>
        <v>-0.53300000000000003</v>
      </c>
      <c r="W48" s="15">
        <f t="shared" si="1"/>
        <v>-1</v>
      </c>
      <c r="X48" s="15">
        <f t="shared" si="2"/>
        <v>0.53300000000000003</v>
      </c>
      <c r="Y48" s="15"/>
      <c r="Z48" s="15">
        <f t="shared" si="3"/>
        <v>0.60416666666666641</v>
      </c>
      <c r="AA48" s="15"/>
      <c r="AB48" s="15">
        <f t="shared" si="4"/>
        <v>0.39583333333333365</v>
      </c>
    </row>
    <row r="49" spans="1:28" x14ac:dyDescent="0.75">
      <c r="A49" t="s">
        <v>37</v>
      </c>
      <c r="B49" s="12">
        <v>0.40600000000000003</v>
      </c>
      <c r="C49" s="13">
        <v>6.3E-2</v>
      </c>
      <c r="D49" s="13">
        <v>0.28100000000000003</v>
      </c>
      <c r="E49" s="14">
        <v>0.52700000000000002</v>
      </c>
      <c r="F49" s="12">
        <v>-0.112</v>
      </c>
      <c r="G49" s="13">
        <v>5.1999999999999998E-2</v>
      </c>
      <c r="H49" s="13">
        <v>-0.217</v>
      </c>
      <c r="I49" s="14">
        <v>-1.4999999999999999E-2</v>
      </c>
      <c r="J49" s="12">
        <v>0.94399999999999995</v>
      </c>
      <c r="K49" s="13">
        <v>3.2000000000000001E-2</v>
      </c>
      <c r="L49" s="13">
        <v>0.86899999999999999</v>
      </c>
      <c r="M49" s="14">
        <v>0.98899999999999999</v>
      </c>
      <c r="N49" s="12">
        <v>0.96899999999999997</v>
      </c>
      <c r="O49" s="13">
        <v>2.1999999999999999E-2</v>
      </c>
      <c r="P49" s="13">
        <v>0.91300000000000003</v>
      </c>
      <c r="Q49" s="14">
        <v>0.996</v>
      </c>
      <c r="R49" s="12">
        <v>0.12</v>
      </c>
      <c r="S49" s="13">
        <v>1.7000000000000001E-2</v>
      </c>
      <c r="T49" s="13">
        <v>9.0999999999999998E-2</v>
      </c>
      <c r="U49" s="14">
        <v>0.157</v>
      </c>
      <c r="V49" s="15">
        <f t="shared" si="0"/>
        <v>-0.51800000000000002</v>
      </c>
      <c r="W49" s="15">
        <f t="shared" si="1"/>
        <v>-1</v>
      </c>
      <c r="X49" s="15">
        <f t="shared" si="2"/>
        <v>0.51800000000000002</v>
      </c>
      <c r="Y49" s="15"/>
      <c r="Z49" s="15">
        <f t="shared" si="3"/>
        <v>0.64367816091954022</v>
      </c>
      <c r="AA49" s="15"/>
      <c r="AB49" s="15">
        <f t="shared" si="4"/>
        <v>0.35632183908045978</v>
      </c>
    </row>
    <row r="50" spans="1:28" x14ac:dyDescent="0.75">
      <c r="A50" t="s">
        <v>174</v>
      </c>
      <c r="B50" s="12">
        <v>0.38900000000000001</v>
      </c>
      <c r="C50" s="13">
        <v>0.159</v>
      </c>
      <c r="D50" s="13">
        <v>9.1999999999999998E-2</v>
      </c>
      <c r="E50" s="14">
        <v>0.67200000000000004</v>
      </c>
      <c r="F50" s="12">
        <v>-0.96699999999999997</v>
      </c>
      <c r="G50" s="13">
        <v>9.5000000000000001E-2</v>
      </c>
      <c r="H50" s="13">
        <v>-1.171</v>
      </c>
      <c r="I50" s="14">
        <v>-0.80900000000000005</v>
      </c>
      <c r="J50" s="12">
        <v>0.93200000000000005</v>
      </c>
      <c r="K50" s="13">
        <v>3.9E-2</v>
      </c>
      <c r="L50" s="13">
        <v>0.84</v>
      </c>
      <c r="M50" s="14">
        <v>0.98599999999999999</v>
      </c>
      <c r="N50" s="12">
        <v>0.96599999999999997</v>
      </c>
      <c r="O50" s="13">
        <v>2.1000000000000001E-2</v>
      </c>
      <c r="P50" s="13">
        <v>0.91300000000000003</v>
      </c>
      <c r="Q50" s="14">
        <v>0.99399999999999999</v>
      </c>
      <c r="R50" s="12">
        <v>0.26100000000000001</v>
      </c>
      <c r="S50" s="13">
        <v>3.6999999999999998E-2</v>
      </c>
      <c r="T50" s="13">
        <v>0.19900000000000001</v>
      </c>
      <c r="U50" s="14">
        <v>0.34300000000000003</v>
      </c>
      <c r="V50" s="15">
        <f t="shared" si="0"/>
        <v>-1.3559999999999999</v>
      </c>
      <c r="W50" s="15">
        <f t="shared" si="1"/>
        <v>-1</v>
      </c>
      <c r="X50" s="15">
        <f t="shared" si="2"/>
        <v>1.3559999999999999</v>
      </c>
      <c r="Y50" s="15"/>
      <c r="Z50" s="15">
        <f t="shared" ref="Z50:Z74" si="5">(1-J50)/(1-J50+1-N50)</f>
        <v>0.66666666666666563</v>
      </c>
      <c r="AA50" s="15"/>
      <c r="AB50" s="15">
        <f t="shared" ref="AB50:AB74" si="6">(1-N50)/(1-J50+1-N50)</f>
        <v>0.33333333333333331</v>
      </c>
    </row>
    <row r="51" spans="1:28" x14ac:dyDescent="0.75">
      <c r="A51" t="s">
        <v>38</v>
      </c>
      <c r="B51" s="12">
        <v>-3.3000000000000002E-2</v>
      </c>
      <c r="C51" s="13">
        <v>7.5999999999999998E-2</v>
      </c>
      <c r="D51" s="13">
        <v>-0.216</v>
      </c>
      <c r="E51" s="14">
        <v>8.7999999999999995E-2</v>
      </c>
      <c r="F51" s="12">
        <v>0.77100000000000002</v>
      </c>
      <c r="G51" s="13">
        <v>6.6000000000000003E-2</v>
      </c>
      <c r="H51" s="13">
        <v>0.63</v>
      </c>
      <c r="I51" s="14">
        <v>0.89300000000000002</v>
      </c>
      <c r="J51" s="12">
        <v>0.94499999999999995</v>
      </c>
      <c r="K51" s="13">
        <v>3.2000000000000001E-2</v>
      </c>
      <c r="L51" s="13">
        <v>0.86799999999999999</v>
      </c>
      <c r="M51" s="14">
        <v>0.98899999999999999</v>
      </c>
      <c r="N51" s="12">
        <v>0.96699999999999997</v>
      </c>
      <c r="O51" s="13">
        <v>2.3E-2</v>
      </c>
      <c r="P51" s="13">
        <v>0.91</v>
      </c>
      <c r="Q51" s="14">
        <v>0.996</v>
      </c>
      <c r="R51" s="12">
        <v>0.152</v>
      </c>
      <c r="S51" s="13">
        <v>2.1000000000000001E-2</v>
      </c>
      <c r="T51" s="13">
        <v>0.11600000000000001</v>
      </c>
      <c r="U51" s="14">
        <v>0.19700000000000001</v>
      </c>
      <c r="V51" s="15">
        <f t="shared" si="0"/>
        <v>0.80400000000000005</v>
      </c>
      <c r="W51" s="15">
        <f t="shared" si="1"/>
        <v>1</v>
      </c>
      <c r="X51" s="15">
        <f t="shared" si="2"/>
        <v>0.80400000000000005</v>
      </c>
      <c r="Y51" s="15"/>
      <c r="Z51" s="15">
        <f t="shared" si="5"/>
        <v>0.62499999999999922</v>
      </c>
      <c r="AA51" s="15"/>
      <c r="AB51" s="15">
        <f t="shared" si="6"/>
        <v>0.3749999999999995</v>
      </c>
    </row>
    <row r="52" spans="1:28" x14ac:dyDescent="0.75">
      <c r="A52" t="s">
        <v>39</v>
      </c>
      <c r="B52" s="12">
        <v>-8.9999999999999993E-3</v>
      </c>
      <c r="C52" s="13">
        <v>0.219</v>
      </c>
      <c r="D52" s="13">
        <v>-0.33200000000000002</v>
      </c>
      <c r="E52" s="14">
        <v>0.38</v>
      </c>
      <c r="F52" s="12">
        <v>3.7999999999999999E-2</v>
      </c>
      <c r="G52" s="13">
        <v>0.16600000000000001</v>
      </c>
      <c r="H52" s="13">
        <v>-0.248</v>
      </c>
      <c r="I52" s="14">
        <v>0.32400000000000001</v>
      </c>
      <c r="J52" s="12">
        <v>0.92</v>
      </c>
      <c r="K52" s="13">
        <v>5.6000000000000001E-2</v>
      </c>
      <c r="L52" s="13">
        <v>0.78</v>
      </c>
      <c r="M52" s="14">
        <v>0.98899999999999999</v>
      </c>
      <c r="N52" s="12">
        <v>0.95199999999999996</v>
      </c>
      <c r="O52" s="13">
        <v>0.04</v>
      </c>
      <c r="P52" s="13">
        <v>0.85499999999999998</v>
      </c>
      <c r="Q52" s="14">
        <v>0.996</v>
      </c>
      <c r="R52" s="12">
        <v>0.123</v>
      </c>
      <c r="S52" s="13">
        <v>1.7000000000000001E-2</v>
      </c>
      <c r="T52" s="13">
        <v>9.5000000000000001E-2</v>
      </c>
      <c r="U52" s="14">
        <v>0.161</v>
      </c>
      <c r="V52" s="15">
        <f t="shared" si="0"/>
        <v>4.7E-2</v>
      </c>
      <c r="W52" s="15">
        <f t="shared" si="1"/>
        <v>1</v>
      </c>
      <c r="X52" s="15">
        <f t="shared" si="2"/>
        <v>4.7E-2</v>
      </c>
      <c r="Y52" s="15"/>
      <c r="Z52" s="15">
        <f t="shared" si="5"/>
        <v>0.62499999999999911</v>
      </c>
      <c r="AA52" s="15"/>
      <c r="AB52" s="15">
        <f t="shared" si="6"/>
        <v>0.375</v>
      </c>
    </row>
    <row r="53" spans="1:28" x14ac:dyDescent="0.75">
      <c r="A53" t="s">
        <v>40</v>
      </c>
      <c r="B53" s="12">
        <v>0.11899999999999999</v>
      </c>
      <c r="C53" s="13">
        <v>7.0000000000000007E-2</v>
      </c>
      <c r="D53" s="13">
        <v>-3.0000000000000001E-3</v>
      </c>
      <c r="E53" s="14">
        <v>0.27500000000000002</v>
      </c>
      <c r="F53" s="12">
        <v>-0.58299999999999996</v>
      </c>
      <c r="G53" s="13">
        <v>8.4000000000000005E-2</v>
      </c>
      <c r="H53" s="13">
        <v>-0.747</v>
      </c>
      <c r="I53" s="14">
        <v>-0.41599999999999998</v>
      </c>
      <c r="J53" s="12">
        <v>0.95199999999999996</v>
      </c>
      <c r="K53" s="13">
        <v>2.9000000000000001E-2</v>
      </c>
      <c r="L53" s="13">
        <v>0.88200000000000001</v>
      </c>
      <c r="M53" s="14">
        <v>0.99</v>
      </c>
      <c r="N53" s="12">
        <v>0.96199999999999997</v>
      </c>
      <c r="O53" s="13">
        <v>2.7E-2</v>
      </c>
      <c r="P53" s="13">
        <v>0.89200000000000002</v>
      </c>
      <c r="Q53" s="14">
        <v>0.995</v>
      </c>
      <c r="R53" s="12">
        <v>0.155</v>
      </c>
      <c r="S53" s="13">
        <v>2.1000000000000001E-2</v>
      </c>
      <c r="T53" s="13">
        <v>0.11899999999999999</v>
      </c>
      <c r="U53" s="14">
        <v>0.20200000000000001</v>
      </c>
      <c r="V53" s="15">
        <f t="shared" si="0"/>
        <v>-0.70199999999999996</v>
      </c>
      <c r="W53" s="15">
        <f t="shared" si="1"/>
        <v>-1</v>
      </c>
      <c r="X53" s="15">
        <f t="shared" si="2"/>
        <v>0.70199999999999996</v>
      </c>
      <c r="Y53" s="15"/>
      <c r="Z53" s="15">
        <f t="shared" si="5"/>
        <v>0.55813953488372092</v>
      </c>
      <c r="AA53" s="15"/>
      <c r="AB53" s="15">
        <f t="shared" si="6"/>
        <v>0.44186046511627908</v>
      </c>
    </row>
    <row r="54" spans="1:28" x14ac:dyDescent="0.75">
      <c r="A54" t="s">
        <v>41</v>
      </c>
      <c r="B54" s="12">
        <v>0.73299999999999998</v>
      </c>
      <c r="C54" s="13">
        <v>7.6999999999999999E-2</v>
      </c>
      <c r="D54" s="13">
        <v>0.59099999999999997</v>
      </c>
      <c r="E54" s="14">
        <v>0.89300000000000002</v>
      </c>
      <c r="F54" s="12">
        <v>-0.27800000000000002</v>
      </c>
      <c r="G54" s="13">
        <v>5.8000000000000003E-2</v>
      </c>
      <c r="H54" s="13">
        <v>-0.38900000000000001</v>
      </c>
      <c r="I54" s="14">
        <v>-0.16300000000000001</v>
      </c>
      <c r="J54" s="12">
        <v>0.93700000000000006</v>
      </c>
      <c r="K54" s="13">
        <v>3.4000000000000002E-2</v>
      </c>
      <c r="L54" s="13">
        <v>0.85899999999999999</v>
      </c>
      <c r="M54" s="14">
        <v>0.98699999999999999</v>
      </c>
      <c r="N54" s="12">
        <v>0.97299999999999998</v>
      </c>
      <c r="O54" s="13">
        <v>1.9E-2</v>
      </c>
      <c r="P54" s="13">
        <v>0.92500000000000004</v>
      </c>
      <c r="Q54" s="14">
        <v>0.997</v>
      </c>
      <c r="R54" s="12">
        <v>0.185</v>
      </c>
      <c r="S54" s="13">
        <v>2.5000000000000001E-2</v>
      </c>
      <c r="T54" s="13">
        <v>0.14199999999999999</v>
      </c>
      <c r="U54" s="14">
        <v>0.24099999999999999</v>
      </c>
      <c r="V54" s="15">
        <f t="shared" si="0"/>
        <v>-1.0110000000000001</v>
      </c>
      <c r="W54" s="15">
        <f t="shared" si="1"/>
        <v>-1</v>
      </c>
      <c r="X54" s="15">
        <f t="shared" si="2"/>
        <v>1.0110000000000001</v>
      </c>
      <c r="Y54" s="15"/>
      <c r="Z54" s="15">
        <f t="shared" si="5"/>
        <v>0.69999999999999962</v>
      </c>
      <c r="AA54" s="15"/>
      <c r="AB54" s="15">
        <f t="shared" si="6"/>
        <v>0.30000000000000038</v>
      </c>
    </row>
    <row r="55" spans="1:28" x14ac:dyDescent="0.75">
      <c r="A55" t="s">
        <v>42</v>
      </c>
      <c r="B55" s="12">
        <v>4.7E-2</v>
      </c>
      <c r="C55" s="13">
        <v>5.6000000000000001E-2</v>
      </c>
      <c r="D55" s="13">
        <v>-6.2E-2</v>
      </c>
      <c r="E55" s="14">
        <v>0.159</v>
      </c>
      <c r="F55" s="12">
        <v>-0.877</v>
      </c>
      <c r="G55" s="13">
        <v>8.1000000000000003E-2</v>
      </c>
      <c r="H55" s="13">
        <v>-1.0369999999999999</v>
      </c>
      <c r="I55" s="14">
        <v>-0.72199999999999998</v>
      </c>
      <c r="J55" s="12">
        <v>0.96</v>
      </c>
      <c r="K55" s="13">
        <v>2.1999999999999999E-2</v>
      </c>
      <c r="L55" s="13">
        <v>0.90700000000000003</v>
      </c>
      <c r="M55" s="14">
        <v>0.99199999999999999</v>
      </c>
      <c r="N55" s="12">
        <v>0.95699999999999996</v>
      </c>
      <c r="O55" s="13">
        <v>2.9000000000000001E-2</v>
      </c>
      <c r="P55" s="13">
        <v>0.88500000000000001</v>
      </c>
      <c r="Q55" s="14">
        <v>0.995</v>
      </c>
      <c r="R55" s="12">
        <v>0.19500000000000001</v>
      </c>
      <c r="S55" s="13">
        <v>2.7E-2</v>
      </c>
      <c r="T55" s="13">
        <v>0.151</v>
      </c>
      <c r="U55" s="14">
        <v>0.253</v>
      </c>
      <c r="V55" s="15">
        <f t="shared" si="0"/>
        <v>-0.92400000000000004</v>
      </c>
      <c r="W55" s="15">
        <f t="shared" si="1"/>
        <v>-1</v>
      </c>
      <c r="X55" s="15">
        <f t="shared" si="2"/>
        <v>0.92400000000000004</v>
      </c>
      <c r="Y55" s="15"/>
      <c r="Z55" s="15">
        <f t="shared" si="5"/>
        <v>0.48192771084337349</v>
      </c>
      <c r="AA55" s="15"/>
      <c r="AB55" s="15">
        <f t="shared" si="6"/>
        <v>0.51807228915662651</v>
      </c>
    </row>
    <row r="56" spans="1:28" x14ac:dyDescent="0.75">
      <c r="A56" t="s">
        <v>175</v>
      </c>
      <c r="B56" s="12">
        <v>-3.6999999999999998E-2</v>
      </c>
      <c r="C56" s="13">
        <v>0.05</v>
      </c>
      <c r="D56" s="13">
        <v>-0.13600000000000001</v>
      </c>
      <c r="E56" s="14">
        <v>0.06</v>
      </c>
      <c r="F56" s="12">
        <v>-0.95599999999999996</v>
      </c>
      <c r="G56" s="13">
        <v>0.107</v>
      </c>
      <c r="H56" s="13">
        <v>-1.1719999999999999</v>
      </c>
      <c r="I56" s="14">
        <v>-0.75900000000000001</v>
      </c>
      <c r="J56" s="12">
        <v>0.95599999999999996</v>
      </c>
      <c r="K56" s="13">
        <v>2.1000000000000001E-2</v>
      </c>
      <c r="L56" s="13">
        <v>0.90500000000000003</v>
      </c>
      <c r="M56" s="14">
        <v>0.98799999999999999</v>
      </c>
      <c r="N56" s="12">
        <v>0.91400000000000003</v>
      </c>
      <c r="O56" s="13">
        <v>4.8000000000000001E-2</v>
      </c>
      <c r="P56" s="13">
        <v>0.79800000000000004</v>
      </c>
      <c r="Q56" s="14">
        <v>0.98199999999999998</v>
      </c>
      <c r="R56" s="12">
        <v>0.16200000000000001</v>
      </c>
      <c r="S56" s="13">
        <v>2.3E-2</v>
      </c>
      <c r="T56" s="13">
        <v>0.124</v>
      </c>
      <c r="U56" s="14">
        <v>0.21299999999999999</v>
      </c>
      <c r="V56" s="15">
        <f t="shared" si="0"/>
        <v>-0.91899999999999993</v>
      </c>
      <c r="W56" s="15">
        <f t="shared" si="1"/>
        <v>-1</v>
      </c>
      <c r="X56" s="15">
        <f t="shared" si="2"/>
        <v>0.91899999999999993</v>
      </c>
      <c r="Y56" s="15"/>
      <c r="Z56" s="15">
        <f t="shared" si="5"/>
        <v>0.33846153846153876</v>
      </c>
      <c r="AA56" s="15"/>
      <c r="AB56" s="15">
        <f t="shared" si="6"/>
        <v>0.6615384615384613</v>
      </c>
    </row>
    <row r="57" spans="1:28" x14ac:dyDescent="0.75">
      <c r="A57" t="s">
        <v>176</v>
      </c>
      <c r="B57" s="12">
        <v>0.34599999999999997</v>
      </c>
      <c r="C57" s="13">
        <v>7.9000000000000001E-2</v>
      </c>
      <c r="D57" s="13">
        <v>0.189</v>
      </c>
      <c r="E57" s="14">
        <v>0.499</v>
      </c>
      <c r="F57" s="12">
        <v>-0.66900000000000004</v>
      </c>
      <c r="G57" s="13">
        <v>5.6000000000000001E-2</v>
      </c>
      <c r="H57" s="13">
        <v>-0.77800000000000002</v>
      </c>
      <c r="I57" s="14">
        <v>-0.56200000000000006</v>
      </c>
      <c r="J57" s="12">
        <v>0.93</v>
      </c>
      <c r="K57" s="13">
        <v>3.9E-2</v>
      </c>
      <c r="L57" s="13">
        <v>0.83799999999999997</v>
      </c>
      <c r="M57" s="14">
        <v>0.98499999999999999</v>
      </c>
      <c r="N57" s="12">
        <v>0.97399999999999998</v>
      </c>
      <c r="O57" s="13">
        <v>1.7999999999999999E-2</v>
      </c>
      <c r="P57" s="13">
        <v>0.92900000000000005</v>
      </c>
      <c r="Q57" s="14">
        <v>0.997</v>
      </c>
      <c r="R57" s="12">
        <v>0.20100000000000001</v>
      </c>
      <c r="S57" s="13">
        <v>2.8000000000000001E-2</v>
      </c>
      <c r="T57" s="13">
        <v>0.154</v>
      </c>
      <c r="U57" s="14">
        <v>0.26200000000000001</v>
      </c>
      <c r="V57" s="15">
        <f t="shared" si="0"/>
        <v>-1.0150000000000001</v>
      </c>
      <c r="W57" s="15">
        <f t="shared" si="1"/>
        <v>-1</v>
      </c>
      <c r="X57" s="15">
        <f t="shared" si="2"/>
        <v>1.0150000000000001</v>
      </c>
      <c r="Y57" s="15"/>
      <c r="Z57" s="15">
        <f t="shared" si="5"/>
        <v>0.72916666666666718</v>
      </c>
      <c r="AA57" s="15"/>
      <c r="AB57" s="15">
        <f t="shared" si="6"/>
        <v>0.27083333333333398</v>
      </c>
    </row>
    <row r="58" spans="1:28" x14ac:dyDescent="0.75">
      <c r="A58" t="s">
        <v>43</v>
      </c>
      <c r="B58" s="12">
        <v>0.28699999999999998</v>
      </c>
      <c r="C58" s="13">
        <v>0.111</v>
      </c>
      <c r="D58" s="13">
        <v>1.9E-2</v>
      </c>
      <c r="E58" s="14">
        <v>0.48499999999999999</v>
      </c>
      <c r="F58" s="12">
        <v>-0.36599999999999999</v>
      </c>
      <c r="G58" s="13">
        <v>5.1999999999999998E-2</v>
      </c>
      <c r="H58" s="13">
        <v>-0.48399999999999999</v>
      </c>
      <c r="I58" s="14">
        <v>-0.27600000000000002</v>
      </c>
      <c r="J58" s="12">
        <v>0.90200000000000002</v>
      </c>
      <c r="K58" s="13">
        <v>5.3999999999999999E-2</v>
      </c>
      <c r="L58" s="13">
        <v>0.77300000000000002</v>
      </c>
      <c r="M58" s="14">
        <v>0.97899999999999998</v>
      </c>
      <c r="N58" s="12">
        <v>0.96499999999999997</v>
      </c>
      <c r="O58" s="13">
        <v>2.1000000000000001E-2</v>
      </c>
      <c r="P58" s="13">
        <v>0.91400000000000003</v>
      </c>
      <c r="Q58" s="14">
        <v>0.99299999999999999</v>
      </c>
      <c r="R58" s="12">
        <v>0.13700000000000001</v>
      </c>
      <c r="S58" s="13">
        <v>1.9E-2</v>
      </c>
      <c r="T58" s="13">
        <v>0.104</v>
      </c>
      <c r="U58" s="14">
        <v>0.18</v>
      </c>
      <c r="V58" s="15">
        <f t="shared" si="0"/>
        <v>-0.65300000000000002</v>
      </c>
      <c r="W58" s="15">
        <f t="shared" si="1"/>
        <v>-1</v>
      </c>
      <c r="X58" s="15">
        <f t="shared" si="2"/>
        <v>0.65300000000000002</v>
      </c>
      <c r="Y58" s="15"/>
      <c r="Z58" s="15">
        <f t="shared" si="5"/>
        <v>0.7368421052631583</v>
      </c>
      <c r="AA58" s="15"/>
      <c r="AB58" s="15">
        <f t="shared" si="6"/>
        <v>0.26315789473684253</v>
      </c>
    </row>
    <row r="59" spans="1:28" x14ac:dyDescent="0.75">
      <c r="A59" t="s">
        <v>177</v>
      </c>
      <c r="B59" s="12">
        <v>0.14699999999999999</v>
      </c>
      <c r="C59" s="13">
        <v>8.4000000000000005E-2</v>
      </c>
      <c r="D59" s="13">
        <v>-7.0000000000000001E-3</v>
      </c>
      <c r="E59" s="14">
        <v>0.313</v>
      </c>
      <c r="F59" s="12">
        <v>-0.29599999999999999</v>
      </c>
      <c r="G59" s="13">
        <v>7.9000000000000001E-2</v>
      </c>
      <c r="H59" s="13">
        <v>-0.48899999999999999</v>
      </c>
      <c r="I59" s="14">
        <v>-0.16600000000000001</v>
      </c>
      <c r="J59" s="12">
        <v>0.93200000000000005</v>
      </c>
      <c r="K59" s="13">
        <v>4.4999999999999998E-2</v>
      </c>
      <c r="L59" s="13">
        <v>0.82299999999999995</v>
      </c>
      <c r="M59" s="14">
        <v>0.98699999999999999</v>
      </c>
      <c r="N59" s="12">
        <v>0.95799999999999996</v>
      </c>
      <c r="O59" s="13">
        <v>0.03</v>
      </c>
      <c r="P59" s="13">
        <v>0.88</v>
      </c>
      <c r="Q59" s="14">
        <v>0.995</v>
      </c>
      <c r="R59" s="12">
        <v>0.129</v>
      </c>
      <c r="S59" s="13">
        <v>1.7000000000000001E-2</v>
      </c>
      <c r="T59" s="13">
        <v>9.9000000000000005E-2</v>
      </c>
      <c r="U59" s="14">
        <v>0.16700000000000001</v>
      </c>
      <c r="V59" s="15">
        <f t="shared" si="0"/>
        <v>-0.44299999999999995</v>
      </c>
      <c r="W59" s="15">
        <f t="shared" si="1"/>
        <v>-1</v>
      </c>
      <c r="X59" s="15">
        <f t="shared" si="2"/>
        <v>0.44299999999999995</v>
      </c>
      <c r="Y59" s="15"/>
      <c r="Z59" s="15">
        <f t="shared" si="5"/>
        <v>0.61818181818181717</v>
      </c>
      <c r="AA59" s="15"/>
      <c r="AB59" s="15">
        <f t="shared" si="6"/>
        <v>0.38181818181818183</v>
      </c>
    </row>
    <row r="60" spans="1:28" x14ac:dyDescent="0.75">
      <c r="A60" t="s">
        <v>44</v>
      </c>
      <c r="B60" s="12">
        <v>2.5000000000000001E-2</v>
      </c>
      <c r="C60" s="13">
        <v>5.8000000000000003E-2</v>
      </c>
      <c r="D60" s="13">
        <v>-8.4000000000000005E-2</v>
      </c>
      <c r="E60" s="14">
        <v>0.14199999999999999</v>
      </c>
      <c r="F60" s="12">
        <v>-0.54200000000000004</v>
      </c>
      <c r="G60" s="13">
        <v>8.3000000000000004E-2</v>
      </c>
      <c r="H60" s="13">
        <v>-0.70699999999999996</v>
      </c>
      <c r="I60" s="14">
        <v>-0.38800000000000001</v>
      </c>
      <c r="J60" s="12">
        <v>0.95799999999999996</v>
      </c>
      <c r="K60" s="13">
        <v>2.5000000000000001E-2</v>
      </c>
      <c r="L60" s="13">
        <v>0.89700000000000002</v>
      </c>
      <c r="M60" s="14">
        <v>0.99299999999999999</v>
      </c>
      <c r="N60" s="12">
        <v>0.94399999999999995</v>
      </c>
      <c r="O60" s="13">
        <v>3.5999999999999997E-2</v>
      </c>
      <c r="P60" s="13">
        <v>0.85599999999999998</v>
      </c>
      <c r="Q60" s="14">
        <v>0.99099999999999999</v>
      </c>
      <c r="R60" s="12">
        <v>0.13500000000000001</v>
      </c>
      <c r="S60" s="13">
        <v>1.9E-2</v>
      </c>
      <c r="T60" s="13">
        <v>0.10299999999999999</v>
      </c>
      <c r="U60" s="14">
        <v>0.17699999999999999</v>
      </c>
      <c r="V60" s="15">
        <f t="shared" si="0"/>
        <v>-0.56700000000000006</v>
      </c>
      <c r="W60" s="15">
        <f t="shared" si="1"/>
        <v>-1</v>
      </c>
      <c r="X60" s="15">
        <f t="shared" si="2"/>
        <v>0.56700000000000006</v>
      </c>
      <c r="Y60" s="15"/>
      <c r="Z60" s="15">
        <f t="shared" si="5"/>
        <v>0.42857142857142855</v>
      </c>
      <c r="AA60" s="15"/>
      <c r="AB60" s="15">
        <f t="shared" si="6"/>
        <v>0.5714285714285714</v>
      </c>
    </row>
    <row r="61" spans="1:28" x14ac:dyDescent="0.75">
      <c r="A61" t="s">
        <v>178</v>
      </c>
      <c r="B61" s="12">
        <v>0.23300000000000001</v>
      </c>
      <c r="C61" s="13">
        <v>7.2999999999999995E-2</v>
      </c>
      <c r="D61" s="13">
        <v>9.8000000000000004E-2</v>
      </c>
      <c r="E61" s="14">
        <v>0.38100000000000001</v>
      </c>
      <c r="F61" s="12">
        <v>-0.87</v>
      </c>
      <c r="G61" s="13">
        <v>0.08</v>
      </c>
      <c r="H61" s="13">
        <v>-1.0229999999999999</v>
      </c>
      <c r="I61" s="14">
        <v>-0.70799999999999996</v>
      </c>
      <c r="J61" s="12">
        <v>0.95399999999999996</v>
      </c>
      <c r="K61" s="13">
        <v>2.5999999999999999E-2</v>
      </c>
      <c r="L61" s="13">
        <v>0.89200000000000002</v>
      </c>
      <c r="M61" s="14">
        <v>0.99099999999999999</v>
      </c>
      <c r="N61" s="12">
        <v>0.96599999999999997</v>
      </c>
      <c r="O61" s="13">
        <v>2.3E-2</v>
      </c>
      <c r="P61" s="13">
        <v>0.91</v>
      </c>
      <c r="Q61" s="14">
        <v>0.996</v>
      </c>
      <c r="R61" s="12">
        <v>0.22700000000000001</v>
      </c>
      <c r="S61" s="13">
        <v>3.2000000000000001E-2</v>
      </c>
      <c r="T61" s="13">
        <v>0.17499999999999999</v>
      </c>
      <c r="U61" s="14">
        <v>0.29699999999999999</v>
      </c>
      <c r="V61" s="15">
        <f t="shared" si="0"/>
        <v>-1.103</v>
      </c>
      <c r="W61" s="15">
        <f t="shared" si="1"/>
        <v>-1</v>
      </c>
      <c r="X61" s="15">
        <f t="shared" si="2"/>
        <v>1.103</v>
      </c>
      <c r="Y61" s="15"/>
      <c r="Z61" s="15">
        <f t="shared" si="5"/>
        <v>0.57499999999999996</v>
      </c>
      <c r="AA61" s="15"/>
      <c r="AB61" s="15">
        <f t="shared" si="6"/>
        <v>0.42499999999999999</v>
      </c>
    </row>
    <row r="62" spans="1:28" x14ac:dyDescent="0.75">
      <c r="A62" t="s">
        <v>179</v>
      </c>
      <c r="B62" s="12">
        <v>-5.8000000000000003E-2</v>
      </c>
      <c r="C62" s="13">
        <v>9.0999999999999998E-2</v>
      </c>
      <c r="D62" s="13">
        <v>-0.21099999999999999</v>
      </c>
      <c r="E62" s="14">
        <v>0.14299999999999999</v>
      </c>
      <c r="F62" s="12">
        <v>-1.1000000000000001</v>
      </c>
      <c r="G62" s="13">
        <v>0.16900000000000001</v>
      </c>
      <c r="H62" s="13">
        <v>-1.4339999999999999</v>
      </c>
      <c r="I62" s="14">
        <v>-0.77500000000000002</v>
      </c>
      <c r="J62" s="12">
        <v>0.95699999999999996</v>
      </c>
      <c r="K62" s="13">
        <v>2.5000000000000001E-2</v>
      </c>
      <c r="L62" s="13">
        <v>0.89600000000000002</v>
      </c>
      <c r="M62" s="14">
        <v>0.99099999999999999</v>
      </c>
      <c r="N62" s="12">
        <v>0.93700000000000006</v>
      </c>
      <c r="O62" s="13">
        <v>0.04</v>
      </c>
      <c r="P62" s="13">
        <v>0.83899999999999997</v>
      </c>
      <c r="Q62" s="14">
        <v>0.99</v>
      </c>
      <c r="R62" s="12">
        <v>0.25600000000000001</v>
      </c>
      <c r="S62" s="13">
        <v>3.6999999999999998E-2</v>
      </c>
      <c r="T62" s="13">
        <v>0.193</v>
      </c>
      <c r="U62" s="14">
        <v>0.33700000000000002</v>
      </c>
      <c r="V62" s="15">
        <f t="shared" si="0"/>
        <v>-1.042</v>
      </c>
      <c r="W62" s="15">
        <f t="shared" si="1"/>
        <v>-1</v>
      </c>
      <c r="X62" s="15">
        <f t="shared" si="2"/>
        <v>1.042</v>
      </c>
      <c r="Y62" s="15"/>
      <c r="Z62" s="15">
        <f t="shared" si="5"/>
        <v>0.40566037735849059</v>
      </c>
      <c r="AA62" s="15"/>
      <c r="AB62" s="15">
        <f t="shared" si="6"/>
        <v>0.59433962264150841</v>
      </c>
    </row>
    <row r="63" spans="1:28" x14ac:dyDescent="0.75">
      <c r="A63" t="s">
        <v>180</v>
      </c>
      <c r="B63" s="12">
        <v>4.1000000000000002E-2</v>
      </c>
      <c r="C63" s="13">
        <v>0.17299999999999999</v>
      </c>
      <c r="D63" s="13">
        <v>-0.153</v>
      </c>
      <c r="E63" s="14">
        <v>0.42899999999999999</v>
      </c>
      <c r="F63" s="12">
        <v>0.25700000000000001</v>
      </c>
      <c r="G63" s="13">
        <v>0.159</v>
      </c>
      <c r="H63" s="13">
        <v>-8.6999999999999994E-2</v>
      </c>
      <c r="I63" s="14">
        <v>0.47399999999999998</v>
      </c>
      <c r="J63" s="12">
        <v>0.92500000000000004</v>
      </c>
      <c r="K63" s="13">
        <v>5.1999999999999998E-2</v>
      </c>
      <c r="L63" s="13">
        <v>0.79400000000000004</v>
      </c>
      <c r="M63" s="14">
        <v>0.98699999999999999</v>
      </c>
      <c r="N63" s="12">
        <v>0.92400000000000004</v>
      </c>
      <c r="O63" s="13">
        <v>4.5999999999999999E-2</v>
      </c>
      <c r="P63" s="13">
        <v>0.81200000000000006</v>
      </c>
      <c r="Q63" s="14">
        <v>0.98799999999999999</v>
      </c>
      <c r="R63" s="12">
        <v>0.121</v>
      </c>
      <c r="S63" s="13">
        <v>1.7999999999999999E-2</v>
      </c>
      <c r="T63" s="13">
        <v>9.1999999999999998E-2</v>
      </c>
      <c r="U63" s="14">
        <v>0.16200000000000001</v>
      </c>
      <c r="V63" s="15">
        <f t="shared" si="0"/>
        <v>0.216</v>
      </c>
      <c r="W63" s="15">
        <f t="shared" si="1"/>
        <v>1</v>
      </c>
      <c r="X63" s="15">
        <f t="shared" si="2"/>
        <v>0.216</v>
      </c>
      <c r="Y63" s="15"/>
      <c r="Z63" s="15">
        <f t="shared" si="5"/>
        <v>0.49668874172185429</v>
      </c>
      <c r="AA63" s="15"/>
      <c r="AB63" s="15">
        <f t="shared" si="6"/>
        <v>0.50331125827814571</v>
      </c>
    </row>
    <row r="64" spans="1:28" x14ac:dyDescent="0.75">
      <c r="A64" t="s">
        <v>45</v>
      </c>
      <c r="B64" s="12">
        <v>2.3E-2</v>
      </c>
      <c r="C64" s="13">
        <v>0.224</v>
      </c>
      <c r="D64" s="13">
        <v>-0.19600000000000001</v>
      </c>
      <c r="E64" s="14">
        <v>0.33400000000000002</v>
      </c>
      <c r="F64" s="12">
        <v>0.10199999999999999</v>
      </c>
      <c r="G64" s="13">
        <v>0.182</v>
      </c>
      <c r="H64" s="13">
        <v>-0.17</v>
      </c>
      <c r="I64" s="14">
        <v>0.3</v>
      </c>
      <c r="J64" s="12">
        <v>0.92800000000000005</v>
      </c>
      <c r="K64" s="13">
        <v>5.6000000000000001E-2</v>
      </c>
      <c r="L64" s="13">
        <v>0.76700000000000002</v>
      </c>
      <c r="M64" s="14">
        <v>0.98699999999999999</v>
      </c>
      <c r="N64" s="12">
        <v>0.95099999999999996</v>
      </c>
      <c r="O64" s="13">
        <v>4.3999999999999997E-2</v>
      </c>
      <c r="P64" s="13">
        <v>0.84</v>
      </c>
      <c r="Q64" s="14">
        <v>0.996</v>
      </c>
      <c r="R64" s="12">
        <v>0.111</v>
      </c>
      <c r="S64" s="13">
        <v>1.6E-2</v>
      </c>
      <c r="T64" s="13">
        <v>8.4000000000000005E-2</v>
      </c>
      <c r="U64" s="14">
        <v>0.14599999999999999</v>
      </c>
      <c r="V64" s="15">
        <f t="shared" si="0"/>
        <v>7.8999999999999987E-2</v>
      </c>
      <c r="W64" s="15">
        <f t="shared" si="1"/>
        <v>1</v>
      </c>
      <c r="X64" s="15">
        <f t="shared" si="2"/>
        <v>7.8999999999999987E-2</v>
      </c>
      <c r="Y64" s="15"/>
      <c r="Z64" s="15">
        <f t="shared" si="5"/>
        <v>0.59504132231404872</v>
      </c>
      <c r="AA64" s="15"/>
      <c r="AB64" s="15">
        <f t="shared" si="6"/>
        <v>0.4049586776859504</v>
      </c>
    </row>
    <row r="65" spans="1:28" x14ac:dyDescent="0.75">
      <c r="A65" t="s">
        <v>46</v>
      </c>
      <c r="B65" s="12">
        <v>0.48</v>
      </c>
      <c r="C65" s="13">
        <v>5.1999999999999998E-2</v>
      </c>
      <c r="D65" s="13">
        <v>0.379</v>
      </c>
      <c r="E65" s="14">
        <v>0.58099999999999996</v>
      </c>
      <c r="F65" s="12">
        <v>-0.23599999999999999</v>
      </c>
      <c r="G65" s="13">
        <v>6.0999999999999999E-2</v>
      </c>
      <c r="H65" s="13">
        <v>-0.35499999999999998</v>
      </c>
      <c r="I65" s="14">
        <v>-0.11799999999999999</v>
      </c>
      <c r="J65" s="12">
        <v>0.95599999999999996</v>
      </c>
      <c r="K65" s="13">
        <v>2.5000000000000001E-2</v>
      </c>
      <c r="L65" s="13">
        <v>0.89800000000000002</v>
      </c>
      <c r="M65" s="14">
        <v>0.99099999999999999</v>
      </c>
      <c r="N65" s="12">
        <v>0.94699999999999995</v>
      </c>
      <c r="O65" s="13">
        <v>0.03</v>
      </c>
      <c r="P65" s="13">
        <v>0.876</v>
      </c>
      <c r="Q65" s="14">
        <v>0.98899999999999999</v>
      </c>
      <c r="R65" s="12">
        <v>0.13700000000000001</v>
      </c>
      <c r="S65" s="13">
        <v>1.9E-2</v>
      </c>
      <c r="T65" s="13">
        <v>0.104</v>
      </c>
      <c r="U65" s="14">
        <v>0.17799999999999999</v>
      </c>
      <c r="V65" s="15">
        <f t="shared" si="0"/>
        <v>-0.71599999999999997</v>
      </c>
      <c r="W65" s="15">
        <f t="shared" si="1"/>
        <v>-1</v>
      </c>
      <c r="X65" s="15">
        <f t="shared" si="2"/>
        <v>0.71599999999999997</v>
      </c>
      <c r="Y65" s="15"/>
      <c r="Z65" s="15">
        <f t="shared" si="5"/>
        <v>0.45360824742268041</v>
      </c>
      <c r="AA65" s="15"/>
      <c r="AB65" s="15">
        <f t="shared" si="6"/>
        <v>0.54639175257731953</v>
      </c>
    </row>
    <row r="66" spans="1:28" x14ac:dyDescent="0.75">
      <c r="A66" t="s">
        <v>181</v>
      </c>
      <c r="B66" s="12">
        <v>-0.11799999999999999</v>
      </c>
      <c r="C66" s="13">
        <v>6.4000000000000001E-2</v>
      </c>
      <c r="D66" s="13">
        <v>-0.24199999999999999</v>
      </c>
      <c r="E66" s="14">
        <v>0.01</v>
      </c>
      <c r="F66" s="12">
        <v>0.60899999999999999</v>
      </c>
      <c r="G66" s="13">
        <v>4.2999999999999997E-2</v>
      </c>
      <c r="H66" s="13">
        <v>0.52600000000000002</v>
      </c>
      <c r="I66" s="14">
        <v>0.69399999999999995</v>
      </c>
      <c r="J66" s="12">
        <v>0.93300000000000005</v>
      </c>
      <c r="K66" s="13">
        <v>3.6999999999999998E-2</v>
      </c>
      <c r="L66" s="13">
        <v>0.84499999999999997</v>
      </c>
      <c r="M66" s="14">
        <v>0.98499999999999999</v>
      </c>
      <c r="N66" s="12">
        <v>0.97499999999999998</v>
      </c>
      <c r="O66" s="13">
        <v>1.7999999999999999E-2</v>
      </c>
      <c r="P66" s="13">
        <v>0.93100000000000005</v>
      </c>
      <c r="Q66" s="14">
        <v>0.997</v>
      </c>
      <c r="R66" s="12">
        <v>0.12</v>
      </c>
      <c r="S66" s="13">
        <v>1.6E-2</v>
      </c>
      <c r="T66" s="13">
        <v>9.2999999999999999E-2</v>
      </c>
      <c r="U66" s="14">
        <v>0.157</v>
      </c>
      <c r="V66" s="15">
        <f t="shared" si="0"/>
        <v>0.72699999999999998</v>
      </c>
      <c r="W66" s="15">
        <f t="shared" si="1"/>
        <v>1</v>
      </c>
      <c r="X66" s="15">
        <f t="shared" si="2"/>
        <v>0.72699999999999998</v>
      </c>
      <c r="Y66" s="15"/>
      <c r="Z66" s="15">
        <f t="shared" si="5"/>
        <v>0.72826086956521707</v>
      </c>
      <c r="AA66" s="15"/>
      <c r="AB66" s="15">
        <f t="shared" si="6"/>
        <v>0.27173913043478293</v>
      </c>
    </row>
    <row r="67" spans="1:28" x14ac:dyDescent="0.75">
      <c r="A67" t="s">
        <v>47</v>
      </c>
      <c r="B67" s="12">
        <v>0.252</v>
      </c>
      <c r="C67" s="13">
        <v>0.255</v>
      </c>
      <c r="D67" s="13">
        <v>-0.108</v>
      </c>
      <c r="E67" s="14">
        <v>0.53900000000000003</v>
      </c>
      <c r="F67" s="12">
        <v>5.6000000000000001E-2</v>
      </c>
      <c r="G67" s="13">
        <v>0.19600000000000001</v>
      </c>
      <c r="H67" s="13">
        <v>-0.124</v>
      </c>
      <c r="I67" s="14">
        <v>0.33300000000000002</v>
      </c>
      <c r="J67" s="12">
        <v>0.91700000000000004</v>
      </c>
      <c r="K67" s="13">
        <v>7.5999999999999998E-2</v>
      </c>
      <c r="L67" s="13">
        <v>0.68799999999999994</v>
      </c>
      <c r="M67" s="14">
        <v>0.98799999999999999</v>
      </c>
      <c r="N67" s="12">
        <v>0.94699999999999995</v>
      </c>
      <c r="O67" s="13">
        <v>4.3999999999999997E-2</v>
      </c>
      <c r="P67" s="13">
        <v>0.83199999999999996</v>
      </c>
      <c r="Q67" s="14">
        <v>0.996</v>
      </c>
      <c r="R67" s="12">
        <v>0.11</v>
      </c>
      <c r="S67" s="13">
        <v>1.6E-2</v>
      </c>
      <c r="T67" s="13">
        <v>8.4000000000000005E-2</v>
      </c>
      <c r="U67" s="14">
        <v>0.14599999999999999</v>
      </c>
      <c r="V67" s="15">
        <f t="shared" ref="V67:V74" si="7">F67-B67</f>
        <v>-0.19600000000000001</v>
      </c>
      <c r="W67" s="15">
        <f t="shared" ref="W67:W74" si="8">IF(V67&gt;0,1,-1)</f>
        <v>-1</v>
      </c>
      <c r="X67" s="15">
        <f t="shared" ref="X67:X74" si="9">W67*V67</f>
        <v>0.19600000000000001</v>
      </c>
      <c r="Y67" s="15"/>
      <c r="Z67" s="15">
        <f t="shared" si="5"/>
        <v>0.61029411764705854</v>
      </c>
      <c r="AA67" s="15"/>
      <c r="AB67" s="15">
        <f t="shared" si="6"/>
        <v>0.38970588235294151</v>
      </c>
    </row>
    <row r="68" spans="1:28" x14ac:dyDescent="0.75">
      <c r="A68" t="s">
        <v>182</v>
      </c>
      <c r="B68" s="12">
        <v>0.112</v>
      </c>
      <c r="C68" s="13">
        <v>6.9000000000000006E-2</v>
      </c>
      <c r="D68" s="13">
        <v>-1.4999999999999999E-2</v>
      </c>
      <c r="E68" s="14">
        <v>0.25900000000000001</v>
      </c>
      <c r="F68" s="12">
        <v>-0.89200000000000002</v>
      </c>
      <c r="G68" s="13">
        <v>6.6000000000000003E-2</v>
      </c>
      <c r="H68" s="13">
        <v>-1.0129999999999999</v>
      </c>
      <c r="I68" s="14">
        <v>-0.755</v>
      </c>
      <c r="J68" s="12">
        <v>0.93300000000000005</v>
      </c>
      <c r="K68" s="13">
        <v>3.3000000000000002E-2</v>
      </c>
      <c r="L68" s="13">
        <v>0.85499999999999998</v>
      </c>
      <c r="M68" s="14">
        <v>0.98099999999999998</v>
      </c>
      <c r="N68" s="12">
        <v>0.95599999999999996</v>
      </c>
      <c r="O68" s="13">
        <v>2.5000000000000001E-2</v>
      </c>
      <c r="P68" s="13">
        <v>0.89600000000000002</v>
      </c>
      <c r="Q68" s="14">
        <v>0.99199999999999999</v>
      </c>
      <c r="R68" s="12">
        <v>0.17699999999999999</v>
      </c>
      <c r="S68" s="13">
        <v>2.5000000000000001E-2</v>
      </c>
      <c r="T68" s="13">
        <v>0.13500000000000001</v>
      </c>
      <c r="U68" s="14">
        <v>0.23200000000000001</v>
      </c>
      <c r="V68" s="15">
        <f t="shared" si="7"/>
        <v>-1.004</v>
      </c>
      <c r="W68" s="15">
        <f t="shared" si="8"/>
        <v>-1</v>
      </c>
      <c r="X68" s="15">
        <f t="shared" si="9"/>
        <v>1.004</v>
      </c>
      <c r="Y68" s="15"/>
      <c r="Z68" s="15">
        <f t="shared" si="5"/>
        <v>0.60360360360360321</v>
      </c>
      <c r="AA68" s="15"/>
      <c r="AB68" s="15">
        <f t="shared" si="6"/>
        <v>0.39639639639639679</v>
      </c>
    </row>
    <row r="69" spans="1:28" x14ac:dyDescent="0.75">
      <c r="A69" t="s">
        <v>183</v>
      </c>
      <c r="B69" s="12">
        <v>2.5000000000000001E-2</v>
      </c>
      <c r="C69" s="13">
        <v>9.7000000000000003E-2</v>
      </c>
      <c r="D69" s="13">
        <v>-0.158</v>
      </c>
      <c r="E69" s="14">
        <v>0.221</v>
      </c>
      <c r="F69" s="12">
        <v>-0.71099999999999997</v>
      </c>
      <c r="G69" s="13">
        <v>6.2E-2</v>
      </c>
      <c r="H69" s="13">
        <v>-0.83199999999999996</v>
      </c>
      <c r="I69" s="14">
        <v>-0.59</v>
      </c>
      <c r="J69" s="12">
        <v>0.89100000000000001</v>
      </c>
      <c r="K69" s="13">
        <v>0.05</v>
      </c>
      <c r="L69" s="13">
        <v>0.77500000000000002</v>
      </c>
      <c r="M69" s="14">
        <v>0.96799999999999997</v>
      </c>
      <c r="N69" s="12">
        <v>0.94899999999999995</v>
      </c>
      <c r="O69" s="13">
        <v>2.7E-2</v>
      </c>
      <c r="P69" s="13">
        <v>0.88700000000000001</v>
      </c>
      <c r="Q69" s="14">
        <v>0.98799999999999999</v>
      </c>
      <c r="R69" s="12">
        <v>0.17299999999999999</v>
      </c>
      <c r="S69" s="13">
        <v>2.5000000000000001E-2</v>
      </c>
      <c r="T69" s="13">
        <v>0.13200000000000001</v>
      </c>
      <c r="U69" s="14">
        <v>0.22800000000000001</v>
      </c>
      <c r="V69" s="15">
        <f t="shared" si="7"/>
        <v>-0.73599999999999999</v>
      </c>
      <c r="W69" s="15">
        <f t="shared" si="8"/>
        <v>-1</v>
      </c>
      <c r="X69" s="15">
        <f t="shared" si="9"/>
        <v>0.73599999999999999</v>
      </c>
      <c r="Y69" s="15"/>
      <c r="Z69" s="15">
        <f t="shared" si="5"/>
        <v>0.6812499999999998</v>
      </c>
      <c r="AA69" s="15"/>
      <c r="AB69" s="15">
        <f t="shared" si="6"/>
        <v>0.3187500000000002</v>
      </c>
    </row>
    <row r="70" spans="1:28" x14ac:dyDescent="0.75">
      <c r="A70" t="s">
        <v>48</v>
      </c>
      <c r="B70" s="12">
        <v>-8.5999999999999993E-2</v>
      </c>
      <c r="C70" s="13">
        <v>4.2000000000000003E-2</v>
      </c>
      <c r="D70" s="13">
        <v>-0.16600000000000001</v>
      </c>
      <c r="E70" s="14">
        <v>-2E-3</v>
      </c>
      <c r="F70" s="12">
        <v>-1.327</v>
      </c>
      <c r="G70" s="13">
        <v>0.14399999999999999</v>
      </c>
      <c r="H70" s="13">
        <v>-1.613</v>
      </c>
      <c r="I70" s="14">
        <v>-1.048</v>
      </c>
      <c r="J70" s="12">
        <v>0.97199999999999998</v>
      </c>
      <c r="K70" s="13">
        <v>1.6E-2</v>
      </c>
      <c r="L70" s="13">
        <v>0.93200000000000005</v>
      </c>
      <c r="M70" s="14">
        <v>0.99399999999999999</v>
      </c>
      <c r="N70" s="12">
        <v>0.90900000000000003</v>
      </c>
      <c r="O70" s="13">
        <v>0.06</v>
      </c>
      <c r="P70" s="13">
        <v>0.76100000000000001</v>
      </c>
      <c r="Q70" s="14">
        <v>0.98799999999999999</v>
      </c>
      <c r="R70" s="12">
        <v>0.16400000000000001</v>
      </c>
      <c r="S70" s="13">
        <v>2.3E-2</v>
      </c>
      <c r="T70" s="13">
        <v>0.127</v>
      </c>
      <c r="U70" s="14">
        <v>0.215</v>
      </c>
      <c r="V70" s="15">
        <f t="shared" si="7"/>
        <v>-1.2409999999999999</v>
      </c>
      <c r="W70" s="15">
        <f t="shared" si="8"/>
        <v>-1</v>
      </c>
      <c r="X70" s="15">
        <f t="shared" si="9"/>
        <v>1.2409999999999999</v>
      </c>
      <c r="Y70" s="15"/>
      <c r="Z70" s="15">
        <f t="shared" si="5"/>
        <v>0.23529411764705904</v>
      </c>
      <c r="AA70" s="15"/>
      <c r="AB70" s="15">
        <f t="shared" si="6"/>
        <v>0.7647058823529409</v>
      </c>
    </row>
    <row r="71" spans="1:28" x14ac:dyDescent="0.75">
      <c r="A71" t="s">
        <v>49</v>
      </c>
      <c r="B71" s="12">
        <v>7.6999999999999999E-2</v>
      </c>
      <c r="C71" s="13">
        <v>6.7000000000000004E-2</v>
      </c>
      <c r="D71" s="13">
        <v>-4.9000000000000002E-2</v>
      </c>
      <c r="E71" s="14">
        <v>0.20899999999999999</v>
      </c>
      <c r="F71" s="12">
        <v>-0.372</v>
      </c>
      <c r="G71" s="13">
        <v>7.1999999999999995E-2</v>
      </c>
      <c r="H71" s="13">
        <v>-0.53</v>
      </c>
      <c r="I71" s="14">
        <v>-0.24199999999999999</v>
      </c>
      <c r="J71" s="12">
        <v>0.93400000000000005</v>
      </c>
      <c r="K71" s="13">
        <v>3.6999999999999998E-2</v>
      </c>
      <c r="L71" s="13">
        <v>0.84399999999999997</v>
      </c>
      <c r="M71" s="14">
        <v>0.98599999999999999</v>
      </c>
      <c r="N71" s="12">
        <v>0.93300000000000005</v>
      </c>
      <c r="O71" s="13">
        <v>3.6999999999999998E-2</v>
      </c>
      <c r="P71" s="13">
        <v>0.84499999999999997</v>
      </c>
      <c r="Q71" s="14">
        <v>0.98599999999999999</v>
      </c>
      <c r="R71" s="12">
        <v>0.123</v>
      </c>
      <c r="S71" s="13">
        <v>1.7000000000000001E-2</v>
      </c>
      <c r="T71" s="13">
        <v>9.4E-2</v>
      </c>
      <c r="U71" s="14">
        <v>0.161</v>
      </c>
      <c r="V71" s="15">
        <f t="shared" si="7"/>
        <v>-0.44900000000000001</v>
      </c>
      <c r="W71" s="15">
        <f t="shared" si="8"/>
        <v>-1</v>
      </c>
      <c r="X71" s="15">
        <f t="shared" si="9"/>
        <v>0.44900000000000001</v>
      </c>
      <c r="Y71" s="15"/>
      <c r="Z71" s="15">
        <f t="shared" si="5"/>
        <v>0.49624060150375982</v>
      </c>
      <c r="AA71" s="15"/>
      <c r="AB71" s="15">
        <f t="shared" si="6"/>
        <v>0.50375939849624107</v>
      </c>
    </row>
    <row r="72" spans="1:28" x14ac:dyDescent="0.75">
      <c r="A72" t="s">
        <v>184</v>
      </c>
      <c r="B72" s="12">
        <v>7.1999999999999995E-2</v>
      </c>
      <c r="C72" s="13">
        <v>0.39600000000000002</v>
      </c>
      <c r="D72" s="13">
        <v>-0.69</v>
      </c>
      <c r="E72" s="14">
        <v>1.069</v>
      </c>
      <c r="F72" s="12">
        <v>3.2000000000000001E-2</v>
      </c>
      <c r="G72" s="13">
        <v>0.216</v>
      </c>
      <c r="H72" s="13">
        <v>-0.217</v>
      </c>
      <c r="I72" s="14">
        <v>0.249</v>
      </c>
      <c r="J72" s="12">
        <v>0.84699999999999998</v>
      </c>
      <c r="K72" s="13">
        <v>0.106</v>
      </c>
      <c r="L72" s="13">
        <v>0.57799999999999996</v>
      </c>
      <c r="M72" s="14">
        <v>0.98</v>
      </c>
      <c r="N72" s="12">
        <v>0.92900000000000005</v>
      </c>
      <c r="O72" s="13">
        <v>6.9000000000000006E-2</v>
      </c>
      <c r="P72" s="13">
        <v>0.73799999999999999</v>
      </c>
      <c r="Q72" s="14">
        <v>0.998</v>
      </c>
      <c r="R72" s="12">
        <v>0.126</v>
      </c>
      <c r="S72" s="13">
        <v>1.9E-2</v>
      </c>
      <c r="T72" s="13">
        <v>9.4E-2</v>
      </c>
      <c r="U72" s="14">
        <v>0.16800000000000001</v>
      </c>
      <c r="V72" s="15">
        <f t="shared" si="7"/>
        <v>-3.9999999999999994E-2</v>
      </c>
      <c r="W72" s="15">
        <f t="shared" si="8"/>
        <v>-1</v>
      </c>
      <c r="X72" s="15">
        <f t="shared" si="9"/>
        <v>3.9999999999999994E-2</v>
      </c>
      <c r="Y72" s="15"/>
      <c r="Z72" s="15">
        <f t="shared" si="5"/>
        <v>0.68303571428571441</v>
      </c>
      <c r="AA72" s="15"/>
      <c r="AB72" s="15">
        <f t="shared" si="6"/>
        <v>0.31696428571428553</v>
      </c>
    </row>
    <row r="73" spans="1:28" x14ac:dyDescent="0.75">
      <c r="A73" t="s">
        <v>50</v>
      </c>
      <c r="B73" s="12">
        <v>2.9000000000000001E-2</v>
      </c>
      <c r="C73" s="13">
        <v>4.4999999999999998E-2</v>
      </c>
      <c r="D73" s="13">
        <v>-5.8999999999999997E-2</v>
      </c>
      <c r="E73" s="14">
        <v>0.11700000000000001</v>
      </c>
      <c r="F73" s="12">
        <v>-0.98599999999999999</v>
      </c>
      <c r="G73" s="13">
        <v>0.11700000000000001</v>
      </c>
      <c r="H73" s="13">
        <v>-1.216</v>
      </c>
      <c r="I73" s="14">
        <v>-0.75800000000000001</v>
      </c>
      <c r="J73" s="12">
        <v>0.96899999999999997</v>
      </c>
      <c r="K73" s="13">
        <v>1.7000000000000001E-2</v>
      </c>
      <c r="L73" s="13">
        <v>0.92700000000000005</v>
      </c>
      <c r="M73" s="14">
        <v>0.99299999999999999</v>
      </c>
      <c r="N73" s="12">
        <v>0.92900000000000005</v>
      </c>
      <c r="O73" s="13">
        <v>4.9000000000000002E-2</v>
      </c>
      <c r="P73" s="13">
        <v>0.80600000000000005</v>
      </c>
      <c r="Q73" s="14">
        <v>0.99299999999999999</v>
      </c>
      <c r="R73" s="12">
        <v>0.16600000000000001</v>
      </c>
      <c r="S73" s="13">
        <v>2.1999999999999999E-2</v>
      </c>
      <c r="T73" s="13">
        <v>0.128</v>
      </c>
      <c r="U73" s="14">
        <v>0.215</v>
      </c>
      <c r="V73" s="15">
        <f t="shared" si="7"/>
        <v>-1.0149999999999999</v>
      </c>
      <c r="W73" s="15">
        <f t="shared" si="8"/>
        <v>-1</v>
      </c>
      <c r="X73" s="15">
        <f t="shared" si="9"/>
        <v>1.0149999999999999</v>
      </c>
      <c r="Y73" s="15"/>
      <c r="Z73" s="15">
        <f t="shared" si="5"/>
        <v>0.30392156862745096</v>
      </c>
      <c r="AA73" s="15"/>
      <c r="AB73" s="15">
        <f t="shared" si="6"/>
        <v>0.69607843137254788</v>
      </c>
    </row>
    <row r="74" spans="1:28" x14ac:dyDescent="0.75">
      <c r="A74" t="s">
        <v>185</v>
      </c>
      <c r="B74" s="16">
        <v>0.22700000000000001</v>
      </c>
      <c r="C74" s="17">
        <v>8.2000000000000003E-2</v>
      </c>
      <c r="D74" s="17">
        <v>0.1</v>
      </c>
      <c r="E74" s="18">
        <v>0.41499999999999998</v>
      </c>
      <c r="F74" s="16">
        <v>-0.25900000000000001</v>
      </c>
      <c r="G74" s="17">
        <v>6.7000000000000004E-2</v>
      </c>
      <c r="H74" s="17">
        <v>-0.38200000000000001</v>
      </c>
      <c r="I74" s="18">
        <v>-0.11899999999999999</v>
      </c>
      <c r="J74" s="16">
        <v>0.92900000000000005</v>
      </c>
      <c r="K74" s="17">
        <v>4.4999999999999998E-2</v>
      </c>
      <c r="L74" s="17">
        <v>0.81100000000000005</v>
      </c>
      <c r="M74" s="18">
        <v>0.98699999999999999</v>
      </c>
      <c r="N74" s="16">
        <v>0.96399999999999997</v>
      </c>
      <c r="O74" s="17">
        <v>2.5999999999999999E-2</v>
      </c>
      <c r="P74" s="17">
        <v>0.89900000000000002</v>
      </c>
      <c r="Q74" s="18">
        <v>0.997</v>
      </c>
      <c r="R74" s="16">
        <v>0.14299999999999999</v>
      </c>
      <c r="S74" s="17">
        <v>0.02</v>
      </c>
      <c r="T74" s="17">
        <v>0.109</v>
      </c>
      <c r="U74" s="18">
        <v>0.186</v>
      </c>
      <c r="V74" s="15">
        <f t="shared" si="7"/>
        <v>-0.48599999999999999</v>
      </c>
      <c r="W74" s="15">
        <f t="shared" si="8"/>
        <v>-1</v>
      </c>
      <c r="X74" s="15">
        <f t="shared" si="9"/>
        <v>0.48599999999999999</v>
      </c>
      <c r="Y74" s="15"/>
      <c r="Z74" s="15">
        <f t="shared" si="5"/>
        <v>0.66355140186915851</v>
      </c>
      <c r="AA74" s="15"/>
      <c r="AB74" s="15">
        <f t="shared" si="6"/>
        <v>0.33644859813084149</v>
      </c>
    </row>
    <row r="78" spans="1:28" x14ac:dyDescent="0.75">
      <c r="A78" t="s">
        <v>54</v>
      </c>
      <c r="B78">
        <f>MIN(B2:B74)</f>
        <v>-0.40799999999999997</v>
      </c>
      <c r="F78">
        <f>MIN(F2:F74)</f>
        <v>-1.3959999999999999</v>
      </c>
      <c r="J78">
        <f>MIN(J2:J74)</f>
        <v>0.84699999999999998</v>
      </c>
      <c r="N78">
        <f>MIN(N2:N74)</f>
        <v>0.90900000000000003</v>
      </c>
      <c r="R78">
        <f>MIN(R2:R74)</f>
        <v>0.107</v>
      </c>
      <c r="V78">
        <f>MIN(V2:V74)</f>
        <v>-1.6659999999999999</v>
      </c>
      <c r="X78">
        <f>MIN(X2:X74)</f>
        <v>2.0000000000000018E-3</v>
      </c>
    </row>
    <row r="79" spans="1:28" x14ac:dyDescent="0.75">
      <c r="A79" t="s">
        <v>53</v>
      </c>
      <c r="B79">
        <f>MAX(B2:B74)</f>
        <v>0.83199999999999996</v>
      </c>
      <c r="F79">
        <f>MAX(F2:F74)</f>
        <v>0.77100000000000002</v>
      </c>
      <c r="J79">
        <f>MAX(J2:J74)</f>
        <v>0.97199999999999998</v>
      </c>
      <c r="N79">
        <f>MAX(N2:N74)</f>
        <v>0.98499999999999999</v>
      </c>
      <c r="R79">
        <f>MAX(R2:R74)</f>
        <v>0.28599999999999998</v>
      </c>
      <c r="V79">
        <f>MAX(V2:V74)</f>
        <v>0.85899999999999999</v>
      </c>
      <c r="X79">
        <f>MAX(X2:X74)</f>
        <v>1.6659999999999999</v>
      </c>
    </row>
    <row r="80" spans="1:28" x14ac:dyDescent="0.75">
      <c r="A80" t="s">
        <v>55</v>
      </c>
      <c r="B80">
        <f>AVERAGE(B2:B74)</f>
        <v>0.16097260273972602</v>
      </c>
      <c r="F80">
        <f>AVERAGE(F2:F74)</f>
        <v>-0.39938356164383554</v>
      </c>
      <c r="J80">
        <f>AVERAGE(J2:J74)</f>
        <v>0.93208219178082174</v>
      </c>
      <c r="N80">
        <f>AVERAGE(N2:N74)</f>
        <v>0.95278082191780855</v>
      </c>
      <c r="R80">
        <f>AVERAGE(R2:R74)</f>
        <v>0.15317808219178086</v>
      </c>
      <c r="V80">
        <f>AVERAGE(V2:V74)</f>
        <v>-0.56035616438356151</v>
      </c>
      <c r="X80">
        <f>AVERAGE(X2:X74)</f>
        <v>0.6604931506849312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EC7-AD16-4B74-97E9-0F5030279505}">
  <dimension ref="A1:P21"/>
  <sheetViews>
    <sheetView tabSelected="1" workbookViewId="0">
      <selection activeCell="I7" sqref="I7"/>
    </sheetView>
  </sheetViews>
  <sheetFormatPr defaultRowHeight="14.75" x14ac:dyDescent="0.75"/>
  <sheetData>
    <row r="1" spans="1:16" x14ac:dyDescent="0.75">
      <c r="A1" t="s">
        <v>190</v>
      </c>
      <c r="B1" t="s">
        <v>191</v>
      </c>
      <c r="C1" t="s">
        <v>192</v>
      </c>
      <c r="D1" t="s">
        <v>193</v>
      </c>
      <c r="E1" t="s">
        <v>194</v>
      </c>
    </row>
    <row r="2" spans="1:16" x14ac:dyDescent="0.75">
      <c r="A2" t="s">
        <v>186</v>
      </c>
      <c r="B2" s="23" t="s">
        <v>218</v>
      </c>
      <c r="C2" t="s">
        <v>219</v>
      </c>
      <c r="D2" t="s">
        <v>220</v>
      </c>
      <c r="E2" t="s">
        <v>221</v>
      </c>
      <c r="G2" t="s">
        <v>195</v>
      </c>
    </row>
    <row r="3" spans="1:16" x14ac:dyDescent="0.75">
      <c r="A3" t="s">
        <v>187</v>
      </c>
      <c r="B3" t="s">
        <v>230</v>
      </c>
      <c r="C3" t="s">
        <v>231</v>
      </c>
      <c r="D3" t="s">
        <v>232</v>
      </c>
      <c r="E3" t="s">
        <v>233</v>
      </c>
      <c r="G3" t="s">
        <v>196</v>
      </c>
    </row>
    <row r="4" spans="1:16" x14ac:dyDescent="0.75">
      <c r="A4" t="s">
        <v>188</v>
      </c>
      <c r="B4" t="s">
        <v>203</v>
      </c>
      <c r="C4" t="s">
        <v>204</v>
      </c>
      <c r="D4" t="s">
        <v>205</v>
      </c>
      <c r="E4" t="s">
        <v>206</v>
      </c>
      <c r="G4" t="s">
        <v>197</v>
      </c>
    </row>
    <row r="5" spans="1:16" x14ac:dyDescent="0.75">
      <c r="A5" t="s">
        <v>189</v>
      </c>
      <c r="B5" t="s">
        <v>211</v>
      </c>
      <c r="C5" t="s">
        <v>204</v>
      </c>
      <c r="D5" t="s">
        <v>212</v>
      </c>
      <c r="E5" t="s">
        <v>213</v>
      </c>
      <c r="G5" t="s">
        <v>198</v>
      </c>
    </row>
    <row r="11" spans="1:16" x14ac:dyDescent="0.75">
      <c r="B11" t="s">
        <v>203</v>
      </c>
      <c r="C11" t="s">
        <v>204</v>
      </c>
      <c r="D11" t="s">
        <v>205</v>
      </c>
      <c r="E11" t="s">
        <v>206</v>
      </c>
    </row>
    <row r="12" spans="1:16" x14ac:dyDescent="0.75">
      <c r="E12" t="s">
        <v>199</v>
      </c>
      <c r="J12" t="s">
        <v>207</v>
      </c>
      <c r="L12" s="23" t="s">
        <v>214</v>
      </c>
      <c r="M12" s="23" t="s">
        <v>210</v>
      </c>
      <c r="O12" s="23" t="s">
        <v>209</v>
      </c>
      <c r="P12" s="23" t="s">
        <v>210</v>
      </c>
    </row>
    <row r="13" spans="1:16" x14ac:dyDescent="0.75">
      <c r="E13" t="s">
        <v>200</v>
      </c>
      <c r="J13" t="s">
        <v>208</v>
      </c>
      <c r="L13" t="s">
        <v>215</v>
      </c>
    </row>
    <row r="14" spans="1:16" x14ac:dyDescent="0.75">
      <c r="B14" t="s">
        <v>222</v>
      </c>
      <c r="E14" t="s">
        <v>201</v>
      </c>
      <c r="J14" t="s">
        <v>209</v>
      </c>
      <c r="L14" t="s">
        <v>216</v>
      </c>
    </row>
    <row r="15" spans="1:16" x14ac:dyDescent="0.75">
      <c r="B15" t="s">
        <v>223</v>
      </c>
      <c r="E15" t="s">
        <v>202</v>
      </c>
      <c r="J15" t="s">
        <v>210</v>
      </c>
      <c r="L15" t="s">
        <v>217</v>
      </c>
    </row>
    <row r="16" spans="1:16" x14ac:dyDescent="0.75">
      <c r="B16" t="s">
        <v>224</v>
      </c>
    </row>
    <row r="17" spans="2:7" x14ac:dyDescent="0.75">
      <c r="B17" t="s">
        <v>225</v>
      </c>
    </row>
    <row r="18" spans="2:7" x14ac:dyDescent="0.75">
      <c r="G18" t="s">
        <v>226</v>
      </c>
    </row>
    <row r="19" spans="2:7" x14ac:dyDescent="0.75">
      <c r="G19" t="s">
        <v>227</v>
      </c>
    </row>
    <row r="20" spans="2:7" x14ac:dyDescent="0.75">
      <c r="G20" t="s">
        <v>228</v>
      </c>
    </row>
    <row r="21" spans="2:7" x14ac:dyDescent="0.75">
      <c r="G21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PLGDP_results2</vt:lpstr>
      <vt:lpstr>PLGDP_results</vt:lpstr>
      <vt:lpstr>PLGDP_results_new</vt:lpstr>
      <vt:lpstr>USAGDP_results</vt:lpstr>
      <vt:lpstr>USAUE_results</vt:lpstr>
      <vt:lpstr>PLUE_results</vt:lpstr>
      <vt:lpstr>RHO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</dc:creator>
  <cp:lastModifiedBy>agnieszka</cp:lastModifiedBy>
  <dcterms:created xsi:type="dcterms:W3CDTF">2021-04-18T21:22:00Z</dcterms:created>
  <dcterms:modified xsi:type="dcterms:W3CDTF">2021-05-25T20:24:21Z</dcterms:modified>
</cp:coreProperties>
</file>