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odwyer/Documents/UTS/36109_DADM/AT2/dadm_at2_rcode/data/"/>
    </mc:Choice>
  </mc:AlternateContent>
  <xr:revisionPtr revIDLastSave="0" documentId="13_ncr:1_{74A57004-7C62-4A45-A078-133764E2B18F}" xr6:coauthVersionLast="45" xr6:coauthVersionMax="45" xr10:uidLastSave="{00000000-0000-0000-0000-000000000000}"/>
  <bookViews>
    <workbookView xWindow="23260" yWindow="460" windowWidth="15080" windowHeight="19440" activeTab="1" xr2:uid="{C3939BD7-CB8E-2B45-BF96-55DB011C29C4}"/>
  </bookViews>
  <sheets>
    <sheet name="revenue" sheetId="2" r:id="rId1"/>
    <sheet name="costs" sheetId="3" r:id="rId2"/>
    <sheet name="fee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D6" i="3"/>
  <c r="C7" i="3"/>
  <c r="C6" i="3"/>
  <c r="B7" i="3"/>
  <c r="B6" i="3"/>
  <c r="B5" i="4" l="1"/>
  <c r="B4" i="4"/>
  <c r="B3" i="4"/>
  <c r="B2" i="4"/>
  <c r="C5" i="3"/>
  <c r="D5" i="3"/>
  <c r="B5" i="3"/>
  <c r="B2" i="3"/>
  <c r="C2" i="3"/>
  <c r="D2" i="3"/>
  <c r="B3" i="3"/>
  <c r="C3" i="3"/>
  <c r="D3" i="3"/>
  <c r="B4" i="3"/>
  <c r="C4" i="3"/>
  <c r="D4" i="3"/>
  <c r="B8" i="3"/>
  <c r="C8" i="3"/>
  <c r="D8" i="3"/>
  <c r="B9" i="3"/>
  <c r="C9" i="3"/>
  <c r="D9" i="3"/>
  <c r="B10" i="3"/>
  <c r="C10" i="3"/>
  <c r="D10" i="3"/>
  <c r="B11" i="3"/>
  <c r="C11" i="3"/>
  <c r="D11" i="3"/>
  <c r="B9" i="2"/>
  <c r="C9" i="2"/>
  <c r="D9" i="2"/>
  <c r="C8" i="2"/>
  <c r="D8" i="2"/>
  <c r="B8" i="2"/>
  <c r="B7" i="2"/>
  <c r="C7" i="2"/>
  <c r="D7" i="2"/>
  <c r="B5" i="2"/>
  <c r="C5" i="2"/>
  <c r="D5" i="2"/>
  <c r="C6" i="2"/>
  <c r="D6" i="2"/>
  <c r="B6" i="2"/>
  <c r="B3" i="2"/>
  <c r="C3" i="2"/>
  <c r="D3" i="2"/>
  <c r="B4" i="2"/>
  <c r="C4" i="2"/>
  <c r="D4" i="2"/>
  <c r="C2" i="2"/>
  <c r="D2" i="2"/>
  <c r="B2" i="2"/>
</calcChain>
</file>

<file path=xl/sharedStrings.xml><?xml version="1.0" encoding="utf-8"?>
<sst xmlns="http://schemas.openxmlformats.org/spreadsheetml/2006/main" count="33" uniqueCount="29">
  <si>
    <t>Description</t>
  </si>
  <si>
    <t>spend_per_dog</t>
  </si>
  <si>
    <t>app_penetration</t>
  </si>
  <si>
    <t>pct_spend_on_app</t>
  </si>
  <si>
    <t>pct_service_fee</t>
  </si>
  <si>
    <t>listing_fee</t>
  </si>
  <si>
    <t>pct_ad</t>
  </si>
  <si>
    <t>ad_fee</t>
  </si>
  <si>
    <t>service_penetration</t>
  </si>
  <si>
    <t>paypal_fixed</t>
  </si>
  <si>
    <t>social_ad</t>
  </si>
  <si>
    <t>event_ad</t>
  </si>
  <si>
    <t>store_ad</t>
  </si>
  <si>
    <t>sales_sal</t>
  </si>
  <si>
    <t>market_sal</t>
  </si>
  <si>
    <t>sr_dev_sal</t>
  </si>
  <si>
    <t>jr_dev_sal</t>
  </si>
  <si>
    <t>paypal_var</t>
  </si>
  <si>
    <t>apple_fee</t>
  </si>
  <si>
    <t>google_fee</t>
  </si>
  <si>
    <t>cloud_cost</t>
  </si>
  <si>
    <t>dev_cost</t>
  </si>
  <si>
    <t>domain_cost</t>
  </si>
  <si>
    <t>min</t>
  </si>
  <si>
    <t>ml</t>
  </si>
  <si>
    <t>max</t>
  </si>
  <si>
    <t>description</t>
  </si>
  <si>
    <t>value</t>
  </si>
  <si>
    <t>spend_per_service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</si>
</sst>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0"/>
      <name val="ArialMT"/>
    </font>
    <font>
      <sz val="10"/>
      <color theme="1"/>
      <name val="ArialMT"/>
    </font>
    <font>
      <b/>
      <sz val="10"/>
      <color rgb="FFFF0000"/>
      <name val="ArialMT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3" fontId="0" fillId="0" borderId="1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2" fontId="4" fillId="0" borderId="1" xfId="1" applyNumberFormat="1" applyFont="1" applyBorder="1" applyAlignment="1">
      <alignment horizontal="right" vertical="center"/>
    </xf>
    <xf numFmtId="2" fontId="4" fillId="0" borderId="0" xfId="1" applyNumberFormat="1" applyFont="1" applyAlignment="1">
      <alignment horizontal="right" vertical="center"/>
    </xf>
    <xf numFmtId="2" fontId="3" fillId="0" borderId="1" xfId="1" applyNumberFormat="1" applyFont="1" applyBorder="1" applyAlignment="1">
      <alignment horizontal="right" vertical="center"/>
    </xf>
    <xf numFmtId="2" fontId="3" fillId="0" borderId="0" xfId="1" applyNumberFormat="1" applyFont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kodwyer/Documents/UTS/36109_DADM/AT2/financial_plan/DoggyBFF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financials"/>
      <sheetName val="2_assumptions"/>
      <sheetName val="3_revenue_full_rollout"/>
      <sheetName val="4_cost_assumptions"/>
      <sheetName val="3a_market_size"/>
      <sheetName val="3b_dog_spend"/>
      <sheetName val="3c_service_providers"/>
      <sheetName val="4a_cloud_architecture"/>
    </sheetNames>
    <sheetDataSet>
      <sheetData sheetId="0"/>
      <sheetData sheetId="1">
        <row r="6">
          <cell r="D6">
            <v>0.01</v>
          </cell>
          <cell r="E6">
            <v>0.02</v>
          </cell>
          <cell r="F6">
            <v>0.03</v>
          </cell>
        </row>
        <row r="7">
          <cell r="D7">
            <v>1464.3</v>
          </cell>
          <cell r="E7">
            <v>1627</v>
          </cell>
          <cell r="F7">
            <v>1789.7</v>
          </cell>
        </row>
        <row r="8">
          <cell r="D8">
            <v>0.1</v>
          </cell>
          <cell r="E8">
            <v>0.2</v>
          </cell>
          <cell r="F8">
            <v>0.5</v>
          </cell>
        </row>
        <row r="9">
          <cell r="D9">
            <v>0.03</v>
          </cell>
          <cell r="E9">
            <v>0.05</v>
          </cell>
          <cell r="F9">
            <v>0.08</v>
          </cell>
        </row>
        <row r="11">
          <cell r="D11">
            <v>0.02</v>
          </cell>
          <cell r="E11">
            <v>0.04</v>
          </cell>
          <cell r="F11">
            <v>0.06</v>
          </cell>
        </row>
        <row r="12">
          <cell r="D12">
            <v>20</v>
          </cell>
          <cell r="E12">
            <v>35</v>
          </cell>
          <cell r="F12">
            <v>50</v>
          </cell>
        </row>
        <row r="14">
          <cell r="D14">
            <v>0.05</v>
          </cell>
          <cell r="E14">
            <v>0.15</v>
          </cell>
          <cell r="F14">
            <v>0.25</v>
          </cell>
        </row>
        <row r="15">
          <cell r="D15">
            <v>50</v>
          </cell>
          <cell r="E15">
            <v>100</v>
          </cell>
          <cell r="F15">
            <v>200</v>
          </cell>
        </row>
      </sheetData>
      <sheetData sheetId="2"/>
      <sheetData sheetId="3">
        <row r="15">
          <cell r="D15">
            <v>37500</v>
          </cell>
          <cell r="E15">
            <v>55750</v>
          </cell>
          <cell r="F15">
            <v>70250</v>
          </cell>
        </row>
        <row r="23">
          <cell r="D23">
            <v>6852</v>
          </cell>
          <cell r="E23">
            <v>9312</v>
          </cell>
          <cell r="F23">
            <v>17004</v>
          </cell>
        </row>
        <row r="28">
          <cell r="D28">
            <v>30</v>
          </cell>
          <cell r="E28">
            <v>35</v>
          </cell>
          <cell r="F28">
            <v>40</v>
          </cell>
        </row>
        <row r="33">
          <cell r="E33">
            <v>99</v>
          </cell>
        </row>
        <row r="36">
          <cell r="E36">
            <v>25</v>
          </cell>
        </row>
        <row r="41">
          <cell r="E41">
            <v>0.3</v>
          </cell>
        </row>
        <row r="42">
          <cell r="E42">
            <v>2.5999999999999999E-2</v>
          </cell>
        </row>
        <row r="46">
          <cell r="D46">
            <v>10</v>
          </cell>
          <cell r="E46">
            <v>25</v>
          </cell>
          <cell r="F46">
            <v>40</v>
          </cell>
        </row>
        <row r="47">
          <cell r="D47">
            <v>100</v>
          </cell>
          <cell r="E47">
            <v>250</v>
          </cell>
          <cell r="F47">
            <v>500</v>
          </cell>
        </row>
        <row r="48">
          <cell r="D48">
            <v>100</v>
          </cell>
          <cell r="E48">
            <v>250</v>
          </cell>
          <cell r="F48">
            <v>500</v>
          </cell>
        </row>
        <row r="52">
          <cell r="D52">
            <v>48000</v>
          </cell>
          <cell r="E52">
            <v>60000</v>
          </cell>
          <cell r="F52">
            <v>80000</v>
          </cell>
        </row>
        <row r="53">
          <cell r="D53">
            <v>126000</v>
          </cell>
          <cell r="E53">
            <v>187000</v>
          </cell>
          <cell r="F53">
            <v>249000</v>
          </cell>
        </row>
        <row r="54">
          <cell r="D54">
            <v>97000</v>
          </cell>
          <cell r="E54">
            <v>127000</v>
          </cell>
          <cell r="F54">
            <v>158000</v>
          </cell>
        </row>
        <row r="55">
          <cell r="D55">
            <v>53000</v>
          </cell>
          <cell r="E55">
            <v>60000</v>
          </cell>
          <cell r="F55">
            <v>98000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E3AA-3713-6549-899F-48B22D45F524}">
  <sheetPr codeName="Sheet2">
    <tabColor theme="5"/>
  </sheetPr>
  <dimension ref="A1:D10"/>
  <sheetViews>
    <sheetView showGridLines="0" zoomScale="140" zoomScaleNormal="140" workbookViewId="0">
      <selection activeCell="A10" sqref="A10"/>
    </sheetView>
  </sheetViews>
  <sheetFormatPr baseColWidth="10" defaultRowHeight="13"/>
  <cols>
    <col min="1" max="1" width="18.6640625" customWidth="1"/>
  </cols>
  <sheetData>
    <row r="1" spans="1:4">
      <c r="A1" s="2" t="s">
        <v>0</v>
      </c>
      <c r="B1" t="s">
        <v>23</v>
      </c>
      <c r="C1" t="s">
        <v>24</v>
      </c>
      <c r="D1" t="s">
        <v>25</v>
      </c>
    </row>
    <row r="2" spans="1:4">
      <c r="A2" s="1" t="s">
        <v>2</v>
      </c>
      <c r="B2" s="5">
        <f>'[1]2_assumptions'!D6</f>
        <v>0.01</v>
      </c>
      <c r="C2" s="6">
        <f>'[1]2_assumptions'!E6</f>
        <v>0.02</v>
      </c>
      <c r="D2" s="6">
        <f>'[1]2_assumptions'!F6</f>
        <v>0.03</v>
      </c>
    </row>
    <row r="3" spans="1:4">
      <c r="A3" s="1" t="s">
        <v>1</v>
      </c>
      <c r="B3" s="9">
        <f>'[1]2_assumptions'!D7</f>
        <v>1464.3</v>
      </c>
      <c r="C3" s="10">
        <f>'[1]2_assumptions'!E7</f>
        <v>1627</v>
      </c>
      <c r="D3" s="10">
        <f>'[1]2_assumptions'!F7</f>
        <v>1789.7</v>
      </c>
    </row>
    <row r="4" spans="1:4">
      <c r="A4" s="1" t="s">
        <v>3</v>
      </c>
      <c r="B4" s="7">
        <f>'[1]2_assumptions'!D8</f>
        <v>0.1</v>
      </c>
      <c r="C4" s="8">
        <f>'[1]2_assumptions'!E8</f>
        <v>0.2</v>
      </c>
      <c r="D4" s="8">
        <f>'[1]2_assumptions'!F8</f>
        <v>0.5</v>
      </c>
    </row>
    <row r="5" spans="1:4">
      <c r="A5" s="1" t="s">
        <v>4</v>
      </c>
      <c r="B5" s="7">
        <f>'[1]2_assumptions'!D9</f>
        <v>0.03</v>
      </c>
      <c r="C5" s="8">
        <f>'[1]2_assumptions'!E9</f>
        <v>0.05</v>
      </c>
      <c r="D5" s="8">
        <f>'[1]2_assumptions'!F9</f>
        <v>0.08</v>
      </c>
    </row>
    <row r="6" spans="1:4">
      <c r="A6" s="1" t="s">
        <v>8</v>
      </c>
      <c r="B6" s="7">
        <f>'[1]2_assumptions'!D11</f>
        <v>0.02</v>
      </c>
      <c r="C6" s="8">
        <f>'[1]2_assumptions'!E11</f>
        <v>0.04</v>
      </c>
      <c r="D6" s="8">
        <f>'[1]2_assumptions'!F11</f>
        <v>0.06</v>
      </c>
    </row>
    <row r="7" spans="1:4">
      <c r="A7" s="1" t="s">
        <v>5</v>
      </c>
      <c r="B7" s="11">
        <f>'[1]2_assumptions'!D12</f>
        <v>20</v>
      </c>
      <c r="C7" s="12">
        <f>'[1]2_assumptions'!E12</f>
        <v>35</v>
      </c>
      <c r="D7" s="12">
        <f>'[1]2_assumptions'!F12</f>
        <v>50</v>
      </c>
    </row>
    <row r="8" spans="1:4">
      <c r="A8" s="1" t="s">
        <v>6</v>
      </c>
      <c r="B8" s="5">
        <f>'[1]2_assumptions'!D14</f>
        <v>0.05</v>
      </c>
      <c r="C8" s="5">
        <f>'[1]2_assumptions'!E14</f>
        <v>0.15</v>
      </c>
      <c r="D8" s="5">
        <f>'[1]2_assumptions'!F14</f>
        <v>0.25</v>
      </c>
    </row>
    <row r="9" spans="1:4">
      <c r="A9" s="1" t="s">
        <v>7</v>
      </c>
      <c r="B9" s="11">
        <f>'[1]2_assumptions'!D15</f>
        <v>50</v>
      </c>
      <c r="C9" s="12">
        <f>'[1]2_assumptions'!E15</f>
        <v>100</v>
      </c>
      <c r="D9" s="12">
        <f>'[1]2_assumptions'!F15</f>
        <v>200</v>
      </c>
    </row>
    <row r="10" spans="1:4">
      <c r="A10" s="1"/>
      <c r="B10" s="3"/>
      <c r="C10" s="4"/>
      <c r="D10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CFB-FB20-BC48-897E-F1FEDB870F71}">
  <dimension ref="A1:D11"/>
  <sheetViews>
    <sheetView tabSelected="1" workbookViewId="0">
      <selection activeCell="D10" sqref="D10"/>
    </sheetView>
  </sheetViews>
  <sheetFormatPr baseColWidth="10" defaultRowHeight="13"/>
  <cols>
    <col min="1" max="1" width="19.164062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21</v>
      </c>
      <c r="B2">
        <f>'[1]4_cost_assumptions'!D15</f>
        <v>37500</v>
      </c>
      <c r="C2">
        <f>'[1]4_cost_assumptions'!E15</f>
        <v>55750</v>
      </c>
      <c r="D2">
        <f>'[1]4_cost_assumptions'!F15</f>
        <v>70250</v>
      </c>
    </row>
    <row r="3" spans="1:4">
      <c r="A3" t="s">
        <v>20</v>
      </c>
      <c r="B3">
        <f>'[1]4_cost_assumptions'!D23</f>
        <v>6852</v>
      </c>
      <c r="C3">
        <f>'[1]4_cost_assumptions'!E23</f>
        <v>9312</v>
      </c>
      <c r="D3">
        <f>'[1]4_cost_assumptions'!F23</f>
        <v>17004</v>
      </c>
    </row>
    <row r="4" spans="1:4">
      <c r="A4" t="s">
        <v>22</v>
      </c>
      <c r="B4">
        <f>'[1]4_cost_assumptions'!D28</f>
        <v>30</v>
      </c>
      <c r="C4">
        <f>'[1]4_cost_assumptions'!E28</f>
        <v>35</v>
      </c>
      <c r="D4">
        <f>'[1]4_cost_assumptions'!F28</f>
        <v>40</v>
      </c>
    </row>
    <row r="5" spans="1:4">
      <c r="A5" t="s">
        <v>10</v>
      </c>
      <c r="B5">
        <f>'[1]4_cost_assumptions'!D46*365</f>
        <v>3650</v>
      </c>
      <c r="C5">
        <f>'[1]4_cost_assumptions'!E46*365</f>
        <v>9125</v>
      </c>
      <c r="D5">
        <f>'[1]4_cost_assumptions'!F46*365</f>
        <v>14600</v>
      </c>
    </row>
    <row r="6" spans="1:4">
      <c r="A6" t="s">
        <v>11</v>
      </c>
      <c r="B6">
        <f>'[1]4_cost_assumptions'!D47*12</f>
        <v>1200</v>
      </c>
      <c r="C6">
        <f>'[1]4_cost_assumptions'!E47*12</f>
        <v>3000</v>
      </c>
      <c r="D6">
        <f>'[1]4_cost_assumptions'!F47*12</f>
        <v>6000</v>
      </c>
    </row>
    <row r="7" spans="1:4">
      <c r="A7" t="s">
        <v>12</v>
      </c>
      <c r="B7">
        <f>'[1]4_cost_assumptions'!D48*12</f>
        <v>1200</v>
      </c>
      <c r="C7">
        <f>'[1]4_cost_assumptions'!E48*12</f>
        <v>3000</v>
      </c>
      <c r="D7">
        <f>'[1]4_cost_assumptions'!F48*12</f>
        <v>6000</v>
      </c>
    </row>
    <row r="8" spans="1:4">
      <c r="A8" t="s">
        <v>13</v>
      </c>
      <c r="B8">
        <f>'[1]4_cost_assumptions'!D52</f>
        <v>48000</v>
      </c>
      <c r="C8">
        <f>'[1]4_cost_assumptions'!E52</f>
        <v>60000</v>
      </c>
      <c r="D8">
        <f>'[1]4_cost_assumptions'!F52</f>
        <v>80000</v>
      </c>
    </row>
    <row r="9" spans="1:4">
      <c r="A9" t="s">
        <v>14</v>
      </c>
      <c r="B9">
        <f>'[1]4_cost_assumptions'!D53</f>
        <v>126000</v>
      </c>
      <c r="C9">
        <f>'[1]4_cost_assumptions'!E53</f>
        <v>187000</v>
      </c>
      <c r="D9">
        <f>'[1]4_cost_assumptions'!F53</f>
        <v>249000</v>
      </c>
    </row>
    <row r="10" spans="1:4">
      <c r="A10" t="s">
        <v>15</v>
      </c>
      <c r="B10">
        <f>'[1]4_cost_assumptions'!D54</f>
        <v>97000</v>
      </c>
      <c r="C10">
        <f>'[1]4_cost_assumptions'!E54</f>
        <v>127000</v>
      </c>
      <c r="D10">
        <f>'[1]4_cost_assumptions'!F54</f>
        <v>158000</v>
      </c>
    </row>
    <row r="11" spans="1:4">
      <c r="A11" t="s">
        <v>16</v>
      </c>
      <c r="B11">
        <f>'[1]4_cost_assumptions'!D55</f>
        <v>53000</v>
      </c>
      <c r="C11">
        <f>'[1]4_cost_assumptions'!E55</f>
        <v>60000</v>
      </c>
      <c r="D11">
        <f>'[1]4_cost_assumptions'!F55</f>
        <v>98000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4458-2178-E74A-813E-07AE25FADB74}">
  <dimension ref="A1:B6"/>
  <sheetViews>
    <sheetView workbookViewId="0">
      <selection activeCell="A4" sqref="A4"/>
    </sheetView>
  </sheetViews>
  <sheetFormatPr baseColWidth="10" defaultRowHeight="13"/>
  <sheetData>
    <row r="1" spans="1:2">
      <c r="A1" t="s">
        <v>26</v>
      </c>
      <c r="B1" t="s">
        <v>27</v>
      </c>
    </row>
    <row r="2" spans="1:2">
      <c r="A2" t="s">
        <v>18</v>
      </c>
      <c r="B2">
        <f>'[1]4_cost_assumptions'!E33</f>
        <v>99</v>
      </c>
    </row>
    <row r="3" spans="1:2">
      <c r="A3" t="s">
        <v>19</v>
      </c>
      <c r="B3">
        <f>'[1]4_cost_assumptions'!E36</f>
        <v>25</v>
      </c>
    </row>
    <row r="4" spans="1:2">
      <c r="A4" t="s">
        <v>9</v>
      </c>
      <c r="B4">
        <f>'[1]4_cost_assumptions'!E41</f>
        <v>0.3</v>
      </c>
    </row>
    <row r="5" spans="1:2">
      <c r="A5" t="s">
        <v>17</v>
      </c>
      <c r="B5">
        <f>'[1]4_cost_assumptions'!E42</f>
        <v>2.5999999999999999E-2</v>
      </c>
    </row>
    <row r="6" spans="1:2">
      <c r="A6" t="s">
        <v>28</v>
      </c>
      <c r="B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costs</vt:lpstr>
      <vt:lpstr>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2020-09-27T01:39:58Z</dcterms:created>
  <dcterms:modified xsi:type="dcterms:W3CDTF">2020-09-27T03:18:47Z</dcterms:modified>
</cp:coreProperties>
</file>