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A8F23E5-536F-4188-AFF8-A07483260DB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G2" i="1" s="1"/>
  <c r="G3" i="1" s="1"/>
  <c r="F2" i="1" l="1"/>
  <c r="F3" i="1" l="1"/>
  <c r="K2" i="1" s="1"/>
  <c r="K3" i="1" s="1"/>
  <c r="L3" i="1" s="1"/>
  <c r="L2" i="1" s="1"/>
  <c r="G6" i="1"/>
  <c r="R4" i="1" l="1"/>
  <c r="Z4" i="1"/>
  <c r="AH4" i="1"/>
  <c r="AP4" i="1"/>
  <c r="AX4" i="1"/>
  <c r="BF4" i="1"/>
  <c r="BN4" i="1"/>
  <c r="T3" i="1"/>
  <c r="AB3" i="1"/>
  <c r="AJ3" i="1"/>
  <c r="AR3" i="1"/>
  <c r="AZ3" i="1"/>
  <c r="BH3" i="1"/>
  <c r="BP3" i="1"/>
  <c r="S4" i="1"/>
  <c r="AA4" i="1"/>
  <c r="AI4" i="1"/>
  <c r="AQ4" i="1"/>
  <c r="AY4" i="1"/>
  <c r="BG4" i="1"/>
  <c r="BO4" i="1"/>
  <c r="U3" i="1"/>
  <c r="AC3" i="1"/>
  <c r="AK3" i="1"/>
  <c r="AS3" i="1"/>
  <c r="BA3" i="1"/>
  <c r="BI3" i="1"/>
  <c r="BQ3" i="1"/>
  <c r="T4" i="1"/>
  <c r="AB4" i="1"/>
  <c r="AJ4" i="1"/>
  <c r="AR4" i="1"/>
  <c r="AZ4" i="1"/>
  <c r="BP4" i="1"/>
  <c r="AD3" i="1"/>
  <c r="BB3" i="1"/>
  <c r="U4" i="1"/>
  <c r="W3" i="1"/>
  <c r="AU3" i="1"/>
  <c r="P3" i="1"/>
  <c r="V4" i="1"/>
  <c r="AD4" i="1"/>
  <c r="AL4" i="1"/>
  <c r="AT4" i="1"/>
  <c r="BB4" i="1"/>
  <c r="BJ4" i="1"/>
  <c r="BR4" i="1"/>
  <c r="X3" i="1"/>
  <c r="AF3" i="1"/>
  <c r="AN3" i="1"/>
  <c r="AV3" i="1"/>
  <c r="BD3" i="1"/>
  <c r="BL3" i="1"/>
  <c r="P4" i="1"/>
  <c r="Z3" i="1"/>
  <c r="BF3" i="1"/>
  <c r="Q4" i="1"/>
  <c r="AO4" i="1"/>
  <c r="BE4" i="1"/>
  <c r="AA3" i="1"/>
  <c r="AY3" i="1"/>
  <c r="BG3" i="1"/>
  <c r="BH4" i="1"/>
  <c r="BJ3" i="1"/>
  <c r="AK4" i="1"/>
  <c r="BI4" i="1"/>
  <c r="AM3" i="1"/>
  <c r="W4" i="1"/>
  <c r="AE4" i="1"/>
  <c r="AM4" i="1"/>
  <c r="AU4" i="1"/>
  <c r="BC4" i="1"/>
  <c r="BK4" i="1"/>
  <c r="Q3" i="1"/>
  <c r="Y3" i="1"/>
  <c r="AG3" i="1"/>
  <c r="AO3" i="1"/>
  <c r="AW3" i="1"/>
  <c r="BE3" i="1"/>
  <c r="BM3" i="1"/>
  <c r="AF4" i="1"/>
  <c r="AN4" i="1"/>
  <c r="BD4" i="1"/>
  <c r="R3" i="1"/>
  <c r="AH3" i="1"/>
  <c r="AX3" i="1"/>
  <c r="BN3" i="1"/>
  <c r="AG4" i="1"/>
  <c r="BM4" i="1"/>
  <c r="AQ3" i="1"/>
  <c r="BO3" i="1"/>
  <c r="V3" i="1"/>
  <c r="AT3" i="1"/>
  <c r="BR3" i="1"/>
  <c r="AC4" i="1"/>
  <c r="BA4" i="1"/>
  <c r="AE3" i="1"/>
  <c r="BK3" i="1"/>
  <c r="X4" i="1"/>
  <c r="AV4" i="1"/>
  <c r="BL4" i="1"/>
  <c r="AP3" i="1"/>
  <c r="Y4" i="1"/>
  <c r="AW4" i="1"/>
  <c r="S3" i="1"/>
  <c r="AI3" i="1"/>
  <c r="AL3" i="1"/>
  <c r="AS4" i="1"/>
  <c r="BQ4" i="1"/>
  <c r="BC3" i="1"/>
</calcChain>
</file>

<file path=xl/sharedStrings.xml><?xml version="1.0" encoding="utf-8"?>
<sst xmlns="http://schemas.openxmlformats.org/spreadsheetml/2006/main" count="14" uniqueCount="14">
  <si>
    <t>θ</t>
    <phoneticPr fontId="1" type="noConversion"/>
  </si>
  <si>
    <t>L(m)</t>
    <phoneticPr fontId="1" type="noConversion"/>
  </si>
  <si>
    <t>V0(m/s)</t>
    <phoneticPr fontId="1" type="noConversion"/>
  </si>
  <si>
    <t>2α-θ</t>
    <phoneticPr fontId="1" type="noConversion"/>
  </si>
  <si>
    <t>解算X</t>
    <phoneticPr fontId="1" type="noConversion"/>
  </si>
  <si>
    <t>解算Y</t>
    <phoneticPr fontId="1" type="noConversion"/>
  </si>
  <si>
    <t>校验和：</t>
    <phoneticPr fontId="1" type="noConversion"/>
  </si>
  <si>
    <t>平方/弧度</t>
    <phoneticPr fontId="1" type="noConversion"/>
  </si>
  <si>
    <t>G=</t>
    <phoneticPr fontId="1" type="noConversion"/>
  </si>
  <si>
    <t>α</t>
    <phoneticPr fontId="1" type="noConversion"/>
  </si>
  <si>
    <t>验证：</t>
    <phoneticPr fontId="1" type="noConversion"/>
  </si>
  <si>
    <t>T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</si>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</sst>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Sheet1!$P$3:$BR$3</c:f>
              <c:numCache>
                <c:formatCode>General</c:formatCode>
                <c:ptCount val="55"/>
                <c:pt idx="0">
                  <c:v>0.14487703257506654</c:v>
                </c:pt>
                <c:pt idx="1">
                  <c:v>0.21731554886259977</c:v>
                </c:pt>
                <c:pt idx="2">
                  <c:v>0.28975406515013308</c:v>
                </c:pt>
                <c:pt idx="3">
                  <c:v>0.36219258143766631</c:v>
                </c:pt>
                <c:pt idx="4">
                  <c:v>0.43463109772519953</c:v>
                </c:pt>
                <c:pt idx="5">
                  <c:v>0.50706961401273287</c:v>
                </c:pt>
                <c:pt idx="6">
                  <c:v>0.57950813030026616</c:v>
                </c:pt>
                <c:pt idx="7">
                  <c:v>0.65194664658779933</c:v>
                </c:pt>
                <c:pt idx="8">
                  <c:v>0.72438516287533261</c:v>
                </c:pt>
                <c:pt idx="9">
                  <c:v>0.79682367916286589</c:v>
                </c:pt>
                <c:pt idx="10">
                  <c:v>0.86926219545039907</c:v>
                </c:pt>
                <c:pt idx="11">
                  <c:v>0.94170071173793246</c:v>
                </c:pt>
                <c:pt idx="12">
                  <c:v>1.0141392280254657</c:v>
                </c:pt>
                <c:pt idx="13">
                  <c:v>1.0865777443129989</c:v>
                </c:pt>
                <c:pt idx="14">
                  <c:v>1.1590162606005323</c:v>
                </c:pt>
                <c:pt idx="15">
                  <c:v>1.2314547768880655</c:v>
                </c:pt>
                <c:pt idx="16">
                  <c:v>1.3038932931755987</c:v>
                </c:pt>
                <c:pt idx="17">
                  <c:v>1.376331809463132</c:v>
                </c:pt>
                <c:pt idx="18">
                  <c:v>1.4487703257506652</c:v>
                </c:pt>
                <c:pt idx="19">
                  <c:v>1.5212088420381984</c:v>
                </c:pt>
                <c:pt idx="20">
                  <c:v>1.5936473583257318</c:v>
                </c:pt>
                <c:pt idx="21">
                  <c:v>1.6660858746132652</c:v>
                </c:pt>
                <c:pt idx="22">
                  <c:v>1.7385243909007981</c:v>
                </c:pt>
                <c:pt idx="23">
                  <c:v>1.8109629071883315</c:v>
                </c:pt>
                <c:pt idx="24">
                  <c:v>1.8834014234758649</c:v>
                </c:pt>
                <c:pt idx="25">
                  <c:v>1.9558399397633981</c:v>
                </c:pt>
                <c:pt idx="26">
                  <c:v>2.0282784560509315</c:v>
                </c:pt>
                <c:pt idx="27">
                  <c:v>2.1007169723384642</c:v>
                </c:pt>
                <c:pt idx="28">
                  <c:v>2.1731554886259978</c:v>
                </c:pt>
                <c:pt idx="29">
                  <c:v>2.245594004913531</c:v>
                </c:pt>
                <c:pt idx="30">
                  <c:v>2.3180325212010646</c:v>
                </c:pt>
                <c:pt idx="31">
                  <c:v>2.3904710374885978</c:v>
                </c:pt>
                <c:pt idx="32">
                  <c:v>2.462909553776131</c:v>
                </c:pt>
                <c:pt idx="33">
                  <c:v>2.5353480700636641</c:v>
                </c:pt>
                <c:pt idx="34">
                  <c:v>2.6077865863511973</c:v>
                </c:pt>
                <c:pt idx="35">
                  <c:v>2.6802251026387305</c:v>
                </c:pt>
                <c:pt idx="36">
                  <c:v>2.7526636189262641</c:v>
                </c:pt>
                <c:pt idx="37">
                  <c:v>2.8251021352137973</c:v>
                </c:pt>
                <c:pt idx="38">
                  <c:v>2.8975406515013304</c:v>
                </c:pt>
                <c:pt idx="39">
                  <c:v>2.9699791677888636</c:v>
                </c:pt>
                <c:pt idx="40">
                  <c:v>3.0424176840763968</c:v>
                </c:pt>
                <c:pt idx="41">
                  <c:v>3.11485620036393</c:v>
                </c:pt>
                <c:pt idx="42">
                  <c:v>3.1872947166514636</c:v>
                </c:pt>
                <c:pt idx="43">
                  <c:v>3.2597332329389967</c:v>
                </c:pt>
                <c:pt idx="44">
                  <c:v>3.3321717492265304</c:v>
                </c:pt>
                <c:pt idx="45">
                  <c:v>3.4046102655140631</c:v>
                </c:pt>
                <c:pt idx="46">
                  <c:v>3.4770487818015963</c:v>
                </c:pt>
                <c:pt idx="47">
                  <c:v>3.5494872980891299</c:v>
                </c:pt>
                <c:pt idx="48">
                  <c:v>3.6219258143766631</c:v>
                </c:pt>
                <c:pt idx="49">
                  <c:v>3.6943643306641962</c:v>
                </c:pt>
                <c:pt idx="50">
                  <c:v>3.7668028469517298</c:v>
                </c:pt>
                <c:pt idx="51">
                  <c:v>3.839241363239263</c:v>
                </c:pt>
                <c:pt idx="52">
                  <c:v>3.9116798795267962</c:v>
                </c:pt>
                <c:pt idx="53">
                  <c:v>3.9841183958143298</c:v>
                </c:pt>
                <c:pt idx="54">
                  <c:v>4.056556912101863</c:v>
                </c:pt>
              </c:numCache>
            </c:numRef>
          </c:xVal>
          <c:yVal>
            <c:numRef>
              <c:f>Sheet1!$P$4:$BR$4</c:f>
              <c:numCache>
                <c:formatCode>General</c:formatCode>
                <c:ptCount val="55"/>
                <c:pt idx="0">
                  <c:v>-3.8377022425741751E-2</c:v>
                </c:pt>
                <c:pt idx="1">
                  <c:v>-5.7198033638612623E-2</c:v>
                </c:pt>
                <c:pt idx="2">
                  <c:v>-7.5774044851483494E-2</c:v>
                </c:pt>
                <c:pt idx="3">
                  <c:v>-9.4105056064354389E-2</c:v>
                </c:pt>
                <c:pt idx="4">
                  <c:v>-0.11219106727722525</c:v>
                </c:pt>
                <c:pt idx="5">
                  <c:v>-0.13003207849009615</c:v>
                </c:pt>
                <c:pt idx="6">
                  <c:v>-0.14762808970296698</c:v>
                </c:pt>
                <c:pt idx="7">
                  <c:v>-0.16497910091583787</c:v>
                </c:pt>
                <c:pt idx="8">
                  <c:v>-0.18208511212870876</c:v>
                </c:pt>
                <c:pt idx="9">
                  <c:v>-0.19894612334157963</c:v>
                </c:pt>
                <c:pt idx="10">
                  <c:v>-0.2155621345544505</c:v>
                </c:pt>
                <c:pt idx="11">
                  <c:v>-0.23193314576732138</c:v>
                </c:pt>
                <c:pt idx="12">
                  <c:v>-0.24805915698019229</c:v>
                </c:pt>
                <c:pt idx="13">
                  <c:v>-0.26394016819306315</c:v>
                </c:pt>
                <c:pt idx="14">
                  <c:v>-0.27957617940593399</c:v>
                </c:pt>
                <c:pt idx="15">
                  <c:v>-0.29496719061880489</c:v>
                </c:pt>
                <c:pt idx="16">
                  <c:v>-0.31011320183167573</c:v>
                </c:pt>
                <c:pt idx="17">
                  <c:v>-0.32501421304454664</c:v>
                </c:pt>
                <c:pt idx="18">
                  <c:v>-0.33967022425741755</c:v>
                </c:pt>
                <c:pt idx="19">
                  <c:v>-0.35408123547028836</c:v>
                </c:pt>
                <c:pt idx="20">
                  <c:v>-0.36824724668315922</c:v>
                </c:pt>
                <c:pt idx="21">
                  <c:v>-0.38216825789603015</c:v>
                </c:pt>
                <c:pt idx="22">
                  <c:v>-0.39584426910890097</c:v>
                </c:pt>
                <c:pt idx="23">
                  <c:v>-0.40927528032177185</c:v>
                </c:pt>
                <c:pt idx="24">
                  <c:v>-0.42246129153464274</c:v>
                </c:pt>
                <c:pt idx="25">
                  <c:v>-0.43540230274751363</c:v>
                </c:pt>
                <c:pt idx="26">
                  <c:v>-0.44809831396038458</c:v>
                </c:pt>
                <c:pt idx="27">
                  <c:v>-0.46054932517325531</c:v>
                </c:pt>
                <c:pt idx="28">
                  <c:v>-0.47275533638612627</c:v>
                </c:pt>
                <c:pt idx="29">
                  <c:v>-0.48471634759899712</c:v>
                </c:pt>
                <c:pt idx="30">
                  <c:v>-0.49643235881186798</c:v>
                </c:pt>
                <c:pt idx="31">
                  <c:v>-0.50790337002473884</c:v>
                </c:pt>
                <c:pt idx="32">
                  <c:v>-0.51912938123760977</c:v>
                </c:pt>
                <c:pt idx="33">
                  <c:v>-0.53011039245048064</c:v>
                </c:pt>
                <c:pt idx="34">
                  <c:v>-0.54084640366335146</c:v>
                </c:pt>
                <c:pt idx="35">
                  <c:v>-0.55133741487622245</c:v>
                </c:pt>
                <c:pt idx="36">
                  <c:v>-0.56158342608909328</c:v>
                </c:pt>
                <c:pt idx="37">
                  <c:v>-0.57158443730196407</c:v>
                </c:pt>
                <c:pt idx="38">
                  <c:v>-0.58134044851483502</c:v>
                </c:pt>
                <c:pt idx="39">
                  <c:v>-0.59085145972770581</c:v>
                </c:pt>
                <c:pt idx="40">
                  <c:v>-0.60011747094057677</c:v>
                </c:pt>
                <c:pt idx="41">
                  <c:v>-0.60913848215344757</c:v>
                </c:pt>
                <c:pt idx="42">
                  <c:v>-0.61791449336631843</c:v>
                </c:pt>
                <c:pt idx="43">
                  <c:v>-0.62644550457918946</c:v>
                </c:pt>
                <c:pt idx="44">
                  <c:v>-0.63473151579206022</c:v>
                </c:pt>
                <c:pt idx="45">
                  <c:v>-0.64277252700493115</c:v>
                </c:pt>
                <c:pt idx="46">
                  <c:v>-0.65056853821780192</c:v>
                </c:pt>
                <c:pt idx="47">
                  <c:v>-0.65811954943067286</c:v>
                </c:pt>
                <c:pt idx="48">
                  <c:v>-0.66542556064354375</c:v>
                </c:pt>
                <c:pt idx="49">
                  <c:v>-0.67248657185641458</c:v>
                </c:pt>
                <c:pt idx="50">
                  <c:v>-0.67930258306928548</c:v>
                </c:pt>
                <c:pt idx="51">
                  <c:v>-0.68587359428215644</c:v>
                </c:pt>
                <c:pt idx="52">
                  <c:v>-0.69219960549502724</c:v>
                </c:pt>
                <c:pt idx="53">
                  <c:v>-0.69828061670789809</c:v>
                </c:pt>
                <c:pt idx="54">
                  <c:v>-0.70411662792076912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F9-4053-B1DE-7B7E4A744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86608"/>
        <c:axId val="617079720"/>
      </c:scatterChart>
      <c:valAx>
        <c:axId val="61708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79720"/>
        <c:crosses val="autoZero"/>
        <c:crossBetween val="midCat"/>
      </c:valAx>
      <c:valAx>
        <c:axId val="61707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8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</xdr:colOff>
      <xdr:row>4</xdr:row>
      <xdr:rowOff>171450</xdr:rowOff>
    </xdr:from>
    <xdr:to>
      <xdr:col>20</xdr:col>
      <xdr:colOff>461962</xdr:colOff>
      <xdr:row>20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97636F-87EB-4E49-8BC0-C2F26E274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"/>
  <sheetViews>
    <sheetView tabSelected="1" workbookViewId="0">
      <selection activeCell="K3" sqref="K3"/>
    </sheetView>
  </sheetViews>
  <sheetFormatPr defaultRowHeight="14.25" x14ac:dyDescent="0.2"/>
  <sheetData>
    <row r="1" spans="1:70" x14ac:dyDescent="0.2">
      <c r="B1" t="s">
        <v>2</v>
      </c>
      <c r="C1" t="s">
        <v>0</v>
      </c>
      <c r="D1" t="s">
        <v>1</v>
      </c>
      <c r="F1" t="s">
        <v>4</v>
      </c>
      <c r="G1" t="s">
        <v>5</v>
      </c>
      <c r="K1" t="s">
        <v>3</v>
      </c>
      <c r="L1" t="s">
        <v>9</v>
      </c>
      <c r="N1" t="s">
        <v>10</v>
      </c>
    </row>
    <row r="2" spans="1:70" x14ac:dyDescent="0.2">
      <c r="B2">
        <v>15</v>
      </c>
      <c r="C2">
        <v>-10</v>
      </c>
      <c r="D2">
        <v>4</v>
      </c>
      <c r="F2">
        <f>D2*COS(C3)</f>
        <v>3.939239940984494</v>
      </c>
      <c r="G2">
        <f>D2*SIN(C3)</f>
        <v>-0.69454207025383352</v>
      </c>
      <c r="K2">
        <f>ASIN((C9*F3-G2*B3)/(B3*D2))</f>
        <v>0.34968837944791115</v>
      </c>
      <c r="L2">
        <f>L3/57.3</f>
        <v>-0.26210422462796951</v>
      </c>
      <c r="O2" t="s">
        <v>11</v>
      </c>
      <c r="P2">
        <v>0.01</v>
      </c>
      <c r="Q2">
        <v>1.4999999999999999E-2</v>
      </c>
      <c r="R2">
        <v>0.02</v>
      </c>
      <c r="S2">
        <v>2.5000000000000001E-2</v>
      </c>
      <c r="T2">
        <v>0.03</v>
      </c>
      <c r="U2">
        <v>3.5000000000000003E-2</v>
      </c>
      <c r="V2">
        <v>0.04</v>
      </c>
      <c r="W2">
        <v>4.4999999999999998E-2</v>
      </c>
      <c r="X2">
        <v>0.05</v>
      </c>
      <c r="Y2">
        <v>5.5E-2</v>
      </c>
      <c r="Z2">
        <v>0.06</v>
      </c>
      <c r="AA2">
        <v>6.5000000000000002E-2</v>
      </c>
      <c r="AB2">
        <v>7.0000000000000007E-2</v>
      </c>
      <c r="AC2">
        <v>7.4999999999999997E-2</v>
      </c>
      <c r="AD2">
        <v>0.08</v>
      </c>
      <c r="AE2">
        <v>8.5000000000000006E-2</v>
      </c>
      <c r="AF2">
        <v>0.09</v>
      </c>
      <c r="AG2">
        <v>9.5000000000000001E-2</v>
      </c>
      <c r="AH2">
        <v>0.1</v>
      </c>
      <c r="AI2">
        <v>0.105</v>
      </c>
      <c r="AJ2">
        <v>0.11</v>
      </c>
      <c r="AK2">
        <v>0.115</v>
      </c>
      <c r="AL2">
        <v>0.12</v>
      </c>
      <c r="AM2">
        <v>0.125</v>
      </c>
      <c r="AN2">
        <v>0.13</v>
      </c>
      <c r="AO2">
        <v>0.13500000000000001</v>
      </c>
      <c r="AP2">
        <v>0.14000000000000001</v>
      </c>
      <c r="AQ2">
        <v>0.14499999999999999</v>
      </c>
      <c r="AR2">
        <v>0.15</v>
      </c>
      <c r="AS2">
        <v>0.155</v>
      </c>
      <c r="AT2">
        <v>0.16</v>
      </c>
      <c r="AU2">
        <v>0.16500000000000001</v>
      </c>
      <c r="AV2">
        <v>0.17</v>
      </c>
      <c r="AW2">
        <v>0.17499999999999999</v>
      </c>
      <c r="AX2">
        <v>0.18</v>
      </c>
      <c r="AY2">
        <v>0.185</v>
      </c>
      <c r="AZ2">
        <v>0.19</v>
      </c>
      <c r="BA2">
        <v>0.19500000000000001</v>
      </c>
      <c r="BB2">
        <v>0.2</v>
      </c>
      <c r="BC2">
        <v>0.20499999999999999</v>
      </c>
      <c r="BD2">
        <v>0.21</v>
      </c>
      <c r="BE2">
        <v>0.215</v>
      </c>
      <c r="BF2">
        <v>0.22</v>
      </c>
      <c r="BG2">
        <v>0.22500000000000001</v>
      </c>
      <c r="BH2">
        <v>0.23</v>
      </c>
      <c r="BI2">
        <v>0.23499999999999999</v>
      </c>
      <c r="BJ2">
        <v>0.24</v>
      </c>
      <c r="BK2">
        <v>0.245</v>
      </c>
      <c r="BL2">
        <v>0.25</v>
      </c>
      <c r="BM2">
        <v>0.255</v>
      </c>
      <c r="BN2">
        <v>0.26</v>
      </c>
      <c r="BO2">
        <v>0.26500000000000001</v>
      </c>
      <c r="BP2">
        <v>0.27</v>
      </c>
      <c r="BQ2">
        <v>0.27500000000000002</v>
      </c>
      <c r="BR2">
        <v>0.28000000000000003</v>
      </c>
    </row>
    <row r="3" spans="1:70" x14ac:dyDescent="0.2">
      <c r="A3" t="s">
        <v>7</v>
      </c>
      <c r="B3">
        <f>B2*B2</f>
        <v>225</v>
      </c>
      <c r="C3">
        <f>C2/57.3</f>
        <v>-0.17452006980802792</v>
      </c>
      <c r="F3">
        <f>F2*F2</f>
        <v>15.517611312647521</v>
      </c>
      <c r="G3">
        <f>G2*G2</f>
        <v>0.48238868735248103</v>
      </c>
      <c r="K3">
        <f>-K2*57.3</f>
        <v>-20.037144142365307</v>
      </c>
      <c r="L3">
        <f>(K3+C2)/2</f>
        <v>-15.018572071182653</v>
      </c>
      <c r="O3" t="s">
        <v>12</v>
      </c>
      <c r="P3">
        <f>$B$2*COS($L$2)*P2</f>
        <v>0.14487703257506654</v>
      </c>
      <c r="Q3">
        <f t="shared" ref="Q3:BR3" si="0">$B$2*COS($L$2)*Q2</f>
        <v>0.21731554886259977</v>
      </c>
      <c r="R3">
        <f t="shared" si="0"/>
        <v>0.28975406515013308</v>
      </c>
      <c r="S3">
        <f t="shared" si="0"/>
        <v>0.36219258143766631</v>
      </c>
      <c r="T3">
        <f t="shared" si="0"/>
        <v>0.43463109772519953</v>
      </c>
      <c r="U3">
        <f t="shared" si="0"/>
        <v>0.50706961401273287</v>
      </c>
      <c r="V3">
        <f t="shared" si="0"/>
        <v>0.57950813030026616</v>
      </c>
      <c r="W3">
        <f t="shared" si="0"/>
        <v>0.65194664658779933</v>
      </c>
      <c r="X3">
        <f t="shared" si="0"/>
        <v>0.72438516287533261</v>
      </c>
      <c r="Y3">
        <f t="shared" si="0"/>
        <v>0.79682367916286589</v>
      </c>
      <c r="Z3">
        <f t="shared" si="0"/>
        <v>0.86926219545039907</v>
      </c>
      <c r="AA3">
        <f t="shared" si="0"/>
        <v>0.94170071173793246</v>
      </c>
      <c r="AB3">
        <f t="shared" si="0"/>
        <v>1.0141392280254657</v>
      </c>
      <c r="AC3">
        <f t="shared" si="0"/>
        <v>1.0865777443129989</v>
      </c>
      <c r="AD3">
        <f t="shared" si="0"/>
        <v>1.1590162606005323</v>
      </c>
      <c r="AE3">
        <f t="shared" si="0"/>
        <v>1.2314547768880655</v>
      </c>
      <c r="AF3">
        <f t="shared" si="0"/>
        <v>1.3038932931755987</v>
      </c>
      <c r="AG3">
        <f t="shared" si="0"/>
        <v>1.376331809463132</v>
      </c>
      <c r="AH3">
        <f t="shared" si="0"/>
        <v>1.4487703257506652</v>
      </c>
      <c r="AI3">
        <f t="shared" si="0"/>
        <v>1.5212088420381984</v>
      </c>
      <c r="AJ3">
        <f t="shared" si="0"/>
        <v>1.5936473583257318</v>
      </c>
      <c r="AK3">
        <f t="shared" si="0"/>
        <v>1.6660858746132652</v>
      </c>
      <c r="AL3">
        <f t="shared" si="0"/>
        <v>1.7385243909007981</v>
      </c>
      <c r="AM3">
        <f t="shared" si="0"/>
        <v>1.8109629071883315</v>
      </c>
      <c r="AN3">
        <f t="shared" si="0"/>
        <v>1.8834014234758649</v>
      </c>
      <c r="AO3">
        <f t="shared" si="0"/>
        <v>1.9558399397633981</v>
      </c>
      <c r="AP3">
        <f t="shared" si="0"/>
        <v>2.0282784560509315</v>
      </c>
      <c r="AQ3">
        <f t="shared" si="0"/>
        <v>2.1007169723384642</v>
      </c>
      <c r="AR3">
        <f t="shared" si="0"/>
        <v>2.1731554886259978</v>
      </c>
      <c r="AS3">
        <f t="shared" si="0"/>
        <v>2.245594004913531</v>
      </c>
      <c r="AT3">
        <f t="shared" si="0"/>
        <v>2.3180325212010646</v>
      </c>
      <c r="AU3">
        <f t="shared" si="0"/>
        <v>2.3904710374885978</v>
      </c>
      <c r="AV3">
        <f t="shared" si="0"/>
        <v>2.462909553776131</v>
      </c>
      <c r="AW3">
        <f t="shared" si="0"/>
        <v>2.5353480700636641</v>
      </c>
      <c r="AX3">
        <f t="shared" si="0"/>
        <v>2.6077865863511973</v>
      </c>
      <c r="AY3">
        <f t="shared" si="0"/>
        <v>2.6802251026387305</v>
      </c>
      <c r="AZ3">
        <f t="shared" si="0"/>
        <v>2.7526636189262641</v>
      </c>
      <c r="BA3">
        <f t="shared" si="0"/>
        <v>2.8251021352137973</v>
      </c>
      <c r="BB3">
        <f t="shared" si="0"/>
        <v>2.8975406515013304</v>
      </c>
      <c r="BC3">
        <f t="shared" si="0"/>
        <v>2.9699791677888636</v>
      </c>
      <c r="BD3">
        <f t="shared" si="0"/>
        <v>3.0424176840763968</v>
      </c>
      <c r="BE3">
        <f t="shared" si="0"/>
        <v>3.11485620036393</v>
      </c>
      <c r="BF3">
        <f t="shared" si="0"/>
        <v>3.1872947166514636</v>
      </c>
      <c r="BG3">
        <f t="shared" si="0"/>
        <v>3.2597332329389967</v>
      </c>
      <c r="BH3">
        <f t="shared" si="0"/>
        <v>3.3321717492265304</v>
      </c>
      <c r="BI3">
        <f t="shared" si="0"/>
        <v>3.4046102655140631</v>
      </c>
      <c r="BJ3">
        <f t="shared" si="0"/>
        <v>3.4770487818015963</v>
      </c>
      <c r="BK3">
        <f t="shared" si="0"/>
        <v>3.5494872980891299</v>
      </c>
      <c r="BL3">
        <f t="shared" si="0"/>
        <v>3.6219258143766631</v>
      </c>
      <c r="BM3">
        <f t="shared" si="0"/>
        <v>3.6943643306641962</v>
      </c>
      <c r="BN3">
        <f t="shared" si="0"/>
        <v>3.7668028469517298</v>
      </c>
      <c r="BO3">
        <f t="shared" si="0"/>
        <v>3.839241363239263</v>
      </c>
      <c r="BP3">
        <f t="shared" si="0"/>
        <v>3.9116798795267962</v>
      </c>
      <c r="BQ3">
        <f t="shared" si="0"/>
        <v>3.9841183958143298</v>
      </c>
      <c r="BR3">
        <f t="shared" si="0"/>
        <v>4.056556912101863</v>
      </c>
    </row>
    <row r="4" spans="1:70" x14ac:dyDescent="0.2">
      <c r="O4" t="s">
        <v>13</v>
      </c>
      <c r="P4">
        <f>$C$9*P2*P2/2+$B$2*SIN($L$2)*P2</f>
        <v>-3.8377022425741751E-2</v>
      </c>
      <c r="Q4">
        <f t="shared" ref="Q4:BR4" si="1">$C$9*Q2*Q2/2+$B$2*SIN($L$2)*Q2</f>
        <v>-5.7198033638612623E-2</v>
      </c>
      <c r="R4">
        <f t="shared" si="1"/>
        <v>-7.5774044851483494E-2</v>
      </c>
      <c r="S4">
        <f t="shared" si="1"/>
        <v>-9.4105056064354389E-2</v>
      </c>
      <c r="T4">
        <f t="shared" si="1"/>
        <v>-0.11219106727722525</v>
      </c>
      <c r="U4">
        <f t="shared" si="1"/>
        <v>-0.13003207849009615</v>
      </c>
      <c r="V4">
        <f t="shared" si="1"/>
        <v>-0.14762808970296698</v>
      </c>
      <c r="W4">
        <f t="shared" si="1"/>
        <v>-0.16497910091583787</v>
      </c>
      <c r="X4">
        <f t="shared" si="1"/>
        <v>-0.18208511212870876</v>
      </c>
      <c r="Y4">
        <f t="shared" si="1"/>
        <v>-0.19894612334157963</v>
      </c>
      <c r="Z4">
        <f t="shared" si="1"/>
        <v>-0.2155621345544505</v>
      </c>
      <c r="AA4">
        <f t="shared" si="1"/>
        <v>-0.23193314576732138</v>
      </c>
      <c r="AB4">
        <f t="shared" si="1"/>
        <v>-0.24805915698019229</v>
      </c>
      <c r="AC4">
        <f t="shared" si="1"/>
        <v>-0.26394016819306315</v>
      </c>
      <c r="AD4">
        <f t="shared" si="1"/>
        <v>-0.27957617940593399</v>
      </c>
      <c r="AE4">
        <f t="shared" si="1"/>
        <v>-0.29496719061880489</v>
      </c>
      <c r="AF4">
        <f t="shared" si="1"/>
        <v>-0.31011320183167573</v>
      </c>
      <c r="AG4">
        <f t="shared" si="1"/>
        <v>-0.32501421304454664</v>
      </c>
      <c r="AH4">
        <f t="shared" si="1"/>
        <v>-0.33967022425741755</v>
      </c>
      <c r="AI4">
        <f t="shared" si="1"/>
        <v>-0.35408123547028836</v>
      </c>
      <c r="AJ4">
        <f t="shared" si="1"/>
        <v>-0.36824724668315922</v>
      </c>
      <c r="AK4">
        <f t="shared" si="1"/>
        <v>-0.38216825789603015</v>
      </c>
      <c r="AL4">
        <f t="shared" si="1"/>
        <v>-0.39584426910890097</v>
      </c>
      <c r="AM4">
        <f t="shared" si="1"/>
        <v>-0.40927528032177185</v>
      </c>
      <c r="AN4">
        <f t="shared" si="1"/>
        <v>-0.42246129153464274</v>
      </c>
      <c r="AO4">
        <f t="shared" si="1"/>
        <v>-0.43540230274751363</v>
      </c>
      <c r="AP4">
        <f t="shared" si="1"/>
        <v>-0.44809831396038458</v>
      </c>
      <c r="AQ4">
        <f t="shared" si="1"/>
        <v>-0.46054932517325531</v>
      </c>
      <c r="AR4">
        <f t="shared" si="1"/>
        <v>-0.47275533638612627</v>
      </c>
      <c r="AS4">
        <f t="shared" si="1"/>
        <v>-0.48471634759899712</v>
      </c>
      <c r="AT4">
        <f t="shared" si="1"/>
        <v>-0.49643235881186798</v>
      </c>
      <c r="AU4">
        <f t="shared" si="1"/>
        <v>-0.50790337002473884</v>
      </c>
      <c r="AV4">
        <f t="shared" si="1"/>
        <v>-0.51912938123760977</v>
      </c>
      <c r="AW4">
        <f t="shared" si="1"/>
        <v>-0.53011039245048064</v>
      </c>
      <c r="AX4">
        <f t="shared" si="1"/>
        <v>-0.54084640366335146</v>
      </c>
      <c r="AY4">
        <f t="shared" si="1"/>
        <v>-0.55133741487622245</v>
      </c>
      <c r="AZ4">
        <f t="shared" si="1"/>
        <v>-0.56158342608909328</v>
      </c>
      <c r="BA4">
        <f t="shared" si="1"/>
        <v>-0.57158443730196407</v>
      </c>
      <c r="BB4">
        <f t="shared" si="1"/>
        <v>-0.58134044851483502</v>
      </c>
      <c r="BC4">
        <f t="shared" si="1"/>
        <v>-0.59085145972770581</v>
      </c>
      <c r="BD4">
        <f t="shared" si="1"/>
        <v>-0.60011747094057677</v>
      </c>
      <c r="BE4">
        <f t="shared" si="1"/>
        <v>-0.60913848215344757</v>
      </c>
      <c r="BF4">
        <f t="shared" si="1"/>
        <v>-0.61791449336631843</v>
      </c>
      <c r="BG4">
        <f t="shared" si="1"/>
        <v>-0.62644550457918946</v>
      </c>
      <c r="BH4">
        <f t="shared" si="1"/>
        <v>-0.63473151579206022</v>
      </c>
      <c r="BI4">
        <f t="shared" si="1"/>
        <v>-0.64277252700493115</v>
      </c>
      <c r="BJ4">
        <f t="shared" si="1"/>
        <v>-0.65056853821780192</v>
      </c>
      <c r="BK4">
        <f t="shared" si="1"/>
        <v>-0.65811954943067286</v>
      </c>
      <c r="BL4">
        <f t="shared" si="1"/>
        <v>-0.66542556064354375</v>
      </c>
      <c r="BM4">
        <f t="shared" si="1"/>
        <v>-0.67248657185641458</v>
      </c>
      <c r="BN4">
        <f t="shared" si="1"/>
        <v>-0.67930258306928548</v>
      </c>
      <c r="BO4">
        <f t="shared" si="1"/>
        <v>-0.68587359428215644</v>
      </c>
      <c r="BP4">
        <f t="shared" si="1"/>
        <v>-0.69219960549502724</v>
      </c>
      <c r="BQ4">
        <f t="shared" si="1"/>
        <v>-0.69828061670789809</v>
      </c>
      <c r="BR4">
        <f t="shared" si="1"/>
        <v>-0.70411662792076912</v>
      </c>
    </row>
    <row r="6" spans="1:70" x14ac:dyDescent="0.2">
      <c r="F6" t="s">
        <v>6</v>
      </c>
      <c r="G6">
        <f>F2*F2+G2*G2</f>
        <v>16.000000000000004</v>
      </c>
    </row>
    <row r="9" spans="1:70" x14ac:dyDescent="0.2">
      <c r="B9" t="s">
        <v>8</v>
      </c>
      <c r="C9">
        <v>9.8000000000000007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2018-06-24T06:45:48Z</dcterms:modified>
</cp:coreProperties>
</file>