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66925"/>
  <mc:AlternateContent xmlns:mc="http://schemas.openxmlformats.org/markup-compatibility/2006">
    <mc:Choice Requires="x15">
      <x15ac:absPath xmlns:x15ac="http://schemas.microsoft.com/office/spreadsheetml/2010/11/ac" url="P:\HousingContractAdministration\Financial Management\HIC and K-Count Information\2025\PIT\Totals for Website\"/>
    </mc:Choice>
  </mc:AlternateContent>
  <xr:revisionPtr revIDLastSave="0" documentId="8_{8AE39A78-8E0B-4212-8514-3F294F1C61B4}" xr6:coauthVersionLast="47" xr6:coauthVersionMax="47" xr10:uidLastSave="{00000000-0000-0000-0000-000000000000}"/>
  <bookViews>
    <workbookView xWindow="28680" yWindow="1725" windowWidth="29040" windowHeight="15720" tabRatio="832" xr2:uid="{8BEDDF04-1D11-4D21-A5D5-221F06D37EA6}"/>
  </bookViews>
  <sheets>
    <sheet name="Sheet1" sheetId="1" r:id="rId1"/>
  </sheets>
  <definedNames>
    <definedName name="_xlnm._FilterDatabase" localSheetId="0" hidden="1">Sheet1!$A$1:$O$125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N4" i="1"/>
  <c r="M4" i="1"/>
  <c r="L4" i="1"/>
  <c r="O5" i="1"/>
  <c r="N5" i="1"/>
  <c r="M5" i="1"/>
  <c r="L5" i="1"/>
  <c r="K4" i="1"/>
  <c r="K5" i="1"/>
  <c r="J4" i="1"/>
  <c r="J5" i="1"/>
  <c r="D71" i="1" l="1"/>
  <c r="D70" i="1"/>
  <c r="I5" i="1" l="1"/>
  <c r="I4" i="1" s="1"/>
  <c r="D125" i="1"/>
  <c r="F125" i="1" s="1"/>
  <c r="D124" i="1"/>
  <c r="F124" i="1" s="1"/>
  <c r="D123" i="1"/>
  <c r="F123" i="1" s="1"/>
  <c r="D122" i="1"/>
  <c r="F122" i="1" s="1"/>
  <c r="D121" i="1"/>
  <c r="F121" i="1" s="1"/>
  <c r="D120" i="1"/>
  <c r="F120" i="1" s="1"/>
  <c r="D119" i="1"/>
  <c r="F119" i="1" s="1"/>
  <c r="D118" i="1"/>
  <c r="F118" i="1" s="1"/>
  <c r="D117" i="1"/>
  <c r="F117" i="1" s="1"/>
  <c r="D116" i="1"/>
  <c r="F116" i="1" s="1"/>
  <c r="D115" i="1"/>
  <c r="F115" i="1" s="1"/>
  <c r="D114" i="1"/>
  <c r="F114" i="1" s="1"/>
  <c r="D113" i="1"/>
  <c r="F113" i="1" s="1"/>
  <c r="D112" i="1"/>
  <c r="F112" i="1" s="1"/>
  <c r="D111" i="1"/>
  <c r="F111" i="1" s="1"/>
  <c r="D110" i="1"/>
  <c r="F110" i="1" s="1"/>
  <c r="D109" i="1"/>
  <c r="F109" i="1" s="1"/>
  <c r="D108" i="1"/>
  <c r="F108" i="1" s="1"/>
  <c r="D107" i="1"/>
  <c r="F107" i="1" s="1"/>
  <c r="D106" i="1"/>
  <c r="F106" i="1" s="1"/>
  <c r="D105" i="1"/>
  <c r="F105" i="1" s="1"/>
  <c r="D104" i="1"/>
  <c r="F104" i="1" s="1"/>
  <c r="D103" i="1"/>
  <c r="F103" i="1" s="1"/>
  <c r="D102" i="1"/>
  <c r="F102" i="1" s="1"/>
  <c r="D101" i="1"/>
  <c r="F101" i="1" s="1"/>
  <c r="D100" i="1"/>
  <c r="F100" i="1" s="1"/>
  <c r="D99" i="1"/>
  <c r="F99" i="1" s="1"/>
  <c r="D98" i="1"/>
  <c r="F98" i="1" s="1"/>
  <c r="D97" i="1"/>
  <c r="F97" i="1" s="1"/>
  <c r="D96" i="1"/>
  <c r="F96" i="1" s="1"/>
  <c r="D95" i="1"/>
  <c r="F95" i="1" s="1"/>
  <c r="D94" i="1"/>
  <c r="F94" i="1" s="1"/>
  <c r="D93" i="1"/>
  <c r="F93" i="1" s="1"/>
  <c r="D92" i="1"/>
  <c r="F92" i="1" s="1"/>
  <c r="D91" i="1"/>
  <c r="F91" i="1" s="1"/>
  <c r="D90" i="1"/>
  <c r="F90" i="1" s="1"/>
  <c r="D89" i="1"/>
  <c r="F89" i="1" s="1"/>
  <c r="D88" i="1"/>
  <c r="F88" i="1" s="1"/>
  <c r="D87" i="1"/>
  <c r="F87" i="1" s="1"/>
  <c r="D86" i="1"/>
  <c r="F86" i="1" s="1"/>
  <c r="D85" i="1"/>
  <c r="F85" i="1" s="1"/>
  <c r="D84" i="1"/>
  <c r="F84" i="1" s="1"/>
  <c r="D83" i="1"/>
  <c r="F83" i="1" s="1"/>
  <c r="D82" i="1"/>
  <c r="F82" i="1" s="1"/>
  <c r="D81" i="1"/>
  <c r="F81" i="1" s="1"/>
  <c r="D80" i="1"/>
  <c r="F80" i="1" s="1"/>
  <c r="D79" i="1"/>
  <c r="F79" i="1" s="1"/>
  <c r="D78" i="1"/>
  <c r="F78" i="1" s="1"/>
  <c r="D77" i="1"/>
  <c r="F77" i="1" s="1"/>
  <c r="D76" i="1"/>
  <c r="F76" i="1" s="1"/>
  <c r="D75" i="1"/>
  <c r="F75" i="1" s="1"/>
  <c r="D74" i="1"/>
  <c r="F74" i="1" s="1"/>
  <c r="D73" i="1"/>
  <c r="F73" i="1" s="1"/>
  <c r="D72" i="1"/>
  <c r="F72" i="1" s="1"/>
  <c r="F71" i="1"/>
  <c r="F70" i="1"/>
  <c r="D69" i="1"/>
  <c r="F69" i="1" s="1"/>
  <c r="D68" i="1"/>
  <c r="F68" i="1" s="1"/>
  <c r="D67" i="1"/>
  <c r="F67" i="1" s="1"/>
  <c r="D66" i="1"/>
  <c r="F66" i="1" s="1"/>
  <c r="D65" i="1"/>
  <c r="F65" i="1" s="1"/>
  <c r="D64" i="1"/>
  <c r="F64" i="1" s="1"/>
  <c r="D63" i="1"/>
  <c r="F63" i="1" s="1"/>
  <c r="D62" i="1"/>
  <c r="F62" i="1" s="1"/>
  <c r="D61" i="1"/>
  <c r="F61" i="1" s="1"/>
  <c r="D60" i="1"/>
  <c r="F60" i="1" s="1"/>
  <c r="D59" i="1"/>
  <c r="F59" i="1" s="1"/>
  <c r="D58" i="1"/>
  <c r="F58" i="1" s="1"/>
  <c r="D57" i="1"/>
  <c r="F57" i="1" s="1"/>
  <c r="D56" i="1"/>
  <c r="F56" i="1" s="1"/>
  <c r="D55" i="1"/>
  <c r="F55" i="1" s="1"/>
  <c r="D54" i="1"/>
  <c r="F54" i="1" s="1"/>
  <c r="D53" i="1"/>
  <c r="F53" i="1" s="1"/>
  <c r="D52" i="1"/>
  <c r="F52" i="1" s="1"/>
  <c r="D51" i="1"/>
  <c r="F51" i="1" s="1"/>
  <c r="D50" i="1"/>
  <c r="F50" i="1" s="1"/>
  <c r="D49" i="1"/>
  <c r="F49" i="1" s="1"/>
  <c r="D48" i="1"/>
  <c r="F48" i="1" s="1"/>
  <c r="D47" i="1"/>
  <c r="F47" i="1" s="1"/>
  <c r="D46" i="1"/>
  <c r="F46" i="1" s="1"/>
  <c r="D45" i="1"/>
  <c r="F45" i="1" s="1"/>
  <c r="D44" i="1"/>
  <c r="F44" i="1" s="1"/>
  <c r="D43" i="1"/>
  <c r="F43" i="1" s="1"/>
  <c r="D42" i="1"/>
  <c r="F42" i="1" s="1"/>
  <c r="D41" i="1"/>
  <c r="F41" i="1" s="1"/>
  <c r="D40" i="1"/>
  <c r="F40" i="1" s="1"/>
  <c r="D39" i="1"/>
  <c r="F39" i="1" s="1"/>
  <c r="D38" i="1"/>
  <c r="F38" i="1" s="1"/>
  <c r="D37" i="1"/>
  <c r="F37" i="1" s="1"/>
  <c r="D36" i="1"/>
  <c r="F36" i="1" s="1"/>
  <c r="D35" i="1"/>
  <c r="F35" i="1" s="1"/>
  <c r="D34" i="1"/>
  <c r="F34" i="1" s="1"/>
  <c r="D33" i="1"/>
  <c r="F33" i="1" s="1"/>
  <c r="D32" i="1"/>
  <c r="F32" i="1" s="1"/>
  <c r="D31" i="1"/>
  <c r="F31" i="1" s="1"/>
  <c r="D30" i="1"/>
  <c r="F30" i="1" s="1"/>
  <c r="D29" i="1"/>
  <c r="F29" i="1" s="1"/>
  <c r="D28" i="1"/>
  <c r="F28" i="1" s="1"/>
  <c r="D27" i="1"/>
  <c r="F27" i="1" s="1"/>
  <c r="D26" i="1"/>
  <c r="F26" i="1" s="1"/>
  <c r="D25" i="1"/>
  <c r="F25" i="1" s="1"/>
  <c r="D24" i="1"/>
  <c r="F24" i="1" s="1"/>
  <c r="D23" i="1"/>
  <c r="F23" i="1" s="1"/>
  <c r="D22" i="1"/>
  <c r="F22" i="1" s="1"/>
  <c r="D21" i="1"/>
  <c r="F21" i="1" s="1"/>
  <c r="D20" i="1"/>
  <c r="F20" i="1" s="1"/>
  <c r="D19" i="1"/>
  <c r="F19" i="1" s="1"/>
  <c r="D18" i="1"/>
  <c r="F18" i="1" s="1"/>
  <c r="D17" i="1"/>
  <c r="F17" i="1" s="1"/>
  <c r="D16" i="1"/>
  <c r="F16" i="1" s="1"/>
  <c r="D15" i="1"/>
  <c r="F15" i="1" s="1"/>
  <c r="D14" i="1"/>
  <c r="F14" i="1" s="1"/>
  <c r="D13" i="1"/>
  <c r="F13" i="1" s="1"/>
  <c r="D12" i="1"/>
  <c r="F12" i="1" s="1"/>
  <c r="D11" i="1"/>
  <c r="F11" i="1" s="1"/>
  <c r="D10" i="1"/>
  <c r="F10" i="1" s="1"/>
  <c r="D9" i="1"/>
  <c r="F9" i="1" s="1"/>
  <c r="D8" i="1"/>
  <c r="F8" i="1" s="1"/>
  <c r="D7" i="1"/>
  <c r="D6" i="1"/>
  <c r="H5" i="1"/>
  <c r="H4" i="1" s="1"/>
  <c r="G5" i="1"/>
  <c r="E5" i="1"/>
  <c r="G4" i="1"/>
  <c r="D5" i="1" l="1"/>
  <c r="F5" i="1" s="1"/>
  <c r="E4" i="1"/>
  <c r="F7" i="1"/>
  <c r="D4" i="1"/>
  <c r="F6" i="1"/>
  <c r="F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Shaye Rabold</author>
  </authors>
  <commentList>
    <comment ref="G2" authorId="0" shapeId="0" xr:uid="{89A29C7E-E912-427F-94F2-5D8CF130DE43}">
      <text>
        <r>
          <rPr>
            <b/>
            <sz val="9"/>
            <color indexed="81"/>
            <rFont val="Tahoma"/>
            <family val="2"/>
          </rPr>
          <t xml:space="preserve">Unsheltered: 
</t>
        </r>
        <r>
          <rPr>
            <sz val="9"/>
            <color indexed="81"/>
            <rFont val="Tahoma"/>
            <family val="2"/>
          </rPr>
          <t xml:space="preserve">Individuals and families who meet criteria (1)(i) of the HUD homeless definition in 24 CFR 578.3. This includes individuals and families </t>
        </r>
        <r>
          <rPr>
            <b/>
            <sz val="9"/>
            <color indexed="81"/>
            <rFont val="Tahoma"/>
            <family val="2"/>
          </rPr>
          <t>"with a primary nighttime residence that is a public or private place not designed for or ordinarily used as a regular sleeping accommodation for human beings, including a car, park, abandoned building, bus or train station, airport, or camping ground."</t>
        </r>
        <r>
          <rPr>
            <sz val="9"/>
            <color indexed="81"/>
            <rFont val="Tahoma"/>
            <family val="2"/>
          </rPr>
          <t xml:space="preserve">
</t>
        </r>
      </text>
    </comment>
    <comment ref="H2" authorId="0" shapeId="0" xr:uid="{E6421239-316A-4309-8012-E411D027A6D9}">
      <text>
        <r>
          <rPr>
            <b/>
            <sz val="9"/>
            <color indexed="81"/>
            <rFont val="Tahoma"/>
            <family val="2"/>
          </rPr>
          <t xml:space="preserve">Emergency Shelter:
</t>
        </r>
        <r>
          <rPr>
            <sz val="9"/>
            <color indexed="81"/>
            <rFont val="Tahoma"/>
            <family val="2"/>
          </rPr>
          <t xml:space="preserve">Individuals and families residing in emergency shelters are considered "sheltered". Emergency shelters include publicly or privately operated shelters designed to provide temporary living arrangements. This includes congregate shelters and hotels/motels </t>
        </r>
        <r>
          <rPr>
            <b/>
            <u/>
            <sz val="9"/>
            <color indexed="81"/>
            <rFont val="Tahoma"/>
            <family val="2"/>
          </rPr>
          <t>paid for</t>
        </r>
        <r>
          <rPr>
            <sz val="9"/>
            <color indexed="81"/>
            <rFont val="Tahoma"/>
            <family val="2"/>
          </rPr>
          <t xml:space="preserve"> by a charitable organization or by federal, state or local programs. 
In order to be considered an emergency shelter for purposes of the K-Count, the primary intent of the project must be to serve persons experiencing homelessness. Beds in institutional settings </t>
        </r>
        <r>
          <rPr>
            <u/>
            <sz val="9"/>
            <color indexed="81"/>
            <rFont val="Tahoma"/>
            <family val="2"/>
          </rPr>
          <t>not specifically dedicated for persons who are homeless</t>
        </r>
        <r>
          <rPr>
            <sz val="9"/>
            <color indexed="81"/>
            <rFont val="Tahoma"/>
            <family val="2"/>
          </rPr>
          <t xml:space="preserve"> such as detox facilities, emergency rooms, jails, and acute crisis or treatment centers are not included in the K-Count. 
</t>
        </r>
      </text>
    </comment>
    <comment ref="I2" authorId="0" shapeId="0" xr:uid="{95F4D2D7-95E2-4C17-98B7-ED8A41B88B4A}">
      <text>
        <r>
          <rPr>
            <b/>
            <sz val="9"/>
            <color indexed="81"/>
            <rFont val="Tahoma"/>
            <family val="2"/>
          </rPr>
          <t>Transitional Housing:</t>
        </r>
        <r>
          <rPr>
            <sz val="9"/>
            <color indexed="81"/>
            <rFont val="Tahoma"/>
            <family val="2"/>
          </rPr>
          <t xml:space="preserve">
Individuals staying in transitional housing are considered "sheltered" for purposes of the Count. Transitional housing is meant to be temporary. 
In order to be considered as transitional housing for purposes of the K-Count, the primary intent of the project must be to serve persons experiencing homelessness. Beds in institutional settings </t>
        </r>
        <r>
          <rPr>
            <u/>
            <sz val="9"/>
            <color indexed="81"/>
            <rFont val="Tahoma"/>
            <family val="2"/>
          </rPr>
          <t>not specifically dedicated for persons who are homeless</t>
        </r>
        <r>
          <rPr>
            <sz val="9"/>
            <color indexed="81"/>
            <rFont val="Tahoma"/>
            <family val="2"/>
          </rPr>
          <t xml:space="preserve"> such as detox facilities, emergency rooms, jails, and acute crisis or treatment centers (e.g., addiction recovery programs) are not included in the K-Count. </t>
        </r>
      </text>
    </comment>
    <comment ref="A5" authorId="0" shapeId="0" xr:uid="{188E2036-7DE7-4838-8A6D-5266050D4299}">
      <text>
        <r>
          <rPr>
            <b/>
            <sz val="9"/>
            <color indexed="81"/>
            <rFont val="Tahoma"/>
            <family val="2"/>
          </rPr>
          <t xml:space="preserve">Balance of State </t>
        </r>
        <r>
          <rPr>
            <sz val="9"/>
            <color indexed="81"/>
            <rFont val="Tahoma"/>
            <family val="2"/>
          </rPr>
          <t xml:space="preserve">
The Balance of State includes all Kentucky counties except for Jefferson (Louisville) and Fayette (Lexington). </t>
        </r>
      </text>
    </comment>
    <comment ref="A39" authorId="0" shapeId="0" xr:uid="{AD62E951-9CCC-4014-B0EF-7CFC9EF4B41A}">
      <text>
        <r>
          <rPr>
            <sz val="9"/>
            <color indexed="81"/>
            <rFont val="Tahoma"/>
            <family val="2"/>
          </rPr>
          <t>Fayette County (Lexington) refers to its point-in-time count as LexCount.</t>
        </r>
      </text>
    </comment>
    <comment ref="A61" authorId="0" shapeId="0" xr:uid="{5AEA2245-C1B5-4594-AF4A-B84D844C6835}">
      <text>
        <r>
          <rPr>
            <sz val="9"/>
            <color indexed="81"/>
            <rFont val="Tahoma"/>
            <family val="2"/>
          </rPr>
          <t xml:space="preserve">Jefferson County (Louisville) refers to its point-in-time count as the PIT Count. 
</t>
        </r>
      </text>
    </comment>
  </commentList>
</comments>
</file>

<file path=xl/sharedStrings.xml><?xml version="1.0" encoding="utf-8"?>
<sst xmlns="http://schemas.openxmlformats.org/spreadsheetml/2006/main" count="270" uniqueCount="163">
  <si>
    <t xml:space="preserve">General Information </t>
  </si>
  <si>
    <t xml:space="preserve">  Unsheltered</t>
  </si>
  <si>
    <t>Emergency Shelter</t>
  </si>
  <si>
    <t>County</t>
  </si>
  <si>
    <t>KY Balance of State CoC Region</t>
  </si>
  <si>
    <t>KY Area Development District (Balance of State Coordinated Entry Local Prioritization Community)</t>
  </si>
  <si>
    <t xml:space="preserve">Total   Homeless </t>
  </si>
  <si>
    <t>Percentage of Population</t>
  </si>
  <si>
    <t>Total Number of persons</t>
  </si>
  <si>
    <t>Kentucky</t>
  </si>
  <si>
    <t>Balance of State</t>
  </si>
  <si>
    <t>Adair</t>
  </si>
  <si>
    <t>Lake Cumberland</t>
  </si>
  <si>
    <t>Allen</t>
  </si>
  <si>
    <t>Barren River</t>
  </si>
  <si>
    <t>Anderson</t>
  </si>
  <si>
    <t>Bluegrass</t>
  </si>
  <si>
    <t>Ballard</t>
  </si>
  <si>
    <t>Purchase</t>
  </si>
  <si>
    <t>Barren</t>
  </si>
  <si>
    <t>Bath</t>
  </si>
  <si>
    <t>Gateway</t>
  </si>
  <si>
    <t>Bell</t>
  </si>
  <si>
    <t>Cumberland Valley</t>
  </si>
  <si>
    <t>Boone</t>
  </si>
  <si>
    <t>Northern Kentucky</t>
  </si>
  <si>
    <t>Bourbon</t>
  </si>
  <si>
    <t>Boyd</t>
  </si>
  <si>
    <t>FIVCO</t>
  </si>
  <si>
    <t xml:space="preserve">Boyle </t>
  </si>
  <si>
    <t>Bracken</t>
  </si>
  <si>
    <t>Buffalo Trace</t>
  </si>
  <si>
    <t>Breathitt</t>
  </si>
  <si>
    <t>Kentucky River</t>
  </si>
  <si>
    <t>Breckinridge</t>
  </si>
  <si>
    <t>Lincoln Trail</t>
  </si>
  <si>
    <t xml:space="preserve">Bullitt </t>
  </si>
  <si>
    <t>KIPDA</t>
  </si>
  <si>
    <t>Butler</t>
  </si>
  <si>
    <t>Caldwell</t>
  </si>
  <si>
    <t>Pennyrile</t>
  </si>
  <si>
    <t>Calloway</t>
  </si>
  <si>
    <t>Campbell</t>
  </si>
  <si>
    <t>Carlisle</t>
  </si>
  <si>
    <t>Carroll</t>
  </si>
  <si>
    <t>Carter</t>
  </si>
  <si>
    <t>Casey</t>
  </si>
  <si>
    <t>Christian</t>
  </si>
  <si>
    <t xml:space="preserve">Clark </t>
  </si>
  <si>
    <t>Clay</t>
  </si>
  <si>
    <t>Clinton</t>
  </si>
  <si>
    <t>Crittenden</t>
  </si>
  <si>
    <t>Cumberland</t>
  </si>
  <si>
    <t>Daviess</t>
  </si>
  <si>
    <t>Green River</t>
  </si>
  <si>
    <t>Edmonson</t>
  </si>
  <si>
    <t>Elliott</t>
  </si>
  <si>
    <t>Estill</t>
  </si>
  <si>
    <t>Fayette</t>
  </si>
  <si>
    <t>Fleming</t>
  </si>
  <si>
    <t xml:space="preserve">Floyd </t>
  </si>
  <si>
    <t>Big Sandy</t>
  </si>
  <si>
    <t>Franklin</t>
  </si>
  <si>
    <t>Fulton</t>
  </si>
  <si>
    <t>Gallatin</t>
  </si>
  <si>
    <t xml:space="preserve">Garrard </t>
  </si>
  <si>
    <t>Grant</t>
  </si>
  <si>
    <t>Graves</t>
  </si>
  <si>
    <t>Grayson</t>
  </si>
  <si>
    <t>Green</t>
  </si>
  <si>
    <t xml:space="preserve">Greenup </t>
  </si>
  <si>
    <t>Hancock</t>
  </si>
  <si>
    <t>Hardin</t>
  </si>
  <si>
    <t>Harlan</t>
  </si>
  <si>
    <t>Harrison</t>
  </si>
  <si>
    <t xml:space="preserve">Hart </t>
  </si>
  <si>
    <t>Henderson</t>
  </si>
  <si>
    <t>Henry</t>
  </si>
  <si>
    <t>Hickman</t>
  </si>
  <si>
    <t>Hopkins</t>
  </si>
  <si>
    <t>Jackson</t>
  </si>
  <si>
    <t>Jefferson</t>
  </si>
  <si>
    <t>Jessamine</t>
  </si>
  <si>
    <t>Johnson</t>
  </si>
  <si>
    <t>Kenton</t>
  </si>
  <si>
    <t>Knott</t>
  </si>
  <si>
    <t>Knox</t>
  </si>
  <si>
    <t>Larue</t>
  </si>
  <si>
    <t>Laurel</t>
  </si>
  <si>
    <t>Lawrence</t>
  </si>
  <si>
    <t>Lee</t>
  </si>
  <si>
    <t>Leslie</t>
  </si>
  <si>
    <t>Letcher</t>
  </si>
  <si>
    <t>Lewis</t>
  </si>
  <si>
    <t xml:space="preserve">Lincoln </t>
  </si>
  <si>
    <t>Livingston</t>
  </si>
  <si>
    <t>Logan</t>
  </si>
  <si>
    <t>Lyon</t>
  </si>
  <si>
    <t>Madison</t>
  </si>
  <si>
    <t>Magoffin</t>
  </si>
  <si>
    <t>Marion</t>
  </si>
  <si>
    <t>Marshall</t>
  </si>
  <si>
    <t>Martin</t>
  </si>
  <si>
    <t>Mason</t>
  </si>
  <si>
    <t>McCracken</t>
  </si>
  <si>
    <t>McCreary</t>
  </si>
  <si>
    <t>McLean</t>
  </si>
  <si>
    <t>Meade</t>
  </si>
  <si>
    <t>Menifee</t>
  </si>
  <si>
    <t xml:space="preserve">Mercer </t>
  </si>
  <si>
    <t>Metcalfe</t>
  </si>
  <si>
    <t>Monroe</t>
  </si>
  <si>
    <t xml:space="preserve">Montgomery </t>
  </si>
  <si>
    <t>Morgan</t>
  </si>
  <si>
    <t>Muhlenberg</t>
  </si>
  <si>
    <t>Nelson</t>
  </si>
  <si>
    <t>Nicholas</t>
  </si>
  <si>
    <t>Ohio</t>
  </si>
  <si>
    <t>Oldham</t>
  </si>
  <si>
    <t>Owen</t>
  </si>
  <si>
    <t>Owsley</t>
  </si>
  <si>
    <t>Pendleton</t>
  </si>
  <si>
    <t>Perry</t>
  </si>
  <si>
    <t>Pike</t>
  </si>
  <si>
    <t>Powell</t>
  </si>
  <si>
    <t>Pulaski</t>
  </si>
  <si>
    <t>Robertson</t>
  </si>
  <si>
    <t xml:space="preserve">Rockcastle </t>
  </si>
  <si>
    <t xml:space="preserve">Rowan </t>
  </si>
  <si>
    <t>Russell</t>
  </si>
  <si>
    <t>Scott</t>
  </si>
  <si>
    <t>Shelby</t>
  </si>
  <si>
    <t>Simpson</t>
  </si>
  <si>
    <t>Spencer</t>
  </si>
  <si>
    <t>Taylor</t>
  </si>
  <si>
    <t>Todd</t>
  </si>
  <si>
    <t>Trigg</t>
  </si>
  <si>
    <t>Trimble</t>
  </si>
  <si>
    <t>Union</t>
  </si>
  <si>
    <t xml:space="preserve">Warren </t>
  </si>
  <si>
    <t>Washington</t>
  </si>
  <si>
    <t>Wayne</t>
  </si>
  <si>
    <t>Webster</t>
  </si>
  <si>
    <t>Whitley</t>
  </si>
  <si>
    <t>Wolfe</t>
  </si>
  <si>
    <t xml:space="preserve">Woodford </t>
  </si>
  <si>
    <t>Transitional Housing</t>
  </si>
  <si>
    <t xml:space="preserve">Please note this spreadsheet is currently "locked/protected" to prevent unintentional changes to the data. To filter the data you can unprotect the sheet by going to "Review" on the top of the page and then clicking "Unprotect". </t>
  </si>
  <si>
    <t>Source: U.S. Census Bureau, Population Division</t>
  </si>
  <si>
    <t>Veterans</t>
  </si>
  <si>
    <t>Total Number of Veterans</t>
  </si>
  <si>
    <t xml:space="preserve">Additional Subpopulations </t>
  </si>
  <si>
    <t>Total Number of Chronically Homeless Persons</t>
  </si>
  <si>
    <t>Adults with Serious Mental Illness (self-reported)</t>
  </si>
  <si>
    <t>Adults with a Substance Use Disorder (self-reported)</t>
  </si>
  <si>
    <t>Adults with HIV/AIDS (self-reported)</t>
  </si>
  <si>
    <t>Adults whose current episode of homelessness caused by domestic violence (self-reported)</t>
  </si>
  <si>
    <t xml:space="preserve">2025 K-Count Results by County and Living Situation </t>
  </si>
  <si>
    <t>Annual Estimates of the Resident Population for Counties in Kentucky: April 1, 2020 to July 1, 2024 (CO-EST2024-POP-21)</t>
  </si>
  <si>
    <t>Release Date: March 2025</t>
  </si>
  <si>
    <t>Accessed via https://www.census.gov/data/tables/time-series/demo/popest/2020s-counties-total.html</t>
  </si>
  <si>
    <t>*2024 Population Estimates</t>
  </si>
  <si>
    <t>Population Estimates 2024* (most recent available in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</si>
</sst>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6" x14ac:knownFonts="1">
    <font>
      <sz val="11"/>
      <color theme="1"/>
      <name val="Calibri"/>
      <family val="2"/>
      <scheme val="minor"/>
    </font>
    <font>
      <sz val="10"/>
      <name val="Arial"/>
      <family val="2"/>
    </font>
    <font>
      <b/>
      <sz val="24"/>
      <color theme="1"/>
      <name val="Calibri"/>
      <family val="2"/>
      <scheme val="minor"/>
    </font>
    <font>
      <sz val="10"/>
      <name val="Calibri"/>
      <family val="2"/>
      <scheme val="minor"/>
    </font>
    <font>
      <b/>
      <sz val="14"/>
      <name val="Calibri"/>
      <family val="2"/>
      <scheme val="minor"/>
    </font>
    <font>
      <b/>
      <sz val="12"/>
      <color rgb="FF00B050"/>
      <name val="Calibri"/>
      <family val="2"/>
      <scheme val="minor"/>
    </font>
    <font>
      <b/>
      <sz val="10"/>
      <name val="Calibri"/>
      <family val="2"/>
      <scheme val="minor"/>
    </font>
    <font>
      <b/>
      <sz val="9"/>
      <color indexed="81"/>
      <name val="Tahoma"/>
      <family val="2"/>
    </font>
    <font>
      <sz val="9"/>
      <color indexed="81"/>
      <name val="Tahoma"/>
      <family val="2"/>
    </font>
    <font>
      <b/>
      <u/>
      <sz val="9"/>
      <color indexed="81"/>
      <name val="Tahoma"/>
      <family val="2"/>
    </font>
    <font>
      <u/>
      <sz val="9"/>
      <color indexed="81"/>
      <name val="Tahoma"/>
      <family val="2"/>
    </font>
    <font>
      <b/>
      <sz val="22"/>
      <color theme="1"/>
      <name val="Calibri"/>
      <family val="2"/>
      <scheme val="minor"/>
    </font>
    <font>
      <sz val="14"/>
      <color theme="1"/>
      <name val="Calibri"/>
      <family val="2"/>
      <scheme val="minor"/>
    </font>
    <font>
      <b/>
      <sz val="11"/>
      <color theme="1"/>
      <name val="Calibri"/>
      <family val="2"/>
      <scheme val="minor"/>
    </font>
    <font>
      <sz val="10"/>
      <color theme="1"/>
      <name val="Calibri"/>
      <family val="2"/>
      <scheme val="minor"/>
    </font>
    <font>
      <sz val="14"/>
      <color rgb="FFFF0000"/>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s>
  <borders count="27">
    <border>
      <left/>
      <right/>
      <top/>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right/>
      <top/>
      <bottom style="medium">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diagonal/>
    </border>
    <border>
      <left/>
      <right style="thick">
        <color indexed="64"/>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s>
  <cellStyleXfs count="2">
    <xf numFmtId="0" fontId="0" fillId="0" borderId="0"/>
    <xf numFmtId="0" fontId="1" fillId="0" borderId="0"/>
  </cellStyleXfs>
  <cellXfs count="67">
    <xf numFmtId="0" fontId="0" fillId="0" borderId="0" xfId="0"/>
    <xf numFmtId="0" fontId="0" fillId="0" borderId="0" xfId="0" applyProtection="1">
      <protection locked="0"/>
    </xf>
    <xf numFmtId="41" fontId="5" fillId="0" borderId="4" xfId="1" applyNumberFormat="1" applyFont="1" applyBorder="1" applyAlignment="1" applyProtection="1">
      <alignment horizontal="center" vertical="center" wrapText="1"/>
    </xf>
    <xf numFmtId="41" fontId="5" fillId="0" borderId="6" xfId="1" applyNumberFormat="1" applyFont="1" applyBorder="1" applyAlignment="1" applyProtection="1">
      <alignment horizontal="center" vertical="center" wrapText="1"/>
    </xf>
    <xf numFmtId="41" fontId="5" fillId="0" borderId="5" xfId="1" applyNumberFormat="1" applyFont="1" applyBorder="1" applyAlignment="1" applyProtection="1">
      <alignment horizontal="center" vertical="center" wrapText="1"/>
    </xf>
    <xf numFmtId="41" fontId="5" fillId="3" borderId="6" xfId="1" applyNumberFormat="1" applyFont="1" applyFill="1" applyBorder="1" applyAlignment="1" applyProtection="1">
      <alignment horizontal="center" vertical="center" wrapText="1"/>
    </xf>
    <xf numFmtId="10" fontId="3" fillId="0" borderId="7" xfId="1" applyNumberFormat="1" applyFont="1" applyBorder="1" applyAlignment="1" applyProtection="1">
      <alignment horizontal="center"/>
    </xf>
    <xf numFmtId="41" fontId="6" fillId="5" borderId="12" xfId="1" applyNumberFormat="1" applyFont="1" applyFill="1" applyBorder="1" applyAlignment="1" applyProtection="1">
      <alignment horizontal="center" wrapText="1"/>
    </xf>
    <xf numFmtId="41" fontId="6" fillId="5" borderId="13" xfId="1" applyNumberFormat="1" applyFont="1" applyFill="1" applyBorder="1" applyAlignment="1" applyProtection="1">
      <alignment horizontal="center"/>
    </xf>
    <xf numFmtId="41" fontId="6" fillId="5" borderId="14" xfId="1" applyNumberFormat="1" applyFont="1" applyFill="1" applyBorder="1" applyAlignment="1" applyProtection="1">
      <alignment horizontal="center"/>
    </xf>
    <xf numFmtId="10" fontId="3" fillId="5" borderId="15" xfId="1" applyNumberFormat="1" applyFont="1" applyFill="1" applyBorder="1" applyAlignment="1" applyProtection="1">
      <alignment horizontal="center"/>
    </xf>
    <xf numFmtId="41" fontId="3" fillId="0" borderId="12" xfId="1" applyNumberFormat="1" applyFont="1" applyBorder="1" applyAlignment="1" applyProtection="1">
      <alignment horizontal="center"/>
    </xf>
    <xf numFmtId="41" fontId="3" fillId="0" borderId="13" xfId="1" applyNumberFormat="1" applyFont="1" applyBorder="1" applyAlignment="1" applyProtection="1">
      <alignment horizontal="center"/>
    </xf>
    <xf numFmtId="41" fontId="6" fillId="3" borderId="13" xfId="1" applyNumberFormat="1" applyFont="1" applyFill="1" applyBorder="1" applyAlignment="1" applyProtection="1">
      <alignment horizontal="center"/>
    </xf>
    <xf numFmtId="10" fontId="3" fillId="0" borderId="15" xfId="1" applyNumberFormat="1" applyFont="1" applyBorder="1" applyAlignment="1" applyProtection="1">
      <alignment horizontal="center"/>
    </xf>
    <xf numFmtId="41" fontId="3" fillId="0" borderId="8" xfId="1" applyNumberFormat="1" applyFont="1" applyBorder="1" applyAlignment="1" applyProtection="1">
      <alignment horizontal="center"/>
    </xf>
    <xf numFmtId="41" fontId="3" fillId="0" borderId="9" xfId="1" applyNumberFormat="1" applyFont="1" applyBorder="1" applyAlignment="1" applyProtection="1">
      <alignment horizontal="center"/>
    </xf>
    <xf numFmtId="41" fontId="6" fillId="3" borderId="9" xfId="1" applyNumberFormat="1" applyFont="1" applyFill="1" applyBorder="1" applyAlignment="1" applyProtection="1">
      <alignment horizontal="center"/>
    </xf>
    <xf numFmtId="10" fontId="3" fillId="0" borderId="11" xfId="1" applyNumberFormat="1" applyFont="1" applyBorder="1" applyAlignment="1" applyProtection="1">
      <alignment horizontal="center"/>
    </xf>
    <xf numFmtId="41" fontId="3" fillId="0" borderId="8" xfId="1" applyNumberFormat="1" applyFont="1" applyBorder="1" applyAlignment="1" applyProtection="1">
      <alignment horizontal="center" vertical="center" wrapText="1"/>
      <protection locked="0"/>
    </xf>
    <xf numFmtId="41" fontId="3" fillId="0" borderId="9" xfId="1" applyNumberFormat="1" applyFont="1" applyBorder="1" applyAlignment="1" applyProtection="1">
      <alignment horizontal="center" vertical="center" wrapText="1"/>
      <protection locked="0"/>
    </xf>
    <xf numFmtId="41" fontId="3" fillId="0" borderId="10" xfId="1" applyNumberFormat="1" applyFont="1" applyBorder="1" applyAlignment="1" applyProtection="1">
      <alignment horizontal="center" vertical="center" wrapText="1"/>
      <protection locked="0"/>
    </xf>
    <xf numFmtId="41" fontId="4" fillId="3" borderId="9" xfId="1" applyNumberFormat="1" applyFont="1" applyFill="1" applyBorder="1" applyAlignment="1" applyProtection="1">
      <alignment horizontal="center" vertical="center" wrapText="1"/>
      <protection locked="0"/>
    </xf>
    <xf numFmtId="10" fontId="3" fillId="0" borderId="11" xfId="1" applyNumberFormat="1" applyFont="1" applyBorder="1" applyAlignment="1" applyProtection="1">
      <alignment horizontal="center" vertical="center" wrapText="1"/>
      <protection locked="0"/>
    </xf>
    <xf numFmtId="0" fontId="12" fillId="0" borderId="0" xfId="0" applyFont="1" applyAlignment="1" applyProtection="1">
      <alignment vertical="top"/>
      <protection locked="0"/>
    </xf>
    <xf numFmtId="0" fontId="0" fillId="0" borderId="0" xfId="0" applyAlignment="1" applyProtection="1">
      <protection locked="0"/>
    </xf>
    <xf numFmtId="0" fontId="0" fillId="0" borderId="0" xfId="0" applyProtection="1">
      <protection locked="0"/>
    </xf>
    <xf numFmtId="0" fontId="13" fillId="0" borderId="0" xfId="0" applyFont="1" applyProtection="1">
      <protection locked="0"/>
    </xf>
    <xf numFmtId="41" fontId="2" fillId="3" borderId="16" xfId="1" applyNumberFormat="1" applyFont="1" applyFill="1" applyBorder="1" applyAlignment="1" applyProtection="1">
      <alignment horizontal="center" wrapText="1" readingOrder="2"/>
      <protection locked="0"/>
    </xf>
    <xf numFmtId="0" fontId="2" fillId="2" borderId="1" xfId="1" applyFont="1" applyFill="1" applyBorder="1" applyAlignment="1" applyProtection="1">
      <alignment horizontal="center" wrapText="1" readingOrder="2"/>
      <protection locked="0"/>
    </xf>
    <xf numFmtId="0" fontId="2" fillId="2" borderId="1" xfId="1" applyFont="1" applyFill="1" applyBorder="1" applyAlignment="1" applyProtection="1">
      <alignment horizontal="center" wrapText="1" readingOrder="2"/>
      <protection locked="0"/>
    </xf>
    <xf numFmtId="41" fontId="3" fillId="0" borderId="18" xfId="1" applyNumberFormat="1" applyFont="1" applyBorder="1" applyAlignment="1" applyProtection="1">
      <alignment horizontal="center" vertical="center" wrapText="1"/>
      <protection locked="0"/>
    </xf>
    <xf numFmtId="41" fontId="5" fillId="0" borderId="19" xfId="1" applyNumberFormat="1" applyFont="1" applyBorder="1" applyAlignment="1" applyProtection="1">
      <alignment horizontal="center" vertical="center" wrapText="1"/>
    </xf>
    <xf numFmtId="41" fontId="6" fillId="5" borderId="20" xfId="1" applyNumberFormat="1" applyFont="1" applyFill="1" applyBorder="1" applyAlignment="1" applyProtection="1">
      <alignment horizontal="center" readingOrder="2"/>
    </xf>
    <xf numFmtId="41" fontId="3" fillId="0" borderId="20" xfId="1" applyNumberFormat="1" applyFont="1" applyBorder="1" applyAlignment="1" applyProtection="1">
      <alignment horizontal="center" readingOrder="2"/>
    </xf>
    <xf numFmtId="41" fontId="3" fillId="0" borderId="20" xfId="1" applyNumberFormat="1" applyFont="1" applyBorder="1" applyAlignment="1" applyProtection="1">
      <alignment readingOrder="2"/>
    </xf>
    <xf numFmtId="41" fontId="3" fillId="4" borderId="20" xfId="1" applyNumberFormat="1" applyFont="1" applyFill="1" applyBorder="1" applyAlignment="1" applyProtection="1">
      <alignment horizontal="center" readingOrder="2"/>
    </xf>
    <xf numFmtId="41" fontId="3" fillId="0" borderId="18" xfId="1" applyNumberFormat="1" applyFont="1" applyBorder="1" applyAlignment="1" applyProtection="1">
      <alignment horizontal="center" readingOrder="2"/>
    </xf>
    <xf numFmtId="41" fontId="3" fillId="0" borderId="20" xfId="1" applyNumberFormat="1" applyFont="1" applyFill="1" applyBorder="1" applyAlignment="1" applyProtection="1">
      <alignment horizontal="center" readingOrder="2"/>
    </xf>
    <xf numFmtId="41" fontId="3" fillId="0" borderId="18" xfId="1" applyNumberFormat="1" applyFont="1" applyFill="1" applyBorder="1" applyAlignment="1" applyProtection="1">
      <alignment horizontal="center" readingOrder="2"/>
    </xf>
    <xf numFmtId="41" fontId="3" fillId="0" borderId="22" xfId="1" applyNumberFormat="1" applyFont="1" applyBorder="1" applyAlignment="1" applyProtection="1">
      <alignment horizontal="center" vertical="center" wrapText="1"/>
      <protection locked="0"/>
    </xf>
    <xf numFmtId="41" fontId="0" fillId="0" borderId="0" xfId="0" applyNumberFormat="1" applyProtection="1">
      <protection locked="0"/>
    </xf>
    <xf numFmtId="41" fontId="6" fillId="5" borderId="23" xfId="1" applyNumberFormat="1" applyFont="1" applyFill="1" applyBorder="1" applyAlignment="1" applyProtection="1">
      <alignment horizontal="center" readingOrder="2"/>
    </xf>
    <xf numFmtId="41" fontId="6" fillId="5" borderId="13" xfId="1" applyNumberFormat="1" applyFont="1" applyFill="1" applyBorder="1" applyAlignment="1" applyProtection="1">
      <alignment horizontal="center" readingOrder="2"/>
    </xf>
    <xf numFmtId="41" fontId="6" fillId="5" borderId="15" xfId="1" applyNumberFormat="1" applyFont="1" applyFill="1" applyBorder="1" applyAlignment="1" applyProtection="1">
      <alignment horizontal="center" readingOrder="2"/>
    </xf>
    <xf numFmtId="41" fontId="5" fillId="0" borderId="25" xfId="1" applyNumberFormat="1" applyFont="1" applyBorder="1" applyAlignment="1" applyProtection="1">
      <alignment horizontal="center" vertical="center" wrapText="1"/>
    </xf>
    <xf numFmtId="41" fontId="5" fillId="0" borderId="24" xfId="1" applyNumberFormat="1" applyFont="1" applyBorder="1" applyAlignment="1" applyProtection="1">
      <alignment horizontal="center" vertical="center" wrapText="1"/>
    </xf>
    <xf numFmtId="41" fontId="5" fillId="0" borderId="26" xfId="1" applyNumberFormat="1" applyFont="1" applyBorder="1" applyAlignment="1" applyProtection="1">
      <alignment horizontal="center" vertical="center" wrapText="1"/>
    </xf>
    <xf numFmtId="3" fontId="14" fillId="0" borderId="13" xfId="0" applyNumberFormat="1" applyFont="1" applyBorder="1" applyAlignment="1" applyProtection="1">
      <alignment horizontal="right"/>
      <protection locked="0"/>
    </xf>
    <xf numFmtId="41" fontId="14" fillId="0" borderId="20" xfId="0" applyNumberFormat="1" applyFont="1" applyBorder="1" applyProtection="1">
      <protection locked="0"/>
    </xf>
    <xf numFmtId="41" fontId="14" fillId="0" borderId="12" xfId="0" applyNumberFormat="1" applyFont="1" applyBorder="1" applyProtection="1">
      <protection locked="0"/>
    </xf>
    <xf numFmtId="41" fontId="14" fillId="0" borderId="13" xfId="0" applyNumberFormat="1" applyFont="1" applyBorder="1" applyProtection="1">
      <protection locked="0"/>
    </xf>
    <xf numFmtId="41" fontId="14" fillId="0" borderId="15" xfId="0" applyNumberFormat="1" applyFont="1" applyBorder="1" applyProtection="1">
      <protection locked="0"/>
    </xf>
    <xf numFmtId="0" fontId="14" fillId="0" borderId="21" xfId="0" applyFont="1" applyBorder="1" applyProtection="1">
      <protection locked="0"/>
    </xf>
    <xf numFmtId="41" fontId="14" fillId="0" borderId="18" xfId="0" applyNumberFormat="1" applyFont="1" applyBorder="1" applyProtection="1">
      <protection locked="0"/>
    </xf>
    <xf numFmtId="41" fontId="14" fillId="0" borderId="8" xfId="0" applyNumberFormat="1" applyFont="1" applyBorder="1" applyProtection="1">
      <protection locked="0"/>
    </xf>
    <xf numFmtId="41" fontId="14" fillId="0" borderId="9" xfId="0" applyNumberFormat="1" applyFont="1" applyBorder="1" applyProtection="1">
      <protection locked="0"/>
    </xf>
    <xf numFmtId="41" fontId="14" fillId="0" borderId="11" xfId="0" applyNumberFormat="1" applyFont="1" applyBorder="1" applyProtection="1">
      <protection locked="0"/>
    </xf>
    <xf numFmtId="3" fontId="14" fillId="0" borderId="9" xfId="0" applyNumberFormat="1" applyFont="1" applyBorder="1" applyAlignment="1" applyProtection="1">
      <alignment horizontal="right"/>
      <protection locked="0"/>
    </xf>
    <xf numFmtId="0" fontId="15" fillId="0" borderId="0" xfId="0" applyFont="1" applyAlignment="1" applyProtection="1">
      <alignment horizontal="left" vertical="top" wrapText="1"/>
      <protection locked="0"/>
    </xf>
    <xf numFmtId="0" fontId="2" fillId="2" borderId="1" xfId="1" applyFont="1" applyFill="1" applyBorder="1" applyAlignment="1" applyProtection="1">
      <alignment horizontal="center" wrapText="1" readingOrder="2"/>
      <protection locked="0"/>
    </xf>
    <xf numFmtId="0" fontId="2" fillId="2" borderId="2" xfId="1" applyFont="1" applyFill="1" applyBorder="1" applyAlignment="1" applyProtection="1">
      <alignment horizontal="center" wrapText="1" readingOrder="2"/>
      <protection locked="0"/>
    </xf>
    <xf numFmtId="0" fontId="2" fillId="2" borderId="3" xfId="1" applyFont="1" applyFill="1" applyBorder="1" applyAlignment="1" applyProtection="1">
      <alignment horizontal="center" wrapText="1" readingOrder="2"/>
      <protection locked="0"/>
    </xf>
    <xf numFmtId="41" fontId="2" fillId="3" borderId="1" xfId="1" applyNumberFormat="1" applyFont="1" applyFill="1" applyBorder="1" applyAlignment="1" applyProtection="1">
      <alignment horizontal="center" wrapText="1" readingOrder="2"/>
      <protection locked="0"/>
    </xf>
    <xf numFmtId="41" fontId="2" fillId="3" borderId="2" xfId="1" applyNumberFormat="1" applyFont="1" applyFill="1" applyBorder="1" applyAlignment="1" applyProtection="1">
      <alignment horizontal="center" wrapText="1" readingOrder="2"/>
      <protection locked="0"/>
    </xf>
    <xf numFmtId="41" fontId="2" fillId="3" borderId="3" xfId="1" applyNumberFormat="1" applyFont="1" applyFill="1" applyBorder="1" applyAlignment="1" applyProtection="1">
      <alignment horizontal="center" wrapText="1" readingOrder="2"/>
      <protection locked="0"/>
    </xf>
    <xf numFmtId="0" fontId="11" fillId="0" borderId="17" xfId="0" applyFont="1" applyBorder="1" applyAlignment="1" applyProtection="1">
      <alignment horizontal="center"/>
      <protection locked="0"/>
    </xf>
  </cellXfs>
  <cellStyles count="2">
    <cellStyle name="Normal" xfId="0" builtinId="0"/>
    <cellStyle name="Normal 3" xfId="1" xr:uid="{5986FCA7-8382-432B-9F03-BEF7226442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EAAB-29FA-4D94-AA11-7DC8D2D870AF}">
  <dimension ref="A1:O136"/>
  <sheetViews>
    <sheetView tabSelected="1" workbookViewId="0">
      <pane ySplit="2" topLeftCell="A3" activePane="bottomLeft" state="frozen"/>
      <selection activeCell="A2" sqref="A2"/>
      <selection pane="bottomLeft" activeCell="A61" sqref="A61:XFD61"/>
    </sheetView>
  </sheetViews>
  <sheetFormatPr defaultColWidth="9.1796875" defaultRowHeight="14.5" x14ac:dyDescent="0.35"/>
  <cols>
    <col min="1" max="1" width="11.7265625" style="1" customWidth="1"/>
    <col min="2" max="2" width="9.1796875" style="1" customWidth="1"/>
    <col min="3" max="3" width="16.7265625" style="1" customWidth="1"/>
    <col min="4" max="4" width="13" style="1" customWidth="1"/>
    <col min="5" max="6" width="11.26953125" style="1" customWidth="1"/>
    <col min="7" max="9" width="27.6328125" style="1" customWidth="1"/>
    <col min="10" max="10" width="18.1796875" style="1" customWidth="1"/>
    <col min="11" max="11" width="10" style="1" customWidth="1"/>
    <col min="12" max="14" width="9.1796875" style="1"/>
    <col min="15" max="15" width="11.36328125" style="1" customWidth="1"/>
    <col min="16" max="16384" width="9.1796875" style="1"/>
  </cols>
  <sheetData>
    <row r="1" spans="1:15" ht="29" thickBot="1" x14ac:dyDescent="0.7">
      <c r="A1" s="66" t="s">
        <v>157</v>
      </c>
      <c r="B1" s="66"/>
      <c r="C1" s="66"/>
      <c r="D1" s="66"/>
      <c r="E1" s="66"/>
      <c r="F1" s="66"/>
      <c r="G1" s="66"/>
      <c r="H1" s="66"/>
      <c r="I1" s="66"/>
      <c r="J1" s="66"/>
      <c r="K1" s="66"/>
      <c r="L1" s="66"/>
      <c r="M1" s="66"/>
      <c r="N1" s="66"/>
      <c r="O1" s="66"/>
    </row>
    <row r="2" spans="1:15" ht="74.25" customHeight="1" x14ac:dyDescent="0.7">
      <c r="A2" s="60" t="s">
        <v>0</v>
      </c>
      <c r="B2" s="61"/>
      <c r="C2" s="61"/>
      <c r="D2" s="61"/>
      <c r="E2" s="61"/>
      <c r="F2" s="62"/>
      <c r="G2" s="28" t="s">
        <v>1</v>
      </c>
      <c r="H2" s="29" t="s">
        <v>2</v>
      </c>
      <c r="I2" s="28" t="s">
        <v>146</v>
      </c>
      <c r="J2" s="30" t="s">
        <v>149</v>
      </c>
      <c r="K2" s="63" t="s">
        <v>151</v>
      </c>
      <c r="L2" s="64"/>
      <c r="M2" s="64"/>
      <c r="N2" s="64"/>
      <c r="O2" s="65"/>
    </row>
    <row r="3" spans="1:15" ht="117.5" thickBot="1" x14ac:dyDescent="0.4">
      <c r="A3" s="19" t="s">
        <v>3</v>
      </c>
      <c r="B3" s="20" t="s">
        <v>4</v>
      </c>
      <c r="C3" s="21" t="s">
        <v>5</v>
      </c>
      <c r="D3" s="22" t="s">
        <v>6</v>
      </c>
      <c r="E3" s="20" t="s">
        <v>162</v>
      </c>
      <c r="F3" s="23" t="s">
        <v>7</v>
      </c>
      <c r="G3" s="31" t="s">
        <v>8</v>
      </c>
      <c r="H3" s="31" t="s">
        <v>8</v>
      </c>
      <c r="I3" s="31" t="s">
        <v>8</v>
      </c>
      <c r="J3" s="31" t="s">
        <v>150</v>
      </c>
      <c r="K3" s="19" t="s">
        <v>152</v>
      </c>
      <c r="L3" s="21" t="s">
        <v>153</v>
      </c>
      <c r="M3" s="21" t="s">
        <v>154</v>
      </c>
      <c r="N3" s="21" t="s">
        <v>155</v>
      </c>
      <c r="O3" s="40" t="s">
        <v>156</v>
      </c>
    </row>
    <row r="4" spans="1:15" ht="16" thickTop="1" x14ac:dyDescent="0.35">
      <c r="A4" s="2" t="s">
        <v>9</v>
      </c>
      <c r="B4" s="3">
        <v>0</v>
      </c>
      <c r="C4" s="4">
        <v>0</v>
      </c>
      <c r="D4" s="5">
        <f>SUM(D6:D125)</f>
        <v>5789</v>
      </c>
      <c r="E4" s="5">
        <f>SUM(E6:E125)</f>
        <v>4588372</v>
      </c>
      <c r="F4" s="6">
        <f t="shared" ref="F4:F35" si="0">D4/E4</f>
        <v>1.2616675369826161E-3</v>
      </c>
      <c r="G4" s="32">
        <f t="shared" ref="G4:O4" si="1">SUM(G6:G125)</f>
        <v>1998</v>
      </c>
      <c r="H4" s="32">
        <f t="shared" si="1"/>
        <v>3159</v>
      </c>
      <c r="I4" s="32">
        <f t="shared" si="1"/>
        <v>632</v>
      </c>
      <c r="J4" s="32">
        <f t="shared" si="1"/>
        <v>386</v>
      </c>
      <c r="K4" s="45">
        <f t="shared" si="1"/>
        <v>1279</v>
      </c>
      <c r="L4" s="46">
        <f t="shared" si="1"/>
        <v>1132</v>
      </c>
      <c r="M4" s="46">
        <f t="shared" si="1"/>
        <v>1068</v>
      </c>
      <c r="N4" s="46">
        <f t="shared" si="1"/>
        <v>64</v>
      </c>
      <c r="O4" s="47">
        <f t="shared" si="1"/>
        <v>526</v>
      </c>
    </row>
    <row r="5" spans="1:15" ht="26.5" x14ac:dyDescent="0.35">
      <c r="A5" s="7" t="s">
        <v>10</v>
      </c>
      <c r="B5" s="8">
        <v>0</v>
      </c>
      <c r="C5" s="9">
        <v>0</v>
      </c>
      <c r="D5" s="8">
        <f>SUM(D6:D125)-D39-D61</f>
        <v>3033</v>
      </c>
      <c r="E5" s="9">
        <f>SUM(E6:E125)-E39-E61</f>
        <v>3465054</v>
      </c>
      <c r="F5" s="10">
        <f t="shared" si="0"/>
        <v>8.7531103411375407E-4</v>
      </c>
      <c r="G5" s="33">
        <f t="shared" ref="G5:O5" si="2">SUM(G6:G125)-G39-G61</f>
        <v>1298</v>
      </c>
      <c r="H5" s="33">
        <f t="shared" si="2"/>
        <v>1450</v>
      </c>
      <c r="I5" s="33">
        <f t="shared" si="2"/>
        <v>285</v>
      </c>
      <c r="J5" s="33">
        <f t="shared" si="2"/>
        <v>133</v>
      </c>
      <c r="K5" s="42">
        <f t="shared" si="2"/>
        <v>481</v>
      </c>
      <c r="L5" s="43">
        <f t="shared" si="2"/>
        <v>468</v>
      </c>
      <c r="M5" s="43">
        <f t="shared" si="2"/>
        <v>418</v>
      </c>
      <c r="N5" s="43">
        <f t="shared" si="2"/>
        <v>17</v>
      </c>
      <c r="O5" s="44">
        <f t="shared" si="2"/>
        <v>324</v>
      </c>
    </row>
    <row r="6" spans="1:15" x14ac:dyDescent="0.35">
      <c r="A6" s="11" t="s">
        <v>11</v>
      </c>
      <c r="B6" s="12">
        <v>5</v>
      </c>
      <c r="C6" s="12" t="s">
        <v>12</v>
      </c>
      <c r="D6" s="13">
        <f t="shared" ref="D6:D37" si="3">G6+H6+I6</f>
        <v>5</v>
      </c>
      <c r="E6" s="48">
        <v>19239</v>
      </c>
      <c r="F6" s="14">
        <f t="shared" si="0"/>
        <v>2.5988876760746403E-4</v>
      </c>
      <c r="G6" s="34">
        <v>5</v>
      </c>
      <c r="H6" s="34">
        <v>0</v>
      </c>
      <c r="I6" s="38">
        <v>0</v>
      </c>
      <c r="J6" s="49">
        <v>0</v>
      </c>
      <c r="K6" s="50">
        <v>0</v>
      </c>
      <c r="L6" s="51">
        <v>1</v>
      </c>
      <c r="M6" s="51">
        <v>2</v>
      </c>
      <c r="N6" s="51">
        <v>0</v>
      </c>
      <c r="O6" s="52">
        <v>0</v>
      </c>
    </row>
    <row r="7" spans="1:15" x14ac:dyDescent="0.35">
      <c r="A7" s="11" t="s">
        <v>13</v>
      </c>
      <c r="B7" s="12">
        <v>2</v>
      </c>
      <c r="C7" s="12" t="s">
        <v>14</v>
      </c>
      <c r="D7" s="13">
        <f t="shared" si="3"/>
        <v>0</v>
      </c>
      <c r="E7" s="48">
        <v>22037</v>
      </c>
      <c r="F7" s="14">
        <f t="shared" si="0"/>
        <v>0</v>
      </c>
      <c r="G7" s="34">
        <v>0</v>
      </c>
      <c r="H7" s="34">
        <v>0</v>
      </c>
      <c r="I7" s="38">
        <v>0</v>
      </c>
      <c r="J7" s="49">
        <v>0</v>
      </c>
      <c r="K7" s="50">
        <v>0</v>
      </c>
      <c r="L7" s="51">
        <v>0</v>
      </c>
      <c r="M7" s="51">
        <v>0</v>
      </c>
      <c r="N7" s="51">
        <v>0</v>
      </c>
      <c r="O7" s="52">
        <v>0</v>
      </c>
    </row>
    <row r="8" spans="1:15" x14ac:dyDescent="0.35">
      <c r="A8" s="11" t="s">
        <v>15</v>
      </c>
      <c r="B8" s="12">
        <v>6</v>
      </c>
      <c r="C8" s="12" t="s">
        <v>16</v>
      </c>
      <c r="D8" s="13">
        <f t="shared" si="3"/>
        <v>2</v>
      </c>
      <c r="E8" s="48">
        <v>24883</v>
      </c>
      <c r="F8" s="14">
        <f t="shared" si="0"/>
        <v>8.0376160430816219E-5</v>
      </c>
      <c r="G8" s="35">
        <v>2</v>
      </c>
      <c r="H8" s="34">
        <v>0</v>
      </c>
      <c r="I8" s="38">
        <v>0</v>
      </c>
      <c r="J8" s="49">
        <v>0</v>
      </c>
      <c r="K8" s="50">
        <v>0</v>
      </c>
      <c r="L8" s="51">
        <v>2</v>
      </c>
      <c r="M8" s="51">
        <v>0</v>
      </c>
      <c r="N8" s="51">
        <v>0</v>
      </c>
      <c r="O8" s="52">
        <v>0</v>
      </c>
    </row>
    <row r="9" spans="1:15" x14ac:dyDescent="0.35">
      <c r="A9" s="11" t="s">
        <v>17</v>
      </c>
      <c r="B9" s="12">
        <v>1</v>
      </c>
      <c r="C9" s="12" t="s">
        <v>18</v>
      </c>
      <c r="D9" s="13">
        <f t="shared" si="3"/>
        <v>0</v>
      </c>
      <c r="E9" s="48">
        <v>7626</v>
      </c>
      <c r="F9" s="14">
        <f t="shared" si="0"/>
        <v>0</v>
      </c>
      <c r="G9" s="34">
        <v>0</v>
      </c>
      <c r="H9" s="34">
        <v>0</v>
      </c>
      <c r="I9" s="38">
        <v>0</v>
      </c>
      <c r="J9" s="49">
        <v>0</v>
      </c>
      <c r="K9" s="50">
        <v>0</v>
      </c>
      <c r="L9" s="51">
        <v>0</v>
      </c>
      <c r="M9" s="51">
        <v>0</v>
      </c>
      <c r="N9" s="51">
        <v>0</v>
      </c>
      <c r="O9" s="52">
        <v>0</v>
      </c>
    </row>
    <row r="10" spans="1:15" x14ac:dyDescent="0.35">
      <c r="A10" s="11" t="s">
        <v>19</v>
      </c>
      <c r="B10" s="12">
        <v>2</v>
      </c>
      <c r="C10" s="12" t="s">
        <v>14</v>
      </c>
      <c r="D10" s="13">
        <f t="shared" si="3"/>
        <v>0</v>
      </c>
      <c r="E10" s="48">
        <v>45609</v>
      </c>
      <c r="F10" s="14">
        <f t="shared" si="0"/>
        <v>0</v>
      </c>
      <c r="G10" s="34">
        <v>0</v>
      </c>
      <c r="H10" s="34">
        <v>0</v>
      </c>
      <c r="I10" s="38">
        <v>0</v>
      </c>
      <c r="J10" s="49">
        <v>0</v>
      </c>
      <c r="K10" s="50">
        <v>0</v>
      </c>
      <c r="L10" s="51">
        <v>0</v>
      </c>
      <c r="M10" s="51">
        <v>0</v>
      </c>
      <c r="N10" s="51">
        <v>0</v>
      </c>
      <c r="O10" s="52">
        <v>0</v>
      </c>
    </row>
    <row r="11" spans="1:15" x14ac:dyDescent="0.35">
      <c r="A11" s="11" t="s">
        <v>20</v>
      </c>
      <c r="B11" s="12">
        <v>4</v>
      </c>
      <c r="C11" s="12" t="s">
        <v>21</v>
      </c>
      <c r="D11" s="13">
        <f t="shared" si="3"/>
        <v>1</v>
      </c>
      <c r="E11" s="48">
        <v>12951</v>
      </c>
      <c r="F11" s="14">
        <f t="shared" si="0"/>
        <v>7.7214114740174498E-5</v>
      </c>
      <c r="G11" s="34">
        <v>1</v>
      </c>
      <c r="H11" s="34">
        <v>0</v>
      </c>
      <c r="I11" s="38">
        <v>0</v>
      </c>
      <c r="J11" s="49">
        <v>0</v>
      </c>
      <c r="K11" s="50">
        <v>0</v>
      </c>
      <c r="L11" s="51">
        <v>1</v>
      </c>
      <c r="M11" s="51">
        <v>1</v>
      </c>
      <c r="N11" s="51">
        <v>0</v>
      </c>
      <c r="O11" s="52">
        <v>0</v>
      </c>
    </row>
    <row r="12" spans="1:15" x14ac:dyDescent="0.35">
      <c r="A12" s="11" t="s">
        <v>22</v>
      </c>
      <c r="B12" s="12">
        <v>5</v>
      </c>
      <c r="C12" s="12" t="s">
        <v>23</v>
      </c>
      <c r="D12" s="13">
        <f t="shared" si="3"/>
        <v>71</v>
      </c>
      <c r="E12" s="48">
        <v>23051</v>
      </c>
      <c r="F12" s="14">
        <f t="shared" si="0"/>
        <v>3.0801266756322935E-3</v>
      </c>
      <c r="G12" s="34">
        <v>71</v>
      </c>
      <c r="H12" s="34">
        <v>0</v>
      </c>
      <c r="I12" s="38">
        <v>0</v>
      </c>
      <c r="J12" s="49">
        <v>0</v>
      </c>
      <c r="K12" s="50">
        <v>22</v>
      </c>
      <c r="L12" s="51">
        <v>19</v>
      </c>
      <c r="M12" s="51">
        <v>24</v>
      </c>
      <c r="N12" s="51">
        <v>0</v>
      </c>
      <c r="O12" s="52">
        <v>0</v>
      </c>
    </row>
    <row r="13" spans="1:15" x14ac:dyDescent="0.35">
      <c r="A13" s="11" t="s">
        <v>24</v>
      </c>
      <c r="B13" s="12">
        <v>3</v>
      </c>
      <c r="C13" s="12" t="s">
        <v>25</v>
      </c>
      <c r="D13" s="13">
        <f t="shared" si="3"/>
        <v>67</v>
      </c>
      <c r="E13" s="48">
        <v>144135</v>
      </c>
      <c r="F13" s="14">
        <f t="shared" si="0"/>
        <v>4.6484198841364001E-4</v>
      </c>
      <c r="G13" s="34">
        <v>11</v>
      </c>
      <c r="H13" s="34">
        <v>56</v>
      </c>
      <c r="I13" s="38">
        <v>0</v>
      </c>
      <c r="J13" s="49">
        <v>4</v>
      </c>
      <c r="K13" s="50">
        <v>16</v>
      </c>
      <c r="L13" s="51">
        <v>15</v>
      </c>
      <c r="M13" s="51">
        <v>13</v>
      </c>
      <c r="N13" s="51">
        <v>0</v>
      </c>
      <c r="O13" s="52">
        <v>7</v>
      </c>
    </row>
    <row r="14" spans="1:15" x14ac:dyDescent="0.35">
      <c r="A14" s="11" t="s">
        <v>26</v>
      </c>
      <c r="B14" s="12">
        <v>6</v>
      </c>
      <c r="C14" s="12" t="s">
        <v>16</v>
      </c>
      <c r="D14" s="13">
        <f t="shared" si="3"/>
        <v>42</v>
      </c>
      <c r="E14" s="48">
        <v>20333</v>
      </c>
      <c r="F14" s="14">
        <f t="shared" si="0"/>
        <v>2.065607632912015E-3</v>
      </c>
      <c r="G14" s="34">
        <v>28</v>
      </c>
      <c r="H14" s="34">
        <v>0</v>
      </c>
      <c r="I14" s="38">
        <v>14</v>
      </c>
      <c r="J14" s="49">
        <v>0</v>
      </c>
      <c r="K14" s="50">
        <v>6</v>
      </c>
      <c r="L14" s="51">
        <v>3</v>
      </c>
      <c r="M14" s="51">
        <v>4</v>
      </c>
      <c r="N14" s="51">
        <v>0</v>
      </c>
      <c r="O14" s="52">
        <v>2</v>
      </c>
    </row>
    <row r="15" spans="1:15" x14ac:dyDescent="0.35">
      <c r="A15" s="11" t="s">
        <v>27</v>
      </c>
      <c r="B15" s="12">
        <v>4</v>
      </c>
      <c r="C15" s="12" t="s">
        <v>28</v>
      </c>
      <c r="D15" s="13">
        <f t="shared" si="3"/>
        <v>114</v>
      </c>
      <c r="E15" s="48">
        <v>47777</v>
      </c>
      <c r="F15" s="14">
        <f t="shared" si="0"/>
        <v>2.3860853548778702E-3</v>
      </c>
      <c r="G15" s="34">
        <v>37</v>
      </c>
      <c r="H15" s="34">
        <v>66</v>
      </c>
      <c r="I15" s="38">
        <v>11</v>
      </c>
      <c r="J15" s="49">
        <v>3</v>
      </c>
      <c r="K15" s="50">
        <v>23</v>
      </c>
      <c r="L15" s="51">
        <v>15</v>
      </c>
      <c r="M15" s="51">
        <v>22</v>
      </c>
      <c r="N15" s="51">
        <v>0</v>
      </c>
      <c r="O15" s="52">
        <v>33</v>
      </c>
    </row>
    <row r="16" spans="1:15" x14ac:dyDescent="0.35">
      <c r="A16" s="11" t="s">
        <v>29</v>
      </c>
      <c r="B16" s="12">
        <v>6</v>
      </c>
      <c r="C16" s="12" t="s">
        <v>16</v>
      </c>
      <c r="D16" s="13">
        <f t="shared" si="3"/>
        <v>27</v>
      </c>
      <c r="E16" s="48">
        <v>31394</v>
      </c>
      <c r="F16" s="14">
        <f t="shared" si="0"/>
        <v>8.6003694973561828E-4</v>
      </c>
      <c r="G16" s="34">
        <v>5</v>
      </c>
      <c r="H16" s="34">
        <v>22</v>
      </c>
      <c r="I16" s="38">
        <v>0</v>
      </c>
      <c r="J16" s="49">
        <v>1</v>
      </c>
      <c r="K16" s="50">
        <v>4</v>
      </c>
      <c r="L16" s="51">
        <v>1</v>
      </c>
      <c r="M16" s="51">
        <v>5</v>
      </c>
      <c r="N16" s="51">
        <v>0</v>
      </c>
      <c r="O16" s="52">
        <v>1</v>
      </c>
    </row>
    <row r="17" spans="1:15" x14ac:dyDescent="0.35">
      <c r="A17" s="11" t="s">
        <v>30</v>
      </c>
      <c r="B17" s="12">
        <v>4</v>
      </c>
      <c r="C17" s="12" t="s">
        <v>31</v>
      </c>
      <c r="D17" s="13">
        <f t="shared" si="3"/>
        <v>4</v>
      </c>
      <c r="E17" s="48">
        <v>8497</v>
      </c>
      <c r="F17" s="14">
        <f t="shared" si="0"/>
        <v>4.7075438390020008E-4</v>
      </c>
      <c r="G17" s="34">
        <v>4</v>
      </c>
      <c r="H17" s="34">
        <v>0</v>
      </c>
      <c r="I17" s="38">
        <v>0</v>
      </c>
      <c r="J17" s="49">
        <v>0</v>
      </c>
      <c r="K17" s="50">
        <v>0</v>
      </c>
      <c r="L17" s="51">
        <v>0</v>
      </c>
      <c r="M17" s="51">
        <v>0</v>
      </c>
      <c r="N17" s="51">
        <v>0</v>
      </c>
      <c r="O17" s="52">
        <v>0</v>
      </c>
    </row>
    <row r="18" spans="1:15" x14ac:dyDescent="0.35">
      <c r="A18" s="11" t="s">
        <v>32</v>
      </c>
      <c r="B18" s="12">
        <v>5</v>
      </c>
      <c r="C18" s="12" t="s">
        <v>33</v>
      </c>
      <c r="D18" s="13">
        <f t="shared" si="3"/>
        <v>14</v>
      </c>
      <c r="E18" s="48">
        <v>12804</v>
      </c>
      <c r="F18" s="14">
        <f t="shared" si="0"/>
        <v>1.0934083099031554E-3</v>
      </c>
      <c r="G18" s="34">
        <v>4</v>
      </c>
      <c r="H18" s="34">
        <v>8</v>
      </c>
      <c r="I18" s="38">
        <v>2</v>
      </c>
      <c r="J18" s="49">
        <v>0</v>
      </c>
      <c r="K18" s="50">
        <v>4</v>
      </c>
      <c r="L18" s="51">
        <v>4</v>
      </c>
      <c r="M18" s="51">
        <v>4</v>
      </c>
      <c r="N18" s="51">
        <v>1</v>
      </c>
      <c r="O18" s="52">
        <v>1</v>
      </c>
    </row>
    <row r="19" spans="1:15" x14ac:dyDescent="0.35">
      <c r="A19" s="11" t="s">
        <v>34</v>
      </c>
      <c r="B19" s="12">
        <v>2</v>
      </c>
      <c r="C19" s="12" t="s">
        <v>35</v>
      </c>
      <c r="D19" s="13">
        <f t="shared" si="3"/>
        <v>1</v>
      </c>
      <c r="E19" s="48">
        <v>21221</v>
      </c>
      <c r="F19" s="14">
        <f t="shared" si="0"/>
        <v>4.7123132745864942E-5</v>
      </c>
      <c r="G19" s="34">
        <v>1</v>
      </c>
      <c r="H19" s="34">
        <v>0</v>
      </c>
      <c r="I19" s="38">
        <v>0</v>
      </c>
      <c r="J19" s="49">
        <v>0</v>
      </c>
      <c r="K19" s="50">
        <v>0</v>
      </c>
      <c r="L19" s="51">
        <v>0</v>
      </c>
      <c r="M19" s="51">
        <v>1</v>
      </c>
      <c r="N19" s="51">
        <v>0</v>
      </c>
      <c r="O19" s="52">
        <v>0</v>
      </c>
    </row>
    <row r="20" spans="1:15" x14ac:dyDescent="0.35">
      <c r="A20" s="11" t="s">
        <v>36</v>
      </c>
      <c r="B20" s="12">
        <v>3</v>
      </c>
      <c r="C20" s="12" t="s">
        <v>37</v>
      </c>
      <c r="D20" s="13">
        <f t="shared" si="3"/>
        <v>22</v>
      </c>
      <c r="E20" s="48">
        <v>85802</v>
      </c>
      <c r="F20" s="14">
        <f t="shared" si="0"/>
        <v>2.5640427962052168E-4</v>
      </c>
      <c r="G20" s="34">
        <v>22</v>
      </c>
      <c r="H20" s="34">
        <v>0</v>
      </c>
      <c r="I20" s="38">
        <v>0</v>
      </c>
      <c r="J20" s="49">
        <v>0</v>
      </c>
      <c r="K20" s="50">
        <v>2</v>
      </c>
      <c r="L20" s="51">
        <v>2</v>
      </c>
      <c r="M20" s="51">
        <v>1</v>
      </c>
      <c r="N20" s="51">
        <v>0</v>
      </c>
      <c r="O20" s="52">
        <v>0</v>
      </c>
    </row>
    <row r="21" spans="1:15" x14ac:dyDescent="0.35">
      <c r="A21" s="11" t="s">
        <v>38</v>
      </c>
      <c r="B21" s="12">
        <v>2</v>
      </c>
      <c r="C21" s="12" t="s">
        <v>14</v>
      </c>
      <c r="D21" s="13">
        <f t="shared" si="3"/>
        <v>1</v>
      </c>
      <c r="E21" s="48">
        <v>12551</v>
      </c>
      <c r="F21" s="14">
        <f t="shared" si="0"/>
        <v>7.9674926300693169E-5</v>
      </c>
      <c r="G21" s="34">
        <v>1</v>
      </c>
      <c r="H21" s="34">
        <v>0</v>
      </c>
      <c r="I21" s="38">
        <v>0</v>
      </c>
      <c r="J21" s="49">
        <v>0</v>
      </c>
      <c r="K21" s="50">
        <v>0</v>
      </c>
      <c r="L21" s="51">
        <v>0</v>
      </c>
      <c r="M21" s="51">
        <v>0</v>
      </c>
      <c r="N21" s="51">
        <v>0</v>
      </c>
      <c r="O21" s="52">
        <v>0</v>
      </c>
    </row>
    <row r="22" spans="1:15" x14ac:dyDescent="0.35">
      <c r="A22" s="11" t="s">
        <v>39</v>
      </c>
      <c r="B22" s="12">
        <v>1</v>
      </c>
      <c r="C22" s="12" t="s">
        <v>40</v>
      </c>
      <c r="D22" s="13">
        <f t="shared" si="3"/>
        <v>2</v>
      </c>
      <c r="E22" s="48">
        <v>12611</v>
      </c>
      <c r="F22" s="14">
        <f t="shared" si="0"/>
        <v>1.5859170565379429E-4</v>
      </c>
      <c r="G22" s="34">
        <v>2</v>
      </c>
      <c r="H22" s="34">
        <v>0</v>
      </c>
      <c r="I22" s="38">
        <v>0</v>
      </c>
      <c r="J22" s="49">
        <v>0</v>
      </c>
      <c r="K22" s="50">
        <v>0</v>
      </c>
      <c r="L22" s="51">
        <v>0</v>
      </c>
      <c r="M22" s="51">
        <v>0</v>
      </c>
      <c r="N22" s="51">
        <v>0</v>
      </c>
      <c r="O22" s="52">
        <v>0</v>
      </c>
    </row>
    <row r="23" spans="1:15" x14ac:dyDescent="0.35">
      <c r="A23" s="11" t="s">
        <v>41</v>
      </c>
      <c r="B23" s="12">
        <v>1</v>
      </c>
      <c r="C23" s="12" t="s">
        <v>18</v>
      </c>
      <c r="D23" s="13">
        <f t="shared" si="3"/>
        <v>0</v>
      </c>
      <c r="E23" s="48">
        <v>38975</v>
      </c>
      <c r="F23" s="14">
        <f t="shared" si="0"/>
        <v>0</v>
      </c>
      <c r="G23" s="34">
        <v>0</v>
      </c>
      <c r="H23" s="34">
        <v>0</v>
      </c>
      <c r="I23" s="38">
        <v>0</v>
      </c>
      <c r="J23" s="49">
        <v>0</v>
      </c>
      <c r="K23" s="50">
        <v>0</v>
      </c>
      <c r="L23" s="51">
        <v>0</v>
      </c>
      <c r="M23" s="51">
        <v>0</v>
      </c>
      <c r="N23" s="51">
        <v>0</v>
      </c>
      <c r="O23" s="52">
        <v>0</v>
      </c>
    </row>
    <row r="24" spans="1:15" x14ac:dyDescent="0.35">
      <c r="A24" s="11" t="s">
        <v>42</v>
      </c>
      <c r="B24" s="12">
        <v>3</v>
      </c>
      <c r="C24" s="12" t="s">
        <v>25</v>
      </c>
      <c r="D24" s="13">
        <f t="shared" si="3"/>
        <v>39</v>
      </c>
      <c r="E24" s="48">
        <v>94008</v>
      </c>
      <c r="F24" s="14">
        <f t="shared" si="0"/>
        <v>4.1485830993106968E-4</v>
      </c>
      <c r="G24" s="34">
        <v>18</v>
      </c>
      <c r="H24" s="34">
        <v>21</v>
      </c>
      <c r="I24" s="38">
        <v>0</v>
      </c>
      <c r="J24" s="49">
        <v>4</v>
      </c>
      <c r="K24" s="50">
        <v>6</v>
      </c>
      <c r="L24" s="51">
        <v>10</v>
      </c>
      <c r="M24" s="51">
        <v>0</v>
      </c>
      <c r="N24" s="51">
        <v>0</v>
      </c>
      <c r="O24" s="52">
        <v>17</v>
      </c>
    </row>
    <row r="25" spans="1:15" x14ac:dyDescent="0.35">
      <c r="A25" s="11" t="s">
        <v>43</v>
      </c>
      <c r="B25" s="12">
        <v>1</v>
      </c>
      <c r="C25" s="12" t="s">
        <v>18</v>
      </c>
      <c r="D25" s="13">
        <f t="shared" si="3"/>
        <v>0</v>
      </c>
      <c r="E25" s="48">
        <v>4777</v>
      </c>
      <c r="F25" s="14">
        <f t="shared" si="0"/>
        <v>0</v>
      </c>
      <c r="G25" s="34">
        <v>0</v>
      </c>
      <c r="H25" s="34">
        <v>0</v>
      </c>
      <c r="I25" s="38">
        <v>0</v>
      </c>
      <c r="J25" s="49">
        <v>0</v>
      </c>
      <c r="K25" s="50">
        <v>0</v>
      </c>
      <c r="L25" s="51">
        <v>0</v>
      </c>
      <c r="M25" s="51">
        <v>0</v>
      </c>
      <c r="N25" s="51">
        <v>0</v>
      </c>
      <c r="O25" s="52">
        <v>0</v>
      </c>
    </row>
    <row r="26" spans="1:15" x14ac:dyDescent="0.35">
      <c r="A26" s="11" t="s">
        <v>44</v>
      </c>
      <c r="B26" s="12">
        <v>3</v>
      </c>
      <c r="C26" s="12" t="s">
        <v>25</v>
      </c>
      <c r="D26" s="13">
        <f t="shared" si="3"/>
        <v>33</v>
      </c>
      <c r="E26" s="48">
        <v>11111</v>
      </c>
      <c r="F26" s="14">
        <f t="shared" si="0"/>
        <v>2.970029700297003E-3</v>
      </c>
      <c r="G26" s="34">
        <v>0</v>
      </c>
      <c r="H26" s="34">
        <v>33</v>
      </c>
      <c r="I26" s="38">
        <v>0</v>
      </c>
      <c r="J26" s="49">
        <v>1</v>
      </c>
      <c r="K26" s="50">
        <v>5</v>
      </c>
      <c r="L26" s="51">
        <v>3</v>
      </c>
      <c r="M26" s="51">
        <v>3</v>
      </c>
      <c r="N26" s="51">
        <v>0</v>
      </c>
      <c r="O26" s="52">
        <v>2</v>
      </c>
    </row>
    <row r="27" spans="1:15" x14ac:dyDescent="0.35">
      <c r="A27" s="11" t="s">
        <v>45</v>
      </c>
      <c r="B27" s="12">
        <v>4</v>
      </c>
      <c r="C27" s="12" t="s">
        <v>28</v>
      </c>
      <c r="D27" s="13">
        <f t="shared" si="3"/>
        <v>18</v>
      </c>
      <c r="E27" s="48">
        <v>26098</v>
      </c>
      <c r="F27" s="14">
        <f t="shared" si="0"/>
        <v>6.8970802360334121E-4</v>
      </c>
      <c r="G27" s="34">
        <v>18</v>
      </c>
      <c r="H27" s="34">
        <v>0</v>
      </c>
      <c r="I27" s="38">
        <v>0</v>
      </c>
      <c r="J27" s="49">
        <v>0</v>
      </c>
      <c r="K27" s="50">
        <v>3</v>
      </c>
      <c r="L27" s="51">
        <v>1</v>
      </c>
      <c r="M27" s="51">
        <v>2</v>
      </c>
      <c r="N27" s="51">
        <v>0</v>
      </c>
      <c r="O27" s="52">
        <v>1</v>
      </c>
    </row>
    <row r="28" spans="1:15" x14ac:dyDescent="0.35">
      <c r="A28" s="11" t="s">
        <v>46</v>
      </c>
      <c r="B28" s="12">
        <v>5</v>
      </c>
      <c r="C28" s="12" t="s">
        <v>12</v>
      </c>
      <c r="D28" s="13">
        <f t="shared" si="3"/>
        <v>8</v>
      </c>
      <c r="E28" s="48">
        <v>15948</v>
      </c>
      <c r="F28" s="14">
        <f t="shared" si="0"/>
        <v>5.0163029847002754E-4</v>
      </c>
      <c r="G28" s="34">
        <v>8</v>
      </c>
      <c r="H28" s="34">
        <v>0</v>
      </c>
      <c r="I28" s="38">
        <v>0</v>
      </c>
      <c r="J28" s="49">
        <v>0</v>
      </c>
      <c r="K28" s="50">
        <v>0</v>
      </c>
      <c r="L28" s="51">
        <v>5</v>
      </c>
      <c r="M28" s="51">
        <v>5</v>
      </c>
      <c r="N28" s="51">
        <v>0</v>
      </c>
      <c r="O28" s="52">
        <v>1</v>
      </c>
    </row>
    <row r="29" spans="1:15" x14ac:dyDescent="0.35">
      <c r="A29" s="11" t="s">
        <v>47</v>
      </c>
      <c r="B29" s="12">
        <v>1</v>
      </c>
      <c r="C29" s="12" t="s">
        <v>40</v>
      </c>
      <c r="D29" s="13">
        <f t="shared" si="3"/>
        <v>95</v>
      </c>
      <c r="E29" s="48">
        <v>71006</v>
      </c>
      <c r="F29" s="14">
        <f t="shared" si="0"/>
        <v>1.3379151057657098E-3</v>
      </c>
      <c r="G29" s="34">
        <v>8</v>
      </c>
      <c r="H29" s="34">
        <v>44</v>
      </c>
      <c r="I29" s="38">
        <v>43</v>
      </c>
      <c r="J29" s="49">
        <v>40</v>
      </c>
      <c r="K29" s="50">
        <v>6</v>
      </c>
      <c r="L29" s="51">
        <v>28</v>
      </c>
      <c r="M29" s="51">
        <v>18</v>
      </c>
      <c r="N29" s="51">
        <v>1</v>
      </c>
      <c r="O29" s="52">
        <v>15</v>
      </c>
    </row>
    <row r="30" spans="1:15" x14ac:dyDescent="0.35">
      <c r="A30" s="11" t="s">
        <v>48</v>
      </c>
      <c r="B30" s="12">
        <v>6</v>
      </c>
      <c r="C30" s="12" t="s">
        <v>16</v>
      </c>
      <c r="D30" s="13">
        <f t="shared" si="3"/>
        <v>114</v>
      </c>
      <c r="E30" s="48">
        <v>37673</v>
      </c>
      <c r="F30" s="14">
        <f t="shared" si="0"/>
        <v>3.02603986940249E-3</v>
      </c>
      <c r="G30" s="34">
        <v>39</v>
      </c>
      <c r="H30" s="34">
        <v>65</v>
      </c>
      <c r="I30" s="38">
        <v>10</v>
      </c>
      <c r="J30" s="49">
        <v>3</v>
      </c>
      <c r="K30" s="50">
        <v>14</v>
      </c>
      <c r="L30" s="51">
        <v>11</v>
      </c>
      <c r="M30" s="51">
        <v>10</v>
      </c>
      <c r="N30" s="51">
        <v>1</v>
      </c>
      <c r="O30" s="52">
        <v>4</v>
      </c>
    </row>
    <row r="31" spans="1:15" x14ac:dyDescent="0.35">
      <c r="A31" s="11" t="s">
        <v>49</v>
      </c>
      <c r="B31" s="12">
        <v>5</v>
      </c>
      <c r="C31" s="12" t="s">
        <v>23</v>
      </c>
      <c r="D31" s="13">
        <f t="shared" si="3"/>
        <v>17</v>
      </c>
      <c r="E31" s="48">
        <v>19592</v>
      </c>
      <c r="F31" s="14">
        <f t="shared" si="0"/>
        <v>8.6770110249081262E-4</v>
      </c>
      <c r="G31" s="34">
        <v>17</v>
      </c>
      <c r="H31" s="34">
        <v>0</v>
      </c>
      <c r="I31" s="38">
        <v>0</v>
      </c>
      <c r="J31" s="49">
        <v>0</v>
      </c>
      <c r="K31" s="50">
        <v>7</v>
      </c>
      <c r="L31" s="51">
        <v>1</v>
      </c>
      <c r="M31" s="51">
        <v>8</v>
      </c>
      <c r="N31" s="51">
        <v>0</v>
      </c>
      <c r="O31" s="52">
        <v>1</v>
      </c>
    </row>
    <row r="32" spans="1:15" x14ac:dyDescent="0.35">
      <c r="A32" s="11" t="s">
        <v>50</v>
      </c>
      <c r="B32" s="12">
        <v>5</v>
      </c>
      <c r="C32" s="12" t="s">
        <v>12</v>
      </c>
      <c r="D32" s="13">
        <f t="shared" si="3"/>
        <v>0</v>
      </c>
      <c r="E32" s="48">
        <v>9183</v>
      </c>
      <c r="F32" s="14">
        <f t="shared" si="0"/>
        <v>0</v>
      </c>
      <c r="G32" s="34">
        <v>0</v>
      </c>
      <c r="H32" s="34">
        <v>0</v>
      </c>
      <c r="I32" s="38">
        <v>0</v>
      </c>
      <c r="J32" s="49">
        <v>0</v>
      </c>
      <c r="K32" s="50">
        <v>0</v>
      </c>
      <c r="L32" s="51">
        <v>0</v>
      </c>
      <c r="M32" s="51">
        <v>0</v>
      </c>
      <c r="N32" s="51">
        <v>0</v>
      </c>
      <c r="O32" s="52">
        <v>0</v>
      </c>
    </row>
    <row r="33" spans="1:15" x14ac:dyDescent="0.35">
      <c r="A33" s="11" t="s">
        <v>51</v>
      </c>
      <c r="B33" s="12">
        <v>1</v>
      </c>
      <c r="C33" s="12" t="s">
        <v>40</v>
      </c>
      <c r="D33" s="13">
        <f t="shared" si="3"/>
        <v>0</v>
      </c>
      <c r="E33" s="48">
        <v>8982</v>
      </c>
      <c r="F33" s="14">
        <f t="shared" si="0"/>
        <v>0</v>
      </c>
      <c r="G33" s="34">
        <v>0</v>
      </c>
      <c r="H33" s="34">
        <v>0</v>
      </c>
      <c r="I33" s="38">
        <v>0</v>
      </c>
      <c r="J33" s="49">
        <v>0</v>
      </c>
      <c r="K33" s="50">
        <v>0</v>
      </c>
      <c r="L33" s="51">
        <v>0</v>
      </c>
      <c r="M33" s="51">
        <v>0</v>
      </c>
      <c r="N33" s="51">
        <v>0</v>
      </c>
      <c r="O33" s="52">
        <v>0</v>
      </c>
    </row>
    <row r="34" spans="1:15" x14ac:dyDescent="0.35">
      <c r="A34" s="11" t="s">
        <v>52</v>
      </c>
      <c r="B34" s="12">
        <v>5</v>
      </c>
      <c r="C34" s="12" t="s">
        <v>12</v>
      </c>
      <c r="D34" s="13">
        <f t="shared" si="3"/>
        <v>0</v>
      </c>
      <c r="E34" s="48">
        <v>6047</v>
      </c>
      <c r="F34" s="14">
        <f t="shared" si="0"/>
        <v>0</v>
      </c>
      <c r="G34" s="34">
        <v>0</v>
      </c>
      <c r="H34" s="34">
        <v>0</v>
      </c>
      <c r="I34" s="38">
        <v>0</v>
      </c>
      <c r="J34" s="49">
        <v>0</v>
      </c>
      <c r="K34" s="50">
        <v>0</v>
      </c>
      <c r="L34" s="51">
        <v>0</v>
      </c>
      <c r="M34" s="51">
        <v>0</v>
      </c>
      <c r="N34" s="51">
        <v>0</v>
      </c>
      <c r="O34" s="52">
        <v>0</v>
      </c>
    </row>
    <row r="35" spans="1:15" x14ac:dyDescent="0.35">
      <c r="A35" s="11" t="s">
        <v>53</v>
      </c>
      <c r="B35" s="12">
        <v>2</v>
      </c>
      <c r="C35" s="12" t="s">
        <v>54</v>
      </c>
      <c r="D35" s="13">
        <f t="shared" si="3"/>
        <v>205</v>
      </c>
      <c r="E35" s="48">
        <v>104457</v>
      </c>
      <c r="F35" s="14">
        <f t="shared" si="0"/>
        <v>1.9625300362828722E-3</v>
      </c>
      <c r="G35" s="34">
        <v>13</v>
      </c>
      <c r="H35" s="34">
        <v>170</v>
      </c>
      <c r="I35" s="38">
        <v>22</v>
      </c>
      <c r="J35" s="49">
        <v>4</v>
      </c>
      <c r="K35" s="50">
        <v>53</v>
      </c>
      <c r="L35" s="51">
        <v>31</v>
      </c>
      <c r="M35" s="51">
        <v>32</v>
      </c>
      <c r="N35" s="51">
        <v>2</v>
      </c>
      <c r="O35" s="52">
        <v>22</v>
      </c>
    </row>
    <row r="36" spans="1:15" x14ac:dyDescent="0.35">
      <c r="A36" s="11" t="s">
        <v>55</v>
      </c>
      <c r="B36" s="12">
        <v>2</v>
      </c>
      <c r="C36" s="12" t="s">
        <v>14</v>
      </c>
      <c r="D36" s="13">
        <f t="shared" si="3"/>
        <v>0</v>
      </c>
      <c r="E36" s="48">
        <v>12635</v>
      </c>
      <c r="F36" s="14">
        <f t="shared" ref="F36:F67" si="4">D36/E36</f>
        <v>0</v>
      </c>
      <c r="G36" s="34">
        <v>0</v>
      </c>
      <c r="H36" s="34">
        <v>0</v>
      </c>
      <c r="I36" s="38">
        <v>0</v>
      </c>
      <c r="J36" s="49">
        <v>0</v>
      </c>
      <c r="K36" s="50">
        <v>0</v>
      </c>
      <c r="L36" s="51">
        <v>0</v>
      </c>
      <c r="M36" s="51">
        <v>0</v>
      </c>
      <c r="N36" s="51">
        <v>0</v>
      </c>
      <c r="O36" s="52">
        <v>0</v>
      </c>
    </row>
    <row r="37" spans="1:15" x14ac:dyDescent="0.35">
      <c r="A37" s="11" t="s">
        <v>56</v>
      </c>
      <c r="B37" s="12">
        <v>4</v>
      </c>
      <c r="C37" s="12" t="s">
        <v>28</v>
      </c>
      <c r="D37" s="13">
        <f t="shared" si="3"/>
        <v>0</v>
      </c>
      <c r="E37" s="48">
        <v>7263</v>
      </c>
      <c r="F37" s="14">
        <f t="shared" si="4"/>
        <v>0</v>
      </c>
      <c r="G37" s="34">
        <v>0</v>
      </c>
      <c r="H37" s="34">
        <v>0</v>
      </c>
      <c r="I37" s="38">
        <v>0</v>
      </c>
      <c r="J37" s="49">
        <v>0</v>
      </c>
      <c r="K37" s="50">
        <v>0</v>
      </c>
      <c r="L37" s="51">
        <v>0</v>
      </c>
      <c r="M37" s="51">
        <v>0</v>
      </c>
      <c r="N37" s="51">
        <v>0</v>
      </c>
      <c r="O37" s="52">
        <v>0</v>
      </c>
    </row>
    <row r="38" spans="1:15" x14ac:dyDescent="0.35">
      <c r="A38" s="11" t="s">
        <v>57</v>
      </c>
      <c r="B38" s="12">
        <v>6</v>
      </c>
      <c r="C38" s="12" t="s">
        <v>16</v>
      </c>
      <c r="D38" s="13">
        <f t="shared" ref="D38:D69" si="5">G38+H38+I38</f>
        <v>16</v>
      </c>
      <c r="E38" s="48">
        <v>14002</v>
      </c>
      <c r="F38" s="14">
        <f t="shared" si="4"/>
        <v>1.1426939008713042E-3</v>
      </c>
      <c r="G38" s="34">
        <v>16</v>
      </c>
      <c r="H38" s="34">
        <v>0</v>
      </c>
      <c r="I38" s="38">
        <v>0</v>
      </c>
      <c r="J38" s="49">
        <v>0</v>
      </c>
      <c r="K38" s="50">
        <v>6</v>
      </c>
      <c r="L38" s="51">
        <v>6</v>
      </c>
      <c r="M38" s="51">
        <v>5</v>
      </c>
      <c r="N38" s="51">
        <v>0</v>
      </c>
      <c r="O38" s="52">
        <v>0</v>
      </c>
    </row>
    <row r="39" spans="1:15" x14ac:dyDescent="0.35">
      <c r="A39" s="11" t="s">
        <v>58</v>
      </c>
      <c r="B39" s="12">
        <v>0</v>
      </c>
      <c r="C39" s="12" t="s">
        <v>16</v>
      </c>
      <c r="D39" s="13">
        <f t="shared" si="5"/>
        <v>925</v>
      </c>
      <c r="E39" s="48">
        <v>329437</v>
      </c>
      <c r="F39" s="14">
        <f t="shared" si="4"/>
        <v>2.8078206151707307E-3</v>
      </c>
      <c r="G39" s="34">
        <v>67</v>
      </c>
      <c r="H39" s="34">
        <v>810</v>
      </c>
      <c r="I39" s="38">
        <v>48</v>
      </c>
      <c r="J39" s="49">
        <v>76</v>
      </c>
      <c r="K39" s="50">
        <v>180</v>
      </c>
      <c r="L39" s="51">
        <v>164</v>
      </c>
      <c r="M39" s="51">
        <v>148</v>
      </c>
      <c r="N39" s="51">
        <v>6</v>
      </c>
      <c r="O39" s="52">
        <v>64</v>
      </c>
    </row>
    <row r="40" spans="1:15" x14ac:dyDescent="0.35">
      <c r="A40" s="11" t="s">
        <v>59</v>
      </c>
      <c r="B40" s="12">
        <v>4</v>
      </c>
      <c r="C40" s="12" t="s">
        <v>31</v>
      </c>
      <c r="D40" s="13">
        <f t="shared" si="5"/>
        <v>5</v>
      </c>
      <c r="E40" s="48">
        <v>15591</v>
      </c>
      <c r="F40" s="14">
        <f t="shared" si="4"/>
        <v>3.2069783849656851E-4</v>
      </c>
      <c r="G40" s="34">
        <v>5</v>
      </c>
      <c r="H40" s="34">
        <v>0</v>
      </c>
      <c r="I40" s="38">
        <v>0</v>
      </c>
      <c r="J40" s="49">
        <v>0</v>
      </c>
      <c r="K40" s="50">
        <v>0</v>
      </c>
      <c r="L40" s="51">
        <v>0</v>
      </c>
      <c r="M40" s="51">
        <v>0</v>
      </c>
      <c r="N40" s="51">
        <v>0</v>
      </c>
      <c r="O40" s="52">
        <v>0</v>
      </c>
    </row>
    <row r="41" spans="1:15" x14ac:dyDescent="0.35">
      <c r="A41" s="11" t="s">
        <v>60</v>
      </c>
      <c r="B41" s="12">
        <v>5</v>
      </c>
      <c r="C41" s="12" t="s">
        <v>61</v>
      </c>
      <c r="D41" s="13">
        <f t="shared" si="5"/>
        <v>31</v>
      </c>
      <c r="E41" s="48">
        <v>34532</v>
      </c>
      <c r="F41" s="14">
        <f t="shared" si="4"/>
        <v>8.9771805861230168E-4</v>
      </c>
      <c r="G41" s="34">
        <v>7</v>
      </c>
      <c r="H41" s="34">
        <v>16</v>
      </c>
      <c r="I41" s="38">
        <v>8</v>
      </c>
      <c r="J41" s="49">
        <v>8</v>
      </c>
      <c r="K41" s="50">
        <v>4</v>
      </c>
      <c r="L41" s="51">
        <v>5</v>
      </c>
      <c r="M41" s="51">
        <v>9</v>
      </c>
      <c r="N41" s="51">
        <v>0</v>
      </c>
      <c r="O41" s="52">
        <v>12</v>
      </c>
    </row>
    <row r="42" spans="1:15" x14ac:dyDescent="0.35">
      <c r="A42" s="11" t="s">
        <v>62</v>
      </c>
      <c r="B42" s="12">
        <v>6</v>
      </c>
      <c r="C42" s="12" t="s">
        <v>16</v>
      </c>
      <c r="D42" s="13">
        <f t="shared" si="5"/>
        <v>34</v>
      </c>
      <c r="E42" s="48">
        <v>52442</v>
      </c>
      <c r="F42" s="14">
        <f t="shared" si="4"/>
        <v>6.4833530376415846E-4</v>
      </c>
      <c r="G42" s="34">
        <v>6</v>
      </c>
      <c r="H42" s="34">
        <v>28</v>
      </c>
      <c r="I42" s="38">
        <v>0</v>
      </c>
      <c r="J42" s="49">
        <v>1</v>
      </c>
      <c r="K42" s="50">
        <v>4</v>
      </c>
      <c r="L42" s="51">
        <v>3</v>
      </c>
      <c r="M42" s="51">
        <v>2</v>
      </c>
      <c r="N42" s="51">
        <v>0</v>
      </c>
      <c r="O42" s="52">
        <v>2</v>
      </c>
    </row>
    <row r="43" spans="1:15" x14ac:dyDescent="0.35">
      <c r="A43" s="11" t="s">
        <v>63</v>
      </c>
      <c r="B43" s="12">
        <v>1</v>
      </c>
      <c r="C43" s="12" t="s">
        <v>18</v>
      </c>
      <c r="D43" s="13">
        <f t="shared" si="5"/>
        <v>0</v>
      </c>
      <c r="E43" s="48">
        <v>6282</v>
      </c>
      <c r="F43" s="14">
        <f t="shared" si="4"/>
        <v>0</v>
      </c>
      <c r="G43" s="34">
        <v>0</v>
      </c>
      <c r="H43" s="34">
        <v>0</v>
      </c>
      <c r="I43" s="38">
        <v>0</v>
      </c>
      <c r="J43" s="49">
        <v>0</v>
      </c>
      <c r="K43" s="50">
        <v>0</v>
      </c>
      <c r="L43" s="51">
        <v>0</v>
      </c>
      <c r="M43" s="51">
        <v>0</v>
      </c>
      <c r="N43" s="51">
        <v>0</v>
      </c>
      <c r="O43" s="52">
        <v>0</v>
      </c>
    </row>
    <row r="44" spans="1:15" x14ac:dyDescent="0.35">
      <c r="A44" s="11" t="s">
        <v>64</v>
      </c>
      <c r="B44" s="12">
        <v>3</v>
      </c>
      <c r="C44" s="12" t="s">
        <v>25</v>
      </c>
      <c r="D44" s="13">
        <f t="shared" si="5"/>
        <v>0</v>
      </c>
      <c r="E44" s="48">
        <v>8805</v>
      </c>
      <c r="F44" s="14">
        <f t="shared" si="4"/>
        <v>0</v>
      </c>
      <c r="G44" s="34">
        <v>0</v>
      </c>
      <c r="H44" s="34">
        <v>0</v>
      </c>
      <c r="I44" s="38">
        <v>0</v>
      </c>
      <c r="J44" s="49">
        <v>0</v>
      </c>
      <c r="K44" s="50">
        <v>0</v>
      </c>
      <c r="L44" s="51">
        <v>0</v>
      </c>
      <c r="M44" s="51">
        <v>0</v>
      </c>
      <c r="N44" s="51">
        <v>0</v>
      </c>
      <c r="O44" s="52">
        <v>0</v>
      </c>
    </row>
    <row r="45" spans="1:15" x14ac:dyDescent="0.35">
      <c r="A45" s="11" t="s">
        <v>65</v>
      </c>
      <c r="B45" s="12">
        <v>6</v>
      </c>
      <c r="C45" s="12" t="s">
        <v>16</v>
      </c>
      <c r="D45" s="13">
        <f t="shared" si="5"/>
        <v>8</v>
      </c>
      <c r="E45" s="48">
        <v>18040</v>
      </c>
      <c r="F45" s="14">
        <f t="shared" si="4"/>
        <v>4.434589800443459E-4</v>
      </c>
      <c r="G45" s="34">
        <v>3</v>
      </c>
      <c r="H45" s="34">
        <v>5</v>
      </c>
      <c r="I45" s="38">
        <v>0</v>
      </c>
      <c r="J45" s="49">
        <v>0</v>
      </c>
      <c r="K45" s="50">
        <v>1</v>
      </c>
      <c r="L45" s="51">
        <v>2</v>
      </c>
      <c r="M45" s="51">
        <v>0</v>
      </c>
      <c r="N45" s="51">
        <v>0</v>
      </c>
      <c r="O45" s="52">
        <v>1</v>
      </c>
    </row>
    <row r="46" spans="1:15" x14ac:dyDescent="0.35">
      <c r="A46" s="11" t="s">
        <v>66</v>
      </c>
      <c r="B46" s="12">
        <v>3</v>
      </c>
      <c r="C46" s="12" t="s">
        <v>25</v>
      </c>
      <c r="D46" s="13">
        <f t="shared" si="5"/>
        <v>0</v>
      </c>
      <c r="E46" s="48">
        <v>25722</v>
      </c>
      <c r="F46" s="14">
        <f t="shared" si="4"/>
        <v>0</v>
      </c>
      <c r="G46" s="34">
        <v>0</v>
      </c>
      <c r="H46" s="34">
        <v>0</v>
      </c>
      <c r="I46" s="38">
        <v>0</v>
      </c>
      <c r="J46" s="49">
        <v>0</v>
      </c>
      <c r="K46" s="50">
        <v>0</v>
      </c>
      <c r="L46" s="51">
        <v>0</v>
      </c>
      <c r="M46" s="51">
        <v>0</v>
      </c>
      <c r="N46" s="51">
        <v>0</v>
      </c>
      <c r="O46" s="52">
        <v>0</v>
      </c>
    </row>
    <row r="47" spans="1:15" x14ac:dyDescent="0.35">
      <c r="A47" s="11" t="s">
        <v>67</v>
      </c>
      <c r="B47" s="12">
        <v>1</v>
      </c>
      <c r="C47" s="12" t="s">
        <v>18</v>
      </c>
      <c r="D47" s="13">
        <f t="shared" si="5"/>
        <v>13</v>
      </c>
      <c r="E47" s="48">
        <v>36821</v>
      </c>
      <c r="F47" s="14">
        <f t="shared" si="4"/>
        <v>3.5305939545368133E-4</v>
      </c>
      <c r="G47" s="34">
        <v>0</v>
      </c>
      <c r="H47" s="34">
        <v>0</v>
      </c>
      <c r="I47" s="38">
        <v>13</v>
      </c>
      <c r="J47" s="49">
        <v>2</v>
      </c>
      <c r="K47" s="50">
        <v>0</v>
      </c>
      <c r="L47" s="51">
        <v>0</v>
      </c>
      <c r="M47" s="51">
        <v>0</v>
      </c>
      <c r="N47" s="51">
        <v>0</v>
      </c>
      <c r="O47" s="52">
        <v>0</v>
      </c>
    </row>
    <row r="48" spans="1:15" x14ac:dyDescent="0.35">
      <c r="A48" s="11" t="s">
        <v>68</v>
      </c>
      <c r="B48" s="12">
        <v>2</v>
      </c>
      <c r="C48" s="12" t="s">
        <v>35</v>
      </c>
      <c r="D48" s="13">
        <f t="shared" si="5"/>
        <v>1</v>
      </c>
      <c r="E48" s="48">
        <v>27070</v>
      </c>
      <c r="F48" s="14">
        <f t="shared" si="4"/>
        <v>3.6941263391207978E-5</v>
      </c>
      <c r="G48" s="34">
        <v>1</v>
      </c>
      <c r="H48" s="34">
        <v>0</v>
      </c>
      <c r="I48" s="38">
        <v>0</v>
      </c>
      <c r="J48" s="49">
        <v>0</v>
      </c>
      <c r="K48" s="50">
        <v>0</v>
      </c>
      <c r="L48" s="51">
        <v>0</v>
      </c>
      <c r="M48" s="51">
        <v>0</v>
      </c>
      <c r="N48" s="51">
        <v>0</v>
      </c>
      <c r="O48" s="52">
        <v>0</v>
      </c>
    </row>
    <row r="49" spans="1:15" x14ac:dyDescent="0.35">
      <c r="A49" s="11" t="s">
        <v>69</v>
      </c>
      <c r="B49" s="12">
        <v>5</v>
      </c>
      <c r="C49" s="12" t="s">
        <v>12</v>
      </c>
      <c r="D49" s="13">
        <f t="shared" si="5"/>
        <v>0</v>
      </c>
      <c r="E49" s="48">
        <v>11552</v>
      </c>
      <c r="F49" s="14">
        <f t="shared" si="4"/>
        <v>0</v>
      </c>
      <c r="G49" s="34">
        <v>0</v>
      </c>
      <c r="H49" s="34">
        <v>0</v>
      </c>
      <c r="I49" s="38">
        <v>0</v>
      </c>
      <c r="J49" s="49">
        <v>0</v>
      </c>
      <c r="K49" s="50">
        <v>0</v>
      </c>
      <c r="L49" s="51">
        <v>0</v>
      </c>
      <c r="M49" s="51">
        <v>0</v>
      </c>
      <c r="N49" s="51">
        <v>0</v>
      </c>
      <c r="O49" s="52">
        <v>0</v>
      </c>
    </row>
    <row r="50" spans="1:15" x14ac:dyDescent="0.35">
      <c r="A50" s="11" t="s">
        <v>70</v>
      </c>
      <c r="B50" s="12">
        <v>4</v>
      </c>
      <c r="C50" s="12" t="s">
        <v>28</v>
      </c>
      <c r="D50" s="13">
        <f t="shared" si="5"/>
        <v>7</v>
      </c>
      <c r="E50" s="48">
        <v>35273</v>
      </c>
      <c r="F50" s="14">
        <f t="shared" si="4"/>
        <v>1.9845207382417147E-4</v>
      </c>
      <c r="G50" s="34">
        <v>0</v>
      </c>
      <c r="H50" s="34">
        <v>7</v>
      </c>
      <c r="I50" s="38">
        <v>0</v>
      </c>
      <c r="J50" s="49">
        <v>1</v>
      </c>
      <c r="K50" s="50">
        <v>0</v>
      </c>
      <c r="L50" s="51">
        <v>2</v>
      </c>
      <c r="M50" s="51">
        <v>0</v>
      </c>
      <c r="N50" s="51">
        <v>0</v>
      </c>
      <c r="O50" s="52">
        <v>0</v>
      </c>
    </row>
    <row r="51" spans="1:15" x14ac:dyDescent="0.35">
      <c r="A51" s="11" t="s">
        <v>71</v>
      </c>
      <c r="B51" s="12">
        <v>2</v>
      </c>
      <c r="C51" s="12" t="s">
        <v>54</v>
      </c>
      <c r="D51" s="13">
        <f t="shared" si="5"/>
        <v>0</v>
      </c>
      <c r="E51" s="48">
        <v>9013</v>
      </c>
      <c r="F51" s="14">
        <f t="shared" si="4"/>
        <v>0</v>
      </c>
      <c r="G51" s="34">
        <v>0</v>
      </c>
      <c r="H51" s="34">
        <v>0</v>
      </c>
      <c r="I51" s="38">
        <v>0</v>
      </c>
      <c r="J51" s="49">
        <v>0</v>
      </c>
      <c r="K51" s="50">
        <v>0</v>
      </c>
      <c r="L51" s="51">
        <v>0</v>
      </c>
      <c r="M51" s="51">
        <v>0</v>
      </c>
      <c r="N51" s="51">
        <v>0</v>
      </c>
      <c r="O51" s="52">
        <v>0</v>
      </c>
    </row>
    <row r="52" spans="1:15" x14ac:dyDescent="0.35">
      <c r="A52" s="11" t="s">
        <v>72</v>
      </c>
      <c r="B52" s="12">
        <v>2</v>
      </c>
      <c r="C52" s="12" t="s">
        <v>35</v>
      </c>
      <c r="D52" s="13">
        <f t="shared" si="5"/>
        <v>134</v>
      </c>
      <c r="E52" s="48">
        <v>112826</v>
      </c>
      <c r="F52" s="14">
        <f t="shared" si="4"/>
        <v>1.1876695088011628E-3</v>
      </c>
      <c r="G52" s="34">
        <v>90</v>
      </c>
      <c r="H52" s="34">
        <v>44</v>
      </c>
      <c r="I52" s="38">
        <v>0</v>
      </c>
      <c r="J52" s="49">
        <v>1</v>
      </c>
      <c r="K52" s="50">
        <v>1</v>
      </c>
      <c r="L52" s="51">
        <v>2</v>
      </c>
      <c r="M52" s="51">
        <v>0</v>
      </c>
      <c r="N52" s="51">
        <v>0</v>
      </c>
      <c r="O52" s="52">
        <v>9</v>
      </c>
    </row>
    <row r="53" spans="1:15" x14ac:dyDescent="0.35">
      <c r="A53" s="11" t="s">
        <v>73</v>
      </c>
      <c r="B53" s="12">
        <v>5</v>
      </c>
      <c r="C53" s="12" t="s">
        <v>23</v>
      </c>
      <c r="D53" s="13">
        <f t="shared" si="5"/>
        <v>65</v>
      </c>
      <c r="E53" s="48">
        <v>25052</v>
      </c>
      <c r="F53" s="14">
        <f t="shared" si="4"/>
        <v>2.5946032252913941E-3</v>
      </c>
      <c r="G53" s="34">
        <v>57</v>
      </c>
      <c r="H53" s="34">
        <v>8</v>
      </c>
      <c r="I53" s="38">
        <v>0</v>
      </c>
      <c r="J53" s="49">
        <v>0</v>
      </c>
      <c r="K53" s="50">
        <v>4</v>
      </c>
      <c r="L53" s="51">
        <v>1</v>
      </c>
      <c r="M53" s="51">
        <v>13</v>
      </c>
      <c r="N53" s="51">
        <v>0</v>
      </c>
      <c r="O53" s="52">
        <v>2</v>
      </c>
    </row>
    <row r="54" spans="1:15" x14ac:dyDescent="0.35">
      <c r="A54" s="11" t="s">
        <v>74</v>
      </c>
      <c r="B54" s="12">
        <v>6</v>
      </c>
      <c r="C54" s="12" t="s">
        <v>16</v>
      </c>
      <c r="D54" s="13">
        <f t="shared" si="5"/>
        <v>0</v>
      </c>
      <c r="E54" s="48">
        <v>19525</v>
      </c>
      <c r="F54" s="14">
        <f t="shared" si="4"/>
        <v>0</v>
      </c>
      <c r="G54" s="34">
        <v>0</v>
      </c>
      <c r="H54" s="34">
        <v>0</v>
      </c>
      <c r="I54" s="38">
        <v>0</v>
      </c>
      <c r="J54" s="49">
        <v>0</v>
      </c>
      <c r="K54" s="50">
        <v>0</v>
      </c>
      <c r="L54" s="51">
        <v>0</v>
      </c>
      <c r="M54" s="51">
        <v>0</v>
      </c>
      <c r="N54" s="51">
        <v>0</v>
      </c>
      <c r="O54" s="52">
        <v>0</v>
      </c>
    </row>
    <row r="55" spans="1:15" x14ac:dyDescent="0.35">
      <c r="A55" s="11" t="s">
        <v>75</v>
      </c>
      <c r="B55" s="12">
        <v>2</v>
      </c>
      <c r="C55" s="12" t="s">
        <v>14</v>
      </c>
      <c r="D55" s="13">
        <f t="shared" si="5"/>
        <v>0</v>
      </c>
      <c r="E55" s="48">
        <v>19923</v>
      </c>
      <c r="F55" s="14">
        <f t="shared" si="4"/>
        <v>0</v>
      </c>
      <c r="G55" s="34">
        <v>0</v>
      </c>
      <c r="H55" s="34">
        <v>0</v>
      </c>
      <c r="I55" s="38">
        <v>0</v>
      </c>
      <c r="J55" s="49">
        <v>0</v>
      </c>
      <c r="K55" s="50">
        <v>0</v>
      </c>
      <c r="L55" s="51">
        <v>0</v>
      </c>
      <c r="M55" s="51">
        <v>0</v>
      </c>
      <c r="N55" s="51">
        <v>0</v>
      </c>
      <c r="O55" s="52">
        <v>0</v>
      </c>
    </row>
    <row r="56" spans="1:15" x14ac:dyDescent="0.35">
      <c r="A56" s="11" t="s">
        <v>76</v>
      </c>
      <c r="B56" s="12">
        <v>2</v>
      </c>
      <c r="C56" s="12" t="s">
        <v>54</v>
      </c>
      <c r="D56" s="13">
        <f t="shared" si="5"/>
        <v>144</v>
      </c>
      <c r="E56" s="48">
        <v>44175</v>
      </c>
      <c r="F56" s="14">
        <f t="shared" si="4"/>
        <v>3.259762308998302E-3</v>
      </c>
      <c r="G56" s="34">
        <v>97</v>
      </c>
      <c r="H56" s="34">
        <v>47</v>
      </c>
      <c r="I56" s="38">
        <v>0</v>
      </c>
      <c r="J56" s="49">
        <v>4</v>
      </c>
      <c r="K56" s="50">
        <v>21</v>
      </c>
      <c r="L56" s="51">
        <v>18</v>
      </c>
      <c r="M56" s="51">
        <v>20</v>
      </c>
      <c r="N56" s="51">
        <v>0</v>
      </c>
      <c r="O56" s="52">
        <v>7</v>
      </c>
    </row>
    <row r="57" spans="1:15" x14ac:dyDescent="0.35">
      <c r="A57" s="11" t="s">
        <v>77</v>
      </c>
      <c r="B57" s="12">
        <v>3</v>
      </c>
      <c r="C57" s="12" t="s">
        <v>37</v>
      </c>
      <c r="D57" s="13">
        <f t="shared" si="5"/>
        <v>0</v>
      </c>
      <c r="E57" s="48">
        <v>16198</v>
      </c>
      <c r="F57" s="14">
        <f t="shared" si="4"/>
        <v>0</v>
      </c>
      <c r="G57" s="34">
        <v>0</v>
      </c>
      <c r="H57" s="34">
        <v>0</v>
      </c>
      <c r="I57" s="38">
        <v>0</v>
      </c>
      <c r="J57" s="49">
        <v>0</v>
      </c>
      <c r="K57" s="50">
        <v>0</v>
      </c>
      <c r="L57" s="51">
        <v>0</v>
      </c>
      <c r="M57" s="51">
        <v>0</v>
      </c>
      <c r="N57" s="51">
        <v>0</v>
      </c>
      <c r="O57" s="52">
        <v>0</v>
      </c>
    </row>
    <row r="58" spans="1:15" x14ac:dyDescent="0.35">
      <c r="A58" s="11" t="s">
        <v>78</v>
      </c>
      <c r="B58" s="12">
        <v>1</v>
      </c>
      <c r="C58" s="12" t="s">
        <v>18</v>
      </c>
      <c r="D58" s="13">
        <f t="shared" si="5"/>
        <v>0</v>
      </c>
      <c r="E58" s="48">
        <v>4393</v>
      </c>
      <c r="F58" s="14">
        <f t="shared" si="4"/>
        <v>0</v>
      </c>
      <c r="G58" s="34">
        <v>0</v>
      </c>
      <c r="H58" s="34">
        <v>0</v>
      </c>
      <c r="I58" s="38">
        <v>0</v>
      </c>
      <c r="J58" s="49">
        <v>0</v>
      </c>
      <c r="K58" s="50">
        <v>0</v>
      </c>
      <c r="L58" s="51">
        <v>0</v>
      </c>
      <c r="M58" s="51">
        <v>0</v>
      </c>
      <c r="N58" s="51">
        <v>0</v>
      </c>
      <c r="O58" s="52">
        <v>0</v>
      </c>
    </row>
    <row r="59" spans="1:15" x14ac:dyDescent="0.35">
      <c r="A59" s="11" t="s">
        <v>79</v>
      </c>
      <c r="B59" s="12">
        <v>1</v>
      </c>
      <c r="C59" s="12" t="s">
        <v>40</v>
      </c>
      <c r="D59" s="13">
        <f t="shared" si="5"/>
        <v>23</v>
      </c>
      <c r="E59" s="48">
        <v>45218</v>
      </c>
      <c r="F59" s="14">
        <f t="shared" si="4"/>
        <v>5.0864699898270599E-4</v>
      </c>
      <c r="G59" s="34">
        <v>3</v>
      </c>
      <c r="H59" s="34">
        <v>20</v>
      </c>
      <c r="I59" s="38">
        <v>0</v>
      </c>
      <c r="J59" s="49">
        <v>2</v>
      </c>
      <c r="K59" s="50">
        <v>6</v>
      </c>
      <c r="L59" s="51">
        <v>4</v>
      </c>
      <c r="M59" s="51">
        <v>3</v>
      </c>
      <c r="N59" s="51">
        <v>0</v>
      </c>
      <c r="O59" s="52">
        <v>1</v>
      </c>
    </row>
    <row r="60" spans="1:15" x14ac:dyDescent="0.35">
      <c r="A60" s="11" t="s">
        <v>80</v>
      </c>
      <c r="B60" s="12">
        <v>5</v>
      </c>
      <c r="C60" s="12" t="s">
        <v>23</v>
      </c>
      <c r="D60" s="13">
        <f t="shared" si="5"/>
        <v>1</v>
      </c>
      <c r="E60" s="48">
        <v>13358</v>
      </c>
      <c r="F60" s="14">
        <f t="shared" si="4"/>
        <v>7.486150621350502E-5</v>
      </c>
      <c r="G60" s="34">
        <v>1</v>
      </c>
      <c r="H60" s="34">
        <v>0</v>
      </c>
      <c r="I60" s="38">
        <v>0</v>
      </c>
      <c r="J60" s="49">
        <v>0</v>
      </c>
      <c r="K60" s="50">
        <v>0</v>
      </c>
      <c r="L60" s="51">
        <v>0</v>
      </c>
      <c r="M60" s="51">
        <v>0</v>
      </c>
      <c r="N60" s="51">
        <v>0</v>
      </c>
      <c r="O60" s="52">
        <v>0</v>
      </c>
    </row>
    <row r="61" spans="1:15" x14ac:dyDescent="0.35">
      <c r="A61" s="11" t="s">
        <v>81</v>
      </c>
      <c r="B61" s="12">
        <v>0</v>
      </c>
      <c r="C61" s="12" t="s">
        <v>37</v>
      </c>
      <c r="D61" s="13">
        <f t="shared" si="5"/>
        <v>1831</v>
      </c>
      <c r="E61" s="48">
        <v>793881</v>
      </c>
      <c r="F61" s="14">
        <f t="shared" si="4"/>
        <v>2.3063910082241545E-3</v>
      </c>
      <c r="G61" s="34">
        <v>633</v>
      </c>
      <c r="H61" s="34">
        <v>899</v>
      </c>
      <c r="I61" s="38">
        <v>299</v>
      </c>
      <c r="J61" s="49">
        <v>177</v>
      </c>
      <c r="K61" s="50">
        <v>618</v>
      </c>
      <c r="L61" s="51">
        <v>500</v>
      </c>
      <c r="M61" s="51">
        <v>502</v>
      </c>
      <c r="N61" s="51">
        <v>41</v>
      </c>
      <c r="O61" s="52">
        <v>138</v>
      </c>
    </row>
    <row r="62" spans="1:15" x14ac:dyDescent="0.35">
      <c r="A62" s="11" t="s">
        <v>82</v>
      </c>
      <c r="B62" s="12">
        <v>6</v>
      </c>
      <c r="C62" s="12" t="s">
        <v>16</v>
      </c>
      <c r="D62" s="13">
        <f t="shared" si="5"/>
        <v>15</v>
      </c>
      <c r="E62" s="48">
        <v>56495</v>
      </c>
      <c r="F62" s="14">
        <f t="shared" si="4"/>
        <v>2.6551022214355252E-4</v>
      </c>
      <c r="G62" s="34">
        <v>6</v>
      </c>
      <c r="H62" s="34">
        <v>9</v>
      </c>
      <c r="I62" s="38">
        <v>0</v>
      </c>
      <c r="J62" s="49">
        <v>1</v>
      </c>
      <c r="K62" s="50">
        <v>1</v>
      </c>
      <c r="L62" s="51">
        <v>1</v>
      </c>
      <c r="M62" s="51">
        <v>1</v>
      </c>
      <c r="N62" s="51">
        <v>0</v>
      </c>
      <c r="O62" s="52">
        <v>0</v>
      </c>
    </row>
    <row r="63" spans="1:15" x14ac:dyDescent="0.35">
      <c r="A63" s="11" t="s">
        <v>83</v>
      </c>
      <c r="B63" s="12">
        <v>5</v>
      </c>
      <c r="C63" s="12" t="s">
        <v>61</v>
      </c>
      <c r="D63" s="13">
        <f t="shared" si="5"/>
        <v>21</v>
      </c>
      <c r="E63" s="48">
        <v>22098</v>
      </c>
      <c r="F63" s="14">
        <f t="shared" si="4"/>
        <v>9.503122454520771E-4</v>
      </c>
      <c r="G63" s="34">
        <v>21</v>
      </c>
      <c r="H63" s="34">
        <v>0</v>
      </c>
      <c r="I63" s="38">
        <v>0</v>
      </c>
      <c r="J63" s="49">
        <v>1</v>
      </c>
      <c r="K63" s="50">
        <v>1</v>
      </c>
      <c r="L63" s="51">
        <v>6</v>
      </c>
      <c r="M63" s="51">
        <v>6</v>
      </c>
      <c r="N63" s="51">
        <v>0</v>
      </c>
      <c r="O63" s="52">
        <v>1</v>
      </c>
    </row>
    <row r="64" spans="1:15" x14ac:dyDescent="0.35">
      <c r="A64" s="11" t="s">
        <v>84</v>
      </c>
      <c r="B64" s="12">
        <v>3</v>
      </c>
      <c r="C64" s="12" t="s">
        <v>25</v>
      </c>
      <c r="D64" s="13">
        <f t="shared" si="5"/>
        <v>234</v>
      </c>
      <c r="E64" s="48">
        <v>174862</v>
      </c>
      <c r="F64" s="14">
        <f t="shared" si="4"/>
        <v>1.3381981219475929E-3</v>
      </c>
      <c r="G64" s="34">
        <v>70</v>
      </c>
      <c r="H64" s="34">
        <v>131</v>
      </c>
      <c r="I64" s="38">
        <v>33</v>
      </c>
      <c r="J64" s="49">
        <v>17</v>
      </c>
      <c r="K64" s="50">
        <v>67</v>
      </c>
      <c r="L64" s="51">
        <v>48</v>
      </c>
      <c r="M64" s="51">
        <v>34</v>
      </c>
      <c r="N64" s="51">
        <v>4</v>
      </c>
      <c r="O64" s="52">
        <v>14</v>
      </c>
    </row>
    <row r="65" spans="1:15" x14ac:dyDescent="0.35">
      <c r="A65" s="11" t="s">
        <v>85</v>
      </c>
      <c r="B65" s="12">
        <v>5</v>
      </c>
      <c r="C65" s="12" t="s">
        <v>33</v>
      </c>
      <c r="D65" s="13">
        <f t="shared" si="5"/>
        <v>20</v>
      </c>
      <c r="E65" s="48">
        <v>13438</v>
      </c>
      <c r="F65" s="14">
        <f t="shared" si="4"/>
        <v>1.488316713796696E-3</v>
      </c>
      <c r="G65" s="34">
        <v>12</v>
      </c>
      <c r="H65" s="34">
        <v>0</v>
      </c>
      <c r="I65" s="38">
        <v>8</v>
      </c>
      <c r="J65" s="49">
        <v>0</v>
      </c>
      <c r="K65" s="50">
        <v>4</v>
      </c>
      <c r="L65" s="51">
        <v>6</v>
      </c>
      <c r="M65" s="51">
        <v>2</v>
      </c>
      <c r="N65" s="51">
        <v>0</v>
      </c>
      <c r="O65" s="52">
        <v>0</v>
      </c>
    </row>
    <row r="66" spans="1:15" x14ac:dyDescent="0.35">
      <c r="A66" s="11" t="s">
        <v>86</v>
      </c>
      <c r="B66" s="12">
        <v>5</v>
      </c>
      <c r="C66" s="12" t="s">
        <v>23</v>
      </c>
      <c r="D66" s="13">
        <f t="shared" si="5"/>
        <v>220</v>
      </c>
      <c r="E66" s="48">
        <v>29657</v>
      </c>
      <c r="F66" s="14">
        <f t="shared" si="4"/>
        <v>7.4181474862595681E-3</v>
      </c>
      <c r="G66" s="34">
        <v>177</v>
      </c>
      <c r="H66" s="34">
        <v>37</v>
      </c>
      <c r="I66" s="38">
        <v>6</v>
      </c>
      <c r="J66" s="49">
        <v>7</v>
      </c>
      <c r="K66" s="50">
        <v>34</v>
      </c>
      <c r="L66" s="51">
        <v>22</v>
      </c>
      <c r="M66" s="51">
        <v>28</v>
      </c>
      <c r="N66" s="51">
        <v>1</v>
      </c>
      <c r="O66" s="52">
        <v>2</v>
      </c>
    </row>
    <row r="67" spans="1:15" x14ac:dyDescent="0.35">
      <c r="A67" s="11" t="s">
        <v>87</v>
      </c>
      <c r="B67" s="12">
        <v>2</v>
      </c>
      <c r="C67" s="12" t="s">
        <v>35</v>
      </c>
      <c r="D67" s="13">
        <f t="shared" si="5"/>
        <v>1</v>
      </c>
      <c r="E67" s="48">
        <v>15128</v>
      </c>
      <c r="F67" s="14">
        <f t="shared" si="4"/>
        <v>6.6102591221575886E-5</v>
      </c>
      <c r="G67" s="34">
        <v>1</v>
      </c>
      <c r="H67" s="34">
        <v>0</v>
      </c>
      <c r="I67" s="38">
        <v>0</v>
      </c>
      <c r="J67" s="49">
        <v>0</v>
      </c>
      <c r="K67" s="50">
        <v>0</v>
      </c>
      <c r="L67" s="51">
        <v>0</v>
      </c>
      <c r="M67" s="51">
        <v>0</v>
      </c>
      <c r="N67" s="51">
        <v>0</v>
      </c>
      <c r="O67" s="52">
        <v>0</v>
      </c>
    </row>
    <row r="68" spans="1:15" x14ac:dyDescent="0.35">
      <c r="A68" s="11" t="s">
        <v>88</v>
      </c>
      <c r="B68" s="12">
        <v>5</v>
      </c>
      <c r="C68" s="12" t="s">
        <v>23</v>
      </c>
      <c r="D68" s="13">
        <f t="shared" si="5"/>
        <v>27</v>
      </c>
      <c r="E68" s="48">
        <v>63353</v>
      </c>
      <c r="F68" s="14">
        <f t="shared" ref="F68:F99" si="6">D68/E68</f>
        <v>4.2618344829763389E-4</v>
      </c>
      <c r="G68" s="34">
        <v>4</v>
      </c>
      <c r="H68" s="34">
        <v>23</v>
      </c>
      <c r="I68" s="38">
        <v>0</v>
      </c>
      <c r="J68" s="49">
        <v>1</v>
      </c>
      <c r="K68" s="50">
        <v>1</v>
      </c>
      <c r="L68" s="51">
        <v>4</v>
      </c>
      <c r="M68" s="51">
        <v>2</v>
      </c>
      <c r="N68" s="51">
        <v>1</v>
      </c>
      <c r="O68" s="52">
        <v>12</v>
      </c>
    </row>
    <row r="69" spans="1:15" x14ac:dyDescent="0.35">
      <c r="A69" s="11" t="s">
        <v>89</v>
      </c>
      <c r="B69" s="12">
        <v>4</v>
      </c>
      <c r="C69" s="12" t="s">
        <v>28</v>
      </c>
      <c r="D69" s="13">
        <f t="shared" si="5"/>
        <v>13</v>
      </c>
      <c r="E69" s="48">
        <v>15798</v>
      </c>
      <c r="F69" s="14">
        <f t="shared" si="6"/>
        <v>8.2288897328775792E-4</v>
      </c>
      <c r="G69" s="34">
        <v>13</v>
      </c>
      <c r="H69" s="34">
        <v>0</v>
      </c>
      <c r="I69" s="38">
        <v>0</v>
      </c>
      <c r="J69" s="49">
        <v>0</v>
      </c>
      <c r="K69" s="50">
        <v>4</v>
      </c>
      <c r="L69" s="51">
        <v>2</v>
      </c>
      <c r="M69" s="51">
        <v>2</v>
      </c>
      <c r="N69" s="51">
        <v>0</v>
      </c>
      <c r="O69" s="52">
        <v>1</v>
      </c>
    </row>
    <row r="70" spans="1:15" x14ac:dyDescent="0.35">
      <c r="A70" s="11" t="s">
        <v>90</v>
      </c>
      <c r="B70" s="12">
        <v>5</v>
      </c>
      <c r="C70" s="12" t="s">
        <v>33</v>
      </c>
      <c r="D70" s="13">
        <f t="shared" ref="D70:D101" si="7">G70+H70+I70</f>
        <v>7</v>
      </c>
      <c r="E70" s="48">
        <v>7313</v>
      </c>
      <c r="F70" s="14">
        <f t="shared" si="6"/>
        <v>9.5719950772596744E-4</v>
      </c>
      <c r="G70" s="34">
        <v>3</v>
      </c>
      <c r="H70" s="34">
        <v>0</v>
      </c>
      <c r="I70" s="53">
        <v>4</v>
      </c>
      <c r="J70" s="49">
        <v>0</v>
      </c>
      <c r="K70" s="50">
        <v>0</v>
      </c>
      <c r="L70" s="51">
        <v>2</v>
      </c>
      <c r="M70" s="51">
        <v>0</v>
      </c>
      <c r="N70" s="51">
        <v>2</v>
      </c>
      <c r="O70" s="52">
        <v>1</v>
      </c>
    </row>
    <row r="71" spans="1:15" x14ac:dyDescent="0.35">
      <c r="A71" s="11" t="s">
        <v>91</v>
      </c>
      <c r="B71" s="12">
        <v>5</v>
      </c>
      <c r="C71" s="12" t="s">
        <v>33</v>
      </c>
      <c r="D71" s="13">
        <f t="shared" si="7"/>
        <v>5</v>
      </c>
      <c r="E71" s="48">
        <v>9729</v>
      </c>
      <c r="F71" s="14">
        <f t="shared" si="6"/>
        <v>5.1392743344639733E-4</v>
      </c>
      <c r="G71" s="34">
        <v>5</v>
      </c>
      <c r="H71" s="34">
        <v>0</v>
      </c>
      <c r="I71" s="38">
        <v>0</v>
      </c>
      <c r="J71" s="49">
        <v>0</v>
      </c>
      <c r="K71" s="50">
        <v>0</v>
      </c>
      <c r="L71" s="51">
        <v>0</v>
      </c>
      <c r="M71" s="51">
        <v>0</v>
      </c>
      <c r="N71" s="51">
        <v>0</v>
      </c>
      <c r="O71" s="52">
        <v>0</v>
      </c>
    </row>
    <row r="72" spans="1:15" x14ac:dyDescent="0.35">
      <c r="A72" s="11" t="s">
        <v>92</v>
      </c>
      <c r="B72" s="12">
        <v>5</v>
      </c>
      <c r="C72" s="12" t="s">
        <v>33</v>
      </c>
      <c r="D72" s="13">
        <f t="shared" si="7"/>
        <v>15</v>
      </c>
      <c r="E72" s="48">
        <v>20139</v>
      </c>
      <c r="F72" s="14">
        <f t="shared" si="6"/>
        <v>7.4482347683598989E-4</v>
      </c>
      <c r="G72" s="34">
        <v>7</v>
      </c>
      <c r="H72" s="34">
        <v>0</v>
      </c>
      <c r="I72" s="38">
        <v>8</v>
      </c>
      <c r="J72" s="49">
        <v>0</v>
      </c>
      <c r="K72" s="50">
        <v>1</v>
      </c>
      <c r="L72" s="51">
        <v>4</v>
      </c>
      <c r="M72" s="51">
        <v>0</v>
      </c>
      <c r="N72" s="51">
        <v>0</v>
      </c>
      <c r="O72" s="52">
        <v>0</v>
      </c>
    </row>
    <row r="73" spans="1:15" x14ac:dyDescent="0.35">
      <c r="A73" s="11" t="s">
        <v>93</v>
      </c>
      <c r="B73" s="12">
        <v>4</v>
      </c>
      <c r="C73" s="12" t="s">
        <v>31</v>
      </c>
      <c r="D73" s="13">
        <f t="shared" si="7"/>
        <v>32</v>
      </c>
      <c r="E73" s="48">
        <v>12875</v>
      </c>
      <c r="F73" s="14">
        <f t="shared" si="6"/>
        <v>2.4854368932038834E-3</v>
      </c>
      <c r="G73" s="34">
        <v>32</v>
      </c>
      <c r="H73" s="34">
        <v>0</v>
      </c>
      <c r="I73" s="38">
        <v>0</v>
      </c>
      <c r="J73" s="49">
        <v>0</v>
      </c>
      <c r="K73" s="50">
        <v>0</v>
      </c>
      <c r="L73" s="51">
        <v>0</v>
      </c>
      <c r="M73" s="51">
        <v>0</v>
      </c>
      <c r="N73" s="51">
        <v>0</v>
      </c>
      <c r="O73" s="52">
        <v>0</v>
      </c>
    </row>
    <row r="74" spans="1:15" x14ac:dyDescent="0.35">
      <c r="A74" s="11" t="s">
        <v>94</v>
      </c>
      <c r="B74" s="12">
        <v>6</v>
      </c>
      <c r="C74" s="12" t="s">
        <v>16</v>
      </c>
      <c r="D74" s="13">
        <f t="shared" si="7"/>
        <v>0</v>
      </c>
      <c r="E74" s="48">
        <v>24910</v>
      </c>
      <c r="F74" s="14">
        <f t="shared" si="6"/>
        <v>0</v>
      </c>
      <c r="G74" s="34">
        <v>0</v>
      </c>
      <c r="H74" s="34">
        <v>0</v>
      </c>
      <c r="I74" s="38">
        <v>0</v>
      </c>
      <c r="J74" s="49">
        <v>0</v>
      </c>
      <c r="K74" s="50">
        <v>0</v>
      </c>
      <c r="L74" s="51">
        <v>0</v>
      </c>
      <c r="M74" s="51">
        <v>0</v>
      </c>
      <c r="N74" s="51">
        <v>0</v>
      </c>
      <c r="O74" s="52">
        <v>0</v>
      </c>
    </row>
    <row r="75" spans="1:15" x14ac:dyDescent="0.35">
      <c r="A75" s="11" t="s">
        <v>95</v>
      </c>
      <c r="B75" s="12">
        <v>1</v>
      </c>
      <c r="C75" s="12" t="s">
        <v>40</v>
      </c>
      <c r="D75" s="13">
        <f t="shared" si="7"/>
        <v>0</v>
      </c>
      <c r="E75" s="48">
        <v>8815</v>
      </c>
      <c r="F75" s="14">
        <f t="shared" si="6"/>
        <v>0</v>
      </c>
      <c r="G75" s="34">
        <v>0</v>
      </c>
      <c r="H75" s="34">
        <v>0</v>
      </c>
      <c r="I75" s="38">
        <v>0</v>
      </c>
      <c r="J75" s="49">
        <v>0</v>
      </c>
      <c r="K75" s="50">
        <v>0</v>
      </c>
      <c r="L75" s="51">
        <v>0</v>
      </c>
      <c r="M75" s="51">
        <v>0</v>
      </c>
      <c r="N75" s="51">
        <v>0</v>
      </c>
      <c r="O75" s="52">
        <v>0</v>
      </c>
    </row>
    <row r="76" spans="1:15" x14ac:dyDescent="0.35">
      <c r="A76" s="11" t="s">
        <v>96</v>
      </c>
      <c r="B76" s="12">
        <v>2</v>
      </c>
      <c r="C76" s="12" t="s">
        <v>14</v>
      </c>
      <c r="D76" s="13">
        <f t="shared" si="7"/>
        <v>10</v>
      </c>
      <c r="E76" s="48">
        <v>28467</v>
      </c>
      <c r="F76" s="14">
        <f t="shared" si="6"/>
        <v>3.5128394281097413E-4</v>
      </c>
      <c r="G76" s="34">
        <v>0</v>
      </c>
      <c r="H76" s="34">
        <v>10</v>
      </c>
      <c r="I76" s="38">
        <v>0</v>
      </c>
      <c r="J76" s="49">
        <v>1</v>
      </c>
      <c r="K76" s="50">
        <v>3</v>
      </c>
      <c r="L76" s="51">
        <v>2</v>
      </c>
      <c r="M76" s="51">
        <v>1</v>
      </c>
      <c r="N76" s="51">
        <v>0</v>
      </c>
      <c r="O76" s="52">
        <v>0</v>
      </c>
    </row>
    <row r="77" spans="1:15" x14ac:dyDescent="0.35">
      <c r="A77" s="11" t="s">
        <v>97</v>
      </c>
      <c r="B77" s="12">
        <v>1</v>
      </c>
      <c r="C77" s="12" t="s">
        <v>40</v>
      </c>
      <c r="D77" s="13">
        <f t="shared" si="7"/>
        <v>0</v>
      </c>
      <c r="E77" s="48">
        <v>9078</v>
      </c>
      <c r="F77" s="14">
        <f t="shared" si="6"/>
        <v>0</v>
      </c>
      <c r="G77" s="34">
        <v>0</v>
      </c>
      <c r="H77" s="34">
        <v>0</v>
      </c>
      <c r="I77" s="38">
        <v>0</v>
      </c>
      <c r="J77" s="49">
        <v>0</v>
      </c>
      <c r="K77" s="50">
        <v>0</v>
      </c>
      <c r="L77" s="51">
        <v>0</v>
      </c>
      <c r="M77" s="51">
        <v>0</v>
      </c>
      <c r="N77" s="51">
        <v>0</v>
      </c>
      <c r="O77" s="52">
        <v>0</v>
      </c>
    </row>
    <row r="78" spans="1:15" x14ac:dyDescent="0.35">
      <c r="A78" s="11" t="s">
        <v>98</v>
      </c>
      <c r="B78" s="12">
        <v>6</v>
      </c>
      <c r="C78" s="12" t="s">
        <v>16</v>
      </c>
      <c r="D78" s="13">
        <f t="shared" si="7"/>
        <v>71</v>
      </c>
      <c r="E78" s="48">
        <v>67550</v>
      </c>
      <c r="F78" s="14">
        <f t="shared" si="6"/>
        <v>1.0510732790525537E-3</v>
      </c>
      <c r="G78" s="34">
        <v>7</v>
      </c>
      <c r="H78" s="34">
        <v>64</v>
      </c>
      <c r="I78" s="38">
        <v>0</v>
      </c>
      <c r="J78" s="49">
        <v>7</v>
      </c>
      <c r="K78" s="50">
        <v>7</v>
      </c>
      <c r="L78" s="51">
        <v>5</v>
      </c>
      <c r="M78" s="51">
        <v>3</v>
      </c>
      <c r="N78" s="51">
        <v>0</v>
      </c>
      <c r="O78" s="52">
        <v>13</v>
      </c>
    </row>
    <row r="79" spans="1:15" x14ac:dyDescent="0.35">
      <c r="A79" s="11" t="s">
        <v>99</v>
      </c>
      <c r="B79" s="12">
        <v>5</v>
      </c>
      <c r="C79" s="12" t="s">
        <v>61</v>
      </c>
      <c r="D79" s="13">
        <f t="shared" si="7"/>
        <v>0</v>
      </c>
      <c r="E79" s="48">
        <v>16824</v>
      </c>
      <c r="F79" s="14">
        <f t="shared" si="6"/>
        <v>0</v>
      </c>
      <c r="G79" s="34">
        <v>0</v>
      </c>
      <c r="H79" s="34">
        <v>0</v>
      </c>
      <c r="I79" s="38">
        <v>0</v>
      </c>
      <c r="J79" s="49">
        <v>0</v>
      </c>
      <c r="K79" s="50">
        <v>0</v>
      </c>
      <c r="L79" s="51">
        <v>0</v>
      </c>
      <c r="M79" s="51">
        <v>0</v>
      </c>
      <c r="N79" s="51">
        <v>0</v>
      </c>
      <c r="O79" s="52">
        <v>0</v>
      </c>
    </row>
    <row r="80" spans="1:15" x14ac:dyDescent="0.35">
      <c r="A80" s="11" t="s">
        <v>100</v>
      </c>
      <c r="B80" s="12">
        <v>2</v>
      </c>
      <c r="C80" s="12" t="s">
        <v>35</v>
      </c>
      <c r="D80" s="13">
        <f t="shared" si="7"/>
        <v>0</v>
      </c>
      <c r="E80" s="48">
        <v>9126</v>
      </c>
      <c r="F80" s="14">
        <f t="shared" si="6"/>
        <v>0</v>
      </c>
      <c r="G80" s="34">
        <v>0</v>
      </c>
      <c r="H80" s="34">
        <v>0</v>
      </c>
      <c r="I80" s="38">
        <v>0</v>
      </c>
      <c r="J80" s="49">
        <v>0</v>
      </c>
      <c r="K80" s="50">
        <v>0</v>
      </c>
      <c r="L80" s="51">
        <v>0</v>
      </c>
      <c r="M80" s="51">
        <v>0</v>
      </c>
      <c r="N80" s="51">
        <v>0</v>
      </c>
      <c r="O80" s="52">
        <v>0</v>
      </c>
    </row>
    <row r="81" spans="1:15" x14ac:dyDescent="0.35">
      <c r="A81" s="11" t="s">
        <v>101</v>
      </c>
      <c r="B81" s="12">
        <v>1</v>
      </c>
      <c r="C81" s="12" t="s">
        <v>18</v>
      </c>
      <c r="D81" s="13">
        <f t="shared" si="7"/>
        <v>0</v>
      </c>
      <c r="E81" s="48">
        <v>99582</v>
      </c>
      <c r="F81" s="14">
        <f t="shared" si="6"/>
        <v>0</v>
      </c>
      <c r="G81" s="34">
        <v>0</v>
      </c>
      <c r="H81" s="34">
        <v>0</v>
      </c>
      <c r="I81" s="38">
        <v>0</v>
      </c>
      <c r="J81" s="49">
        <v>0</v>
      </c>
      <c r="K81" s="50">
        <v>0</v>
      </c>
      <c r="L81" s="51">
        <v>0</v>
      </c>
      <c r="M81" s="51">
        <v>0</v>
      </c>
      <c r="N81" s="51">
        <v>0</v>
      </c>
      <c r="O81" s="52">
        <v>0</v>
      </c>
    </row>
    <row r="82" spans="1:15" x14ac:dyDescent="0.35">
      <c r="A82" s="11" t="s">
        <v>102</v>
      </c>
      <c r="B82" s="12">
        <v>5</v>
      </c>
      <c r="C82" s="12" t="s">
        <v>61</v>
      </c>
      <c r="D82" s="13">
        <f t="shared" si="7"/>
        <v>9</v>
      </c>
      <c r="E82" s="48">
        <v>11118</v>
      </c>
      <c r="F82" s="14">
        <f t="shared" si="6"/>
        <v>8.0949811117107394E-4</v>
      </c>
      <c r="G82" s="34">
        <v>0</v>
      </c>
      <c r="H82" s="34">
        <v>9</v>
      </c>
      <c r="I82" s="38">
        <v>0</v>
      </c>
      <c r="J82" s="49">
        <v>0</v>
      </c>
      <c r="K82" s="50">
        <v>3</v>
      </c>
      <c r="L82" s="51">
        <v>1</v>
      </c>
      <c r="M82" s="51">
        <v>0</v>
      </c>
      <c r="N82" s="51">
        <v>0</v>
      </c>
      <c r="O82" s="52">
        <v>0</v>
      </c>
    </row>
    <row r="83" spans="1:15" x14ac:dyDescent="0.35">
      <c r="A83" s="11" t="s">
        <v>103</v>
      </c>
      <c r="B83" s="12">
        <v>4</v>
      </c>
      <c r="C83" s="12" t="s">
        <v>31</v>
      </c>
      <c r="D83" s="13">
        <f t="shared" si="7"/>
        <v>83</v>
      </c>
      <c r="E83" s="48">
        <v>19851</v>
      </c>
      <c r="F83" s="14">
        <f t="shared" si="6"/>
        <v>4.1811495642536901E-3</v>
      </c>
      <c r="G83" s="34">
        <v>58</v>
      </c>
      <c r="H83" s="34">
        <v>25</v>
      </c>
      <c r="I83" s="38">
        <v>0</v>
      </c>
      <c r="J83" s="49">
        <v>0</v>
      </c>
      <c r="K83" s="50">
        <v>5</v>
      </c>
      <c r="L83" s="51">
        <v>2</v>
      </c>
      <c r="M83" s="51">
        <v>3</v>
      </c>
      <c r="N83" s="51">
        <v>0</v>
      </c>
      <c r="O83" s="52">
        <v>15</v>
      </c>
    </row>
    <row r="84" spans="1:15" x14ac:dyDescent="0.35">
      <c r="A84" s="11" t="s">
        <v>104</v>
      </c>
      <c r="B84" s="12">
        <v>1</v>
      </c>
      <c r="C84" s="12" t="s">
        <v>18</v>
      </c>
      <c r="D84" s="13">
        <f t="shared" si="7"/>
        <v>160</v>
      </c>
      <c r="E84" s="48">
        <v>31734</v>
      </c>
      <c r="F84" s="14">
        <f t="shared" si="6"/>
        <v>5.0419108842251212E-3</v>
      </c>
      <c r="G84" s="34">
        <v>31</v>
      </c>
      <c r="H84" s="34">
        <v>122</v>
      </c>
      <c r="I84" s="38">
        <v>7</v>
      </c>
      <c r="J84" s="49">
        <v>4</v>
      </c>
      <c r="K84" s="50">
        <v>22</v>
      </c>
      <c r="L84" s="51">
        <v>31</v>
      </c>
      <c r="M84" s="51">
        <v>29</v>
      </c>
      <c r="N84" s="51">
        <v>0</v>
      </c>
      <c r="O84" s="52">
        <v>35</v>
      </c>
    </row>
    <row r="85" spans="1:15" x14ac:dyDescent="0.35">
      <c r="A85" s="11" t="s">
        <v>105</v>
      </c>
      <c r="B85" s="12">
        <v>5</v>
      </c>
      <c r="C85" s="12" t="s">
        <v>12</v>
      </c>
      <c r="D85" s="13">
        <f t="shared" si="7"/>
        <v>6</v>
      </c>
      <c r="E85" s="48">
        <v>10696</v>
      </c>
      <c r="F85" s="14">
        <f t="shared" si="6"/>
        <v>5.6095736724008974E-4</v>
      </c>
      <c r="G85" s="34">
        <v>6</v>
      </c>
      <c r="H85" s="34">
        <v>0</v>
      </c>
      <c r="I85" s="38">
        <v>0</v>
      </c>
      <c r="J85" s="49">
        <v>0</v>
      </c>
      <c r="K85" s="50">
        <v>1</v>
      </c>
      <c r="L85" s="51">
        <v>6</v>
      </c>
      <c r="M85" s="51">
        <v>4</v>
      </c>
      <c r="N85" s="51">
        <v>0</v>
      </c>
      <c r="O85" s="52">
        <v>0</v>
      </c>
    </row>
    <row r="86" spans="1:15" x14ac:dyDescent="0.35">
      <c r="A86" s="11" t="s">
        <v>106</v>
      </c>
      <c r="B86" s="12">
        <v>2</v>
      </c>
      <c r="C86" s="12" t="s">
        <v>54</v>
      </c>
      <c r="D86" s="13">
        <f t="shared" si="7"/>
        <v>1</v>
      </c>
      <c r="E86" s="48">
        <v>16956</v>
      </c>
      <c r="F86" s="14">
        <f t="shared" si="6"/>
        <v>5.8976173625855154E-5</v>
      </c>
      <c r="G86" s="34">
        <v>1</v>
      </c>
      <c r="H86" s="34">
        <v>0</v>
      </c>
      <c r="I86" s="38">
        <v>0</v>
      </c>
      <c r="J86" s="49">
        <v>0</v>
      </c>
      <c r="K86" s="50">
        <v>1</v>
      </c>
      <c r="L86" s="51">
        <v>1</v>
      </c>
      <c r="M86" s="51">
        <v>1</v>
      </c>
      <c r="N86" s="51">
        <v>0</v>
      </c>
      <c r="O86" s="52">
        <v>0</v>
      </c>
    </row>
    <row r="87" spans="1:15" x14ac:dyDescent="0.35">
      <c r="A87" s="11" t="s">
        <v>107</v>
      </c>
      <c r="B87" s="12">
        <v>2</v>
      </c>
      <c r="C87" s="12" t="s">
        <v>35</v>
      </c>
      <c r="D87" s="13">
        <f t="shared" si="7"/>
        <v>4</v>
      </c>
      <c r="E87" s="48">
        <v>30442</v>
      </c>
      <c r="F87" s="14">
        <f t="shared" si="6"/>
        <v>1.3139741147099403E-4</v>
      </c>
      <c r="G87" s="34">
        <v>4</v>
      </c>
      <c r="H87" s="34">
        <v>0</v>
      </c>
      <c r="I87" s="38">
        <v>0</v>
      </c>
      <c r="J87" s="49">
        <v>0</v>
      </c>
      <c r="K87" s="50">
        <v>0</v>
      </c>
      <c r="L87" s="51">
        <v>0</v>
      </c>
      <c r="M87" s="51">
        <v>0</v>
      </c>
      <c r="N87" s="51">
        <v>0</v>
      </c>
      <c r="O87" s="52">
        <v>0</v>
      </c>
    </row>
    <row r="88" spans="1:15" x14ac:dyDescent="0.35">
      <c r="A88" s="11" t="s">
        <v>108</v>
      </c>
      <c r="B88" s="12">
        <v>4</v>
      </c>
      <c r="C88" s="12" t="s">
        <v>21</v>
      </c>
      <c r="D88" s="13">
        <f t="shared" si="7"/>
        <v>0</v>
      </c>
      <c r="E88" s="48">
        <v>6341</v>
      </c>
      <c r="F88" s="14">
        <f t="shared" si="6"/>
        <v>0</v>
      </c>
      <c r="G88" s="34">
        <v>0</v>
      </c>
      <c r="H88" s="34">
        <v>0</v>
      </c>
      <c r="I88" s="38">
        <v>0</v>
      </c>
      <c r="J88" s="49">
        <v>0</v>
      </c>
      <c r="K88" s="50">
        <v>0</v>
      </c>
      <c r="L88" s="51">
        <v>0</v>
      </c>
      <c r="M88" s="51">
        <v>0</v>
      </c>
      <c r="N88" s="51">
        <v>0</v>
      </c>
      <c r="O88" s="52">
        <v>0</v>
      </c>
    </row>
    <row r="89" spans="1:15" x14ac:dyDescent="0.35">
      <c r="A89" s="11" t="s">
        <v>109</v>
      </c>
      <c r="B89" s="12">
        <v>6</v>
      </c>
      <c r="C89" s="12" t="s">
        <v>16</v>
      </c>
      <c r="D89" s="13">
        <f t="shared" si="7"/>
        <v>9</v>
      </c>
      <c r="E89" s="48">
        <v>23515</v>
      </c>
      <c r="F89" s="14">
        <f t="shared" si="6"/>
        <v>3.8273442483521158E-4</v>
      </c>
      <c r="G89" s="34">
        <v>9</v>
      </c>
      <c r="H89" s="34">
        <v>0</v>
      </c>
      <c r="I89" s="38">
        <v>0</v>
      </c>
      <c r="J89" s="49">
        <v>1</v>
      </c>
      <c r="K89" s="50">
        <v>6</v>
      </c>
      <c r="L89" s="51">
        <v>5</v>
      </c>
      <c r="M89" s="51">
        <v>4</v>
      </c>
      <c r="N89" s="51">
        <v>0</v>
      </c>
      <c r="O89" s="52">
        <v>4</v>
      </c>
    </row>
    <row r="90" spans="1:15" x14ac:dyDescent="0.35">
      <c r="A90" s="11" t="s">
        <v>110</v>
      </c>
      <c r="B90" s="12">
        <v>2</v>
      </c>
      <c r="C90" s="12" t="s">
        <v>14</v>
      </c>
      <c r="D90" s="13">
        <f t="shared" si="7"/>
        <v>0</v>
      </c>
      <c r="E90" s="48">
        <v>10558</v>
      </c>
      <c r="F90" s="14">
        <f t="shared" si="6"/>
        <v>0</v>
      </c>
      <c r="G90" s="34">
        <v>0</v>
      </c>
      <c r="H90" s="34">
        <v>0</v>
      </c>
      <c r="I90" s="38">
        <v>0</v>
      </c>
      <c r="J90" s="49">
        <v>0</v>
      </c>
      <c r="K90" s="50">
        <v>0</v>
      </c>
      <c r="L90" s="51">
        <v>0</v>
      </c>
      <c r="M90" s="51">
        <v>0</v>
      </c>
      <c r="N90" s="51">
        <v>0</v>
      </c>
      <c r="O90" s="52">
        <v>0</v>
      </c>
    </row>
    <row r="91" spans="1:15" x14ac:dyDescent="0.35">
      <c r="A91" s="11" t="s">
        <v>111</v>
      </c>
      <c r="B91" s="12">
        <v>2</v>
      </c>
      <c r="C91" s="12" t="s">
        <v>14</v>
      </c>
      <c r="D91" s="13">
        <f t="shared" si="7"/>
        <v>7</v>
      </c>
      <c r="E91" s="48">
        <v>11163</v>
      </c>
      <c r="F91" s="14">
        <f t="shared" si="6"/>
        <v>6.2707157574128818E-4</v>
      </c>
      <c r="G91" s="34">
        <v>0</v>
      </c>
      <c r="H91" s="34">
        <v>7</v>
      </c>
      <c r="I91" s="38">
        <v>0</v>
      </c>
      <c r="J91" s="49">
        <v>0</v>
      </c>
      <c r="K91" s="50">
        <v>0</v>
      </c>
      <c r="L91" s="51">
        <v>0</v>
      </c>
      <c r="M91" s="51">
        <v>0</v>
      </c>
      <c r="N91" s="51">
        <v>0</v>
      </c>
      <c r="O91" s="52">
        <v>0</v>
      </c>
    </row>
    <row r="92" spans="1:15" x14ac:dyDescent="0.35">
      <c r="A92" s="11" t="s">
        <v>112</v>
      </c>
      <c r="B92" s="12">
        <v>4</v>
      </c>
      <c r="C92" s="12" t="s">
        <v>21</v>
      </c>
      <c r="D92" s="13">
        <f t="shared" si="7"/>
        <v>2</v>
      </c>
      <c r="E92" s="48">
        <v>28771</v>
      </c>
      <c r="F92" s="14">
        <f t="shared" si="6"/>
        <v>6.9514441625247641E-5</v>
      </c>
      <c r="G92" s="34">
        <v>2</v>
      </c>
      <c r="H92" s="34">
        <v>0</v>
      </c>
      <c r="I92" s="38">
        <v>0</v>
      </c>
      <c r="J92" s="49">
        <v>0</v>
      </c>
      <c r="K92" s="50">
        <v>1</v>
      </c>
      <c r="L92" s="51">
        <v>0</v>
      </c>
      <c r="M92" s="51">
        <v>0</v>
      </c>
      <c r="N92" s="51">
        <v>0</v>
      </c>
      <c r="O92" s="52">
        <v>0</v>
      </c>
    </row>
    <row r="93" spans="1:15" x14ac:dyDescent="0.35">
      <c r="A93" s="11" t="s">
        <v>113</v>
      </c>
      <c r="B93" s="12">
        <v>4</v>
      </c>
      <c r="C93" s="12" t="s">
        <v>21</v>
      </c>
      <c r="D93" s="13">
        <f t="shared" si="7"/>
        <v>0</v>
      </c>
      <c r="E93" s="48">
        <v>14300</v>
      </c>
      <c r="F93" s="14">
        <f t="shared" si="6"/>
        <v>0</v>
      </c>
      <c r="G93" s="34">
        <v>0</v>
      </c>
      <c r="H93" s="34">
        <v>0</v>
      </c>
      <c r="I93" s="38">
        <v>0</v>
      </c>
      <c r="J93" s="49">
        <v>0</v>
      </c>
      <c r="K93" s="50">
        <v>0</v>
      </c>
      <c r="L93" s="51">
        <v>0</v>
      </c>
      <c r="M93" s="51">
        <v>0</v>
      </c>
      <c r="N93" s="51">
        <v>0</v>
      </c>
      <c r="O93" s="52">
        <v>0</v>
      </c>
    </row>
    <row r="94" spans="1:15" x14ac:dyDescent="0.35">
      <c r="A94" s="11" t="s">
        <v>114</v>
      </c>
      <c r="B94" s="12">
        <v>1</v>
      </c>
      <c r="C94" s="12" t="s">
        <v>40</v>
      </c>
      <c r="D94" s="13">
        <f t="shared" si="7"/>
        <v>8</v>
      </c>
      <c r="E94" s="48">
        <v>30512</v>
      </c>
      <c r="F94" s="14">
        <f t="shared" si="6"/>
        <v>2.6219192448872575E-4</v>
      </c>
      <c r="G94" s="34">
        <v>8</v>
      </c>
      <c r="H94" s="34">
        <v>0</v>
      </c>
      <c r="I94" s="38">
        <v>0</v>
      </c>
      <c r="J94" s="49">
        <v>0</v>
      </c>
      <c r="K94" s="50">
        <v>0</v>
      </c>
      <c r="L94" s="51">
        <v>0</v>
      </c>
      <c r="M94" s="51">
        <v>2</v>
      </c>
      <c r="N94" s="51">
        <v>0</v>
      </c>
      <c r="O94" s="52">
        <v>2</v>
      </c>
    </row>
    <row r="95" spans="1:15" x14ac:dyDescent="0.35">
      <c r="A95" s="11" t="s">
        <v>115</v>
      </c>
      <c r="B95" s="12">
        <v>2</v>
      </c>
      <c r="C95" s="12" t="s">
        <v>35</v>
      </c>
      <c r="D95" s="13">
        <f t="shared" si="7"/>
        <v>35</v>
      </c>
      <c r="E95" s="48">
        <v>48706</v>
      </c>
      <c r="F95" s="14">
        <f t="shared" si="6"/>
        <v>7.1859729807415929E-4</v>
      </c>
      <c r="G95" s="34">
        <v>9</v>
      </c>
      <c r="H95" s="34">
        <v>26</v>
      </c>
      <c r="I95" s="38">
        <v>0</v>
      </c>
      <c r="J95" s="49">
        <v>2</v>
      </c>
      <c r="K95" s="50">
        <v>6</v>
      </c>
      <c r="L95" s="51">
        <v>6</v>
      </c>
      <c r="M95" s="51">
        <v>4</v>
      </c>
      <c r="N95" s="51">
        <v>0</v>
      </c>
      <c r="O95" s="52">
        <v>0</v>
      </c>
    </row>
    <row r="96" spans="1:15" x14ac:dyDescent="0.35">
      <c r="A96" s="11" t="s">
        <v>116</v>
      </c>
      <c r="B96" s="12">
        <v>6</v>
      </c>
      <c r="C96" s="12" t="s">
        <v>16</v>
      </c>
      <c r="D96" s="13">
        <f t="shared" si="7"/>
        <v>0</v>
      </c>
      <c r="E96" s="48">
        <v>7816</v>
      </c>
      <c r="F96" s="14">
        <f t="shared" si="6"/>
        <v>0</v>
      </c>
      <c r="G96" s="34">
        <v>0</v>
      </c>
      <c r="H96" s="34">
        <v>0</v>
      </c>
      <c r="I96" s="38">
        <v>0</v>
      </c>
      <c r="J96" s="49">
        <v>0</v>
      </c>
      <c r="K96" s="50">
        <v>0</v>
      </c>
      <c r="L96" s="51">
        <v>0</v>
      </c>
      <c r="M96" s="51">
        <v>0</v>
      </c>
      <c r="N96" s="51">
        <v>0</v>
      </c>
      <c r="O96" s="52">
        <v>0</v>
      </c>
    </row>
    <row r="97" spans="1:15" x14ac:dyDescent="0.35">
      <c r="A97" s="11" t="s">
        <v>117</v>
      </c>
      <c r="B97" s="12">
        <v>2</v>
      </c>
      <c r="C97" s="12" t="s">
        <v>54</v>
      </c>
      <c r="D97" s="13">
        <f t="shared" si="7"/>
        <v>3</v>
      </c>
      <c r="E97" s="48">
        <v>23933</v>
      </c>
      <c r="F97" s="14">
        <f t="shared" si="6"/>
        <v>1.253499352358668E-4</v>
      </c>
      <c r="G97" s="34">
        <v>3</v>
      </c>
      <c r="H97" s="34">
        <v>0</v>
      </c>
      <c r="I97" s="38">
        <v>0</v>
      </c>
      <c r="J97" s="49">
        <v>0</v>
      </c>
      <c r="K97" s="50">
        <v>1</v>
      </c>
      <c r="L97" s="51">
        <v>2</v>
      </c>
      <c r="M97" s="51">
        <v>2</v>
      </c>
      <c r="N97" s="51">
        <v>0</v>
      </c>
      <c r="O97" s="52">
        <v>0</v>
      </c>
    </row>
    <row r="98" spans="1:15" x14ac:dyDescent="0.35">
      <c r="A98" s="11" t="s">
        <v>118</v>
      </c>
      <c r="B98" s="12">
        <v>3</v>
      </c>
      <c r="C98" s="12" t="s">
        <v>37</v>
      </c>
      <c r="D98" s="13">
        <f t="shared" si="7"/>
        <v>12</v>
      </c>
      <c r="E98" s="48">
        <v>70525</v>
      </c>
      <c r="F98" s="14">
        <f t="shared" si="6"/>
        <v>1.7015242821694435E-4</v>
      </c>
      <c r="G98" s="34">
        <v>0</v>
      </c>
      <c r="H98" s="34">
        <v>0</v>
      </c>
      <c r="I98" s="38">
        <v>12</v>
      </c>
      <c r="J98" s="49">
        <v>0</v>
      </c>
      <c r="K98" s="50">
        <v>0</v>
      </c>
      <c r="L98" s="51">
        <v>0</v>
      </c>
      <c r="M98" s="51">
        <v>0</v>
      </c>
      <c r="N98" s="51">
        <v>0</v>
      </c>
      <c r="O98" s="52">
        <v>0</v>
      </c>
    </row>
    <row r="99" spans="1:15" x14ac:dyDescent="0.35">
      <c r="A99" s="11" t="s">
        <v>119</v>
      </c>
      <c r="B99" s="12">
        <v>3</v>
      </c>
      <c r="C99" s="12" t="s">
        <v>25</v>
      </c>
      <c r="D99" s="13">
        <f t="shared" si="7"/>
        <v>0</v>
      </c>
      <c r="E99" s="48">
        <v>11435</v>
      </c>
      <c r="F99" s="14">
        <f t="shared" si="6"/>
        <v>0</v>
      </c>
      <c r="G99" s="34">
        <v>0</v>
      </c>
      <c r="H99" s="34">
        <v>0</v>
      </c>
      <c r="I99" s="38">
        <v>0</v>
      </c>
      <c r="J99" s="49">
        <v>0</v>
      </c>
      <c r="K99" s="50">
        <v>0</v>
      </c>
      <c r="L99" s="51">
        <v>0</v>
      </c>
      <c r="M99" s="51">
        <v>0</v>
      </c>
      <c r="N99" s="51">
        <v>0</v>
      </c>
      <c r="O99" s="52">
        <v>0</v>
      </c>
    </row>
    <row r="100" spans="1:15" x14ac:dyDescent="0.35">
      <c r="A100" s="11" t="s">
        <v>120</v>
      </c>
      <c r="B100" s="12">
        <v>5</v>
      </c>
      <c r="C100" s="12" t="s">
        <v>33</v>
      </c>
      <c r="D100" s="13">
        <f t="shared" si="7"/>
        <v>1</v>
      </c>
      <c r="E100" s="48">
        <v>3928</v>
      </c>
      <c r="F100" s="14">
        <f t="shared" ref="F100:F125" si="8">D100/E100</f>
        <v>2.5458248472505089E-4</v>
      </c>
      <c r="G100" s="36">
        <v>1</v>
      </c>
      <c r="H100" s="34">
        <v>0</v>
      </c>
      <c r="I100" s="38">
        <v>0</v>
      </c>
      <c r="J100" s="49">
        <v>0</v>
      </c>
      <c r="K100" s="50">
        <v>1</v>
      </c>
      <c r="L100" s="51">
        <v>1</v>
      </c>
      <c r="M100" s="51">
        <v>0</v>
      </c>
      <c r="N100" s="51">
        <v>0</v>
      </c>
      <c r="O100" s="52">
        <v>0</v>
      </c>
    </row>
    <row r="101" spans="1:15" x14ac:dyDescent="0.35">
      <c r="A101" s="11" t="s">
        <v>121</v>
      </c>
      <c r="B101" s="12">
        <v>3</v>
      </c>
      <c r="C101" s="12" t="s">
        <v>25</v>
      </c>
      <c r="D101" s="13">
        <f t="shared" si="7"/>
        <v>1</v>
      </c>
      <c r="E101" s="48">
        <v>14844</v>
      </c>
      <c r="F101" s="14">
        <f t="shared" si="8"/>
        <v>6.7367286445701964E-5</v>
      </c>
      <c r="G101" s="34">
        <v>1</v>
      </c>
      <c r="H101" s="34">
        <v>0</v>
      </c>
      <c r="I101" s="38">
        <v>0</v>
      </c>
      <c r="J101" s="49">
        <v>0</v>
      </c>
      <c r="K101" s="50">
        <v>0</v>
      </c>
      <c r="L101" s="51">
        <v>0</v>
      </c>
      <c r="M101" s="51">
        <v>0</v>
      </c>
      <c r="N101" s="51">
        <v>0</v>
      </c>
      <c r="O101" s="52">
        <v>0</v>
      </c>
    </row>
    <row r="102" spans="1:15" x14ac:dyDescent="0.35">
      <c r="A102" s="11" t="s">
        <v>122</v>
      </c>
      <c r="B102" s="12">
        <v>5</v>
      </c>
      <c r="C102" s="12" t="s">
        <v>33</v>
      </c>
      <c r="D102" s="13">
        <f t="shared" ref="D102:D125" si="9">G102+H102+I102</f>
        <v>93</v>
      </c>
      <c r="E102" s="48">
        <v>26739</v>
      </c>
      <c r="F102" s="14">
        <f t="shared" si="8"/>
        <v>3.4780657466621789E-3</v>
      </c>
      <c r="G102" s="34">
        <v>32</v>
      </c>
      <c r="H102" s="34">
        <v>20</v>
      </c>
      <c r="I102" s="38">
        <v>41</v>
      </c>
      <c r="J102" s="49">
        <v>1</v>
      </c>
      <c r="K102" s="50">
        <v>5</v>
      </c>
      <c r="L102" s="51">
        <v>11</v>
      </c>
      <c r="M102" s="51">
        <v>12</v>
      </c>
      <c r="N102" s="51">
        <v>1</v>
      </c>
      <c r="O102" s="52">
        <v>13</v>
      </c>
    </row>
    <row r="103" spans="1:15" x14ac:dyDescent="0.35">
      <c r="A103" s="11" t="s">
        <v>123</v>
      </c>
      <c r="B103" s="12">
        <v>5</v>
      </c>
      <c r="C103" s="12" t="s">
        <v>61</v>
      </c>
      <c r="D103" s="13">
        <f t="shared" si="9"/>
        <v>49</v>
      </c>
      <c r="E103" s="48">
        <v>55430</v>
      </c>
      <c r="F103" s="14">
        <f t="shared" si="8"/>
        <v>8.8399783510734263E-4</v>
      </c>
      <c r="G103" s="34">
        <v>6</v>
      </c>
      <c r="H103" s="34">
        <v>33</v>
      </c>
      <c r="I103" s="38">
        <v>10</v>
      </c>
      <c r="J103" s="49">
        <v>0</v>
      </c>
      <c r="K103" s="50">
        <v>4</v>
      </c>
      <c r="L103" s="51">
        <v>5</v>
      </c>
      <c r="M103" s="51">
        <v>9</v>
      </c>
      <c r="N103" s="51">
        <v>0</v>
      </c>
      <c r="O103" s="52">
        <v>3</v>
      </c>
    </row>
    <row r="104" spans="1:15" x14ac:dyDescent="0.35">
      <c r="A104" s="11" t="s">
        <v>124</v>
      </c>
      <c r="B104" s="12">
        <v>6</v>
      </c>
      <c r="C104" s="12" t="s">
        <v>16</v>
      </c>
      <c r="D104" s="13">
        <f t="shared" si="9"/>
        <v>6</v>
      </c>
      <c r="E104" s="48">
        <v>12928</v>
      </c>
      <c r="F104" s="14">
        <f t="shared" si="8"/>
        <v>4.6410891089108909E-4</v>
      </c>
      <c r="G104" s="34">
        <v>6</v>
      </c>
      <c r="H104" s="34">
        <v>0</v>
      </c>
      <c r="I104" s="38">
        <v>0</v>
      </c>
      <c r="J104" s="49">
        <v>0</v>
      </c>
      <c r="K104" s="50">
        <v>1</v>
      </c>
      <c r="L104" s="51">
        <v>1</v>
      </c>
      <c r="M104" s="51">
        <v>1</v>
      </c>
      <c r="N104" s="51">
        <v>0</v>
      </c>
      <c r="O104" s="52">
        <v>0</v>
      </c>
    </row>
    <row r="105" spans="1:15" x14ac:dyDescent="0.35">
      <c r="A105" s="11" t="s">
        <v>125</v>
      </c>
      <c r="B105" s="12">
        <v>5</v>
      </c>
      <c r="C105" s="12" t="s">
        <v>12</v>
      </c>
      <c r="D105" s="13">
        <f t="shared" si="9"/>
        <v>50</v>
      </c>
      <c r="E105" s="48">
        <v>66842</v>
      </c>
      <c r="F105" s="14">
        <f t="shared" si="8"/>
        <v>7.4803267406720324E-4</v>
      </c>
      <c r="G105" s="34">
        <v>39</v>
      </c>
      <c r="H105" s="34">
        <v>11</v>
      </c>
      <c r="I105" s="38">
        <v>0</v>
      </c>
      <c r="J105" s="49">
        <v>1</v>
      </c>
      <c r="K105" s="50">
        <v>21</v>
      </c>
      <c r="L105" s="51">
        <v>18</v>
      </c>
      <c r="M105" s="51">
        <v>16</v>
      </c>
      <c r="N105" s="51">
        <v>0</v>
      </c>
      <c r="O105" s="52">
        <v>7</v>
      </c>
    </row>
    <row r="106" spans="1:15" x14ac:dyDescent="0.35">
      <c r="A106" s="11" t="s">
        <v>126</v>
      </c>
      <c r="B106" s="12">
        <v>4</v>
      </c>
      <c r="C106" s="12" t="s">
        <v>31</v>
      </c>
      <c r="D106" s="13">
        <f t="shared" si="9"/>
        <v>0</v>
      </c>
      <c r="E106" s="48">
        <v>2382</v>
      </c>
      <c r="F106" s="14">
        <f t="shared" si="8"/>
        <v>0</v>
      </c>
      <c r="G106" s="34">
        <v>0</v>
      </c>
      <c r="H106" s="34">
        <v>0</v>
      </c>
      <c r="I106" s="38">
        <v>0</v>
      </c>
      <c r="J106" s="49">
        <v>0</v>
      </c>
      <c r="K106" s="50">
        <v>0</v>
      </c>
      <c r="L106" s="51">
        <v>0</v>
      </c>
      <c r="M106" s="51">
        <v>0</v>
      </c>
      <c r="N106" s="51">
        <v>0</v>
      </c>
      <c r="O106" s="52">
        <v>0</v>
      </c>
    </row>
    <row r="107" spans="1:15" x14ac:dyDescent="0.35">
      <c r="A107" s="11" t="s">
        <v>127</v>
      </c>
      <c r="B107" s="12">
        <v>5</v>
      </c>
      <c r="C107" s="12" t="s">
        <v>23</v>
      </c>
      <c r="D107" s="13">
        <f t="shared" si="9"/>
        <v>9</v>
      </c>
      <c r="E107" s="48">
        <v>16226</v>
      </c>
      <c r="F107" s="14">
        <f t="shared" si="8"/>
        <v>5.5466535190435101E-4</v>
      </c>
      <c r="G107" s="34">
        <v>3</v>
      </c>
      <c r="H107" s="34">
        <v>6</v>
      </c>
      <c r="I107" s="38">
        <v>0</v>
      </c>
      <c r="J107" s="49">
        <v>0</v>
      </c>
      <c r="K107" s="50">
        <v>0</v>
      </c>
      <c r="L107" s="51">
        <v>1</v>
      </c>
      <c r="M107" s="51">
        <v>1</v>
      </c>
      <c r="N107" s="51">
        <v>0</v>
      </c>
      <c r="O107" s="52">
        <v>1</v>
      </c>
    </row>
    <row r="108" spans="1:15" x14ac:dyDescent="0.35">
      <c r="A108" s="11" t="s">
        <v>128</v>
      </c>
      <c r="B108" s="12">
        <v>4</v>
      </c>
      <c r="C108" s="12" t="s">
        <v>21</v>
      </c>
      <c r="D108" s="13">
        <f t="shared" si="9"/>
        <v>48</v>
      </c>
      <c r="E108" s="48">
        <v>24675</v>
      </c>
      <c r="F108" s="14">
        <f t="shared" si="8"/>
        <v>1.9452887537993921E-3</v>
      </c>
      <c r="G108" s="34">
        <v>16</v>
      </c>
      <c r="H108" s="34">
        <v>32</v>
      </c>
      <c r="I108" s="38">
        <v>0</v>
      </c>
      <c r="J108" s="49">
        <v>0</v>
      </c>
      <c r="K108" s="50">
        <v>11</v>
      </c>
      <c r="L108" s="51">
        <v>15</v>
      </c>
      <c r="M108" s="51">
        <v>10</v>
      </c>
      <c r="N108" s="51">
        <v>0</v>
      </c>
      <c r="O108" s="52">
        <v>14</v>
      </c>
    </row>
    <row r="109" spans="1:15" x14ac:dyDescent="0.35">
      <c r="A109" s="11" t="s">
        <v>129</v>
      </c>
      <c r="B109" s="12">
        <v>5</v>
      </c>
      <c r="C109" s="12" t="s">
        <v>12</v>
      </c>
      <c r="D109" s="13">
        <f t="shared" si="9"/>
        <v>0</v>
      </c>
      <c r="E109" s="48">
        <v>18458</v>
      </c>
      <c r="F109" s="14">
        <f t="shared" si="8"/>
        <v>0</v>
      </c>
      <c r="G109" s="34">
        <v>0</v>
      </c>
      <c r="H109" s="34">
        <v>0</v>
      </c>
      <c r="I109" s="38">
        <v>0</v>
      </c>
      <c r="J109" s="49">
        <v>0</v>
      </c>
      <c r="K109" s="50">
        <v>0</v>
      </c>
      <c r="L109" s="51">
        <v>0</v>
      </c>
      <c r="M109" s="51">
        <v>0</v>
      </c>
      <c r="N109" s="51">
        <v>0</v>
      </c>
      <c r="O109" s="52">
        <v>0</v>
      </c>
    </row>
    <row r="110" spans="1:15" x14ac:dyDescent="0.35">
      <c r="A110" s="11" t="s">
        <v>130</v>
      </c>
      <c r="B110" s="12">
        <v>6</v>
      </c>
      <c r="C110" s="12" t="s">
        <v>16</v>
      </c>
      <c r="D110" s="13">
        <f t="shared" si="9"/>
        <v>80</v>
      </c>
      <c r="E110" s="48">
        <v>61700</v>
      </c>
      <c r="F110" s="14">
        <f t="shared" si="8"/>
        <v>1.2965964343598054E-3</v>
      </c>
      <c r="G110" s="34">
        <v>2</v>
      </c>
      <c r="H110" s="34">
        <v>60</v>
      </c>
      <c r="I110" s="38">
        <v>18</v>
      </c>
      <c r="J110" s="49">
        <v>2</v>
      </c>
      <c r="K110" s="50">
        <v>16</v>
      </c>
      <c r="L110" s="51">
        <v>20</v>
      </c>
      <c r="M110" s="51">
        <v>10</v>
      </c>
      <c r="N110" s="51">
        <v>0</v>
      </c>
      <c r="O110" s="52">
        <v>8</v>
      </c>
    </row>
    <row r="111" spans="1:15" x14ac:dyDescent="0.35">
      <c r="A111" s="11" t="s">
        <v>131</v>
      </c>
      <c r="B111" s="12">
        <v>3</v>
      </c>
      <c r="C111" s="12" t="s">
        <v>37</v>
      </c>
      <c r="D111" s="13">
        <f t="shared" si="9"/>
        <v>0</v>
      </c>
      <c r="E111" s="48">
        <v>50124</v>
      </c>
      <c r="F111" s="14">
        <f t="shared" si="8"/>
        <v>0</v>
      </c>
      <c r="G111" s="36">
        <v>0</v>
      </c>
      <c r="H111" s="34">
        <v>0</v>
      </c>
      <c r="I111" s="38">
        <v>0</v>
      </c>
      <c r="J111" s="49">
        <v>0</v>
      </c>
      <c r="K111" s="50">
        <v>0</v>
      </c>
      <c r="L111" s="51">
        <v>0</v>
      </c>
      <c r="M111" s="51">
        <v>0</v>
      </c>
      <c r="N111" s="51">
        <v>0</v>
      </c>
      <c r="O111" s="52">
        <v>0</v>
      </c>
    </row>
    <row r="112" spans="1:15" x14ac:dyDescent="0.35">
      <c r="A112" s="11" t="s">
        <v>132</v>
      </c>
      <c r="B112" s="12">
        <v>2</v>
      </c>
      <c r="C112" s="12" t="s">
        <v>14</v>
      </c>
      <c r="D112" s="13">
        <f t="shared" si="9"/>
        <v>20</v>
      </c>
      <c r="E112" s="48">
        <v>20350</v>
      </c>
      <c r="F112" s="14">
        <f t="shared" si="8"/>
        <v>9.8280098280098278E-4</v>
      </c>
      <c r="G112" s="34">
        <v>0</v>
      </c>
      <c r="H112" s="34">
        <v>20</v>
      </c>
      <c r="I112" s="38">
        <v>0</v>
      </c>
      <c r="J112" s="49">
        <v>0</v>
      </c>
      <c r="K112" s="50">
        <v>2</v>
      </c>
      <c r="L112" s="51">
        <v>2</v>
      </c>
      <c r="M112" s="51">
        <v>1</v>
      </c>
      <c r="N112" s="51">
        <v>0</v>
      </c>
      <c r="O112" s="52">
        <v>1</v>
      </c>
    </row>
    <row r="113" spans="1:15" x14ac:dyDescent="0.35">
      <c r="A113" s="11" t="s">
        <v>133</v>
      </c>
      <c r="B113" s="12">
        <v>3</v>
      </c>
      <c r="C113" s="12" t="s">
        <v>37</v>
      </c>
      <c r="D113" s="13">
        <f t="shared" si="9"/>
        <v>0</v>
      </c>
      <c r="E113" s="48">
        <v>20823</v>
      </c>
      <c r="F113" s="14">
        <f t="shared" si="8"/>
        <v>0</v>
      </c>
      <c r="G113" s="34">
        <v>0</v>
      </c>
      <c r="H113" s="34">
        <v>0</v>
      </c>
      <c r="I113" s="38">
        <v>0</v>
      </c>
      <c r="J113" s="49">
        <v>0</v>
      </c>
      <c r="K113" s="50">
        <v>0</v>
      </c>
      <c r="L113" s="51">
        <v>0</v>
      </c>
      <c r="M113" s="51">
        <v>0</v>
      </c>
      <c r="N113" s="51">
        <v>0</v>
      </c>
      <c r="O113" s="52">
        <v>0</v>
      </c>
    </row>
    <row r="114" spans="1:15" x14ac:dyDescent="0.35">
      <c r="A114" s="11" t="s">
        <v>134</v>
      </c>
      <c r="B114" s="12">
        <v>5</v>
      </c>
      <c r="C114" s="12" t="s">
        <v>12</v>
      </c>
      <c r="D114" s="13">
        <f t="shared" si="9"/>
        <v>24</v>
      </c>
      <c r="E114" s="48">
        <v>26809</v>
      </c>
      <c r="F114" s="14">
        <f t="shared" si="8"/>
        <v>8.9522175388861947E-4</v>
      </c>
      <c r="G114" s="34">
        <v>24</v>
      </c>
      <c r="H114" s="34">
        <v>0</v>
      </c>
      <c r="I114" s="38">
        <v>0</v>
      </c>
      <c r="J114" s="49">
        <v>0</v>
      </c>
      <c r="K114" s="50">
        <v>4</v>
      </c>
      <c r="L114" s="51">
        <v>8</v>
      </c>
      <c r="M114" s="51">
        <v>5</v>
      </c>
      <c r="N114" s="51">
        <v>0</v>
      </c>
      <c r="O114" s="52">
        <v>0</v>
      </c>
    </row>
    <row r="115" spans="1:15" x14ac:dyDescent="0.35">
      <c r="A115" s="11" t="s">
        <v>135</v>
      </c>
      <c r="B115" s="12">
        <v>1</v>
      </c>
      <c r="C115" s="12" t="s">
        <v>40</v>
      </c>
      <c r="D115" s="13">
        <f t="shared" si="9"/>
        <v>0</v>
      </c>
      <c r="E115" s="48">
        <v>12757</v>
      </c>
      <c r="F115" s="14">
        <f t="shared" si="8"/>
        <v>0</v>
      </c>
      <c r="G115" s="34">
        <v>0</v>
      </c>
      <c r="H115" s="34">
        <v>0</v>
      </c>
      <c r="I115" s="38">
        <v>0</v>
      </c>
      <c r="J115" s="49">
        <v>0</v>
      </c>
      <c r="K115" s="50">
        <v>0</v>
      </c>
      <c r="L115" s="51">
        <v>0</v>
      </c>
      <c r="M115" s="51">
        <v>0</v>
      </c>
      <c r="N115" s="51">
        <v>0</v>
      </c>
      <c r="O115" s="52">
        <v>0</v>
      </c>
    </row>
    <row r="116" spans="1:15" x14ac:dyDescent="0.35">
      <c r="A116" s="11" t="s">
        <v>136</v>
      </c>
      <c r="B116" s="12">
        <v>1</v>
      </c>
      <c r="C116" s="12" t="s">
        <v>40</v>
      </c>
      <c r="D116" s="13">
        <f t="shared" si="9"/>
        <v>1</v>
      </c>
      <c r="E116" s="48">
        <v>14559</v>
      </c>
      <c r="F116" s="14">
        <f t="shared" si="8"/>
        <v>6.8686036128855007E-5</v>
      </c>
      <c r="G116" s="34">
        <v>1</v>
      </c>
      <c r="H116" s="34">
        <v>0</v>
      </c>
      <c r="I116" s="38">
        <v>0</v>
      </c>
      <c r="J116" s="49">
        <v>0</v>
      </c>
      <c r="K116" s="50">
        <v>1</v>
      </c>
      <c r="L116" s="51">
        <v>1</v>
      </c>
      <c r="M116" s="51">
        <v>0</v>
      </c>
      <c r="N116" s="51">
        <v>0</v>
      </c>
      <c r="O116" s="52">
        <v>0</v>
      </c>
    </row>
    <row r="117" spans="1:15" x14ac:dyDescent="0.35">
      <c r="A117" s="11" t="s">
        <v>137</v>
      </c>
      <c r="B117" s="12">
        <v>3</v>
      </c>
      <c r="C117" s="12" t="s">
        <v>37</v>
      </c>
      <c r="D117" s="13">
        <f t="shared" si="9"/>
        <v>5</v>
      </c>
      <c r="E117" s="48">
        <v>8591</v>
      </c>
      <c r="F117" s="14">
        <f t="shared" si="8"/>
        <v>5.8200442323361656E-4</v>
      </c>
      <c r="G117" s="34">
        <v>0</v>
      </c>
      <c r="H117" s="34">
        <v>0</v>
      </c>
      <c r="I117" s="38">
        <v>5</v>
      </c>
      <c r="J117" s="49">
        <v>0</v>
      </c>
      <c r="K117" s="50">
        <v>0</v>
      </c>
      <c r="L117" s="51">
        <v>0</v>
      </c>
      <c r="M117" s="51">
        <v>0</v>
      </c>
      <c r="N117" s="51">
        <v>0</v>
      </c>
      <c r="O117" s="52">
        <v>0</v>
      </c>
    </row>
    <row r="118" spans="1:15" x14ac:dyDescent="0.35">
      <c r="A118" s="11" t="s">
        <v>138</v>
      </c>
      <c r="B118" s="12">
        <v>2</v>
      </c>
      <c r="C118" s="12" t="s">
        <v>54</v>
      </c>
      <c r="D118" s="13">
        <f t="shared" si="9"/>
        <v>3</v>
      </c>
      <c r="E118" s="48">
        <v>13178</v>
      </c>
      <c r="F118" s="14">
        <f t="shared" si="8"/>
        <v>2.2765214751859159E-4</v>
      </c>
      <c r="G118" s="34">
        <v>3</v>
      </c>
      <c r="H118" s="34">
        <v>0</v>
      </c>
      <c r="I118" s="38">
        <v>0</v>
      </c>
      <c r="J118" s="49">
        <v>0</v>
      </c>
      <c r="K118" s="50">
        <v>2</v>
      </c>
      <c r="L118" s="51">
        <v>2</v>
      </c>
      <c r="M118" s="51">
        <v>1</v>
      </c>
      <c r="N118" s="51">
        <v>0</v>
      </c>
      <c r="O118" s="52">
        <v>0</v>
      </c>
    </row>
    <row r="119" spans="1:15" x14ac:dyDescent="0.35">
      <c r="A119" s="11" t="s">
        <v>139</v>
      </c>
      <c r="B119" s="12">
        <v>2</v>
      </c>
      <c r="C119" s="12" t="s">
        <v>14</v>
      </c>
      <c r="D119" s="13">
        <f t="shared" si="9"/>
        <v>181</v>
      </c>
      <c r="E119" s="48">
        <v>147936</v>
      </c>
      <c r="F119" s="14">
        <f t="shared" si="8"/>
        <v>1.223502054942678E-3</v>
      </c>
      <c r="G119" s="34">
        <v>56</v>
      </c>
      <c r="H119" s="34">
        <v>115</v>
      </c>
      <c r="I119" s="38">
        <v>10</v>
      </c>
      <c r="J119" s="49">
        <v>5</v>
      </c>
      <c r="K119" s="50">
        <v>16</v>
      </c>
      <c r="L119" s="51">
        <v>22</v>
      </c>
      <c r="M119" s="51">
        <v>12</v>
      </c>
      <c r="N119" s="51">
        <v>2</v>
      </c>
      <c r="O119" s="52">
        <v>35</v>
      </c>
    </row>
    <row r="120" spans="1:15" x14ac:dyDescent="0.35">
      <c r="A120" s="11" t="s">
        <v>140</v>
      </c>
      <c r="B120" s="12">
        <v>2</v>
      </c>
      <c r="C120" s="12" t="s">
        <v>35</v>
      </c>
      <c r="D120" s="13">
        <f t="shared" si="9"/>
        <v>0</v>
      </c>
      <c r="E120" s="48">
        <v>12269</v>
      </c>
      <c r="F120" s="14">
        <f t="shared" si="8"/>
        <v>0</v>
      </c>
      <c r="G120" s="34">
        <v>0</v>
      </c>
      <c r="H120" s="34">
        <v>0</v>
      </c>
      <c r="I120" s="38">
        <v>0</v>
      </c>
      <c r="J120" s="49">
        <v>0</v>
      </c>
      <c r="K120" s="50">
        <v>0</v>
      </c>
      <c r="L120" s="51">
        <v>0</v>
      </c>
      <c r="M120" s="51">
        <v>0</v>
      </c>
      <c r="N120" s="51">
        <v>0</v>
      </c>
      <c r="O120" s="52">
        <v>0</v>
      </c>
    </row>
    <row r="121" spans="1:15" x14ac:dyDescent="0.35">
      <c r="A121" s="11" t="s">
        <v>141</v>
      </c>
      <c r="B121" s="12">
        <v>5</v>
      </c>
      <c r="C121" s="12" t="s">
        <v>12</v>
      </c>
      <c r="D121" s="13">
        <f t="shared" si="9"/>
        <v>9</v>
      </c>
      <c r="E121" s="48">
        <v>19629</v>
      </c>
      <c r="F121" s="14">
        <f t="shared" si="8"/>
        <v>4.5850527281063731E-4</v>
      </c>
      <c r="G121" s="34">
        <v>9</v>
      </c>
      <c r="H121" s="34">
        <v>0</v>
      </c>
      <c r="I121" s="38">
        <v>0</v>
      </c>
      <c r="J121" s="49">
        <v>0</v>
      </c>
      <c r="K121" s="50">
        <v>5</v>
      </c>
      <c r="L121" s="51">
        <v>5</v>
      </c>
      <c r="M121" s="51">
        <v>2</v>
      </c>
      <c r="N121" s="51">
        <v>0</v>
      </c>
      <c r="O121" s="52">
        <v>0</v>
      </c>
    </row>
    <row r="122" spans="1:15" x14ac:dyDescent="0.35">
      <c r="A122" s="11" t="s">
        <v>142</v>
      </c>
      <c r="B122" s="12">
        <v>2</v>
      </c>
      <c r="C122" s="12" t="s">
        <v>54</v>
      </c>
      <c r="D122" s="13">
        <f t="shared" si="9"/>
        <v>0</v>
      </c>
      <c r="E122" s="48">
        <v>12854</v>
      </c>
      <c r="F122" s="14">
        <f t="shared" si="8"/>
        <v>0</v>
      </c>
      <c r="G122" s="34">
        <v>0</v>
      </c>
      <c r="H122" s="34">
        <v>0</v>
      </c>
      <c r="I122" s="38">
        <v>0</v>
      </c>
      <c r="J122" s="49">
        <v>0</v>
      </c>
      <c r="K122" s="50">
        <v>0</v>
      </c>
      <c r="L122" s="51">
        <v>0</v>
      </c>
      <c r="M122" s="51">
        <v>0</v>
      </c>
      <c r="N122" s="51">
        <v>0</v>
      </c>
      <c r="O122" s="52">
        <v>0</v>
      </c>
    </row>
    <row r="123" spans="1:15" x14ac:dyDescent="0.35">
      <c r="A123" s="11" t="s">
        <v>143</v>
      </c>
      <c r="B123" s="12">
        <v>5</v>
      </c>
      <c r="C123" s="12" t="s">
        <v>23</v>
      </c>
      <c r="D123" s="13">
        <f t="shared" si="9"/>
        <v>36</v>
      </c>
      <c r="E123" s="48">
        <v>37233</v>
      </c>
      <c r="F123" s="14">
        <f t="shared" si="8"/>
        <v>9.6688421561518011E-4</v>
      </c>
      <c r="G123" s="34">
        <v>6</v>
      </c>
      <c r="H123" s="34">
        <v>30</v>
      </c>
      <c r="I123" s="38">
        <v>0</v>
      </c>
      <c r="J123" s="49">
        <v>2</v>
      </c>
      <c r="K123" s="50">
        <v>4</v>
      </c>
      <c r="L123" s="51">
        <v>2</v>
      </c>
      <c r="M123" s="51">
        <v>3</v>
      </c>
      <c r="N123" s="51">
        <v>1</v>
      </c>
      <c r="O123" s="52">
        <v>1</v>
      </c>
    </row>
    <row r="124" spans="1:15" x14ac:dyDescent="0.35">
      <c r="A124" s="11" t="s">
        <v>144</v>
      </c>
      <c r="B124" s="12">
        <v>5</v>
      </c>
      <c r="C124" s="12" t="s">
        <v>33</v>
      </c>
      <c r="D124" s="13">
        <f t="shared" si="9"/>
        <v>1</v>
      </c>
      <c r="E124" s="48">
        <v>6364</v>
      </c>
      <c r="F124" s="14">
        <f t="shared" si="8"/>
        <v>1.5713387806411063E-4</v>
      </c>
      <c r="G124" s="34">
        <v>1</v>
      </c>
      <c r="H124" s="34">
        <v>0</v>
      </c>
      <c r="I124" s="38">
        <v>0</v>
      </c>
      <c r="J124" s="49">
        <v>0</v>
      </c>
      <c r="K124" s="50">
        <v>0</v>
      </c>
      <c r="L124" s="51">
        <v>1</v>
      </c>
      <c r="M124" s="51">
        <v>0</v>
      </c>
      <c r="N124" s="51">
        <v>0</v>
      </c>
      <c r="O124" s="52">
        <v>0</v>
      </c>
    </row>
    <row r="125" spans="1:15" ht="15" thickBot="1" x14ac:dyDescent="0.4">
      <c r="A125" s="15" t="s">
        <v>145</v>
      </c>
      <c r="B125" s="16">
        <v>6</v>
      </c>
      <c r="C125" s="16" t="s">
        <v>16</v>
      </c>
      <c r="D125" s="17">
        <f t="shared" si="9"/>
        <v>2</v>
      </c>
      <c r="E125" s="58">
        <v>27728</v>
      </c>
      <c r="F125" s="18">
        <f t="shared" si="8"/>
        <v>7.2129255626081934E-5</v>
      </c>
      <c r="G125" s="37">
        <v>2</v>
      </c>
      <c r="H125" s="37">
        <v>0</v>
      </c>
      <c r="I125" s="39">
        <v>0</v>
      </c>
      <c r="J125" s="54">
        <v>1</v>
      </c>
      <c r="K125" s="55">
        <v>1</v>
      </c>
      <c r="L125" s="56">
        <v>1</v>
      </c>
      <c r="M125" s="56">
        <v>0</v>
      </c>
      <c r="N125" s="56">
        <v>0</v>
      </c>
      <c r="O125" s="57">
        <v>0</v>
      </c>
    </row>
    <row r="126" spans="1:15" ht="15" thickTop="1" x14ac:dyDescent="0.35">
      <c r="J126" s="41"/>
      <c r="K126" s="41"/>
      <c r="L126" s="41"/>
      <c r="M126" s="41"/>
      <c r="N126" s="41"/>
      <c r="O126" s="41"/>
    </row>
    <row r="127" spans="1:15" ht="18.5" x14ac:dyDescent="0.35">
      <c r="A127" s="24"/>
      <c r="B127" s="59" t="s">
        <v>147</v>
      </c>
      <c r="C127" s="59"/>
      <c r="D127" s="59"/>
      <c r="E127" s="59"/>
      <c r="F127" s="59"/>
      <c r="G127" s="59"/>
      <c r="H127" s="59"/>
    </row>
    <row r="128" spans="1:15" x14ac:dyDescent="0.35">
      <c r="A128" s="25"/>
      <c r="B128" s="59"/>
      <c r="C128" s="59"/>
      <c r="D128" s="59"/>
      <c r="E128" s="59"/>
      <c r="F128" s="59"/>
      <c r="G128" s="59"/>
      <c r="H128" s="59"/>
    </row>
    <row r="129" spans="2:8" x14ac:dyDescent="0.35">
      <c r="B129" s="59"/>
      <c r="C129" s="59"/>
      <c r="D129" s="59"/>
      <c r="E129" s="59"/>
      <c r="F129" s="59"/>
      <c r="G129" s="59"/>
      <c r="H129" s="59"/>
    </row>
    <row r="130" spans="2:8" x14ac:dyDescent="0.35">
      <c r="B130" s="59"/>
      <c r="C130" s="59"/>
      <c r="D130" s="59"/>
      <c r="E130" s="59"/>
      <c r="F130" s="59"/>
      <c r="G130" s="59"/>
      <c r="H130" s="59"/>
    </row>
    <row r="131" spans="2:8" x14ac:dyDescent="0.35">
      <c r="B131" s="59"/>
      <c r="C131" s="59"/>
      <c r="D131" s="59"/>
      <c r="E131" s="59"/>
      <c r="F131" s="59"/>
      <c r="G131" s="59"/>
      <c r="H131" s="59"/>
    </row>
    <row r="132" spans="2:8" x14ac:dyDescent="0.35">
      <c r="B132" s="27" t="s">
        <v>161</v>
      </c>
    </row>
    <row r="133" spans="2:8" x14ac:dyDescent="0.35">
      <c r="B133" s="26" t="s">
        <v>158</v>
      </c>
    </row>
    <row r="134" spans="2:8" x14ac:dyDescent="0.35">
      <c r="B134" s="26" t="s">
        <v>148</v>
      </c>
    </row>
    <row r="135" spans="2:8" x14ac:dyDescent="0.35">
      <c r="B135" s="26" t="s">
        <v>159</v>
      </c>
    </row>
    <row r="136" spans="2:8" x14ac:dyDescent="0.35">
      <c r="B136" s="1" t="s">
        <v>160</v>
      </c>
    </row>
  </sheetData>
  <sheetProtection sheet="1" objects="1" scenarios="1"/>
  <autoFilter ref="A1:O125" xr:uid="{02D1EAAB-29FA-4D94-AA11-7DC8D2D870AF}">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4">
    <mergeCell ref="B127:H131"/>
    <mergeCell ref="A2:F2"/>
    <mergeCell ref="K2:O2"/>
    <mergeCell ref="A1:O1"/>
  </mergeCells>
  <pageMargins left="0.7" right="0.7" top="0.75" bottom="0.75" header="0.3" footer="0.3"/>
  <pageSetup paperSize="11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ABE73F46FB8F49B0FC32CC64BF5D8C" ma:contentTypeVersion="4" ma:contentTypeDescription="Create a new document." ma:contentTypeScope="" ma:versionID="759d54754e100b3f2a5723a0da0a445b">
  <xsd:schema xmlns:xsd="http://www.w3.org/2001/XMLSchema" xmlns:xs="http://www.w3.org/2001/XMLSchema" xmlns:p="http://schemas.microsoft.com/office/2006/metadata/properties" xmlns:ns1="http://schemas.microsoft.com/sharepoint/v3" xmlns:ns2="151ce5e7-1996-4a34-9858-2e34f4bf01f8" xmlns:ns6="eb36fc93-e573-401b-99b9-c08a042eb042" targetNamespace="http://schemas.microsoft.com/office/2006/metadata/properties" ma:root="true" ma:fieldsID="6d238dfec3e54259b5c9b9088d488092" ns1:_="" ns2:_="" ns6:_="">
    <xsd:import namespace="http://schemas.microsoft.com/sharepoint/v3"/>
    <xsd:import namespace="151ce5e7-1996-4a34-9858-2e34f4bf01f8"/>
    <xsd:import namespace="eb36fc93-e573-401b-99b9-c08a042eb042"/>
    <xsd:element name="properties">
      <xsd:complexType>
        <xsd:sequence>
          <xsd:element name="documentManagement">
            <xsd:complexType>
              <xsd:all>
                <xsd:element ref="ns1:PublishingStartDate" minOccurs="0"/>
                <xsd:element ref="ns1:PublishingExpirationDate" minOccurs="0"/>
                <xsd:element ref="ns2:SharedWithUsers"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51ce5e7-1996-4a34-9858-2e34f4bf01f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36fc93-e573-401b-99b9-c08a042eb042" elementFormDefault="qualified">
    <xsd:import namespace="http://schemas.microsoft.com/office/2006/documentManagement/types"/>
    <xsd:import namespace="http://schemas.microsoft.com/office/infopath/2007/PartnerControls"/>
    <xsd:element name="_dlc_DocId" ma:index="15" nillable="true" ma:displayName="Document ID Value" ma:description="The value of the document ID assigned to this item." ma:internalName="_dlc_DocId" ma:readOnly="true">
      <xsd:simpleType>
        <xsd:restriction base="dms:Text"/>
      </xsd:simpleType>
    </xsd:element>
    <xsd:element name="_dlc_DocIdUrl" ma:index="1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shingStartDate xmlns="http://schemas.microsoft.com/sharepoint/v3" xsi:nil="true"/>
    <PublishingExpirationDate xmlns="http://schemas.microsoft.com/sharepoint/v3" xsi:nil="true"/>
    <_dlc_DocId xmlns="eb36fc93-e573-401b-99b9-c08a042eb042">5YD525KZ55ZS-1436553801-240</_dlc_DocId>
    <_dlc_DocIdUrl xmlns="eb36fc93-e573-401b-99b9-c08a042eb042">
      <Url>https://www.kyhousing.org/Data-Library/_layouts/15/DocIdRedir.aspx?ID=5YD525KZ55ZS-1436553801-240</Url>
      <Description>5YD525KZ55ZS-1436553801-240</Description>
    </_dlc_DocIdUrl>
  </documentManagement>
</p:properties>
</file>

<file path=customXml/itemProps1.xml><?xml version="1.0" encoding="utf-8"?>
<ds:datastoreItem xmlns:ds="http://schemas.openxmlformats.org/officeDocument/2006/customXml" ds:itemID="{DB027F4E-AC63-4599-9641-0B8FDBFFB117}"/>
</file>

<file path=customXml/itemProps2.xml><?xml version="1.0" encoding="utf-8"?>
<ds:datastoreItem xmlns:ds="http://schemas.openxmlformats.org/officeDocument/2006/customXml" ds:itemID="{AE0A1728-32A9-4073-86F8-80ED5F882941}"/>
</file>

<file path=customXml/itemProps3.xml><?xml version="1.0" encoding="utf-8"?>
<ds:datastoreItem xmlns:ds="http://schemas.openxmlformats.org/officeDocument/2006/customXml" ds:itemID="{0C6A325F-C326-44F2-BB08-29BE81CA7B0F}"/>
</file>

<file path=customXml/itemProps4.xml><?xml version="1.0" encoding="utf-8"?>
<ds:datastoreItem xmlns:ds="http://schemas.openxmlformats.org/officeDocument/2006/customXml" ds:itemID="{FF4A884D-5804-434A-9998-339295A6A2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Shaye Rabold</dc:creator>
  <cp:lastModifiedBy>Shaye Rabold</cp:lastModifiedBy>
  <cp:lastPrinted>2025-02-21T15:02:26Z</cp:lastPrinted>
  <dcterms:created xsi:type="dcterms:W3CDTF">2022-08-29T15:42:33Z</dcterms:created>
  <dcterms:modified xsi:type="dcterms:W3CDTF">2025-07-30T13:41:31Z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4eac2fb9-c237-4a51-b9a8-8d260d1d1a5f</vt:lpwstr>
  </property>
  <property fmtid="{D5CDD505-2E9C-101B-9397-08002B2CF9AE}" pid="3" name="ContentTypeId">
    <vt:lpwstr>0x010100DCABE73F46FB8F49B0FC32CC64BF5D8C</vt:lpwstr>
  </property>
</Properties>
</file>