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010. Formats\"/>
    </mc:Choice>
  </mc:AlternateContent>
  <xr:revisionPtr revIDLastSave="0" documentId="13_ncr:1_{0EA908AD-00AC-4B36-99CB-544AEAF78853}" xr6:coauthVersionLast="47" xr6:coauthVersionMax="47" xr10:uidLastSave="{00000000-0000-0000-0000-000000000000}"/>
  <bookViews>
    <workbookView xWindow="-108" yWindow="-108" windowWidth="23256" windowHeight="12456" xr2:uid="{8A655A8F-303E-4171-9C01-B2C057F90BFB}"/>
  </bookViews>
  <sheets>
    <sheet name="iNVOICE" sheetId="1" r:id="rId1"/>
    <sheet name="pAYMENT aPPLI" sheetId="3" r:id="rId2"/>
  </sheets>
  <definedNames>
    <definedName name="_xlnm.Print_Area" localSheetId="0">iNVOICE!$A$1:$U$50</definedName>
    <definedName name="_xlnm.Print_Area" localSheetId="1">'pAYMENT aPPLI'!$A$1:$U$49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R26" i="1"/>
  <c r="R31" i="1" s="1"/>
  <c r="R33" i="3"/>
  <c r="O20" i="3"/>
  <c r="R28" i="3" l="1"/>
  <c r="R35" i="3" s="1"/>
  <c r="P13" i="1"/>
  <c r="O13" i="3"/>
  <c r="F13" i="3"/>
  <c r="F13" i="1"/>
  <c r="O21" i="3" l="1"/>
  <c r="P20" i="3"/>
  <c r="P21" i="3" s="1"/>
  <c r="J28" i="3" l="1"/>
  <c r="R34" i="3" l="1"/>
  <c r="R33" i="1" l="1"/>
  <c r="R32" i="1"/>
  <c r="R35" i="1" l="1"/>
</calcChain>
</file>

<file path=xl/sharedStrings.xml><?xml version="1.0" encoding="utf-8"?>
<sst xmlns="http://schemas.openxmlformats.org/spreadsheetml/2006/main" count="143" uniqueCount="107">
  <si>
    <t>Bill To :</t>
  </si>
  <si>
    <t>Creche and Dispensary building Kinfra textile center, Nadukani, Kannur, Kerala, India - 670 142</t>
  </si>
  <si>
    <t>admin@iqeasoffshore.com, www.iqeasoffshore.com,</t>
  </si>
  <si>
    <t>+ 918129250331</t>
  </si>
  <si>
    <r>
      <t xml:space="preserve">For </t>
    </r>
    <r>
      <rPr>
        <b/>
        <sz val="8"/>
        <color theme="4" tint="-0.249977111117893"/>
        <rFont val="Arial"/>
        <family val="2"/>
      </rPr>
      <t>IQEAS Offshore Engineering Private Limited</t>
    </r>
  </si>
  <si>
    <t>Bank Name and Branch    :</t>
  </si>
  <si>
    <t xml:space="preserve">Account Details </t>
  </si>
  <si>
    <t xml:space="preserve">  IFSC Code     :</t>
  </si>
  <si>
    <t xml:space="preserve">  Swift  Code    :</t>
  </si>
  <si>
    <t>Account Number    :</t>
  </si>
  <si>
    <t>IQEAS Offshore Engineering Private Limited</t>
  </si>
  <si>
    <t>11270200019699</t>
  </si>
  <si>
    <t>Remittance Through DD    :</t>
  </si>
  <si>
    <t xml:space="preserve">Federal Bank , Taliparamba         </t>
  </si>
  <si>
    <t xml:space="preserve">FDRL0001127  </t>
  </si>
  <si>
    <t xml:space="preserve">FDRLINBB   </t>
  </si>
  <si>
    <t xml:space="preserve">GSTN  / TRN : </t>
  </si>
  <si>
    <t>Engineering and Services</t>
  </si>
  <si>
    <t>Kerala, India</t>
  </si>
  <si>
    <t>Engineering Deliverable , Via.E- Mail</t>
  </si>
  <si>
    <t>HSN/HAC</t>
  </si>
  <si>
    <t>Qty.</t>
  </si>
  <si>
    <t>Unit</t>
  </si>
  <si>
    <t>Sl No.</t>
  </si>
  <si>
    <t>Item &amp; Description of work</t>
  </si>
  <si>
    <t>Total Amount</t>
  </si>
  <si>
    <t>Project Value</t>
  </si>
  <si>
    <t xml:space="preserve">Invoice Reference   </t>
  </si>
  <si>
    <t xml:space="preserve">Payment Application No      </t>
  </si>
  <si>
    <t>Buyer P.O/Quotation Ref</t>
  </si>
  <si>
    <t>:</t>
  </si>
  <si>
    <t xml:space="preserve">Date </t>
  </si>
  <si>
    <t>Date:</t>
  </si>
  <si>
    <t xml:space="preserve"> Line / Type  of Business</t>
  </si>
  <si>
    <t>State / Country of Origin</t>
  </si>
  <si>
    <t>Country of Consignee/Buyer</t>
  </si>
  <si>
    <t>Mode of material &amp; transport</t>
  </si>
  <si>
    <t>Project No</t>
  </si>
  <si>
    <t>Project Name</t>
  </si>
  <si>
    <t>We declare that  :  This Invoice reflects the actual service price, complies with contract terms, confirms all particulars are accurate, and being digitally generated, does not require  signature</t>
  </si>
  <si>
    <t xml:space="preserve">Payment Terms    : </t>
  </si>
  <si>
    <t xml:space="preserve">  Incoterm,100% Payment against Proforma Invoice</t>
  </si>
  <si>
    <t>01-July -25 to 01-Aug -25</t>
  </si>
  <si>
    <t>SUMMARY OF PAYMENT APPLICATION</t>
  </si>
  <si>
    <t>We declare that  :     This Document reflects the actual service price, complies with contract terms, confirms all particulars are accurate, and being digitally generated, does not require  signature</t>
  </si>
  <si>
    <t>Prepared By :</t>
  </si>
  <si>
    <t>Company</t>
  </si>
  <si>
    <t>Signature</t>
  </si>
  <si>
    <t>Suresh Babu</t>
  </si>
  <si>
    <t xml:space="preserve">IQEAS Offshore Engineering </t>
  </si>
  <si>
    <t>Approved  By :</t>
  </si>
  <si>
    <t>Final Approval By :</t>
  </si>
  <si>
    <r>
      <t xml:space="preserve">For </t>
    </r>
    <r>
      <rPr>
        <b/>
        <sz val="8"/>
        <color rgb="FF002060"/>
        <rFont val="Arial"/>
        <family val="2"/>
      </rPr>
      <t>IQEAS Offshore Engineering Private Limited</t>
    </r>
  </si>
  <si>
    <t>Payment Application No</t>
  </si>
  <si>
    <t>Invoice Referance</t>
  </si>
  <si>
    <t>Date</t>
  </si>
  <si>
    <t>Project No./Quotation Reference</t>
  </si>
  <si>
    <t>Variation Amount &amp; Reference</t>
  </si>
  <si>
    <t>Total Tax Amount</t>
  </si>
  <si>
    <t>Total PO Amount</t>
  </si>
  <si>
    <t>Billing Period</t>
  </si>
  <si>
    <t xml:space="preserve">GSTN /TRN : </t>
  </si>
  <si>
    <t>To :</t>
  </si>
  <si>
    <t>Project Break Up</t>
  </si>
  <si>
    <t>Previous Period</t>
  </si>
  <si>
    <t>Current Period</t>
  </si>
  <si>
    <t>Total Todate</t>
  </si>
  <si>
    <t xml:space="preserve">Total in Words : </t>
  </si>
  <si>
    <t>Grant Total</t>
  </si>
  <si>
    <t>Net Total</t>
  </si>
  <si>
    <t>CGST - (9%)</t>
  </si>
  <si>
    <t>SGST / UTGST - (9%)</t>
  </si>
  <si>
    <t>IGST - (18%)</t>
  </si>
  <si>
    <t>Email : mail@candtengineers.com</t>
  </si>
  <si>
    <t xml:space="preserve">C &amp; T CONSULTING ENGINEERS PVT. LTD.              </t>
  </si>
  <si>
    <t xml:space="preserve">32AAFCC2217H1Z7	</t>
  </si>
  <si>
    <t>Description of Work</t>
  </si>
  <si>
    <t>Previous 
Progress</t>
  </si>
  <si>
    <t>Received Amount
with Tax.</t>
  </si>
  <si>
    <t>Current
Progress</t>
  </si>
  <si>
    <t>Current  Amount
without Tax.</t>
  </si>
  <si>
    <r>
      <t xml:space="preserve">Current  Amount Tax </t>
    </r>
    <r>
      <rPr>
        <sz val="6"/>
        <color theme="0"/>
        <rFont val="Arial"/>
        <family val="2"/>
      </rPr>
      <t>(CGST -9% +SGST-9%)</t>
    </r>
  </si>
  <si>
    <t>Total Pecentage of Completion</t>
  </si>
  <si>
    <t>Total Amount against Work Completion</t>
  </si>
  <si>
    <t>Amount Payable as Per this Application (Including 9% CGST and 9% SGST)</t>
  </si>
  <si>
    <t>C&amp; T Consulting Engineers Pvt.Ltd</t>
  </si>
  <si>
    <t xml:space="preserve">C&amp; T Consulting Engineers Pvt.Ltd </t>
  </si>
  <si>
    <t>Jimmy Bentex</t>
  </si>
  <si>
    <t>Saibu</t>
  </si>
  <si>
    <t xml:space="preserve">IQEAS-24/Q-06. Rev.0 </t>
  </si>
  <si>
    <t xml:space="preserve">Trivandrum,  Kerala- 695029Inida     </t>
  </si>
  <si>
    <t>TC  79/2541, VRA  A-39, P.O  Anayara</t>
  </si>
  <si>
    <t>NFPS Phase - II - As-built  drawings</t>
  </si>
  <si>
    <t>Hours</t>
  </si>
  <si>
    <t>C &amp; T 102A/24-25</t>
  </si>
  <si>
    <t>IQEAS-IN-008-001/2025</t>
  </si>
  <si>
    <t>003.IQEAS-PA-01</t>
  </si>
  <si>
    <t>IQEAS-QT -003/2025 Rev -0</t>
  </si>
  <si>
    <t>BW 6 Top Side Living Quarters, DWD</t>
  </si>
  <si>
    <t>Arrangement Drawings for Below Rooms</t>
  </si>
  <si>
    <t>Room Arrangement Drawings</t>
  </si>
  <si>
    <t>and toilet, Typical 3 persons office Meeting room, Tv lounge and toilet , Galley store &amp; waste store Cold storage  store, Multi purpose room, Mess room, Gym.Typical 1 person (+1 hc) b- deck  ,</t>
  </si>
  <si>
    <t xml:space="preserve">First aid room, Female and male toilet , Shop galley manager Typical 1 person (+1 hc) c- deck ,  Typical 1 person    type -1  Typical 1 person    type -2, Housekeeping &amp;storage and </t>
  </si>
  <si>
    <t>Shop galley manager</t>
  </si>
  <si>
    <t>Galley &amp; Scullery, Lundary &amp; Linen Store, Pantry / duty mess, Washing room and male toilet Male change room, Male change room &amp; store, Ert room and aux.ert room Female change room</t>
  </si>
  <si>
    <t>xxxx  Indian Rupees Only</t>
  </si>
  <si>
    <t>xxx  Indian Rupees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</si>
</sst>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F800]dddd\,\ mmmm\ dd\,\ yyyy"/>
    <numFmt numFmtId="165" formatCode="[$INR]\ #,##0.00"/>
    <numFmt numFmtId="166" formatCode="[$INR]\ #,##0.00000000"/>
  </numFmts>
  <fonts count="44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9" tint="-0.499984740745262"/>
      <name val="Aptos Narrow"/>
      <family val="2"/>
      <scheme val="minor"/>
    </font>
    <font>
      <sz val="9"/>
      <color rgb="FF002060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sz val="8"/>
      <color theme="2" tint="-0.499984740745262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2" tint="-0.499984740745262"/>
      <name val="Arial"/>
      <family val="2"/>
    </font>
    <font>
      <sz val="7"/>
      <color theme="2" tint="-0.499984740745262"/>
      <name val="Arial"/>
      <family val="2"/>
    </font>
    <font>
      <sz val="7.8"/>
      <color theme="1"/>
      <name val="Arial"/>
      <family val="2"/>
    </font>
    <font>
      <sz val="8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sz val="9"/>
      <color theme="4" tint="-0.249977111117893"/>
      <name val="Aptos Light"/>
      <family val="2"/>
    </font>
    <font>
      <sz val="11"/>
      <color theme="4" tint="-0.249977111117893"/>
      <name val="Arial"/>
      <family val="2"/>
    </font>
    <font>
      <sz val="8.6999999999999993"/>
      <color theme="4" tint="-0.249977111117893"/>
      <name val="Arial"/>
      <family val="2"/>
    </font>
    <font>
      <b/>
      <sz val="10"/>
      <color theme="4" tint="-0.249977111117893"/>
      <name val="Aptos"/>
      <family val="2"/>
    </font>
    <font>
      <sz val="8.6"/>
      <color theme="1"/>
      <name val="Arial"/>
      <family val="2"/>
    </font>
    <font>
      <sz val="7"/>
      <color theme="1"/>
      <name val="Arial"/>
      <family val="2"/>
    </font>
    <font>
      <sz val="11"/>
      <color theme="1"/>
      <name val="Aptos Narrow"/>
      <family val="2"/>
      <scheme val="minor"/>
    </font>
    <font>
      <sz val="7"/>
      <color theme="4" tint="-0.249977111117893"/>
      <name val="Arial"/>
      <family val="2"/>
    </font>
    <font>
      <sz val="8"/>
      <color theme="4" tint="-0.249977111117893"/>
      <name val="Aptos Light"/>
      <family val="2"/>
    </font>
    <font>
      <sz val="8.5"/>
      <color theme="4" tint="-0.249977111117893"/>
      <name val="Arial"/>
      <family val="2"/>
    </font>
    <font>
      <sz val="8.5"/>
      <color theme="0"/>
      <name val="Aptos Narrow"/>
      <family val="2"/>
      <scheme val="minor"/>
    </font>
    <font>
      <sz val="6.9"/>
      <color theme="4" tint="-0.249977111117893"/>
      <name val="Arial"/>
      <family val="2"/>
    </font>
    <font>
      <sz val="7.7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Amasis MT Pro Black"/>
      <family val="1"/>
    </font>
    <font>
      <sz val="8"/>
      <color rgb="FF002060"/>
      <name val="Arial"/>
      <family val="2"/>
    </font>
    <font>
      <b/>
      <sz val="8"/>
      <color rgb="FF002060"/>
      <name val="Arial"/>
      <family val="2"/>
    </font>
    <font>
      <sz val="8"/>
      <color theme="2" tint="-0.749992370372631"/>
      <name val="Arial"/>
      <family val="2"/>
    </font>
    <font>
      <sz val="7.5"/>
      <color theme="1"/>
      <name val="Aptos Narrow"/>
      <family val="2"/>
      <scheme val="minor"/>
    </font>
    <font>
      <sz val="7.2"/>
      <color theme="2" tint="-0.499984740745262"/>
      <name val="Arial"/>
      <family val="2"/>
    </font>
    <font>
      <sz val="7.5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8"/>
      <color theme="0"/>
      <name val="Arial"/>
      <family val="2"/>
    </font>
    <font>
      <sz val="6"/>
      <color theme="0"/>
      <name val="Arial"/>
      <family val="2"/>
    </font>
    <font>
      <sz val="6.5"/>
      <color theme="1"/>
      <name val="Arial"/>
      <family val="2"/>
    </font>
    <font>
      <sz val="6"/>
      <color theme="1"/>
      <name val="Arial"/>
      <family val="2"/>
    </font>
    <font>
      <sz val="5.5"/>
      <color theme="1"/>
      <name val="Arial"/>
      <family val="2"/>
    </font>
    <font>
      <sz val="5.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hair">
        <color theme="4" tint="-0.24994659260841701"/>
      </bottom>
      <diagonal/>
    </border>
    <border>
      <left/>
      <right/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thin">
        <color theme="4" tint="-0.24994659260841701"/>
      </bottom>
      <diagonal/>
    </border>
    <border>
      <left/>
      <right/>
      <top style="medium">
        <color theme="3" tint="0.24994659260841701"/>
      </top>
      <bottom/>
      <diagonal/>
    </border>
    <border>
      <left/>
      <right/>
      <top style="thin">
        <color theme="4" tint="-0.24994659260841701"/>
      </top>
      <bottom style="medium">
        <color theme="3" tint="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/>
      <top style="medium">
        <color theme="1" tint="0.24994659260841701"/>
      </top>
      <bottom/>
      <diagonal/>
    </border>
    <border>
      <left/>
      <right style="medium">
        <color theme="1" tint="0.24994659260841701"/>
      </right>
      <top style="medium">
        <color theme="1" tint="0.24994659260841701"/>
      </top>
      <bottom/>
      <diagonal/>
    </border>
    <border>
      <left style="medium">
        <color theme="1" tint="0.24994659260841701"/>
      </left>
      <right/>
      <top/>
      <bottom/>
      <diagonal/>
    </border>
    <border>
      <left/>
      <right style="medium">
        <color theme="1" tint="0.24994659260841701"/>
      </right>
      <top/>
      <bottom/>
      <diagonal/>
    </border>
    <border>
      <left/>
      <right/>
      <top style="medium">
        <color theme="2" tint="-0.24994659260841701"/>
      </top>
      <bottom/>
      <diagonal/>
    </border>
    <border>
      <left/>
      <right/>
      <top/>
      <bottom style="hair">
        <color theme="2" tint="-0.24994659260841701"/>
      </bottom>
      <diagonal/>
    </border>
    <border>
      <left/>
      <right/>
      <top style="hair">
        <color theme="2" tint="-0.24994659260841701"/>
      </top>
      <bottom style="hair">
        <color theme="2" tint="-0.24994659260841701"/>
      </bottom>
      <diagonal/>
    </border>
    <border>
      <left style="medium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/>
      <top style="thin">
        <color theme="2" tint="-0.24994659260841701"/>
      </top>
      <bottom style="medium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theme="2" tint="-0.24994659260841701"/>
      </bottom>
      <diagonal/>
    </border>
    <border>
      <left/>
      <right style="medium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9" tint="0.79998168889431442"/>
      </left>
      <right/>
      <top/>
      <bottom/>
      <diagonal/>
    </border>
    <border>
      <left style="medium">
        <color theme="1" tint="0.24994659260841701"/>
      </left>
      <right/>
      <top/>
      <bottom style="medium">
        <color theme="1" tint="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 style="medium">
        <color theme="1" tint="0.24994659260841701"/>
      </right>
      <top/>
      <bottom style="medium">
        <color theme="1" tint="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2" tint="-0.24994659260841701"/>
      </left>
      <right style="thin">
        <color theme="2" tint="-0.24994659260841701"/>
      </right>
      <top style="hair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hair">
        <color theme="2" tint="-0.24994659260841701"/>
      </top>
      <bottom/>
      <diagonal/>
    </border>
    <border>
      <left style="thin">
        <color theme="2" tint="-0.24994659260841701"/>
      </left>
      <right style="medium">
        <color theme="2" tint="-0.24994659260841701"/>
      </right>
      <top style="hair">
        <color theme="2" tint="-0.24994659260841701"/>
      </top>
      <bottom/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/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21" fillId="3" borderId="13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49" fontId="8" fillId="0" borderId="12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6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2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left" indent="1"/>
    </xf>
    <xf numFmtId="0" fontId="17" fillId="0" borderId="0" xfId="0" applyFont="1"/>
    <xf numFmtId="0" fontId="27" fillId="0" borderId="0" xfId="0" applyFont="1" applyProtection="1">
      <protection locked="0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3" xfId="0" applyFont="1" applyBorder="1"/>
    <xf numFmtId="0" fontId="1" fillId="0" borderId="24" xfId="0" applyFont="1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9" fillId="0" borderId="0" xfId="0" applyFont="1"/>
    <xf numFmtId="0" fontId="11" fillId="0" borderId="0" xfId="0" applyFont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indent="1"/>
    </xf>
    <xf numFmtId="0" fontId="2" fillId="5" borderId="39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8" fillId="6" borderId="47" xfId="0" applyFont="1" applyFill="1" applyBorder="1" applyAlignment="1">
      <alignment vertical="center"/>
    </xf>
    <xf numFmtId="0" fontId="2" fillId="5" borderId="41" xfId="0" applyFont="1" applyFill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5" borderId="50" xfId="0" applyFont="1" applyFill="1" applyBorder="1" applyAlignment="1">
      <alignment vertical="center"/>
    </xf>
    <xf numFmtId="1" fontId="40" fillId="3" borderId="13" xfId="0" applyNumberFormat="1" applyFont="1" applyFill="1" applyBorder="1" applyAlignment="1" applyProtection="1">
      <alignment horizontal="center" vertical="center"/>
      <protection locked="0"/>
    </xf>
    <xf numFmtId="1" fontId="40" fillId="4" borderId="9" xfId="0" applyNumberFormat="1" applyFont="1" applyFill="1" applyBorder="1" applyAlignment="1" applyProtection="1">
      <alignment horizontal="center" vertical="center"/>
      <protection locked="0"/>
    </xf>
    <xf numFmtId="1" fontId="40" fillId="3" borderId="9" xfId="0" applyNumberFormat="1" applyFont="1" applyFill="1" applyBorder="1" applyAlignment="1" applyProtection="1">
      <alignment horizontal="center" vertical="center"/>
      <protection locked="0"/>
    </xf>
    <xf numFmtId="1" fontId="40" fillId="3" borderId="14" xfId="0" applyNumberFormat="1" applyFont="1" applyFill="1" applyBorder="1" applyAlignment="1" applyProtection="1">
      <alignment horizontal="center" vertical="center"/>
      <protection locked="0"/>
    </xf>
    <xf numFmtId="4" fontId="40" fillId="4" borderId="9" xfId="0" applyNumberFormat="1" applyFont="1" applyFill="1" applyBorder="1" applyAlignment="1" applyProtection="1">
      <alignment horizontal="center" vertical="center"/>
      <protection locked="0"/>
    </xf>
    <xf numFmtId="4" fontId="40" fillId="3" borderId="9" xfId="0" applyNumberFormat="1" applyFont="1" applyFill="1" applyBorder="1" applyAlignment="1" applyProtection="1">
      <alignment horizontal="center" vertical="center"/>
      <protection locked="0"/>
    </xf>
    <xf numFmtId="4" fontId="40" fillId="3" borderId="14" xfId="0" applyNumberFormat="1" applyFont="1" applyFill="1" applyBorder="1" applyAlignment="1" applyProtection="1">
      <alignment horizontal="center" vertical="center"/>
      <protection locked="0"/>
    </xf>
    <xf numFmtId="10" fontId="40" fillId="3" borderId="13" xfId="1" applyNumberFormat="1" applyFont="1" applyFill="1" applyBorder="1" applyAlignment="1" applyProtection="1">
      <alignment horizontal="center" vertical="center"/>
      <protection locked="0"/>
    </xf>
    <xf numFmtId="165" fontId="36" fillId="0" borderId="10" xfId="0" applyNumberFormat="1" applyFont="1" applyBorder="1" applyAlignment="1" applyProtection="1">
      <alignment horizontal="right" vertical="center" indent="1"/>
      <protection locked="0"/>
    </xf>
    <xf numFmtId="49" fontId="14" fillId="0" borderId="0" xfId="0" applyNumberFormat="1" applyFont="1" applyAlignment="1">
      <alignment horizontal="right"/>
    </xf>
    <xf numFmtId="0" fontId="20" fillId="0" borderId="11" xfId="0" applyFont="1" applyBorder="1" applyAlignment="1" applyProtection="1">
      <alignment horizontal="left"/>
      <protection locked="0"/>
    </xf>
    <xf numFmtId="0" fontId="8" fillId="0" borderId="12" xfId="0" applyFont="1" applyBorder="1" applyAlignment="1" applyProtection="1">
      <alignment horizontal="left"/>
      <protection locked="0"/>
    </xf>
    <xf numFmtId="0" fontId="21" fillId="0" borderId="12" xfId="0" applyFont="1" applyBorder="1" applyAlignment="1" applyProtection="1">
      <alignment horizontal="left"/>
      <protection locked="0"/>
    </xf>
    <xf numFmtId="0" fontId="16" fillId="0" borderId="15" xfId="0" applyFont="1" applyBorder="1" applyAlignment="1">
      <alignment horizontal="left" vertical="center" indent="1"/>
    </xf>
    <xf numFmtId="49" fontId="41" fillId="3" borderId="13" xfId="0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horizontal="center"/>
    </xf>
    <xf numFmtId="0" fontId="23" fillId="0" borderId="0" xfId="0" applyFont="1" applyAlignment="1">
      <alignment horizontal="right"/>
    </xf>
    <xf numFmtId="0" fontId="10" fillId="0" borderId="11" xfId="0" applyFont="1" applyBorder="1" applyProtection="1">
      <protection locked="0"/>
    </xf>
    <xf numFmtId="0" fontId="8" fillId="0" borderId="12" xfId="0" applyFont="1" applyBorder="1" applyProtection="1">
      <protection locked="0"/>
    </xf>
    <xf numFmtId="165" fontId="21" fillId="3" borderId="13" xfId="0" applyNumberFormat="1" applyFont="1" applyFill="1" applyBorder="1" applyAlignment="1" applyProtection="1">
      <alignment horizontal="center" vertical="center"/>
      <protection locked="0"/>
    </xf>
    <xf numFmtId="49" fontId="40" fillId="3" borderId="13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left" indent="1"/>
    </xf>
    <xf numFmtId="0" fontId="24" fillId="0" borderId="0" xfId="0" applyFont="1" applyAlignment="1">
      <alignment horizontal="right"/>
    </xf>
    <xf numFmtId="49" fontId="18" fillId="0" borderId="0" xfId="0" applyNumberFormat="1" applyFont="1" applyAlignment="1">
      <alignment horizontal="left" indent="1"/>
    </xf>
    <xf numFmtId="0" fontId="14" fillId="0" borderId="0" xfId="0" applyFont="1" applyAlignment="1">
      <alignment horizontal="left"/>
    </xf>
    <xf numFmtId="165" fontId="21" fillId="3" borderId="13" xfId="0" applyNumberFormat="1" applyFont="1" applyFill="1" applyBorder="1" applyAlignment="1" applyProtection="1">
      <alignment horizontal="right" vertical="center" indent="1"/>
      <protection locked="0"/>
    </xf>
    <xf numFmtId="0" fontId="23" fillId="0" borderId="0" xfId="0" applyFont="1"/>
    <xf numFmtId="0" fontId="0" fillId="0" borderId="15" xfId="0" applyBorder="1" applyAlignment="1">
      <alignment horizontal="center"/>
    </xf>
    <xf numFmtId="164" fontId="1" fillId="0" borderId="11" xfId="0" applyNumberFormat="1" applyFont="1" applyBorder="1" applyAlignment="1" applyProtection="1">
      <alignment horizontal="left"/>
      <protection locked="0"/>
    </xf>
    <xf numFmtId="164" fontId="1" fillId="0" borderId="12" xfId="0" applyNumberFormat="1" applyFont="1" applyBorder="1" applyAlignment="1" applyProtection="1">
      <alignment horizontal="left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left" vertical="center" indent="1"/>
    </xf>
    <xf numFmtId="49" fontId="40" fillId="4" borderId="57" xfId="0" applyNumberFormat="1" applyFont="1" applyFill="1" applyBorder="1" applyAlignment="1" applyProtection="1">
      <alignment horizontal="center" vertical="center"/>
      <protection locked="0"/>
    </xf>
    <xf numFmtId="49" fontId="40" fillId="3" borderId="9" xfId="0" applyNumberFormat="1" applyFont="1" applyFill="1" applyBorder="1" applyAlignment="1" applyProtection="1">
      <alignment horizontal="center" vertical="center"/>
      <protection locked="0"/>
    </xf>
    <xf numFmtId="49" fontId="40" fillId="4" borderId="9" xfId="0" applyNumberFormat="1" applyFont="1" applyFill="1" applyBorder="1" applyAlignment="1" applyProtection="1">
      <alignment horizontal="center" vertical="center"/>
      <protection locked="0"/>
    </xf>
    <xf numFmtId="49" fontId="40" fillId="3" borderId="14" xfId="0" applyNumberFormat="1" applyFont="1" applyFill="1" applyBorder="1" applyAlignment="1" applyProtection="1">
      <alignment horizontal="center" vertical="center"/>
      <protection locked="0"/>
    </xf>
    <xf numFmtId="49" fontId="43" fillId="4" borderId="9" xfId="0" applyNumberFormat="1" applyFont="1" applyFill="1" applyBorder="1" applyAlignment="1" applyProtection="1">
      <alignment horizontal="center" vertical="center" wrapText="1"/>
      <protection locked="0"/>
    </xf>
    <xf numFmtId="165" fontId="21" fillId="4" borderId="9" xfId="0" applyNumberFormat="1" applyFont="1" applyFill="1" applyBorder="1" applyAlignment="1" applyProtection="1">
      <alignment horizontal="right" vertical="center" indent="1"/>
      <protection locked="0"/>
    </xf>
    <xf numFmtId="0" fontId="21" fillId="0" borderId="10" xfId="0" applyFont="1" applyBorder="1" applyAlignment="1" applyProtection="1">
      <alignment horizontal="right" vertical="center" indent="1"/>
      <protection locked="0"/>
    </xf>
    <xf numFmtId="165" fontId="10" fillId="3" borderId="10" xfId="0" applyNumberFormat="1" applyFont="1" applyFill="1" applyBorder="1" applyAlignment="1" applyProtection="1">
      <alignment horizontal="right" vertical="center" indent="1"/>
      <protection locked="0"/>
    </xf>
    <xf numFmtId="165" fontId="8" fillId="3" borderId="14" xfId="0" applyNumberFormat="1" applyFont="1" applyFill="1" applyBorder="1" applyAlignment="1" applyProtection="1">
      <alignment horizontal="right" vertical="center" indent="1"/>
      <protection locked="0"/>
    </xf>
    <xf numFmtId="165" fontId="8" fillId="4" borderId="9" xfId="0" applyNumberFormat="1" applyFont="1" applyFill="1" applyBorder="1" applyAlignment="1" applyProtection="1">
      <alignment horizontal="center" vertical="center"/>
      <protection locked="0"/>
    </xf>
    <xf numFmtId="165" fontId="8" fillId="3" borderId="14" xfId="0" applyNumberFormat="1" applyFont="1" applyFill="1" applyBorder="1" applyAlignment="1" applyProtection="1">
      <alignment horizontal="center" vertical="center"/>
      <protection locked="0"/>
    </xf>
    <xf numFmtId="165" fontId="21" fillId="4" borderId="9" xfId="0" applyNumberFormat="1" applyFont="1" applyFill="1" applyBorder="1" applyAlignment="1" applyProtection="1">
      <alignment horizontal="center" vertical="center"/>
      <protection locked="0"/>
    </xf>
    <xf numFmtId="165" fontId="8" fillId="3" borderId="9" xfId="0" applyNumberFormat="1" applyFont="1" applyFill="1" applyBorder="1" applyAlignment="1" applyProtection="1">
      <alignment horizontal="right" vertical="center" indent="1"/>
      <protection locked="0"/>
    </xf>
    <xf numFmtId="0" fontId="19" fillId="3" borderId="0" xfId="0" applyFont="1" applyFill="1" applyAlignment="1">
      <alignment horizontal="center" vertical="center"/>
    </xf>
    <xf numFmtId="0" fontId="21" fillId="5" borderId="10" xfId="0" applyFont="1" applyFill="1" applyBorder="1" applyAlignment="1" applyProtection="1">
      <alignment horizontal="right" vertical="center" indent="1"/>
      <protection locked="0"/>
    </xf>
    <xf numFmtId="0" fontId="25" fillId="0" borderId="16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right" vertical="center"/>
    </xf>
    <xf numFmtId="49" fontId="43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42" fillId="3" borderId="14" xfId="0" applyNumberFormat="1" applyFont="1" applyFill="1" applyBorder="1" applyAlignment="1" applyProtection="1">
      <alignment horizontal="left" vertical="center" wrapText="1" indent="1"/>
      <protection locked="0"/>
    </xf>
    <xf numFmtId="0" fontId="9" fillId="3" borderId="17" xfId="0" applyFont="1" applyFill="1" applyBorder="1" applyAlignment="1" applyProtection="1">
      <alignment horizontal="right" vertical="center"/>
      <protection locked="0"/>
    </xf>
    <xf numFmtId="0" fontId="9" fillId="3" borderId="18" xfId="0" applyFont="1" applyFill="1" applyBorder="1" applyAlignment="1" applyProtection="1">
      <alignment horizontal="right" vertical="center"/>
      <protection locked="0"/>
    </xf>
    <xf numFmtId="0" fontId="9" fillId="3" borderId="18" xfId="0" applyFont="1" applyFill="1" applyBorder="1" applyAlignment="1" applyProtection="1">
      <alignment horizontal="left" vertical="center" indent="1"/>
      <protection locked="0"/>
    </xf>
    <xf numFmtId="0" fontId="9" fillId="3" borderId="19" xfId="0" applyFont="1" applyFill="1" applyBorder="1" applyAlignment="1" applyProtection="1">
      <alignment horizontal="left" vertical="center" indent="1"/>
      <protection locked="0"/>
    </xf>
    <xf numFmtId="165" fontId="8" fillId="3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center"/>
    </xf>
    <xf numFmtId="0" fontId="35" fillId="0" borderId="0" xfId="0" applyFont="1" applyAlignment="1">
      <alignment horizontal="right"/>
    </xf>
    <xf numFmtId="0" fontId="1" fillId="0" borderId="26" xfId="0" applyFont="1" applyBorder="1"/>
    <xf numFmtId="15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15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8" fillId="0" borderId="45" xfId="0" applyFont="1" applyBorder="1" applyProtection="1">
      <protection locked="0"/>
    </xf>
    <xf numFmtId="165" fontId="28" fillId="0" borderId="27" xfId="0" applyNumberFormat="1" applyFont="1" applyBorder="1" applyAlignment="1">
      <alignment horizontal="left" indent="1"/>
    </xf>
    <xf numFmtId="0" fontId="8" fillId="0" borderId="26" xfId="0" applyFont="1" applyBorder="1" applyAlignment="1">
      <alignment horizontal="left" indent="1"/>
    </xf>
    <xf numFmtId="0" fontId="10" fillId="0" borderId="44" xfId="0" applyFont="1" applyBorder="1" applyProtection="1">
      <protection locked="0"/>
    </xf>
    <xf numFmtId="0" fontId="28" fillId="0" borderId="27" xfId="0" applyFont="1" applyBorder="1" applyAlignment="1">
      <alignment horizontal="left" indent="1"/>
    </xf>
    <xf numFmtId="0" fontId="0" fillId="0" borderId="44" xfId="0" applyBorder="1" applyAlignment="1">
      <alignment horizontal="left" indent="1"/>
    </xf>
    <xf numFmtId="49" fontId="8" fillId="0" borderId="26" xfId="0" applyNumberFormat="1" applyFont="1" applyBorder="1" applyAlignment="1">
      <alignment horizontal="left"/>
    </xf>
    <xf numFmtId="0" fontId="30" fillId="6" borderId="0" xfId="0" applyFont="1" applyFill="1" applyAlignment="1">
      <alignment horizontal="center" vertical="center"/>
    </xf>
    <xf numFmtId="0" fontId="37" fillId="5" borderId="55" xfId="0" applyFont="1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37" fillId="5" borderId="56" xfId="0" applyFont="1" applyFill="1" applyBorder="1" applyAlignment="1">
      <alignment horizontal="center" vertical="center"/>
    </xf>
    <xf numFmtId="0" fontId="37" fillId="0" borderId="5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56" xfId="0" applyFont="1" applyBorder="1" applyAlignment="1">
      <alignment horizontal="center" vertical="center"/>
    </xf>
    <xf numFmtId="10" fontId="8" fillId="5" borderId="40" xfId="0" applyNumberFormat="1" applyFont="1" applyFill="1" applyBorder="1" applyAlignment="1">
      <alignment horizontal="right" vertical="center" indent="1"/>
    </xf>
    <xf numFmtId="0" fontId="38" fillId="6" borderId="48" xfId="0" applyFont="1" applyFill="1" applyBorder="1" applyAlignment="1">
      <alignment horizontal="center" vertical="center" wrapText="1"/>
    </xf>
    <xf numFmtId="0" fontId="38" fillId="6" borderId="48" xfId="0" applyFont="1" applyFill="1" applyBorder="1" applyAlignment="1">
      <alignment horizontal="left" vertical="center" indent="1"/>
    </xf>
    <xf numFmtId="0" fontId="38" fillId="6" borderId="48" xfId="0" applyFont="1" applyFill="1" applyBorder="1" applyAlignment="1">
      <alignment horizontal="center" vertical="center"/>
    </xf>
    <xf numFmtId="0" fontId="38" fillId="6" borderId="49" xfId="0" applyFont="1" applyFill="1" applyBorder="1" applyAlignment="1">
      <alignment horizontal="center" vertical="center" wrapText="1"/>
    </xf>
    <xf numFmtId="0" fontId="21" fillId="5" borderId="40" xfId="0" applyFont="1" applyFill="1" applyBorder="1" applyAlignment="1">
      <alignment horizontal="left" vertical="center" indent="1"/>
    </xf>
    <xf numFmtId="165" fontId="8" fillId="5" borderId="40" xfId="0" applyNumberFormat="1" applyFont="1" applyFill="1" applyBorder="1" applyAlignment="1">
      <alignment horizontal="right" vertical="center" indent="1"/>
    </xf>
    <xf numFmtId="165" fontId="8" fillId="0" borderId="40" xfId="0" applyNumberFormat="1" applyFont="1" applyBorder="1" applyAlignment="1">
      <alignment horizontal="right" vertical="center" indent="1"/>
    </xf>
    <xf numFmtId="165" fontId="8" fillId="0" borderId="42" xfId="0" applyNumberFormat="1" applyFont="1" applyBorder="1" applyAlignment="1">
      <alignment horizontal="right" vertical="center" indent="1"/>
    </xf>
    <xf numFmtId="165" fontId="8" fillId="5" borderId="42" xfId="0" applyNumberFormat="1" applyFont="1" applyFill="1" applyBorder="1" applyAlignment="1">
      <alignment horizontal="right" vertical="center" indent="1"/>
    </xf>
    <xf numFmtId="10" fontId="2" fillId="5" borderId="38" xfId="0" applyNumberFormat="1" applyFont="1" applyFill="1" applyBorder="1" applyAlignment="1">
      <alignment horizontal="right" vertical="center" indent="1"/>
    </xf>
    <xf numFmtId="0" fontId="2" fillId="5" borderId="38" xfId="0" applyFont="1" applyFill="1" applyBorder="1" applyAlignment="1">
      <alignment vertical="center"/>
    </xf>
    <xf numFmtId="4" fontId="2" fillId="5" borderId="38" xfId="0" applyNumberFormat="1" applyFont="1" applyFill="1" applyBorder="1" applyAlignment="1">
      <alignment horizontal="right" vertical="center" indent="1"/>
    </xf>
    <xf numFmtId="4" fontId="2" fillId="5" borderId="46" xfId="0" applyNumberFormat="1" applyFont="1" applyFill="1" applyBorder="1" applyAlignment="1">
      <alignment horizontal="right" vertical="center" indent="1"/>
    </xf>
    <xf numFmtId="10" fontId="8" fillId="0" borderId="40" xfId="0" applyNumberFormat="1" applyFont="1" applyBorder="1" applyAlignment="1">
      <alignment horizontal="right" vertical="center" indent="1"/>
    </xf>
    <xf numFmtId="0" fontId="21" fillId="0" borderId="38" xfId="0" applyFont="1" applyBorder="1" applyAlignment="1">
      <alignment horizontal="left" vertical="center" indent="1"/>
    </xf>
    <xf numFmtId="166" fontId="8" fillId="0" borderId="40" xfId="0" applyNumberFormat="1" applyFont="1" applyBorder="1" applyAlignment="1">
      <alignment horizontal="right" vertical="center" indent="1"/>
    </xf>
    <xf numFmtId="4" fontId="2" fillId="0" borderId="38" xfId="0" applyNumberFormat="1" applyFont="1" applyBorder="1" applyAlignment="1">
      <alignment horizontal="right" vertical="center" indent="1"/>
    </xf>
    <xf numFmtId="4" fontId="2" fillId="0" borderId="46" xfId="0" applyNumberFormat="1" applyFont="1" applyBorder="1" applyAlignment="1">
      <alignment horizontal="right" vertical="center" indent="1"/>
    </xf>
    <xf numFmtId="0" fontId="2" fillId="5" borderId="51" xfId="0" applyFont="1" applyFill="1" applyBorder="1" applyAlignment="1">
      <alignment vertical="center"/>
    </xf>
    <xf numFmtId="10" fontId="2" fillId="5" borderId="51" xfId="0" applyNumberFormat="1" applyFont="1" applyFill="1" applyBorder="1" applyAlignment="1">
      <alignment horizontal="right" vertical="center" indent="1"/>
    </xf>
    <xf numFmtId="4" fontId="2" fillId="5" borderId="51" xfId="0" applyNumberFormat="1" applyFont="1" applyFill="1" applyBorder="1" applyAlignment="1">
      <alignment horizontal="right" vertical="center" indent="1"/>
    </xf>
    <xf numFmtId="4" fontId="2" fillId="5" borderId="52" xfId="0" applyNumberFormat="1" applyFont="1" applyFill="1" applyBorder="1" applyAlignment="1">
      <alignment horizontal="right" vertical="center" indent="1"/>
    </xf>
    <xf numFmtId="10" fontId="2" fillId="0" borderId="38" xfId="0" applyNumberFormat="1" applyFont="1" applyBorder="1" applyAlignment="1">
      <alignment horizontal="right" vertical="center" indent="1"/>
    </xf>
    <xf numFmtId="0" fontId="2" fillId="0" borderId="38" xfId="0" applyFont="1" applyBorder="1" applyAlignment="1">
      <alignment vertical="center"/>
    </xf>
    <xf numFmtId="0" fontId="8" fillId="0" borderId="28" xfId="0" applyFont="1" applyBorder="1" applyAlignment="1">
      <alignment horizontal="right" vertical="center" indent="1"/>
    </xf>
    <xf numFmtId="0" fontId="8" fillId="0" borderId="29" xfId="0" applyFont="1" applyBorder="1" applyAlignment="1">
      <alignment horizontal="right" vertical="center" indent="1"/>
    </xf>
    <xf numFmtId="0" fontId="8" fillId="0" borderId="43" xfId="0" applyFont="1" applyBorder="1" applyAlignment="1">
      <alignment horizontal="right" vertical="center" indent="1"/>
    </xf>
    <xf numFmtId="10" fontId="10" fillId="0" borderId="30" xfId="0" applyNumberFormat="1" applyFont="1" applyBorder="1" applyAlignment="1">
      <alignment horizontal="right" vertical="center" indent="1"/>
    </xf>
    <xf numFmtId="10" fontId="10" fillId="0" borderId="53" xfId="0" applyNumberFormat="1" applyFont="1" applyBorder="1" applyAlignment="1">
      <alignment horizontal="right" vertical="center" indent="1"/>
    </xf>
    <xf numFmtId="0" fontId="8" fillId="5" borderId="54" xfId="0" applyFont="1" applyFill="1" applyBorder="1" applyAlignment="1">
      <alignment horizontal="right" vertical="center" indent="1"/>
    </xf>
    <xf numFmtId="0" fontId="8" fillId="5" borderId="30" xfId="0" applyFont="1" applyFill="1" applyBorder="1" applyAlignment="1">
      <alignment horizontal="right" vertical="center" indent="1"/>
    </xf>
    <xf numFmtId="165" fontId="8" fillId="5" borderId="30" xfId="0" applyNumberFormat="1" applyFont="1" applyFill="1" applyBorder="1" applyAlignment="1">
      <alignment horizontal="right" vertical="center" indent="1"/>
    </xf>
    <xf numFmtId="165" fontId="8" fillId="5" borderId="53" xfId="0" applyNumberFormat="1" applyFont="1" applyFill="1" applyBorder="1" applyAlignment="1">
      <alignment horizontal="right" vertical="center" indent="1"/>
    </xf>
    <xf numFmtId="165" fontId="10" fillId="0" borderId="40" xfId="0" applyNumberFormat="1" applyFont="1" applyBorder="1" applyAlignment="1">
      <alignment horizontal="right" vertical="center" indent="1"/>
    </xf>
    <xf numFmtId="165" fontId="10" fillId="0" borderId="42" xfId="0" applyNumberFormat="1" applyFont="1" applyBorder="1" applyAlignment="1">
      <alignment horizontal="right" vertical="center" indent="1"/>
    </xf>
    <xf numFmtId="0" fontId="31" fillId="0" borderId="3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3" fillId="0" borderId="0" xfId="0" applyFont="1" applyAlignment="1">
      <alignment horizontal="left" indent="1"/>
    </xf>
    <xf numFmtId="49" fontId="33" fillId="0" borderId="0" xfId="0" applyNumberFormat="1" applyFont="1" applyAlignment="1">
      <alignment horizontal="right"/>
    </xf>
    <xf numFmtId="0" fontId="8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/>
    </xf>
    <xf numFmtId="0" fontId="12" fillId="0" borderId="0" xfId="0" applyFont="1" applyAlignment="1">
      <alignment horizontal="left" indent="1"/>
    </xf>
    <xf numFmtId="0" fontId="9" fillId="7" borderId="31" xfId="0" applyFont="1" applyFill="1" applyBorder="1" applyAlignment="1">
      <alignment horizontal="center"/>
    </xf>
    <xf numFmtId="0" fontId="9" fillId="7" borderId="32" xfId="0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54607</xdr:colOff>
      <xdr:row>0</xdr:row>
      <xdr:rowOff>63500</xdr:rowOff>
    </xdr:from>
    <xdr:to>
      <xdr:col>20</xdr:col>
      <xdr:colOff>46892</xdr:colOff>
      <xdr:row>9</xdr:row>
      <xdr:rowOff>128954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ADEA0ACC-6B71-B60B-BEDA-40360D503945}"/>
            </a:ext>
          </a:extLst>
        </xdr:cNvPr>
        <xdr:cNvSpPr/>
      </xdr:nvSpPr>
      <xdr:spPr>
        <a:xfrm flipH="1">
          <a:off x="54607" y="63500"/>
          <a:ext cx="6498593" cy="1624623"/>
        </a:xfrm>
        <a:custGeom>
          <a:avLst/>
          <a:gdLst>
            <a:gd name="connsiteX0" fmla="*/ 0 w 7770833"/>
            <a:gd name="connsiteY0" fmla="*/ 427965 h 1771703"/>
            <a:gd name="connsiteX1" fmla="*/ 7770834 w 7770833"/>
            <a:gd name="connsiteY1" fmla="*/ 1771704 h 1771703"/>
            <a:gd name="connsiteX2" fmla="*/ 7770834 w 7770833"/>
            <a:gd name="connsiteY2" fmla="*/ 0 h 1771703"/>
            <a:gd name="connsiteX3" fmla="*/ 0 w 7770833"/>
            <a:gd name="connsiteY3" fmla="*/ 0 h 1771703"/>
            <a:gd name="connsiteX4" fmla="*/ 0 w 7770833"/>
            <a:gd name="connsiteY4" fmla="*/ 427965 h 1771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770833" h="1771703">
              <a:moveTo>
                <a:pt x="0" y="427965"/>
              </a:moveTo>
              <a:cubicBezTo>
                <a:pt x="3731128" y="192724"/>
                <a:pt x="6321427" y="640647"/>
                <a:pt x="7770834" y="1771704"/>
              </a:cubicBezTo>
              <a:lnTo>
                <a:pt x="7770834" y="0"/>
              </a:lnTo>
              <a:lnTo>
                <a:pt x="0" y="0"/>
              </a:lnTo>
              <a:lnTo>
                <a:pt x="0" y="427965"/>
              </a:lnTo>
              <a:close/>
            </a:path>
          </a:pathLst>
        </a:custGeom>
        <a:solidFill>
          <a:schemeClr val="tx2">
            <a:lumMod val="75000"/>
            <a:lumOff val="25000"/>
          </a:schemeClr>
        </a:solidFill>
        <a:ln w="25400" cap="flat" cmpd="sng" algn="ctr">
          <a:solidFill>
            <a:schemeClr val="accent1">
              <a:lumMod val="75000"/>
            </a:schemeClr>
          </a:solidFill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upright="1" compatLnSpc="1">
          <a:prstTxWarp prst="textNoShape">
            <a:avLst/>
          </a:prstTxWarp>
          <a:spAutoFit/>
        </a:bodyPr>
        <a:lstStyle/>
        <a:p>
          <a:endParaRPr lang="en-IN"/>
        </a:p>
      </xdr:txBody>
    </xdr:sp>
    <xdr:clientData/>
  </xdr:twoCellAnchor>
  <xdr:twoCellAnchor editAs="oneCell">
    <xdr:from>
      <xdr:col>0</xdr:col>
      <xdr:colOff>53736</xdr:colOff>
      <xdr:row>0</xdr:row>
      <xdr:rowOff>80858</xdr:rowOff>
    </xdr:from>
    <xdr:to>
      <xdr:col>3</xdr:col>
      <xdr:colOff>168080</xdr:colOff>
      <xdr:row>7</xdr:row>
      <xdr:rowOff>19957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92A042-C460-6B6E-E780-5D000EC5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6" y="80858"/>
          <a:ext cx="1187152" cy="112723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5</xdr:col>
      <xdr:colOff>22118</xdr:colOff>
      <xdr:row>0</xdr:row>
      <xdr:rowOff>121556</xdr:rowOff>
    </xdr:from>
    <xdr:to>
      <xdr:col>15</xdr:col>
      <xdr:colOff>150526</xdr:colOff>
      <xdr:row>2</xdr:row>
      <xdr:rowOff>37239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E5F67B-36DF-1C3D-E174-0188DDD7E0E3}"/>
            </a:ext>
          </a:extLst>
        </xdr:cNvPr>
        <xdr:cNvSpPr/>
      </xdr:nvSpPr>
      <xdr:spPr>
        <a:xfrm>
          <a:off x="1693263" y="121556"/>
          <a:ext cx="3165897" cy="28354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Amasis MT Pro Black" panose="02040A04050005020304" pitchFamily="18" charset="0"/>
            </a:rPr>
            <a:t>TAX</a:t>
          </a:r>
          <a:r>
            <a:rPr lang="en-IN" sz="1600" baseline="0">
              <a:latin typeface="Amasis MT Pro Black" panose="02040A04050005020304" pitchFamily="18" charset="0"/>
            </a:rPr>
            <a:t> INVOICE</a:t>
          </a:r>
          <a:endParaRPr lang="en-IN" sz="1600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6</xdr:col>
      <xdr:colOff>109729</xdr:colOff>
      <xdr:row>3</xdr:row>
      <xdr:rowOff>89171</xdr:rowOff>
    </xdr:from>
    <xdr:to>
      <xdr:col>19</xdr:col>
      <xdr:colOff>275494</xdr:colOff>
      <xdr:row>6</xdr:row>
      <xdr:rowOff>34112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949F5DD1-FD6D-2377-E185-BF3C51EDBE13}"/>
            </a:ext>
          </a:extLst>
        </xdr:cNvPr>
        <xdr:cNvSpPr txBox="1"/>
      </xdr:nvSpPr>
      <xdr:spPr>
        <a:xfrm>
          <a:off x="2085067" y="634294"/>
          <a:ext cx="4397796" cy="413864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  <a:buNone/>
          </a:pPr>
          <a:r>
            <a:rPr lang="en-IN" sz="1500">
              <a:solidFill>
                <a:srgbClr val="2F5496"/>
              </a:solidFill>
              <a:effectLst/>
              <a:latin typeface="Aptos Black" panose="020B0004020202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IQEAS Offshore Engineering private Limited</a:t>
          </a:r>
          <a:endParaRPr lang="en-IN" sz="900">
            <a:solidFill>
              <a:srgbClr val="4472C4"/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  <a:p>
          <a:pPr algn="r">
            <a:lnSpc>
              <a:spcPct val="115000"/>
            </a:lnSpc>
            <a:buNone/>
          </a:pPr>
          <a:r>
            <a:rPr lang="en-IN" sz="9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CIN: U45204KL2022PTC077369   </a:t>
          </a:r>
          <a:endParaRPr lang="en-IN" sz="900">
            <a:solidFill>
              <a:srgbClr val="4472C4"/>
            </a:solidFill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146539</xdr:colOff>
      <xdr:row>6</xdr:row>
      <xdr:rowOff>29308</xdr:rowOff>
    </xdr:from>
    <xdr:to>
      <xdr:col>20</xdr:col>
      <xdr:colOff>29307</xdr:colOff>
      <xdr:row>8</xdr:row>
      <xdr:rowOff>114300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F1218BF1-F611-A124-BEB1-3327EBCEC75A}"/>
            </a:ext>
          </a:extLst>
        </xdr:cNvPr>
        <xdr:cNvSpPr txBox="1"/>
      </xdr:nvSpPr>
      <xdr:spPr>
        <a:xfrm>
          <a:off x="2520462" y="1043354"/>
          <a:ext cx="4015153" cy="448408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90170" marR="83185" algn="r">
            <a:lnSpc>
              <a:spcPct val="150000"/>
            </a:lnSpc>
            <a:spcBef>
              <a:spcPts val="0"/>
            </a:spcBef>
            <a:buNone/>
          </a:pP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Creche</a:t>
          </a:r>
          <a:r>
            <a:rPr lang="en-IN" sz="900" spc="-5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and</a:t>
          </a:r>
          <a:r>
            <a:rPr lang="en-IN" sz="900" spc="-5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Dispensary</a:t>
          </a:r>
          <a:r>
            <a:rPr lang="en-IN" sz="900" spc="-6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Building, Kinfra</a:t>
          </a:r>
          <a:r>
            <a:rPr lang="en-IN" sz="900" spc="-3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Textile</a:t>
          </a:r>
          <a:r>
            <a:rPr lang="en-IN" sz="900" spc="-4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Centre,</a:t>
          </a:r>
          <a:r>
            <a:rPr lang="en-IN" sz="900" spc="-3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Nadukani</a:t>
          </a:r>
        </a:p>
        <a:p>
          <a:pPr marL="90170" marR="83185" algn="r">
            <a:lnSpc>
              <a:spcPct val="150000"/>
            </a:lnSpc>
            <a:spcBef>
              <a:spcPts val="0"/>
            </a:spcBef>
            <a:buNone/>
          </a:pP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Taliparamba</a:t>
          </a:r>
          <a:r>
            <a:rPr lang="en-IN" sz="900" spc="-6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-</a:t>
          </a:r>
          <a:r>
            <a:rPr lang="en-IN" sz="900" spc="-4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Manakadavu</a:t>
          </a:r>
          <a:r>
            <a:rPr lang="en-IN" sz="900" spc="-6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-</a:t>
          </a:r>
          <a:r>
            <a:rPr lang="en-IN" sz="900" spc="-5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Coorg</a:t>
          </a:r>
          <a:r>
            <a:rPr lang="en-IN" sz="900" spc="-3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Rd, </a:t>
          </a: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Kannur - 670 142 , Kerala, India</a:t>
          </a:r>
          <a:r>
            <a:rPr lang="en-IN" sz="900">
              <a:solidFill>
                <a:schemeClr val="tx1">
                  <a:lumMod val="85000"/>
                  <a:lumOff val="15000"/>
                </a:schemeClr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  </a:t>
          </a:r>
          <a:endParaRPr lang="en-IN" sz="900">
            <a:solidFill>
              <a:schemeClr val="tx1">
                <a:lumMod val="85000"/>
                <a:lumOff val="15000"/>
              </a:schemeClr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  <a:p>
          <a:pPr algn="r">
            <a:lnSpc>
              <a:spcPct val="115000"/>
            </a:lnSpc>
            <a:buNone/>
          </a:pPr>
          <a:r>
            <a:rPr lang="en-IN" sz="1000">
              <a:solidFill>
                <a:schemeClr val="tx1">
                  <a:lumMod val="85000"/>
                  <a:lumOff val="15000"/>
                </a:schemeClr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 </a:t>
          </a:r>
          <a:endParaRPr lang="en-IN" sz="900">
            <a:solidFill>
              <a:schemeClr val="tx1">
                <a:lumMod val="85000"/>
                <a:lumOff val="15000"/>
              </a:schemeClr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</xdr:txBody>
    </xdr:sp>
    <xdr:clientData/>
  </xdr:twoCellAnchor>
  <xdr:twoCellAnchor>
    <xdr:from>
      <xdr:col>8</xdr:col>
      <xdr:colOff>12700</xdr:colOff>
      <xdr:row>8</xdr:row>
      <xdr:rowOff>71755</xdr:rowOff>
    </xdr:from>
    <xdr:to>
      <xdr:col>20</xdr:col>
      <xdr:colOff>23446</xdr:colOff>
      <xdr:row>9</xdr:row>
      <xdr:rowOff>133985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1D1AC04-AD10-E786-C2A4-79AC7CDDAC12}"/>
            </a:ext>
          </a:extLst>
        </xdr:cNvPr>
        <xdr:cNvSpPr txBox="1"/>
      </xdr:nvSpPr>
      <xdr:spPr>
        <a:xfrm>
          <a:off x="2644531" y="1449217"/>
          <a:ext cx="3885223" cy="243937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90170" marR="83185" algn="r">
            <a:lnSpc>
              <a:spcPct val="115000"/>
            </a:lnSpc>
            <a:spcBef>
              <a:spcPts val="785"/>
            </a:spcBef>
            <a:buNone/>
          </a:pPr>
          <a:r>
            <a:rPr lang="en-IN" sz="10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GSTN : 32AAGCI8105D1Z1</a:t>
          </a:r>
          <a:endParaRPr lang="en-IN" sz="900">
            <a:solidFill>
              <a:srgbClr val="4472C4"/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33706</xdr:colOff>
      <xdr:row>45</xdr:row>
      <xdr:rowOff>10546</xdr:rowOff>
    </xdr:from>
    <xdr:to>
      <xdr:col>20</xdr:col>
      <xdr:colOff>58615</xdr:colOff>
      <xdr:row>49</xdr:row>
      <xdr:rowOff>158259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1441E769-0594-2E20-3399-1B57355C3464}"/>
            </a:ext>
          </a:extLst>
        </xdr:cNvPr>
        <xdr:cNvSpPr/>
      </xdr:nvSpPr>
      <xdr:spPr>
        <a:xfrm flipV="1">
          <a:off x="33706" y="8984561"/>
          <a:ext cx="6531217" cy="763175"/>
        </a:xfrm>
        <a:custGeom>
          <a:avLst/>
          <a:gdLst>
            <a:gd name="connsiteX0" fmla="*/ 0 w 7770833"/>
            <a:gd name="connsiteY0" fmla="*/ 427965 h 1771703"/>
            <a:gd name="connsiteX1" fmla="*/ 7770834 w 7770833"/>
            <a:gd name="connsiteY1" fmla="*/ 1771704 h 1771703"/>
            <a:gd name="connsiteX2" fmla="*/ 7770834 w 7770833"/>
            <a:gd name="connsiteY2" fmla="*/ 0 h 1771703"/>
            <a:gd name="connsiteX3" fmla="*/ 0 w 7770833"/>
            <a:gd name="connsiteY3" fmla="*/ 0 h 1771703"/>
            <a:gd name="connsiteX4" fmla="*/ 0 w 7770833"/>
            <a:gd name="connsiteY4" fmla="*/ 427965 h 1771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770833" h="1771703">
              <a:moveTo>
                <a:pt x="0" y="427965"/>
              </a:moveTo>
              <a:cubicBezTo>
                <a:pt x="3731128" y="192724"/>
                <a:pt x="6321427" y="640647"/>
                <a:pt x="7770834" y="1771704"/>
              </a:cubicBezTo>
              <a:lnTo>
                <a:pt x="7770834" y="0"/>
              </a:lnTo>
              <a:lnTo>
                <a:pt x="0" y="0"/>
              </a:lnTo>
              <a:lnTo>
                <a:pt x="0" y="427965"/>
              </a:lnTo>
              <a:close/>
            </a:path>
          </a:pathLst>
        </a:custGeom>
        <a:solidFill>
          <a:schemeClr val="tx2">
            <a:lumMod val="75000"/>
            <a:lumOff val="25000"/>
          </a:schemeClr>
        </a:solidFill>
        <a:ln w="3133" cap="flat">
          <a:noFill/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0</xdr:col>
      <xdr:colOff>635001</xdr:colOff>
      <xdr:row>45</xdr:row>
      <xdr:rowOff>44450</xdr:rowOff>
    </xdr:from>
    <xdr:to>
      <xdr:col>1</xdr:col>
      <xdr:colOff>246185</xdr:colOff>
      <xdr:row>46</xdr:row>
      <xdr:rowOff>174625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0B41F75-C290-8014-CAF6-9618B0FA7490}"/>
            </a:ext>
          </a:extLst>
        </xdr:cNvPr>
        <xdr:cNvGrpSpPr/>
      </xdr:nvGrpSpPr>
      <xdr:grpSpPr>
        <a:xfrm>
          <a:off x="124461" y="9082942"/>
          <a:ext cx="244816" cy="200514"/>
          <a:chOff x="-10582" y="-294291"/>
          <a:chExt cx="365760" cy="365760"/>
        </a:xfrm>
      </xdr:grpSpPr>
      <xdr:sp macro="" textlink="">
        <xdr:nvSpPr>
          <xdr:cNvPr id="13" name="Rectangle 9">
            <a:extLst>
              <a:ext uri="{FF2B5EF4-FFF2-40B4-BE49-F238E27FC236}">
                <a16:creationId xmlns:a16="http://schemas.microsoft.com/office/drawing/2014/main" id="{D8AF77CD-7D89-B8AA-CCD7-ADD2BA5E2677}"/>
              </a:ext>
            </a:extLst>
          </xdr:cNvPr>
          <xdr:cNvSpPr/>
        </xdr:nvSpPr>
        <xdr:spPr>
          <a:xfrm>
            <a:off x="-10582" y="-294291"/>
            <a:ext cx="365760" cy="365760"/>
          </a:xfrm>
          <a:prstGeom prst="ellipse">
            <a:avLst/>
          </a:prstGeom>
          <a:solidFill>
            <a:schemeClr val="accent1">
              <a:lumMod val="75000"/>
            </a:schemeClr>
          </a:solidFill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4" name="Graphic 1">
            <a:extLst>
              <a:ext uri="{FF2B5EF4-FFF2-40B4-BE49-F238E27FC236}">
                <a16:creationId xmlns:a16="http://schemas.microsoft.com/office/drawing/2014/main" id="{23AF10B6-3636-4574-9D5E-D7745E3A6334}"/>
              </a:ext>
            </a:extLst>
          </xdr:cNvPr>
          <xdr:cNvSpPr/>
        </xdr:nvSpPr>
        <xdr:spPr>
          <a:xfrm>
            <a:off x="76201" y="-219457"/>
            <a:ext cx="183017" cy="219478"/>
          </a:xfrm>
          <a:custGeom>
            <a:avLst/>
            <a:gdLst>
              <a:gd name="connsiteX0" fmla="*/ 91463 w 183017"/>
              <a:gd name="connsiteY0" fmla="*/ 55756 h 219478"/>
              <a:gd name="connsiteX1" fmla="*/ 54887 w 183017"/>
              <a:gd name="connsiteY1" fmla="*/ 92880 h 219478"/>
              <a:gd name="connsiteX2" fmla="*/ 91463 w 183017"/>
              <a:gd name="connsiteY2" fmla="*/ 130005 h 219478"/>
              <a:gd name="connsiteX3" fmla="*/ 128039 w 183017"/>
              <a:gd name="connsiteY3" fmla="*/ 92880 h 219478"/>
              <a:gd name="connsiteX4" fmla="*/ 91463 w 183017"/>
              <a:gd name="connsiteY4" fmla="*/ 55756 h 219478"/>
              <a:gd name="connsiteX5" fmla="*/ 73175 w 183017"/>
              <a:gd name="connsiteY5" fmla="*/ 92880 h 219478"/>
              <a:gd name="connsiteX6" fmla="*/ 91463 w 183017"/>
              <a:gd name="connsiteY6" fmla="*/ 74318 h 219478"/>
              <a:gd name="connsiteX7" fmla="*/ 109751 w 183017"/>
              <a:gd name="connsiteY7" fmla="*/ 92880 h 219478"/>
              <a:gd name="connsiteX8" fmla="*/ 91463 w 183017"/>
              <a:gd name="connsiteY8" fmla="*/ 111443 h 219478"/>
              <a:gd name="connsiteX9" fmla="*/ 73175 w 183017"/>
              <a:gd name="connsiteY9" fmla="*/ 92880 h 219478"/>
              <a:gd name="connsiteX10" fmla="*/ 156111 w 183017"/>
              <a:gd name="connsiteY10" fmla="*/ 27226 h 219478"/>
              <a:gd name="connsiteX11" fmla="*/ 26815 w 183017"/>
              <a:gd name="connsiteY11" fmla="*/ 27226 h 219478"/>
              <a:gd name="connsiteX12" fmla="*/ 26815 w 183017"/>
              <a:gd name="connsiteY12" fmla="*/ 158626 h 219478"/>
              <a:gd name="connsiteX13" fmla="*/ 83325 w 183017"/>
              <a:gd name="connsiteY13" fmla="*/ 216050 h 219478"/>
              <a:gd name="connsiteX14" fmla="*/ 99692 w 183017"/>
              <a:gd name="connsiteY14" fmla="*/ 216050 h 219478"/>
              <a:gd name="connsiteX15" fmla="*/ 156202 w 183017"/>
              <a:gd name="connsiteY15" fmla="*/ 158626 h 219478"/>
              <a:gd name="connsiteX16" fmla="*/ 156202 w 183017"/>
              <a:gd name="connsiteY16" fmla="*/ 27226 h 219478"/>
              <a:gd name="connsiteX17" fmla="*/ 39708 w 183017"/>
              <a:gd name="connsiteY17" fmla="*/ 40394 h 219478"/>
              <a:gd name="connsiteX18" fmla="*/ 143126 w 183017"/>
              <a:gd name="connsiteY18" fmla="*/ 40394 h 219478"/>
              <a:gd name="connsiteX19" fmla="*/ 143126 w 183017"/>
              <a:gd name="connsiteY19" fmla="*/ 145550 h 219478"/>
              <a:gd name="connsiteX20" fmla="*/ 91371 w 183017"/>
              <a:gd name="connsiteY20" fmla="*/ 198128 h 219478"/>
              <a:gd name="connsiteX21" fmla="*/ 39616 w 183017"/>
              <a:gd name="connsiteY21" fmla="*/ 145550 h 219478"/>
              <a:gd name="connsiteX22" fmla="*/ 39616 w 183017"/>
              <a:gd name="connsiteY22" fmla="*/ 40394 h 2194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183017" h="219478">
                <a:moveTo>
                  <a:pt x="91463" y="55756"/>
                </a:moveTo>
                <a:cubicBezTo>
                  <a:pt x="71255" y="55756"/>
                  <a:pt x="54887" y="72398"/>
                  <a:pt x="54887" y="92880"/>
                </a:cubicBezTo>
                <a:cubicBezTo>
                  <a:pt x="54887" y="113363"/>
                  <a:pt x="71255" y="130005"/>
                  <a:pt x="91463" y="130005"/>
                </a:cubicBezTo>
                <a:cubicBezTo>
                  <a:pt x="111671" y="130005"/>
                  <a:pt x="128039" y="113363"/>
                  <a:pt x="128039" y="92880"/>
                </a:cubicBezTo>
                <a:cubicBezTo>
                  <a:pt x="128039" y="72398"/>
                  <a:pt x="111671" y="55756"/>
                  <a:pt x="91463" y="55756"/>
                </a:cubicBezTo>
                <a:close/>
                <a:moveTo>
                  <a:pt x="73175" y="92880"/>
                </a:moveTo>
                <a:cubicBezTo>
                  <a:pt x="73175" y="82639"/>
                  <a:pt x="81404" y="74318"/>
                  <a:pt x="91463" y="74318"/>
                </a:cubicBezTo>
                <a:cubicBezTo>
                  <a:pt x="101521" y="74318"/>
                  <a:pt x="109751" y="82639"/>
                  <a:pt x="109751" y="92880"/>
                </a:cubicBezTo>
                <a:cubicBezTo>
                  <a:pt x="109751" y="103121"/>
                  <a:pt x="101521" y="111443"/>
                  <a:pt x="91463" y="111443"/>
                </a:cubicBezTo>
                <a:cubicBezTo>
                  <a:pt x="81404" y="111443"/>
                  <a:pt x="73175" y="103121"/>
                  <a:pt x="73175" y="92880"/>
                </a:cubicBezTo>
                <a:close/>
                <a:moveTo>
                  <a:pt x="156111" y="27226"/>
                </a:moveTo>
                <a:cubicBezTo>
                  <a:pt x="120449" y="-9075"/>
                  <a:pt x="62476" y="-9075"/>
                  <a:pt x="26815" y="27226"/>
                </a:cubicBezTo>
                <a:cubicBezTo>
                  <a:pt x="-8938" y="63437"/>
                  <a:pt x="-8938" y="122324"/>
                  <a:pt x="26815" y="158626"/>
                </a:cubicBezTo>
                <a:lnTo>
                  <a:pt x="83325" y="216050"/>
                </a:lnTo>
                <a:cubicBezTo>
                  <a:pt x="87805" y="220622"/>
                  <a:pt x="95212" y="220622"/>
                  <a:pt x="99692" y="216050"/>
                </a:cubicBezTo>
                <a:lnTo>
                  <a:pt x="156202" y="158626"/>
                </a:lnTo>
                <a:cubicBezTo>
                  <a:pt x="191955" y="122324"/>
                  <a:pt x="191955" y="63528"/>
                  <a:pt x="156202" y="27226"/>
                </a:cubicBezTo>
                <a:close/>
                <a:moveTo>
                  <a:pt x="39708" y="40394"/>
                </a:moveTo>
                <a:cubicBezTo>
                  <a:pt x="68237" y="11407"/>
                  <a:pt x="114597" y="11407"/>
                  <a:pt x="143126" y="40394"/>
                </a:cubicBezTo>
                <a:cubicBezTo>
                  <a:pt x="171656" y="69380"/>
                  <a:pt x="171656" y="116472"/>
                  <a:pt x="143126" y="145550"/>
                </a:cubicBezTo>
                <a:lnTo>
                  <a:pt x="91371" y="198128"/>
                </a:lnTo>
                <a:lnTo>
                  <a:pt x="39616" y="145550"/>
                </a:lnTo>
                <a:cubicBezTo>
                  <a:pt x="11087" y="116563"/>
                  <a:pt x="11087" y="69472"/>
                  <a:pt x="39616" y="40394"/>
                </a:cubicBezTo>
                <a:close/>
              </a:path>
            </a:pathLst>
          </a:custGeom>
          <a:solidFill>
            <a:schemeClr val="bg1"/>
          </a:solidFill>
          <a:ln w="904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>
    <xdr:from>
      <xdr:col>0</xdr:col>
      <xdr:colOff>630556</xdr:colOff>
      <xdr:row>47</xdr:row>
      <xdr:rowOff>1905</xdr:rowOff>
    </xdr:from>
    <xdr:to>
      <xdr:col>1</xdr:col>
      <xdr:colOff>287215</xdr:colOff>
      <xdr:row>48</xdr:row>
      <xdr:rowOff>107950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AE3799C1-6836-904B-D3B9-D5EAB6E2006D}"/>
            </a:ext>
          </a:extLst>
        </xdr:cNvPr>
        <xdr:cNvGrpSpPr/>
      </xdr:nvGrpSpPr>
      <xdr:grpSpPr>
        <a:xfrm>
          <a:off x="120016" y="9292443"/>
          <a:ext cx="290291" cy="287753"/>
          <a:chOff x="0" y="0"/>
          <a:chExt cx="385111" cy="362012"/>
        </a:xfrm>
        <a:solidFill>
          <a:schemeClr val="accent1">
            <a:lumMod val="75000"/>
          </a:schemeClr>
        </a:solidFill>
      </xdr:grpSpPr>
      <xdr:sp macro="" textlink="">
        <xdr:nvSpPr>
          <xdr:cNvPr id="16" name="Rectangle 9">
            <a:extLst>
              <a:ext uri="{FF2B5EF4-FFF2-40B4-BE49-F238E27FC236}">
                <a16:creationId xmlns:a16="http://schemas.microsoft.com/office/drawing/2014/main" id="{F7248344-7E0A-672F-02CC-30E1DF8F1F5E}"/>
              </a:ext>
            </a:extLst>
          </xdr:cNvPr>
          <xdr:cNvSpPr/>
        </xdr:nvSpPr>
        <xdr:spPr>
          <a:xfrm>
            <a:off x="0" y="0"/>
            <a:ext cx="385111" cy="362012"/>
          </a:xfrm>
          <a:prstGeom prst="ellipse">
            <a:avLst/>
          </a:prstGeom>
          <a:noFill/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7" name="Graphic 1">
            <a:extLst>
              <a:ext uri="{FF2B5EF4-FFF2-40B4-BE49-F238E27FC236}">
                <a16:creationId xmlns:a16="http://schemas.microsoft.com/office/drawing/2014/main" id="{FEED9B2F-32D5-DCED-CD56-31AC258FBE04}"/>
              </a:ext>
            </a:extLst>
          </xdr:cNvPr>
          <xdr:cNvSpPr/>
        </xdr:nvSpPr>
        <xdr:spPr>
          <a:xfrm>
            <a:off x="58141" y="58141"/>
            <a:ext cx="231067" cy="217207"/>
          </a:xfrm>
          <a:custGeom>
            <a:avLst/>
            <a:gdLst>
              <a:gd name="connsiteX0" fmla="*/ 80742 w 219456"/>
              <a:gd name="connsiteY0" fmla="*/ 201442 h 219456"/>
              <a:gd name="connsiteX1" fmla="*/ 13990 w 219456"/>
              <a:gd name="connsiteY1" fmla="*/ 116586 h 219456"/>
              <a:gd name="connsiteX2" fmla="*/ 53858 w 219456"/>
              <a:gd name="connsiteY2" fmla="*/ 116586 h 219456"/>
              <a:gd name="connsiteX3" fmla="*/ 72512 w 219456"/>
              <a:gd name="connsiteY3" fmla="*/ 192756 h 219456"/>
              <a:gd name="connsiteX4" fmla="*/ 78456 w 219456"/>
              <a:gd name="connsiteY4" fmla="*/ 196230 h 219456"/>
              <a:gd name="connsiteX5" fmla="*/ 81839 w 219456"/>
              <a:gd name="connsiteY5" fmla="*/ 195316 h 219456"/>
              <a:gd name="connsiteX6" fmla="*/ 84308 w 219456"/>
              <a:gd name="connsiteY6" fmla="*/ 185989 h 219456"/>
              <a:gd name="connsiteX7" fmla="*/ 67483 w 219456"/>
              <a:gd name="connsiteY7" fmla="*/ 116677 h 219456"/>
              <a:gd name="connsiteX8" fmla="*/ 103236 w 219456"/>
              <a:gd name="connsiteY8" fmla="*/ 116677 h 219456"/>
              <a:gd name="connsiteX9" fmla="*/ 109728 w 219456"/>
              <a:gd name="connsiteY9" fmla="*/ 121524 h 219456"/>
              <a:gd name="connsiteX10" fmla="*/ 116220 w 219456"/>
              <a:gd name="connsiteY10" fmla="*/ 116677 h 219456"/>
              <a:gd name="connsiteX11" fmla="*/ 152430 w 219456"/>
              <a:gd name="connsiteY11" fmla="*/ 116677 h 219456"/>
              <a:gd name="connsiteX12" fmla="*/ 158466 w 219456"/>
              <a:gd name="connsiteY12" fmla="*/ 121249 h 219456"/>
              <a:gd name="connsiteX13" fmla="*/ 165232 w 219456"/>
              <a:gd name="connsiteY13" fmla="*/ 116677 h 219456"/>
              <a:gd name="connsiteX14" fmla="*/ 205923 w 219456"/>
              <a:gd name="connsiteY14" fmla="*/ 116677 h 219456"/>
              <a:gd name="connsiteX15" fmla="*/ 212598 w 219456"/>
              <a:gd name="connsiteY15" fmla="*/ 122438 h 219456"/>
              <a:gd name="connsiteX16" fmla="*/ 219456 w 219456"/>
              <a:gd name="connsiteY16" fmla="*/ 115580 h 219456"/>
              <a:gd name="connsiteX17" fmla="*/ 219456 w 219456"/>
              <a:gd name="connsiteY17" fmla="*/ 109911 h 219456"/>
              <a:gd name="connsiteX18" fmla="*/ 109819 w 219456"/>
              <a:gd name="connsiteY18" fmla="*/ 0 h 219456"/>
              <a:gd name="connsiteX19" fmla="*/ 0 w 219456"/>
              <a:gd name="connsiteY19" fmla="*/ 109911 h 219456"/>
              <a:gd name="connsiteX20" fmla="*/ 76627 w 219456"/>
              <a:gd name="connsiteY20" fmla="*/ 214610 h 219456"/>
              <a:gd name="connsiteX21" fmla="*/ 78638 w 219456"/>
              <a:gd name="connsiteY21" fmla="*/ 214884 h 219456"/>
              <a:gd name="connsiteX22" fmla="*/ 85222 w 219456"/>
              <a:gd name="connsiteY22" fmla="*/ 210038 h 219456"/>
              <a:gd name="connsiteX23" fmla="*/ 80742 w 219456"/>
              <a:gd name="connsiteY23" fmla="*/ 201442 h 219456"/>
              <a:gd name="connsiteX24" fmla="*/ 205374 w 219456"/>
              <a:gd name="connsiteY24" fmla="*/ 102870 h 219456"/>
              <a:gd name="connsiteX25" fmla="*/ 165598 w 219456"/>
              <a:gd name="connsiteY25" fmla="*/ 102870 h 219456"/>
              <a:gd name="connsiteX26" fmla="*/ 161757 w 219456"/>
              <a:gd name="connsiteY26" fmla="*/ 68580 h 219456"/>
              <a:gd name="connsiteX27" fmla="*/ 196230 w 219456"/>
              <a:gd name="connsiteY27" fmla="*/ 68580 h 219456"/>
              <a:gd name="connsiteX28" fmla="*/ 205283 w 219456"/>
              <a:gd name="connsiteY28" fmla="*/ 102870 h 219456"/>
              <a:gd name="connsiteX29" fmla="*/ 151882 w 219456"/>
              <a:gd name="connsiteY29" fmla="*/ 102870 h 219456"/>
              <a:gd name="connsiteX30" fmla="*/ 116586 w 219456"/>
              <a:gd name="connsiteY30" fmla="*/ 102870 h 219456"/>
              <a:gd name="connsiteX31" fmla="*/ 116586 w 219456"/>
              <a:gd name="connsiteY31" fmla="*/ 68580 h 219456"/>
              <a:gd name="connsiteX32" fmla="*/ 147858 w 219456"/>
              <a:gd name="connsiteY32" fmla="*/ 68580 h 219456"/>
              <a:gd name="connsiteX33" fmla="*/ 151882 w 219456"/>
              <a:gd name="connsiteY33" fmla="*/ 102870 h 219456"/>
              <a:gd name="connsiteX34" fmla="*/ 116586 w 219456"/>
              <a:gd name="connsiteY34" fmla="*/ 54864 h 219456"/>
              <a:gd name="connsiteX35" fmla="*/ 116586 w 219456"/>
              <a:gd name="connsiteY35" fmla="*/ 15179 h 219456"/>
              <a:gd name="connsiteX36" fmla="*/ 144292 w 219456"/>
              <a:gd name="connsiteY36" fmla="*/ 54864 h 219456"/>
              <a:gd name="connsiteX37" fmla="*/ 116586 w 219456"/>
              <a:gd name="connsiteY37" fmla="*/ 54864 h 219456"/>
              <a:gd name="connsiteX38" fmla="*/ 102870 w 219456"/>
              <a:gd name="connsiteY38" fmla="*/ 15179 h 219456"/>
              <a:gd name="connsiteX39" fmla="*/ 102870 w 219456"/>
              <a:gd name="connsiteY39" fmla="*/ 54864 h 219456"/>
              <a:gd name="connsiteX40" fmla="*/ 75164 w 219456"/>
              <a:gd name="connsiteY40" fmla="*/ 54864 h 219456"/>
              <a:gd name="connsiteX41" fmla="*/ 102870 w 219456"/>
              <a:gd name="connsiteY41" fmla="*/ 15179 h 219456"/>
              <a:gd name="connsiteX42" fmla="*/ 102870 w 219456"/>
              <a:gd name="connsiteY42" fmla="*/ 68580 h 219456"/>
              <a:gd name="connsiteX43" fmla="*/ 102870 w 219456"/>
              <a:gd name="connsiteY43" fmla="*/ 102870 h 219456"/>
              <a:gd name="connsiteX44" fmla="*/ 67574 w 219456"/>
              <a:gd name="connsiteY44" fmla="*/ 102870 h 219456"/>
              <a:gd name="connsiteX45" fmla="*/ 71598 w 219456"/>
              <a:gd name="connsiteY45" fmla="*/ 68580 h 219456"/>
              <a:gd name="connsiteX46" fmla="*/ 102870 w 219456"/>
              <a:gd name="connsiteY46" fmla="*/ 68580 h 219456"/>
              <a:gd name="connsiteX47" fmla="*/ 53858 w 219456"/>
              <a:gd name="connsiteY47" fmla="*/ 102870 h 219456"/>
              <a:gd name="connsiteX48" fmla="*/ 14082 w 219456"/>
              <a:gd name="connsiteY48" fmla="*/ 102870 h 219456"/>
              <a:gd name="connsiteX49" fmla="*/ 23134 w 219456"/>
              <a:gd name="connsiteY49" fmla="*/ 68580 h 219456"/>
              <a:gd name="connsiteX50" fmla="*/ 57607 w 219456"/>
              <a:gd name="connsiteY50" fmla="*/ 68580 h 219456"/>
              <a:gd name="connsiteX51" fmla="*/ 53767 w 219456"/>
              <a:gd name="connsiteY51" fmla="*/ 102870 h 219456"/>
              <a:gd name="connsiteX52" fmla="*/ 188366 w 219456"/>
              <a:gd name="connsiteY52" fmla="*/ 54864 h 219456"/>
              <a:gd name="connsiteX53" fmla="*/ 158466 w 219456"/>
              <a:gd name="connsiteY53" fmla="*/ 54864 h 219456"/>
              <a:gd name="connsiteX54" fmla="*/ 141915 w 219456"/>
              <a:gd name="connsiteY54" fmla="*/ 19385 h 219456"/>
              <a:gd name="connsiteX55" fmla="*/ 188458 w 219456"/>
              <a:gd name="connsiteY55" fmla="*/ 54864 h 219456"/>
              <a:gd name="connsiteX56" fmla="*/ 77633 w 219456"/>
              <a:gd name="connsiteY56" fmla="*/ 19385 h 219456"/>
              <a:gd name="connsiteX57" fmla="*/ 61082 w 219456"/>
              <a:gd name="connsiteY57" fmla="*/ 54864 h 219456"/>
              <a:gd name="connsiteX58" fmla="*/ 31090 w 219456"/>
              <a:gd name="connsiteY58" fmla="*/ 54864 h 219456"/>
              <a:gd name="connsiteX59" fmla="*/ 77633 w 219456"/>
              <a:gd name="connsiteY59" fmla="*/ 19385 h 219456"/>
              <a:gd name="connsiteX60" fmla="*/ 212232 w 219456"/>
              <a:gd name="connsiteY60" fmla="*/ 139812 h 219456"/>
              <a:gd name="connsiteX61" fmla="*/ 211958 w 219456"/>
              <a:gd name="connsiteY61" fmla="*/ 139629 h 219456"/>
              <a:gd name="connsiteX62" fmla="*/ 203545 w 219456"/>
              <a:gd name="connsiteY62" fmla="*/ 137160 h 219456"/>
              <a:gd name="connsiteX63" fmla="*/ 116586 w 219456"/>
              <a:gd name="connsiteY63" fmla="*/ 137160 h 219456"/>
              <a:gd name="connsiteX64" fmla="*/ 108082 w 219456"/>
              <a:gd name="connsiteY64" fmla="*/ 139629 h 219456"/>
              <a:gd name="connsiteX65" fmla="*/ 107808 w 219456"/>
              <a:gd name="connsiteY65" fmla="*/ 139812 h 219456"/>
              <a:gd name="connsiteX66" fmla="*/ 100584 w 219456"/>
              <a:gd name="connsiteY66" fmla="*/ 153162 h 219456"/>
              <a:gd name="connsiteX67" fmla="*/ 100584 w 219456"/>
              <a:gd name="connsiteY67" fmla="*/ 203454 h 219456"/>
              <a:gd name="connsiteX68" fmla="*/ 116586 w 219456"/>
              <a:gd name="connsiteY68" fmla="*/ 219456 h 219456"/>
              <a:gd name="connsiteX69" fmla="*/ 203454 w 219456"/>
              <a:gd name="connsiteY69" fmla="*/ 219456 h 219456"/>
              <a:gd name="connsiteX70" fmla="*/ 219456 w 219456"/>
              <a:gd name="connsiteY70" fmla="*/ 203454 h 219456"/>
              <a:gd name="connsiteX71" fmla="*/ 219456 w 219456"/>
              <a:gd name="connsiteY71" fmla="*/ 153162 h 219456"/>
              <a:gd name="connsiteX72" fmla="*/ 212141 w 219456"/>
              <a:gd name="connsiteY72" fmla="*/ 139812 h 219456"/>
              <a:gd name="connsiteX73" fmla="*/ 188275 w 219456"/>
              <a:gd name="connsiteY73" fmla="*/ 150876 h 219456"/>
              <a:gd name="connsiteX74" fmla="*/ 160111 w 219456"/>
              <a:gd name="connsiteY74" fmla="*/ 169987 h 219456"/>
              <a:gd name="connsiteX75" fmla="*/ 131948 w 219456"/>
              <a:gd name="connsiteY75" fmla="*/ 150876 h 219456"/>
              <a:gd name="connsiteX76" fmla="*/ 188366 w 219456"/>
              <a:gd name="connsiteY76" fmla="*/ 150876 h 219456"/>
              <a:gd name="connsiteX77" fmla="*/ 203545 w 219456"/>
              <a:gd name="connsiteY77" fmla="*/ 205740 h 219456"/>
              <a:gd name="connsiteX78" fmla="*/ 116586 w 219456"/>
              <a:gd name="connsiteY78" fmla="*/ 205740 h 219456"/>
              <a:gd name="connsiteX79" fmla="*/ 114300 w 219456"/>
              <a:gd name="connsiteY79" fmla="*/ 203454 h 219456"/>
              <a:gd name="connsiteX80" fmla="*/ 114300 w 219456"/>
              <a:gd name="connsiteY80" fmla="*/ 155539 h 219456"/>
              <a:gd name="connsiteX81" fmla="*/ 156180 w 219456"/>
              <a:gd name="connsiteY81" fmla="*/ 183977 h 219456"/>
              <a:gd name="connsiteX82" fmla="*/ 160020 w 219456"/>
              <a:gd name="connsiteY82" fmla="*/ 185166 h 219456"/>
              <a:gd name="connsiteX83" fmla="*/ 163860 w 219456"/>
              <a:gd name="connsiteY83" fmla="*/ 183977 h 219456"/>
              <a:gd name="connsiteX84" fmla="*/ 205740 w 219456"/>
              <a:gd name="connsiteY84" fmla="*/ 155539 h 219456"/>
              <a:gd name="connsiteX85" fmla="*/ 205740 w 219456"/>
              <a:gd name="connsiteY85" fmla="*/ 203454 h 219456"/>
              <a:gd name="connsiteX86" fmla="*/ 203454 w 219456"/>
              <a:gd name="connsiteY86" fmla="*/ 205740 h 2194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</a:cxnLst>
            <a:rect l="l" t="t" r="r" b="b"/>
            <a:pathLst>
              <a:path w="219456" h="219456">
                <a:moveTo>
                  <a:pt x="80742" y="201442"/>
                </a:moveTo>
                <a:cubicBezTo>
                  <a:pt x="42794" y="189464"/>
                  <a:pt x="16642" y="155905"/>
                  <a:pt x="13990" y="116586"/>
                </a:cubicBezTo>
                <a:lnTo>
                  <a:pt x="53858" y="116586"/>
                </a:lnTo>
                <a:cubicBezTo>
                  <a:pt x="54773" y="146030"/>
                  <a:pt x="61356" y="173462"/>
                  <a:pt x="72512" y="192756"/>
                </a:cubicBezTo>
                <a:cubicBezTo>
                  <a:pt x="73792" y="194950"/>
                  <a:pt x="76078" y="196230"/>
                  <a:pt x="78456" y="196230"/>
                </a:cubicBezTo>
                <a:cubicBezTo>
                  <a:pt x="79644" y="196230"/>
                  <a:pt x="80833" y="195956"/>
                  <a:pt x="81839" y="195316"/>
                </a:cubicBezTo>
                <a:cubicBezTo>
                  <a:pt x="85131" y="193396"/>
                  <a:pt x="86228" y="189189"/>
                  <a:pt x="84308" y="185989"/>
                </a:cubicBezTo>
                <a:cubicBezTo>
                  <a:pt x="74341" y="168707"/>
                  <a:pt x="68397" y="143744"/>
                  <a:pt x="67483" y="116677"/>
                </a:cubicBezTo>
                <a:lnTo>
                  <a:pt x="103236" y="116677"/>
                </a:lnTo>
                <a:cubicBezTo>
                  <a:pt x="104150" y="119421"/>
                  <a:pt x="106619" y="121524"/>
                  <a:pt x="109728" y="121524"/>
                </a:cubicBezTo>
                <a:cubicBezTo>
                  <a:pt x="112837" y="121524"/>
                  <a:pt x="115306" y="119421"/>
                  <a:pt x="116220" y="116677"/>
                </a:cubicBezTo>
                <a:lnTo>
                  <a:pt x="152430" y="116677"/>
                </a:lnTo>
                <a:cubicBezTo>
                  <a:pt x="153345" y="119238"/>
                  <a:pt x="155631" y="121067"/>
                  <a:pt x="158466" y="121249"/>
                </a:cubicBezTo>
                <a:cubicBezTo>
                  <a:pt x="161666" y="121341"/>
                  <a:pt x="164318" y="119421"/>
                  <a:pt x="165232" y="116677"/>
                </a:cubicBezTo>
                <a:lnTo>
                  <a:pt x="205923" y="116677"/>
                </a:lnTo>
                <a:cubicBezTo>
                  <a:pt x="206472" y="119969"/>
                  <a:pt x="209123" y="122438"/>
                  <a:pt x="212598" y="122438"/>
                </a:cubicBezTo>
                <a:cubicBezTo>
                  <a:pt x="216347" y="122438"/>
                  <a:pt x="219456" y="119329"/>
                  <a:pt x="219456" y="115580"/>
                </a:cubicBezTo>
                <a:lnTo>
                  <a:pt x="219456" y="109911"/>
                </a:lnTo>
                <a:cubicBezTo>
                  <a:pt x="219547" y="49378"/>
                  <a:pt x="170353" y="0"/>
                  <a:pt x="109819" y="0"/>
                </a:cubicBezTo>
                <a:cubicBezTo>
                  <a:pt x="49286" y="0"/>
                  <a:pt x="0" y="49286"/>
                  <a:pt x="0" y="109911"/>
                </a:cubicBezTo>
                <a:cubicBezTo>
                  <a:pt x="0" y="158100"/>
                  <a:pt x="30815" y="200254"/>
                  <a:pt x="76627" y="214610"/>
                </a:cubicBezTo>
                <a:cubicBezTo>
                  <a:pt x="77358" y="214793"/>
                  <a:pt x="77998" y="214884"/>
                  <a:pt x="78638" y="214884"/>
                </a:cubicBezTo>
                <a:cubicBezTo>
                  <a:pt x="81564" y="214884"/>
                  <a:pt x="84308" y="212964"/>
                  <a:pt x="85222" y="210038"/>
                </a:cubicBezTo>
                <a:cubicBezTo>
                  <a:pt x="86319" y="206472"/>
                  <a:pt x="84399" y="202540"/>
                  <a:pt x="80742" y="201442"/>
                </a:cubicBezTo>
                <a:close/>
                <a:moveTo>
                  <a:pt x="205374" y="102870"/>
                </a:moveTo>
                <a:lnTo>
                  <a:pt x="165598" y="102870"/>
                </a:lnTo>
                <a:cubicBezTo>
                  <a:pt x="165232" y="90800"/>
                  <a:pt x="163952" y="79278"/>
                  <a:pt x="161757" y="68580"/>
                </a:cubicBezTo>
                <a:lnTo>
                  <a:pt x="196230" y="68580"/>
                </a:lnTo>
                <a:cubicBezTo>
                  <a:pt x="201259" y="79096"/>
                  <a:pt x="204460" y="90617"/>
                  <a:pt x="205283" y="102870"/>
                </a:cubicBezTo>
                <a:close/>
                <a:moveTo>
                  <a:pt x="151882" y="102870"/>
                </a:moveTo>
                <a:lnTo>
                  <a:pt x="116586" y="102870"/>
                </a:lnTo>
                <a:lnTo>
                  <a:pt x="116586" y="68580"/>
                </a:lnTo>
                <a:lnTo>
                  <a:pt x="147858" y="68580"/>
                </a:lnTo>
                <a:cubicBezTo>
                  <a:pt x="150053" y="78913"/>
                  <a:pt x="151516" y="90343"/>
                  <a:pt x="151882" y="102870"/>
                </a:cubicBezTo>
                <a:close/>
                <a:moveTo>
                  <a:pt x="116586" y="54864"/>
                </a:moveTo>
                <a:lnTo>
                  <a:pt x="116586" y="15179"/>
                </a:lnTo>
                <a:cubicBezTo>
                  <a:pt x="127193" y="19477"/>
                  <a:pt x="137526" y="33650"/>
                  <a:pt x="144292" y="54864"/>
                </a:cubicBezTo>
                <a:lnTo>
                  <a:pt x="116586" y="54864"/>
                </a:lnTo>
                <a:close/>
                <a:moveTo>
                  <a:pt x="102870" y="15179"/>
                </a:moveTo>
                <a:lnTo>
                  <a:pt x="102870" y="54864"/>
                </a:lnTo>
                <a:lnTo>
                  <a:pt x="75164" y="54864"/>
                </a:lnTo>
                <a:cubicBezTo>
                  <a:pt x="81930" y="33650"/>
                  <a:pt x="92172" y="19568"/>
                  <a:pt x="102870" y="15179"/>
                </a:cubicBezTo>
                <a:close/>
                <a:moveTo>
                  <a:pt x="102870" y="68580"/>
                </a:moveTo>
                <a:lnTo>
                  <a:pt x="102870" y="102870"/>
                </a:lnTo>
                <a:lnTo>
                  <a:pt x="67574" y="102870"/>
                </a:lnTo>
                <a:cubicBezTo>
                  <a:pt x="67940" y="90343"/>
                  <a:pt x="69403" y="78913"/>
                  <a:pt x="71598" y="68580"/>
                </a:cubicBezTo>
                <a:lnTo>
                  <a:pt x="102870" y="68580"/>
                </a:lnTo>
                <a:close/>
                <a:moveTo>
                  <a:pt x="53858" y="102870"/>
                </a:moveTo>
                <a:lnTo>
                  <a:pt x="14082" y="102870"/>
                </a:lnTo>
                <a:cubicBezTo>
                  <a:pt x="14996" y="90617"/>
                  <a:pt x="18105" y="79096"/>
                  <a:pt x="23134" y="68580"/>
                </a:cubicBezTo>
                <a:lnTo>
                  <a:pt x="57607" y="68580"/>
                </a:lnTo>
                <a:cubicBezTo>
                  <a:pt x="55504" y="79278"/>
                  <a:pt x="54132" y="90800"/>
                  <a:pt x="53767" y="102870"/>
                </a:cubicBezTo>
                <a:close/>
                <a:moveTo>
                  <a:pt x="188366" y="54864"/>
                </a:moveTo>
                <a:lnTo>
                  <a:pt x="158466" y="54864"/>
                </a:lnTo>
                <a:cubicBezTo>
                  <a:pt x="154351" y="40691"/>
                  <a:pt x="148681" y="28621"/>
                  <a:pt x="141915" y="19385"/>
                </a:cubicBezTo>
                <a:cubicBezTo>
                  <a:pt x="160843" y="26152"/>
                  <a:pt x="177028" y="38679"/>
                  <a:pt x="188458" y="54864"/>
                </a:cubicBezTo>
                <a:close/>
                <a:moveTo>
                  <a:pt x="77633" y="19385"/>
                </a:moveTo>
                <a:cubicBezTo>
                  <a:pt x="70866" y="28621"/>
                  <a:pt x="65197" y="40691"/>
                  <a:pt x="61082" y="54864"/>
                </a:cubicBezTo>
                <a:lnTo>
                  <a:pt x="31090" y="54864"/>
                </a:lnTo>
                <a:cubicBezTo>
                  <a:pt x="42428" y="38679"/>
                  <a:pt x="58613" y="26152"/>
                  <a:pt x="77633" y="19385"/>
                </a:cubicBezTo>
                <a:close/>
                <a:moveTo>
                  <a:pt x="212232" y="139812"/>
                </a:moveTo>
                <a:cubicBezTo>
                  <a:pt x="212232" y="139812"/>
                  <a:pt x="212049" y="139720"/>
                  <a:pt x="211958" y="139629"/>
                </a:cubicBezTo>
                <a:cubicBezTo>
                  <a:pt x="209489" y="138074"/>
                  <a:pt x="206654" y="137160"/>
                  <a:pt x="203545" y="137160"/>
                </a:cubicBezTo>
                <a:lnTo>
                  <a:pt x="116586" y="137160"/>
                </a:lnTo>
                <a:cubicBezTo>
                  <a:pt x="113477" y="137160"/>
                  <a:pt x="110551" y="138074"/>
                  <a:pt x="108082" y="139629"/>
                </a:cubicBezTo>
                <a:cubicBezTo>
                  <a:pt x="108082" y="139629"/>
                  <a:pt x="107899" y="139629"/>
                  <a:pt x="107808" y="139812"/>
                </a:cubicBezTo>
                <a:cubicBezTo>
                  <a:pt x="103419" y="142646"/>
                  <a:pt x="100584" y="147584"/>
                  <a:pt x="100584" y="153162"/>
                </a:cubicBezTo>
                <a:lnTo>
                  <a:pt x="100584" y="203454"/>
                </a:lnTo>
                <a:cubicBezTo>
                  <a:pt x="100584" y="212324"/>
                  <a:pt x="107716" y="219456"/>
                  <a:pt x="116586" y="219456"/>
                </a:cubicBezTo>
                <a:lnTo>
                  <a:pt x="203454" y="219456"/>
                </a:lnTo>
                <a:cubicBezTo>
                  <a:pt x="212324" y="219456"/>
                  <a:pt x="219456" y="212324"/>
                  <a:pt x="219456" y="203454"/>
                </a:cubicBezTo>
                <a:lnTo>
                  <a:pt x="219456" y="153162"/>
                </a:lnTo>
                <a:cubicBezTo>
                  <a:pt x="219456" y="147584"/>
                  <a:pt x="216530" y="142646"/>
                  <a:pt x="212141" y="139812"/>
                </a:cubicBezTo>
                <a:close/>
                <a:moveTo>
                  <a:pt x="188275" y="150876"/>
                </a:moveTo>
                <a:lnTo>
                  <a:pt x="160111" y="169987"/>
                </a:lnTo>
                <a:lnTo>
                  <a:pt x="131948" y="150876"/>
                </a:lnTo>
                <a:lnTo>
                  <a:pt x="188366" y="150876"/>
                </a:lnTo>
                <a:close/>
                <a:moveTo>
                  <a:pt x="203545" y="205740"/>
                </a:moveTo>
                <a:lnTo>
                  <a:pt x="116586" y="205740"/>
                </a:lnTo>
                <a:cubicBezTo>
                  <a:pt x="115306" y="205740"/>
                  <a:pt x="114300" y="204734"/>
                  <a:pt x="114300" y="203454"/>
                </a:cubicBezTo>
                <a:lnTo>
                  <a:pt x="114300" y="155539"/>
                </a:lnTo>
                <a:lnTo>
                  <a:pt x="156180" y="183977"/>
                </a:lnTo>
                <a:cubicBezTo>
                  <a:pt x="157368" y="184800"/>
                  <a:pt x="158648" y="185166"/>
                  <a:pt x="160020" y="185166"/>
                </a:cubicBezTo>
                <a:cubicBezTo>
                  <a:pt x="161392" y="185166"/>
                  <a:pt x="162672" y="184800"/>
                  <a:pt x="163860" y="183977"/>
                </a:cubicBezTo>
                <a:lnTo>
                  <a:pt x="205740" y="155539"/>
                </a:lnTo>
                <a:lnTo>
                  <a:pt x="205740" y="203454"/>
                </a:lnTo>
                <a:cubicBezTo>
                  <a:pt x="205740" y="204734"/>
                  <a:pt x="204734" y="205740"/>
                  <a:pt x="203454" y="205740"/>
                </a:cubicBezTo>
                <a:close/>
              </a:path>
            </a:pathLst>
          </a:custGeom>
          <a:grpFill/>
          <a:ln w="9128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>
    <xdr:from>
      <xdr:col>11</xdr:col>
      <xdr:colOff>23446</xdr:colOff>
      <xdr:row>46</xdr:row>
      <xdr:rowOff>173036</xdr:rowOff>
    </xdr:from>
    <xdr:to>
      <xdr:col>12</xdr:col>
      <xdr:colOff>46722</xdr:colOff>
      <xdr:row>48</xdr:row>
      <xdr:rowOff>84136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7965B051-BB24-E4C5-D74B-58991274A237}"/>
            </a:ext>
          </a:extLst>
        </xdr:cNvPr>
        <xdr:cNvGrpSpPr/>
      </xdr:nvGrpSpPr>
      <xdr:grpSpPr>
        <a:xfrm>
          <a:off x="3481754" y="9281867"/>
          <a:ext cx="322214" cy="274515"/>
          <a:chOff x="2304312" y="1154049"/>
          <a:chExt cx="340119" cy="331483"/>
        </a:xfrm>
      </xdr:grpSpPr>
      <xdr:sp macro="" textlink="">
        <xdr:nvSpPr>
          <xdr:cNvPr id="19" name="Rectangle 9">
            <a:extLst>
              <a:ext uri="{FF2B5EF4-FFF2-40B4-BE49-F238E27FC236}">
                <a16:creationId xmlns:a16="http://schemas.microsoft.com/office/drawing/2014/main" id="{0CC43383-D107-40E4-5502-6F543E9A3BF8}"/>
              </a:ext>
            </a:extLst>
          </xdr:cNvPr>
          <xdr:cNvSpPr/>
        </xdr:nvSpPr>
        <xdr:spPr>
          <a:xfrm>
            <a:off x="2304312" y="1154049"/>
            <a:ext cx="340119" cy="331483"/>
          </a:xfrm>
          <a:prstGeom prst="ellipse">
            <a:avLst/>
          </a:prstGeom>
          <a:solidFill>
            <a:srgbClr val="4472C4">
              <a:lumMod val="75000"/>
            </a:srgbClr>
          </a:solidFill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20" name="Graphic 1">
            <a:extLst>
              <a:ext uri="{FF2B5EF4-FFF2-40B4-BE49-F238E27FC236}">
                <a16:creationId xmlns:a16="http://schemas.microsoft.com/office/drawing/2014/main" id="{333BD763-363C-2547-5AFF-7BFD5267533F}"/>
              </a:ext>
            </a:extLst>
          </xdr:cNvPr>
          <xdr:cNvSpPr/>
        </xdr:nvSpPr>
        <xdr:spPr>
          <a:xfrm>
            <a:off x="2362406" y="1204287"/>
            <a:ext cx="218897" cy="219364"/>
          </a:xfrm>
          <a:custGeom>
            <a:avLst/>
            <a:gdLst>
              <a:gd name="connsiteX0" fmla="*/ 214239 w 218897"/>
              <a:gd name="connsiteY0" fmla="*/ 110039 h 219364"/>
              <a:gd name="connsiteX1" fmla="*/ 205542 w 218897"/>
              <a:gd name="connsiteY1" fmla="*/ 105770 h 219364"/>
              <a:gd name="connsiteX2" fmla="*/ 205542 w 218897"/>
              <a:gd name="connsiteY2" fmla="*/ 105761 h 219364"/>
              <a:gd name="connsiteX3" fmla="*/ 112286 w 218897"/>
              <a:gd name="connsiteY3" fmla="*/ 13388 h 219364"/>
              <a:gd name="connsiteX4" fmla="*/ 107863 w 218897"/>
              <a:gd name="connsiteY4" fmla="*/ 4756 h 219364"/>
              <a:gd name="connsiteX5" fmla="*/ 116495 w 218897"/>
              <a:gd name="connsiteY5" fmla="*/ 332 h 219364"/>
              <a:gd name="connsiteX6" fmla="*/ 116585 w 218897"/>
              <a:gd name="connsiteY6" fmla="*/ 362 h 219364"/>
              <a:gd name="connsiteX7" fmla="*/ 218530 w 218897"/>
              <a:gd name="connsiteY7" fmla="*/ 101338 h 219364"/>
              <a:gd name="connsiteX8" fmla="*/ 214248 w 218897"/>
              <a:gd name="connsiteY8" fmla="*/ 110039 h 219364"/>
              <a:gd name="connsiteX9" fmla="*/ 214248 w 218897"/>
              <a:gd name="connsiteY9" fmla="*/ 110039 h 219364"/>
              <a:gd name="connsiteX10" fmla="*/ 181158 w 218897"/>
              <a:gd name="connsiteY10" fmla="*/ 110408 h 219364"/>
              <a:gd name="connsiteX11" fmla="*/ 188011 w 218897"/>
              <a:gd name="connsiteY11" fmla="*/ 103537 h 219364"/>
              <a:gd name="connsiteX12" fmla="*/ 187450 w 218897"/>
              <a:gd name="connsiteY12" fmla="*/ 100824 h 219364"/>
              <a:gd name="connsiteX13" fmla="*/ 117074 w 218897"/>
              <a:gd name="connsiteY13" fmla="*/ 31292 h 219364"/>
              <a:gd name="connsiteX14" fmla="*/ 108103 w 218897"/>
              <a:gd name="connsiteY14" fmla="*/ 34974 h 219364"/>
              <a:gd name="connsiteX15" fmla="*/ 111785 w 218897"/>
              <a:gd name="connsiteY15" fmla="*/ 43945 h 219364"/>
              <a:gd name="connsiteX16" fmla="*/ 174861 w 218897"/>
              <a:gd name="connsiteY16" fmla="*/ 106267 h 219364"/>
              <a:gd name="connsiteX17" fmla="*/ 181158 w 218897"/>
              <a:gd name="connsiteY17" fmla="*/ 110403 h 219364"/>
              <a:gd name="connsiteX18" fmla="*/ 181158 w 218897"/>
              <a:gd name="connsiteY18" fmla="*/ 110403 h 219364"/>
              <a:gd name="connsiteX19" fmla="*/ 117880 w 218897"/>
              <a:gd name="connsiteY19" fmla="*/ 64172 h 219364"/>
              <a:gd name="connsiteX20" fmla="*/ 108471 w 218897"/>
              <a:gd name="connsiteY20" fmla="*/ 66534 h 219364"/>
              <a:gd name="connsiteX21" fmla="*/ 110833 w 218897"/>
              <a:gd name="connsiteY21" fmla="*/ 75942 h 219364"/>
              <a:gd name="connsiteX22" fmla="*/ 110979 w 218897"/>
              <a:gd name="connsiteY22" fmla="*/ 76028 h 219364"/>
              <a:gd name="connsiteX23" fmla="*/ 142577 w 218897"/>
              <a:gd name="connsiteY23" fmla="*/ 107107 h 219364"/>
              <a:gd name="connsiteX24" fmla="*/ 151994 w 218897"/>
              <a:gd name="connsiteY24" fmla="*/ 109422 h 219364"/>
              <a:gd name="connsiteX25" fmla="*/ 154309 w 218897"/>
              <a:gd name="connsiteY25" fmla="*/ 100005 h 219364"/>
              <a:gd name="connsiteX26" fmla="*/ 154309 w 218897"/>
              <a:gd name="connsiteY26" fmla="*/ 100005 h 219364"/>
              <a:gd name="connsiteX27" fmla="*/ 117880 w 218897"/>
              <a:gd name="connsiteY27" fmla="*/ 64180 h 219364"/>
              <a:gd name="connsiteX28" fmla="*/ 117880 w 218897"/>
              <a:gd name="connsiteY28" fmla="*/ 64180 h 219364"/>
              <a:gd name="connsiteX29" fmla="*/ 205234 w 218897"/>
              <a:gd name="connsiteY29" fmla="*/ 153570 h 219364"/>
              <a:gd name="connsiteX30" fmla="*/ 205234 w 218897"/>
              <a:gd name="connsiteY30" fmla="*/ 182879 h 219364"/>
              <a:gd name="connsiteX31" fmla="*/ 178899 w 218897"/>
              <a:gd name="connsiteY31" fmla="*/ 209214 h 219364"/>
              <a:gd name="connsiteX32" fmla="*/ 152646 w 218897"/>
              <a:gd name="connsiteY32" fmla="*/ 219364 h 219364"/>
              <a:gd name="connsiteX33" fmla="*/ 120764 w 218897"/>
              <a:gd name="connsiteY33" fmla="*/ 211404 h 219364"/>
              <a:gd name="connsiteX34" fmla="*/ 55497 w 218897"/>
              <a:gd name="connsiteY34" fmla="*/ 163866 h 219364"/>
              <a:gd name="connsiteX35" fmla="*/ 7958 w 218897"/>
              <a:gd name="connsiteY35" fmla="*/ 98599 h 219364"/>
              <a:gd name="connsiteX36" fmla="*/ 10153 w 218897"/>
              <a:gd name="connsiteY36" fmla="*/ 40465 h 219364"/>
              <a:gd name="connsiteX37" fmla="*/ 36488 w 218897"/>
              <a:gd name="connsiteY37" fmla="*/ 14130 h 219364"/>
              <a:gd name="connsiteX38" fmla="*/ 65797 w 218897"/>
              <a:gd name="connsiteY38" fmla="*/ 14130 h 219364"/>
              <a:gd name="connsiteX39" fmla="*/ 91755 w 218897"/>
              <a:gd name="connsiteY39" fmla="*/ 40087 h 219364"/>
              <a:gd name="connsiteX40" fmla="*/ 91755 w 218897"/>
              <a:gd name="connsiteY40" fmla="*/ 69401 h 219364"/>
              <a:gd name="connsiteX41" fmla="*/ 75716 w 218897"/>
              <a:gd name="connsiteY41" fmla="*/ 85440 h 219364"/>
              <a:gd name="connsiteX42" fmla="*/ 74421 w 218897"/>
              <a:gd name="connsiteY42" fmla="*/ 93571 h 219364"/>
              <a:gd name="connsiteX43" fmla="*/ 94935 w 218897"/>
              <a:gd name="connsiteY43" fmla="*/ 124432 h 219364"/>
              <a:gd name="connsiteX44" fmla="*/ 125792 w 218897"/>
              <a:gd name="connsiteY44" fmla="*/ 144946 h 219364"/>
              <a:gd name="connsiteX45" fmla="*/ 133923 w 218897"/>
              <a:gd name="connsiteY45" fmla="*/ 143652 h 219364"/>
              <a:gd name="connsiteX46" fmla="*/ 149962 w 218897"/>
              <a:gd name="connsiteY46" fmla="*/ 127613 h 219364"/>
              <a:gd name="connsiteX47" fmla="*/ 179276 w 218897"/>
              <a:gd name="connsiteY47" fmla="*/ 127613 h 219364"/>
              <a:gd name="connsiteX48" fmla="*/ 205234 w 218897"/>
              <a:gd name="connsiteY48" fmla="*/ 153570 h 219364"/>
              <a:gd name="connsiteX49" fmla="*/ 195534 w 218897"/>
              <a:gd name="connsiteY49" fmla="*/ 163270 h 219364"/>
              <a:gd name="connsiteX50" fmla="*/ 169576 w 218897"/>
              <a:gd name="connsiteY50" fmla="*/ 137312 h 219364"/>
              <a:gd name="connsiteX51" fmla="*/ 159662 w 218897"/>
              <a:gd name="connsiteY51" fmla="*/ 137312 h 219364"/>
              <a:gd name="connsiteX52" fmla="*/ 143623 w 218897"/>
              <a:gd name="connsiteY52" fmla="*/ 153347 h 219364"/>
              <a:gd name="connsiteX53" fmla="*/ 119581 w 218897"/>
              <a:gd name="connsiteY53" fmla="*/ 157171 h 219364"/>
              <a:gd name="connsiteX54" fmla="*/ 85411 w 218897"/>
              <a:gd name="connsiteY54" fmla="*/ 134303 h 219364"/>
              <a:gd name="connsiteX55" fmla="*/ 85055 w 218897"/>
              <a:gd name="connsiteY55" fmla="*/ 133948 h 219364"/>
              <a:gd name="connsiteX56" fmla="*/ 62188 w 218897"/>
              <a:gd name="connsiteY56" fmla="*/ 99778 h 219364"/>
              <a:gd name="connsiteX57" fmla="*/ 66012 w 218897"/>
              <a:gd name="connsiteY57" fmla="*/ 75736 h 219364"/>
              <a:gd name="connsiteX58" fmla="*/ 82051 w 218897"/>
              <a:gd name="connsiteY58" fmla="*/ 59697 h 219364"/>
              <a:gd name="connsiteX59" fmla="*/ 82051 w 218897"/>
              <a:gd name="connsiteY59" fmla="*/ 49783 h 219364"/>
              <a:gd name="connsiteX60" fmla="*/ 56093 w 218897"/>
              <a:gd name="connsiteY60" fmla="*/ 23825 h 219364"/>
              <a:gd name="connsiteX61" fmla="*/ 46179 w 218897"/>
              <a:gd name="connsiteY61" fmla="*/ 23825 h 219364"/>
              <a:gd name="connsiteX62" fmla="*/ 19844 w 218897"/>
              <a:gd name="connsiteY62" fmla="*/ 50160 h 219364"/>
              <a:gd name="connsiteX63" fmla="*/ 20470 w 218897"/>
              <a:gd name="connsiteY63" fmla="*/ 92997 h 219364"/>
              <a:gd name="connsiteX64" fmla="*/ 65184 w 218897"/>
              <a:gd name="connsiteY64" fmla="*/ 154166 h 219364"/>
              <a:gd name="connsiteX65" fmla="*/ 126354 w 218897"/>
              <a:gd name="connsiteY65" fmla="*/ 198884 h 219364"/>
              <a:gd name="connsiteX66" fmla="*/ 169190 w 218897"/>
              <a:gd name="connsiteY66" fmla="*/ 199510 h 219364"/>
              <a:gd name="connsiteX67" fmla="*/ 195525 w 218897"/>
              <a:gd name="connsiteY67" fmla="*/ 173175 h 219364"/>
              <a:gd name="connsiteX68" fmla="*/ 195525 w 218897"/>
              <a:gd name="connsiteY68" fmla="*/ 163261 h 219364"/>
              <a:gd name="connsiteX69" fmla="*/ 195525 w 218897"/>
              <a:gd name="connsiteY69" fmla="*/ 163261 h 2193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</a:cxnLst>
            <a:rect l="l" t="t" r="r" b="b"/>
            <a:pathLst>
              <a:path w="218897" h="219364">
                <a:moveTo>
                  <a:pt x="214239" y="110039"/>
                </a:moveTo>
                <a:cubicBezTo>
                  <a:pt x="210660" y="111261"/>
                  <a:pt x="206764" y="109349"/>
                  <a:pt x="205542" y="105770"/>
                </a:cubicBezTo>
                <a:cubicBezTo>
                  <a:pt x="205542" y="105770"/>
                  <a:pt x="205542" y="105761"/>
                  <a:pt x="205542" y="105761"/>
                </a:cubicBezTo>
                <a:cubicBezTo>
                  <a:pt x="190600" y="62089"/>
                  <a:pt x="156096" y="27914"/>
                  <a:pt x="112286" y="13388"/>
                </a:cubicBezTo>
                <a:cubicBezTo>
                  <a:pt x="108681" y="12227"/>
                  <a:pt x="106701" y="8361"/>
                  <a:pt x="107863" y="4756"/>
                </a:cubicBezTo>
                <a:cubicBezTo>
                  <a:pt x="109024" y="1151"/>
                  <a:pt x="112890" y="-829"/>
                  <a:pt x="116495" y="332"/>
                </a:cubicBezTo>
                <a:cubicBezTo>
                  <a:pt x="116525" y="341"/>
                  <a:pt x="116555" y="354"/>
                  <a:pt x="116585" y="362"/>
                </a:cubicBezTo>
                <a:cubicBezTo>
                  <a:pt x="164484" y="16234"/>
                  <a:pt x="202199" y="53598"/>
                  <a:pt x="218530" y="101338"/>
                </a:cubicBezTo>
                <a:cubicBezTo>
                  <a:pt x="219751" y="104921"/>
                  <a:pt x="217835" y="108817"/>
                  <a:pt x="214248" y="110039"/>
                </a:cubicBezTo>
                <a:lnTo>
                  <a:pt x="214248" y="110039"/>
                </a:lnTo>
                <a:close/>
                <a:moveTo>
                  <a:pt x="181158" y="110408"/>
                </a:moveTo>
                <a:cubicBezTo>
                  <a:pt x="184947" y="110403"/>
                  <a:pt x="188016" y="107326"/>
                  <a:pt x="188011" y="103537"/>
                </a:cubicBezTo>
                <a:cubicBezTo>
                  <a:pt x="188011" y="102602"/>
                  <a:pt x="187819" y="101681"/>
                  <a:pt x="187450" y="100824"/>
                </a:cubicBezTo>
                <a:cubicBezTo>
                  <a:pt x="173824" y="69448"/>
                  <a:pt x="148612" y="44536"/>
                  <a:pt x="117074" y="31292"/>
                </a:cubicBezTo>
                <a:cubicBezTo>
                  <a:pt x="113581" y="29830"/>
                  <a:pt x="109560" y="31481"/>
                  <a:pt x="108103" y="34974"/>
                </a:cubicBezTo>
                <a:cubicBezTo>
                  <a:pt x="106641" y="38467"/>
                  <a:pt x="108291" y="42488"/>
                  <a:pt x="111785" y="43945"/>
                </a:cubicBezTo>
                <a:cubicBezTo>
                  <a:pt x="140052" y="55822"/>
                  <a:pt x="162645" y="78145"/>
                  <a:pt x="174861" y="106267"/>
                </a:cubicBezTo>
                <a:cubicBezTo>
                  <a:pt x="175946" y="108779"/>
                  <a:pt x="178423" y="110403"/>
                  <a:pt x="181158" y="110403"/>
                </a:cubicBezTo>
                <a:lnTo>
                  <a:pt x="181158" y="110403"/>
                </a:lnTo>
                <a:close/>
                <a:moveTo>
                  <a:pt x="117880" y="64172"/>
                </a:moveTo>
                <a:cubicBezTo>
                  <a:pt x="114631" y="62226"/>
                  <a:pt x="110417" y="63280"/>
                  <a:pt x="108471" y="66534"/>
                </a:cubicBezTo>
                <a:cubicBezTo>
                  <a:pt x="106525" y="69782"/>
                  <a:pt x="107580" y="73996"/>
                  <a:pt x="110833" y="75942"/>
                </a:cubicBezTo>
                <a:cubicBezTo>
                  <a:pt x="110880" y="75972"/>
                  <a:pt x="110932" y="75998"/>
                  <a:pt x="110979" y="76028"/>
                </a:cubicBezTo>
                <a:cubicBezTo>
                  <a:pt x="123936" y="83593"/>
                  <a:pt x="134798" y="94274"/>
                  <a:pt x="142577" y="107107"/>
                </a:cubicBezTo>
                <a:cubicBezTo>
                  <a:pt x="144540" y="110348"/>
                  <a:pt x="148758" y="111385"/>
                  <a:pt x="151994" y="109422"/>
                </a:cubicBezTo>
                <a:cubicBezTo>
                  <a:pt x="155234" y="107459"/>
                  <a:pt x="156272" y="103241"/>
                  <a:pt x="154309" y="100005"/>
                </a:cubicBezTo>
                <a:lnTo>
                  <a:pt x="154309" y="100005"/>
                </a:lnTo>
                <a:cubicBezTo>
                  <a:pt x="145342" y="85213"/>
                  <a:pt x="132817" y="72899"/>
                  <a:pt x="117880" y="64180"/>
                </a:cubicBezTo>
                <a:lnTo>
                  <a:pt x="117880" y="64180"/>
                </a:lnTo>
                <a:close/>
                <a:moveTo>
                  <a:pt x="205234" y="153570"/>
                </a:moveTo>
                <a:cubicBezTo>
                  <a:pt x="213313" y="161671"/>
                  <a:pt x="213313" y="174783"/>
                  <a:pt x="205234" y="182879"/>
                </a:cubicBezTo>
                <a:lnTo>
                  <a:pt x="178899" y="209214"/>
                </a:lnTo>
                <a:cubicBezTo>
                  <a:pt x="173592" y="214521"/>
                  <a:pt x="165281" y="219364"/>
                  <a:pt x="152646" y="219364"/>
                </a:cubicBezTo>
                <a:cubicBezTo>
                  <a:pt x="144120" y="219364"/>
                  <a:pt x="133632" y="217161"/>
                  <a:pt x="120764" y="211404"/>
                </a:cubicBezTo>
                <a:cubicBezTo>
                  <a:pt x="100087" y="202159"/>
                  <a:pt x="76907" y="185276"/>
                  <a:pt x="55497" y="163866"/>
                </a:cubicBezTo>
                <a:cubicBezTo>
                  <a:pt x="34087" y="142456"/>
                  <a:pt x="17204" y="119280"/>
                  <a:pt x="7958" y="98599"/>
                </a:cubicBezTo>
                <a:cubicBezTo>
                  <a:pt x="-6328" y="66649"/>
                  <a:pt x="1268" y="49350"/>
                  <a:pt x="10153" y="40465"/>
                </a:cubicBezTo>
                <a:lnTo>
                  <a:pt x="36488" y="14130"/>
                </a:lnTo>
                <a:cubicBezTo>
                  <a:pt x="44589" y="6050"/>
                  <a:pt x="57701" y="6050"/>
                  <a:pt x="65797" y="14130"/>
                </a:cubicBezTo>
                <a:lnTo>
                  <a:pt x="91755" y="40087"/>
                </a:lnTo>
                <a:cubicBezTo>
                  <a:pt x="99834" y="48188"/>
                  <a:pt x="99834" y="61300"/>
                  <a:pt x="91755" y="69401"/>
                </a:cubicBezTo>
                <a:lnTo>
                  <a:pt x="75716" y="85440"/>
                </a:lnTo>
                <a:cubicBezTo>
                  <a:pt x="73513" y="87558"/>
                  <a:pt x="72985" y="90875"/>
                  <a:pt x="74421" y="93571"/>
                </a:cubicBezTo>
                <a:cubicBezTo>
                  <a:pt x="81073" y="106674"/>
                  <a:pt x="87597" y="116490"/>
                  <a:pt x="94935" y="124432"/>
                </a:cubicBezTo>
                <a:cubicBezTo>
                  <a:pt x="102878" y="131770"/>
                  <a:pt x="112689" y="138290"/>
                  <a:pt x="125792" y="144946"/>
                </a:cubicBezTo>
                <a:cubicBezTo>
                  <a:pt x="128488" y="146382"/>
                  <a:pt x="131810" y="145855"/>
                  <a:pt x="133923" y="143652"/>
                </a:cubicBezTo>
                <a:lnTo>
                  <a:pt x="149962" y="127613"/>
                </a:lnTo>
                <a:cubicBezTo>
                  <a:pt x="158063" y="119533"/>
                  <a:pt x="171175" y="119533"/>
                  <a:pt x="179276" y="127613"/>
                </a:cubicBezTo>
                <a:lnTo>
                  <a:pt x="205234" y="153570"/>
                </a:lnTo>
                <a:close/>
                <a:moveTo>
                  <a:pt x="195534" y="163270"/>
                </a:moveTo>
                <a:lnTo>
                  <a:pt x="169576" y="137312"/>
                </a:lnTo>
                <a:cubicBezTo>
                  <a:pt x="166833" y="134591"/>
                  <a:pt x="162405" y="134591"/>
                  <a:pt x="159662" y="137312"/>
                </a:cubicBezTo>
                <a:lnTo>
                  <a:pt x="143623" y="153347"/>
                </a:lnTo>
                <a:cubicBezTo>
                  <a:pt x="137326" y="159781"/>
                  <a:pt x="127562" y="161333"/>
                  <a:pt x="119581" y="157171"/>
                </a:cubicBezTo>
                <a:cubicBezTo>
                  <a:pt x="105205" y="149871"/>
                  <a:pt x="94348" y="142606"/>
                  <a:pt x="85411" y="134303"/>
                </a:cubicBezTo>
                <a:cubicBezTo>
                  <a:pt x="85287" y="134188"/>
                  <a:pt x="85167" y="134068"/>
                  <a:pt x="85055" y="133948"/>
                </a:cubicBezTo>
                <a:cubicBezTo>
                  <a:pt x="76753" y="125011"/>
                  <a:pt x="69488" y="114154"/>
                  <a:pt x="62188" y="99778"/>
                </a:cubicBezTo>
                <a:cubicBezTo>
                  <a:pt x="58026" y="91797"/>
                  <a:pt x="59582" y="82033"/>
                  <a:pt x="66012" y="75736"/>
                </a:cubicBezTo>
                <a:lnTo>
                  <a:pt x="82051" y="59697"/>
                </a:lnTo>
                <a:cubicBezTo>
                  <a:pt x="84773" y="56954"/>
                  <a:pt x="84773" y="52526"/>
                  <a:pt x="82051" y="49783"/>
                </a:cubicBezTo>
                <a:lnTo>
                  <a:pt x="56093" y="23825"/>
                </a:lnTo>
                <a:cubicBezTo>
                  <a:pt x="53354" y="21091"/>
                  <a:pt x="48918" y="21091"/>
                  <a:pt x="46179" y="23825"/>
                </a:cubicBezTo>
                <a:lnTo>
                  <a:pt x="19844" y="50160"/>
                </a:lnTo>
                <a:cubicBezTo>
                  <a:pt x="9261" y="60743"/>
                  <a:pt x="14345" y="79294"/>
                  <a:pt x="20470" y="92997"/>
                </a:cubicBezTo>
                <a:cubicBezTo>
                  <a:pt x="28927" y="111908"/>
                  <a:pt x="45223" y="134201"/>
                  <a:pt x="65184" y="154166"/>
                </a:cubicBezTo>
                <a:cubicBezTo>
                  <a:pt x="85145" y="174127"/>
                  <a:pt x="107443" y="190428"/>
                  <a:pt x="126354" y="198884"/>
                </a:cubicBezTo>
                <a:cubicBezTo>
                  <a:pt x="140057" y="205014"/>
                  <a:pt x="158612" y="210093"/>
                  <a:pt x="169190" y="199510"/>
                </a:cubicBezTo>
                <a:lnTo>
                  <a:pt x="195525" y="173175"/>
                </a:lnTo>
                <a:cubicBezTo>
                  <a:pt x="198260" y="170437"/>
                  <a:pt x="198260" y="166000"/>
                  <a:pt x="195525" y="163261"/>
                </a:cubicBezTo>
                <a:lnTo>
                  <a:pt x="195525" y="163261"/>
                </a:lnTo>
                <a:close/>
              </a:path>
            </a:pathLst>
          </a:custGeom>
          <a:solidFill>
            <a:sysClr val="window" lastClr="FFFFFF"/>
          </a:solidFill>
          <a:ln w="41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 editAs="oneCell">
    <xdr:from>
      <xdr:col>2</xdr:col>
      <xdr:colOff>111369</xdr:colOff>
      <xdr:row>37</xdr:row>
      <xdr:rowOff>31358</xdr:rowOff>
    </xdr:from>
    <xdr:to>
      <xdr:col>5</xdr:col>
      <xdr:colOff>168889</xdr:colOff>
      <xdr:row>42</xdr:row>
      <xdr:rowOff>56856</xdr:rowOff>
    </xdr:to>
    <xdr:pic>
      <xdr:nvPicPr>
        <xdr:cNvPr id="21" name="Picture 20" descr="A close-up of a stamp&#10;&#10;AI-generated content may be incorrect.">
          <a:extLst>
            <a:ext uri="{FF2B5EF4-FFF2-40B4-BE49-F238E27FC236}">
              <a16:creationId xmlns:a16="http://schemas.microsoft.com/office/drawing/2014/main" id="{B2AA3584-A35A-5958-2D38-D66999EE5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938" y="6678343"/>
          <a:ext cx="1317751" cy="1310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39369</xdr:colOff>
      <xdr:row>0</xdr:row>
      <xdr:rowOff>63500</xdr:rowOff>
    </xdr:from>
    <xdr:to>
      <xdr:col>19</xdr:col>
      <xdr:colOff>473242</xdr:colOff>
      <xdr:row>10</xdr:row>
      <xdr:rowOff>2072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4DB153FE-F856-410A-983C-1B82B5409F0A}"/>
            </a:ext>
          </a:extLst>
        </xdr:cNvPr>
        <xdr:cNvSpPr/>
      </xdr:nvSpPr>
      <xdr:spPr>
        <a:xfrm flipH="1">
          <a:off x="39369" y="63500"/>
          <a:ext cx="6461293" cy="1645452"/>
        </a:xfrm>
        <a:custGeom>
          <a:avLst/>
          <a:gdLst>
            <a:gd name="connsiteX0" fmla="*/ 0 w 7770833"/>
            <a:gd name="connsiteY0" fmla="*/ 427965 h 1771703"/>
            <a:gd name="connsiteX1" fmla="*/ 7770834 w 7770833"/>
            <a:gd name="connsiteY1" fmla="*/ 1771704 h 1771703"/>
            <a:gd name="connsiteX2" fmla="*/ 7770834 w 7770833"/>
            <a:gd name="connsiteY2" fmla="*/ 0 h 1771703"/>
            <a:gd name="connsiteX3" fmla="*/ 0 w 7770833"/>
            <a:gd name="connsiteY3" fmla="*/ 0 h 1771703"/>
            <a:gd name="connsiteX4" fmla="*/ 0 w 7770833"/>
            <a:gd name="connsiteY4" fmla="*/ 427965 h 1771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770833" h="1771703">
              <a:moveTo>
                <a:pt x="0" y="427965"/>
              </a:moveTo>
              <a:cubicBezTo>
                <a:pt x="3731128" y="192724"/>
                <a:pt x="6321427" y="640647"/>
                <a:pt x="7770834" y="1771704"/>
              </a:cubicBezTo>
              <a:lnTo>
                <a:pt x="7770834" y="0"/>
              </a:lnTo>
              <a:lnTo>
                <a:pt x="0" y="0"/>
              </a:lnTo>
              <a:lnTo>
                <a:pt x="0" y="427965"/>
              </a:lnTo>
              <a:close/>
            </a:path>
          </a:pathLst>
        </a:custGeom>
        <a:solidFill>
          <a:schemeClr val="bg2">
            <a:lumMod val="75000"/>
          </a:schemeClr>
        </a:solidFill>
        <a:ln w="25400" cap="flat" cmpd="sng" algn="ctr">
          <a:solidFill>
            <a:schemeClr val="bg2">
              <a:lumMod val="75000"/>
            </a:schemeClr>
          </a:solidFill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upright="1" compatLnSpc="1">
          <a:prstTxWarp prst="textNoShape">
            <a:avLst/>
          </a:prstTxWarp>
          <a:spAutoFit/>
        </a:bodyPr>
        <a:lstStyle/>
        <a:p>
          <a:endParaRPr lang="en-IN"/>
        </a:p>
      </xdr:txBody>
    </xdr:sp>
    <xdr:clientData/>
  </xdr:twoCellAnchor>
  <xdr:twoCellAnchor editAs="oneCell">
    <xdr:from>
      <xdr:col>1</xdr:col>
      <xdr:colOff>982</xdr:colOff>
      <xdr:row>0</xdr:row>
      <xdr:rowOff>86719</xdr:rowOff>
    </xdr:from>
    <xdr:to>
      <xdr:col>3</xdr:col>
      <xdr:colOff>283112</xdr:colOff>
      <xdr:row>6</xdr:row>
      <xdr:rowOff>58203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AC4C8E-DDD4-4F2C-A6BB-76CC0F4AC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74" y="86719"/>
          <a:ext cx="942726" cy="97600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4</xdr:col>
      <xdr:colOff>31213</xdr:colOff>
      <xdr:row>0</xdr:row>
      <xdr:rowOff>120950</xdr:rowOff>
    </xdr:from>
    <xdr:to>
      <xdr:col>14</xdr:col>
      <xdr:colOff>159014</xdr:colOff>
      <xdr:row>2</xdr:row>
      <xdr:rowOff>36633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F569F84-47D5-45C7-AC24-2D6AFBA94541}"/>
            </a:ext>
          </a:extLst>
        </xdr:cNvPr>
        <xdr:cNvSpPr/>
      </xdr:nvSpPr>
      <xdr:spPr>
        <a:xfrm>
          <a:off x="1158973" y="120950"/>
          <a:ext cx="3480601" cy="281443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Amasis MT Pro Black" panose="02040A04050005020304" pitchFamily="18" charset="0"/>
            </a:rPr>
            <a:t>PAYMENT APPLICATION</a:t>
          </a:r>
        </a:p>
      </xdr:txBody>
    </xdr:sp>
    <xdr:clientData/>
  </xdr:twoCellAnchor>
  <xdr:twoCellAnchor>
    <xdr:from>
      <xdr:col>6</xdr:col>
      <xdr:colOff>80211</xdr:colOff>
      <xdr:row>3</xdr:row>
      <xdr:rowOff>89171</xdr:rowOff>
    </xdr:from>
    <xdr:to>
      <xdr:col>19</xdr:col>
      <xdr:colOff>478992</xdr:colOff>
      <xdr:row>6</xdr:row>
      <xdr:rowOff>34112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8F3871E5-507A-4F5A-BC08-1DCAA5126BB8}"/>
            </a:ext>
          </a:extLst>
        </xdr:cNvPr>
        <xdr:cNvSpPr txBox="1"/>
      </xdr:nvSpPr>
      <xdr:spPr>
        <a:xfrm>
          <a:off x="1878531" y="637811"/>
          <a:ext cx="4620261" cy="417381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  <a:buNone/>
          </a:pPr>
          <a:r>
            <a:rPr lang="en-IN" sz="1500">
              <a:solidFill>
                <a:srgbClr val="2F5496"/>
              </a:solidFill>
              <a:effectLst/>
              <a:latin typeface="Aptos Black" panose="020B0004020202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IQEAS Offshore Engineering private Limited</a:t>
          </a:r>
          <a:endParaRPr lang="en-IN" sz="900">
            <a:solidFill>
              <a:srgbClr val="4472C4"/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  <a:p>
          <a:pPr algn="r">
            <a:lnSpc>
              <a:spcPct val="115000"/>
            </a:lnSpc>
            <a:buNone/>
          </a:pPr>
          <a:r>
            <a:rPr lang="en-IN" sz="9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CIN: U45204KL2022PTC077369   </a:t>
          </a:r>
          <a:endParaRPr lang="en-IN" sz="900">
            <a:solidFill>
              <a:srgbClr val="4472C4"/>
            </a:solidFill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67482</xdr:colOff>
      <xdr:row>6</xdr:row>
      <xdr:rowOff>29308</xdr:rowOff>
    </xdr:from>
    <xdr:to>
      <xdr:col>20</xdr:col>
      <xdr:colOff>1939</xdr:colOff>
      <xdr:row>8</xdr:row>
      <xdr:rowOff>114300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86DD39CD-446C-4669-8D4A-CC90E210735B}"/>
            </a:ext>
          </a:extLst>
        </xdr:cNvPr>
        <xdr:cNvSpPr txBox="1"/>
      </xdr:nvSpPr>
      <xdr:spPr>
        <a:xfrm>
          <a:off x="1865802" y="1050388"/>
          <a:ext cx="4635997" cy="450752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90170" marR="83185" algn="r">
            <a:lnSpc>
              <a:spcPct val="150000"/>
            </a:lnSpc>
            <a:spcBef>
              <a:spcPts val="0"/>
            </a:spcBef>
            <a:buNone/>
          </a:pP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Creche</a:t>
          </a:r>
          <a:r>
            <a:rPr lang="en-IN" sz="900" spc="-5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and</a:t>
          </a:r>
          <a:r>
            <a:rPr lang="en-IN" sz="900" spc="-5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Dispensary</a:t>
          </a:r>
          <a:r>
            <a:rPr lang="en-IN" sz="900" spc="-6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Building, Kinfra</a:t>
          </a:r>
          <a:r>
            <a:rPr lang="en-IN" sz="900" spc="-3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Textile</a:t>
          </a:r>
          <a:r>
            <a:rPr lang="en-IN" sz="900" spc="-4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Centre,</a:t>
          </a:r>
          <a:r>
            <a:rPr lang="en-IN" sz="900" spc="-3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Nadukani </a:t>
          </a:r>
        </a:p>
        <a:p>
          <a:pPr marL="90170" marR="83185" algn="r">
            <a:lnSpc>
              <a:spcPct val="150000"/>
            </a:lnSpc>
            <a:spcBef>
              <a:spcPts val="0"/>
            </a:spcBef>
            <a:buNone/>
          </a:pP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Taliparamba</a:t>
          </a:r>
          <a:r>
            <a:rPr lang="en-IN" sz="900" spc="-6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-</a:t>
          </a:r>
          <a:r>
            <a:rPr lang="en-IN" sz="900" spc="-4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Manakadavu</a:t>
          </a:r>
          <a:r>
            <a:rPr lang="en-IN" sz="900" spc="-6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-</a:t>
          </a:r>
          <a:r>
            <a:rPr lang="en-IN" sz="900" spc="-5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Coorg</a:t>
          </a:r>
          <a:r>
            <a:rPr lang="en-IN" sz="900" spc="-3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Rd, </a:t>
          </a: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Kannur - 670 142 , Kerala, India</a:t>
          </a:r>
        </a:p>
        <a:p>
          <a:pPr marR="83185" indent="-90170">
            <a:buNone/>
            <a:tabLst>
              <a:tab pos="2971800" algn="ctr"/>
              <a:tab pos="5943600" algn="r"/>
              <a:tab pos="2129790" algn="l"/>
              <a:tab pos="2971800" algn="ctr"/>
            </a:tabLst>
          </a:pPr>
          <a:r>
            <a:rPr lang="en-IN" sz="900">
              <a:solidFill>
                <a:schemeClr val="tx1">
                  <a:lumMod val="85000"/>
                  <a:lumOff val="15000"/>
                </a:schemeClr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  </a:t>
          </a:r>
          <a:endParaRPr lang="en-IN" sz="900">
            <a:solidFill>
              <a:schemeClr val="tx1">
                <a:lumMod val="85000"/>
                <a:lumOff val="15000"/>
              </a:schemeClr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  <a:p>
          <a:pPr algn="r">
            <a:lnSpc>
              <a:spcPct val="115000"/>
            </a:lnSpc>
            <a:buNone/>
          </a:pPr>
          <a:r>
            <a:rPr lang="en-IN" sz="1000">
              <a:solidFill>
                <a:schemeClr val="tx1">
                  <a:lumMod val="85000"/>
                  <a:lumOff val="15000"/>
                </a:schemeClr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 </a:t>
          </a:r>
          <a:endParaRPr lang="en-IN" sz="900">
            <a:solidFill>
              <a:schemeClr val="tx1">
                <a:lumMod val="85000"/>
                <a:lumOff val="15000"/>
              </a:schemeClr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</xdr:txBody>
    </xdr:sp>
    <xdr:clientData/>
  </xdr:twoCellAnchor>
  <xdr:twoCellAnchor>
    <xdr:from>
      <xdr:col>7</xdr:col>
      <xdr:colOff>285416</xdr:colOff>
      <xdr:row>8</xdr:row>
      <xdr:rowOff>71755</xdr:rowOff>
    </xdr:from>
    <xdr:to>
      <xdr:col>19</xdr:col>
      <xdr:colOff>522038</xdr:colOff>
      <xdr:row>9</xdr:row>
      <xdr:rowOff>133985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9067CB36-6DDD-4F6B-B92E-3FABC9F8B93F}"/>
            </a:ext>
          </a:extLst>
        </xdr:cNvPr>
        <xdr:cNvSpPr txBox="1"/>
      </xdr:nvSpPr>
      <xdr:spPr>
        <a:xfrm>
          <a:off x="2419016" y="1458595"/>
          <a:ext cx="4077102" cy="245110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90170" marR="83185" algn="r">
            <a:lnSpc>
              <a:spcPct val="115000"/>
            </a:lnSpc>
            <a:spcBef>
              <a:spcPts val="785"/>
            </a:spcBef>
            <a:buNone/>
          </a:pPr>
          <a:r>
            <a:rPr lang="en-IN" sz="10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GSTN : 32AAGCI8105D1Z1, IE Code : AAGCI8105D</a:t>
          </a:r>
          <a:endParaRPr lang="en-IN" sz="900">
            <a:solidFill>
              <a:srgbClr val="4472C4"/>
            </a:solidFill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15000"/>
            </a:lnSpc>
            <a:buNone/>
          </a:pPr>
          <a:r>
            <a:rPr lang="en-IN" sz="1000">
              <a:solidFill>
                <a:srgbClr val="C45911"/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 </a:t>
          </a:r>
          <a:endParaRPr lang="en-IN" sz="900">
            <a:solidFill>
              <a:srgbClr val="4472C4"/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21981</xdr:colOff>
      <xdr:row>43</xdr:row>
      <xdr:rowOff>65941</xdr:rowOff>
    </xdr:from>
    <xdr:to>
      <xdr:col>19</xdr:col>
      <xdr:colOff>529390</xdr:colOff>
      <xdr:row>48</xdr:row>
      <xdr:rowOff>175254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7A7F2B45-525B-4CB0-A445-50A37594DC51}"/>
            </a:ext>
          </a:extLst>
        </xdr:cNvPr>
        <xdr:cNvSpPr/>
      </xdr:nvSpPr>
      <xdr:spPr>
        <a:xfrm flipV="1">
          <a:off x="21981" y="8707021"/>
          <a:ext cx="6481489" cy="795113"/>
        </a:xfrm>
        <a:custGeom>
          <a:avLst/>
          <a:gdLst>
            <a:gd name="connsiteX0" fmla="*/ 0 w 7770833"/>
            <a:gd name="connsiteY0" fmla="*/ 427965 h 1771703"/>
            <a:gd name="connsiteX1" fmla="*/ 7770834 w 7770833"/>
            <a:gd name="connsiteY1" fmla="*/ 1771704 h 1771703"/>
            <a:gd name="connsiteX2" fmla="*/ 7770834 w 7770833"/>
            <a:gd name="connsiteY2" fmla="*/ 0 h 1771703"/>
            <a:gd name="connsiteX3" fmla="*/ 0 w 7770833"/>
            <a:gd name="connsiteY3" fmla="*/ 0 h 1771703"/>
            <a:gd name="connsiteX4" fmla="*/ 0 w 7770833"/>
            <a:gd name="connsiteY4" fmla="*/ 427965 h 1771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770833" h="1771703">
              <a:moveTo>
                <a:pt x="0" y="427965"/>
              </a:moveTo>
              <a:cubicBezTo>
                <a:pt x="3731128" y="192724"/>
                <a:pt x="6321427" y="640647"/>
                <a:pt x="7770834" y="1771704"/>
              </a:cubicBezTo>
              <a:lnTo>
                <a:pt x="7770834" y="0"/>
              </a:lnTo>
              <a:lnTo>
                <a:pt x="0" y="0"/>
              </a:lnTo>
              <a:lnTo>
                <a:pt x="0" y="427965"/>
              </a:lnTo>
              <a:close/>
            </a:path>
          </a:pathLst>
        </a:custGeom>
        <a:solidFill>
          <a:schemeClr val="bg2">
            <a:lumMod val="75000"/>
          </a:schemeClr>
        </a:solidFill>
        <a:ln w="3133" cap="flat">
          <a:noFill/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2540</xdr:colOff>
      <xdr:row>44</xdr:row>
      <xdr:rowOff>44450</xdr:rowOff>
    </xdr:from>
    <xdr:to>
      <xdr:col>1</xdr:col>
      <xdr:colOff>278765</xdr:colOff>
      <xdr:row>45</xdr:row>
      <xdr:rowOff>174625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2CFEBED7-BAED-40A5-89F3-5AF480DD0F4C}"/>
            </a:ext>
          </a:extLst>
        </xdr:cNvPr>
        <xdr:cNvGrpSpPr/>
      </xdr:nvGrpSpPr>
      <xdr:grpSpPr>
        <a:xfrm>
          <a:off x="125632" y="8309219"/>
          <a:ext cx="276225" cy="200514"/>
          <a:chOff x="-10582" y="-294291"/>
          <a:chExt cx="365760" cy="36576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C1D8919-D4CC-B017-703B-9C669554DB55}"/>
              </a:ext>
            </a:extLst>
          </xdr:cNvPr>
          <xdr:cNvSpPr/>
        </xdr:nvSpPr>
        <xdr:spPr>
          <a:xfrm>
            <a:off x="-10582" y="-294291"/>
            <a:ext cx="365760" cy="365760"/>
          </a:xfrm>
          <a:prstGeom prst="ellipse">
            <a:avLst/>
          </a:prstGeom>
          <a:solidFill>
            <a:schemeClr val="accent1">
              <a:lumMod val="75000"/>
            </a:schemeClr>
          </a:solidFill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1" name="Graphic 1">
            <a:extLst>
              <a:ext uri="{FF2B5EF4-FFF2-40B4-BE49-F238E27FC236}">
                <a16:creationId xmlns:a16="http://schemas.microsoft.com/office/drawing/2014/main" id="{8EB561BE-532C-6789-25B6-65BC4234A222}"/>
              </a:ext>
            </a:extLst>
          </xdr:cNvPr>
          <xdr:cNvSpPr/>
        </xdr:nvSpPr>
        <xdr:spPr>
          <a:xfrm>
            <a:off x="76201" y="-219457"/>
            <a:ext cx="183017" cy="219478"/>
          </a:xfrm>
          <a:custGeom>
            <a:avLst/>
            <a:gdLst>
              <a:gd name="connsiteX0" fmla="*/ 91463 w 183017"/>
              <a:gd name="connsiteY0" fmla="*/ 55756 h 219478"/>
              <a:gd name="connsiteX1" fmla="*/ 54887 w 183017"/>
              <a:gd name="connsiteY1" fmla="*/ 92880 h 219478"/>
              <a:gd name="connsiteX2" fmla="*/ 91463 w 183017"/>
              <a:gd name="connsiteY2" fmla="*/ 130005 h 219478"/>
              <a:gd name="connsiteX3" fmla="*/ 128039 w 183017"/>
              <a:gd name="connsiteY3" fmla="*/ 92880 h 219478"/>
              <a:gd name="connsiteX4" fmla="*/ 91463 w 183017"/>
              <a:gd name="connsiteY4" fmla="*/ 55756 h 219478"/>
              <a:gd name="connsiteX5" fmla="*/ 73175 w 183017"/>
              <a:gd name="connsiteY5" fmla="*/ 92880 h 219478"/>
              <a:gd name="connsiteX6" fmla="*/ 91463 w 183017"/>
              <a:gd name="connsiteY6" fmla="*/ 74318 h 219478"/>
              <a:gd name="connsiteX7" fmla="*/ 109751 w 183017"/>
              <a:gd name="connsiteY7" fmla="*/ 92880 h 219478"/>
              <a:gd name="connsiteX8" fmla="*/ 91463 w 183017"/>
              <a:gd name="connsiteY8" fmla="*/ 111443 h 219478"/>
              <a:gd name="connsiteX9" fmla="*/ 73175 w 183017"/>
              <a:gd name="connsiteY9" fmla="*/ 92880 h 219478"/>
              <a:gd name="connsiteX10" fmla="*/ 156111 w 183017"/>
              <a:gd name="connsiteY10" fmla="*/ 27226 h 219478"/>
              <a:gd name="connsiteX11" fmla="*/ 26815 w 183017"/>
              <a:gd name="connsiteY11" fmla="*/ 27226 h 219478"/>
              <a:gd name="connsiteX12" fmla="*/ 26815 w 183017"/>
              <a:gd name="connsiteY12" fmla="*/ 158626 h 219478"/>
              <a:gd name="connsiteX13" fmla="*/ 83325 w 183017"/>
              <a:gd name="connsiteY13" fmla="*/ 216050 h 219478"/>
              <a:gd name="connsiteX14" fmla="*/ 99692 w 183017"/>
              <a:gd name="connsiteY14" fmla="*/ 216050 h 219478"/>
              <a:gd name="connsiteX15" fmla="*/ 156202 w 183017"/>
              <a:gd name="connsiteY15" fmla="*/ 158626 h 219478"/>
              <a:gd name="connsiteX16" fmla="*/ 156202 w 183017"/>
              <a:gd name="connsiteY16" fmla="*/ 27226 h 219478"/>
              <a:gd name="connsiteX17" fmla="*/ 39708 w 183017"/>
              <a:gd name="connsiteY17" fmla="*/ 40394 h 219478"/>
              <a:gd name="connsiteX18" fmla="*/ 143126 w 183017"/>
              <a:gd name="connsiteY18" fmla="*/ 40394 h 219478"/>
              <a:gd name="connsiteX19" fmla="*/ 143126 w 183017"/>
              <a:gd name="connsiteY19" fmla="*/ 145550 h 219478"/>
              <a:gd name="connsiteX20" fmla="*/ 91371 w 183017"/>
              <a:gd name="connsiteY20" fmla="*/ 198128 h 219478"/>
              <a:gd name="connsiteX21" fmla="*/ 39616 w 183017"/>
              <a:gd name="connsiteY21" fmla="*/ 145550 h 219478"/>
              <a:gd name="connsiteX22" fmla="*/ 39616 w 183017"/>
              <a:gd name="connsiteY22" fmla="*/ 40394 h 2194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183017" h="219478">
                <a:moveTo>
                  <a:pt x="91463" y="55756"/>
                </a:moveTo>
                <a:cubicBezTo>
                  <a:pt x="71255" y="55756"/>
                  <a:pt x="54887" y="72398"/>
                  <a:pt x="54887" y="92880"/>
                </a:cubicBezTo>
                <a:cubicBezTo>
                  <a:pt x="54887" y="113363"/>
                  <a:pt x="71255" y="130005"/>
                  <a:pt x="91463" y="130005"/>
                </a:cubicBezTo>
                <a:cubicBezTo>
                  <a:pt x="111671" y="130005"/>
                  <a:pt x="128039" y="113363"/>
                  <a:pt x="128039" y="92880"/>
                </a:cubicBezTo>
                <a:cubicBezTo>
                  <a:pt x="128039" y="72398"/>
                  <a:pt x="111671" y="55756"/>
                  <a:pt x="91463" y="55756"/>
                </a:cubicBezTo>
                <a:close/>
                <a:moveTo>
                  <a:pt x="73175" y="92880"/>
                </a:moveTo>
                <a:cubicBezTo>
                  <a:pt x="73175" y="82639"/>
                  <a:pt x="81404" y="74318"/>
                  <a:pt x="91463" y="74318"/>
                </a:cubicBezTo>
                <a:cubicBezTo>
                  <a:pt x="101521" y="74318"/>
                  <a:pt x="109751" y="82639"/>
                  <a:pt x="109751" y="92880"/>
                </a:cubicBezTo>
                <a:cubicBezTo>
                  <a:pt x="109751" y="103121"/>
                  <a:pt x="101521" y="111443"/>
                  <a:pt x="91463" y="111443"/>
                </a:cubicBezTo>
                <a:cubicBezTo>
                  <a:pt x="81404" y="111443"/>
                  <a:pt x="73175" y="103121"/>
                  <a:pt x="73175" y="92880"/>
                </a:cubicBezTo>
                <a:close/>
                <a:moveTo>
                  <a:pt x="156111" y="27226"/>
                </a:moveTo>
                <a:cubicBezTo>
                  <a:pt x="120449" y="-9075"/>
                  <a:pt x="62476" y="-9075"/>
                  <a:pt x="26815" y="27226"/>
                </a:cubicBezTo>
                <a:cubicBezTo>
                  <a:pt x="-8938" y="63437"/>
                  <a:pt x="-8938" y="122324"/>
                  <a:pt x="26815" y="158626"/>
                </a:cubicBezTo>
                <a:lnTo>
                  <a:pt x="83325" y="216050"/>
                </a:lnTo>
                <a:cubicBezTo>
                  <a:pt x="87805" y="220622"/>
                  <a:pt x="95212" y="220622"/>
                  <a:pt x="99692" y="216050"/>
                </a:cubicBezTo>
                <a:lnTo>
                  <a:pt x="156202" y="158626"/>
                </a:lnTo>
                <a:cubicBezTo>
                  <a:pt x="191955" y="122324"/>
                  <a:pt x="191955" y="63528"/>
                  <a:pt x="156202" y="27226"/>
                </a:cubicBezTo>
                <a:close/>
                <a:moveTo>
                  <a:pt x="39708" y="40394"/>
                </a:moveTo>
                <a:cubicBezTo>
                  <a:pt x="68237" y="11407"/>
                  <a:pt x="114597" y="11407"/>
                  <a:pt x="143126" y="40394"/>
                </a:cubicBezTo>
                <a:cubicBezTo>
                  <a:pt x="171656" y="69380"/>
                  <a:pt x="171656" y="116472"/>
                  <a:pt x="143126" y="145550"/>
                </a:cubicBezTo>
                <a:lnTo>
                  <a:pt x="91371" y="198128"/>
                </a:lnTo>
                <a:lnTo>
                  <a:pt x="39616" y="145550"/>
                </a:lnTo>
                <a:cubicBezTo>
                  <a:pt x="11087" y="116563"/>
                  <a:pt x="11087" y="69472"/>
                  <a:pt x="39616" y="40394"/>
                </a:cubicBezTo>
                <a:close/>
              </a:path>
            </a:pathLst>
          </a:custGeom>
          <a:solidFill>
            <a:schemeClr val="bg1"/>
          </a:solidFill>
          <a:ln w="904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>
    <xdr:from>
      <xdr:col>0</xdr:col>
      <xdr:colOff>607696</xdr:colOff>
      <xdr:row>46</xdr:row>
      <xdr:rowOff>1905</xdr:rowOff>
    </xdr:from>
    <xdr:to>
      <xdr:col>2</xdr:col>
      <xdr:colOff>21591</xdr:colOff>
      <xdr:row>47</xdr:row>
      <xdr:rowOff>107950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AA573ED-4CDF-48F0-83C4-0AEE6E2B556E}"/>
            </a:ext>
          </a:extLst>
        </xdr:cNvPr>
        <xdr:cNvGrpSpPr/>
      </xdr:nvGrpSpPr>
      <xdr:grpSpPr>
        <a:xfrm>
          <a:off x="120016" y="8518720"/>
          <a:ext cx="358775" cy="287753"/>
          <a:chOff x="0" y="0"/>
          <a:chExt cx="385111" cy="362012"/>
        </a:xfrm>
        <a:solidFill>
          <a:schemeClr val="accent1">
            <a:lumMod val="75000"/>
          </a:schemeClr>
        </a:solidFill>
      </xdr:grpSpPr>
      <xdr:sp macro="" textlink="">
        <xdr:nvSpPr>
          <xdr:cNvPr id="13" name="Rectangle 9">
            <a:extLst>
              <a:ext uri="{FF2B5EF4-FFF2-40B4-BE49-F238E27FC236}">
                <a16:creationId xmlns:a16="http://schemas.microsoft.com/office/drawing/2014/main" id="{65A32F98-CAE1-B53A-2E9B-04FC5AAB58D9}"/>
              </a:ext>
            </a:extLst>
          </xdr:cNvPr>
          <xdr:cNvSpPr/>
        </xdr:nvSpPr>
        <xdr:spPr>
          <a:xfrm>
            <a:off x="0" y="0"/>
            <a:ext cx="385111" cy="362012"/>
          </a:xfrm>
          <a:prstGeom prst="ellipse">
            <a:avLst/>
          </a:prstGeom>
          <a:noFill/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4" name="Graphic 1">
            <a:extLst>
              <a:ext uri="{FF2B5EF4-FFF2-40B4-BE49-F238E27FC236}">
                <a16:creationId xmlns:a16="http://schemas.microsoft.com/office/drawing/2014/main" id="{A7A4DA1C-A730-3552-BA5A-57A68E18D640}"/>
              </a:ext>
            </a:extLst>
          </xdr:cNvPr>
          <xdr:cNvSpPr/>
        </xdr:nvSpPr>
        <xdr:spPr>
          <a:xfrm>
            <a:off x="58141" y="58141"/>
            <a:ext cx="231067" cy="217207"/>
          </a:xfrm>
          <a:custGeom>
            <a:avLst/>
            <a:gdLst>
              <a:gd name="connsiteX0" fmla="*/ 80742 w 219456"/>
              <a:gd name="connsiteY0" fmla="*/ 201442 h 219456"/>
              <a:gd name="connsiteX1" fmla="*/ 13990 w 219456"/>
              <a:gd name="connsiteY1" fmla="*/ 116586 h 219456"/>
              <a:gd name="connsiteX2" fmla="*/ 53858 w 219456"/>
              <a:gd name="connsiteY2" fmla="*/ 116586 h 219456"/>
              <a:gd name="connsiteX3" fmla="*/ 72512 w 219456"/>
              <a:gd name="connsiteY3" fmla="*/ 192756 h 219456"/>
              <a:gd name="connsiteX4" fmla="*/ 78456 w 219456"/>
              <a:gd name="connsiteY4" fmla="*/ 196230 h 219456"/>
              <a:gd name="connsiteX5" fmla="*/ 81839 w 219456"/>
              <a:gd name="connsiteY5" fmla="*/ 195316 h 219456"/>
              <a:gd name="connsiteX6" fmla="*/ 84308 w 219456"/>
              <a:gd name="connsiteY6" fmla="*/ 185989 h 219456"/>
              <a:gd name="connsiteX7" fmla="*/ 67483 w 219456"/>
              <a:gd name="connsiteY7" fmla="*/ 116677 h 219456"/>
              <a:gd name="connsiteX8" fmla="*/ 103236 w 219456"/>
              <a:gd name="connsiteY8" fmla="*/ 116677 h 219456"/>
              <a:gd name="connsiteX9" fmla="*/ 109728 w 219456"/>
              <a:gd name="connsiteY9" fmla="*/ 121524 h 219456"/>
              <a:gd name="connsiteX10" fmla="*/ 116220 w 219456"/>
              <a:gd name="connsiteY10" fmla="*/ 116677 h 219456"/>
              <a:gd name="connsiteX11" fmla="*/ 152430 w 219456"/>
              <a:gd name="connsiteY11" fmla="*/ 116677 h 219456"/>
              <a:gd name="connsiteX12" fmla="*/ 158466 w 219456"/>
              <a:gd name="connsiteY12" fmla="*/ 121249 h 219456"/>
              <a:gd name="connsiteX13" fmla="*/ 165232 w 219456"/>
              <a:gd name="connsiteY13" fmla="*/ 116677 h 219456"/>
              <a:gd name="connsiteX14" fmla="*/ 205923 w 219456"/>
              <a:gd name="connsiteY14" fmla="*/ 116677 h 219456"/>
              <a:gd name="connsiteX15" fmla="*/ 212598 w 219456"/>
              <a:gd name="connsiteY15" fmla="*/ 122438 h 219456"/>
              <a:gd name="connsiteX16" fmla="*/ 219456 w 219456"/>
              <a:gd name="connsiteY16" fmla="*/ 115580 h 219456"/>
              <a:gd name="connsiteX17" fmla="*/ 219456 w 219456"/>
              <a:gd name="connsiteY17" fmla="*/ 109911 h 219456"/>
              <a:gd name="connsiteX18" fmla="*/ 109819 w 219456"/>
              <a:gd name="connsiteY18" fmla="*/ 0 h 219456"/>
              <a:gd name="connsiteX19" fmla="*/ 0 w 219456"/>
              <a:gd name="connsiteY19" fmla="*/ 109911 h 219456"/>
              <a:gd name="connsiteX20" fmla="*/ 76627 w 219456"/>
              <a:gd name="connsiteY20" fmla="*/ 214610 h 219456"/>
              <a:gd name="connsiteX21" fmla="*/ 78638 w 219456"/>
              <a:gd name="connsiteY21" fmla="*/ 214884 h 219456"/>
              <a:gd name="connsiteX22" fmla="*/ 85222 w 219456"/>
              <a:gd name="connsiteY22" fmla="*/ 210038 h 219456"/>
              <a:gd name="connsiteX23" fmla="*/ 80742 w 219456"/>
              <a:gd name="connsiteY23" fmla="*/ 201442 h 219456"/>
              <a:gd name="connsiteX24" fmla="*/ 205374 w 219456"/>
              <a:gd name="connsiteY24" fmla="*/ 102870 h 219456"/>
              <a:gd name="connsiteX25" fmla="*/ 165598 w 219456"/>
              <a:gd name="connsiteY25" fmla="*/ 102870 h 219456"/>
              <a:gd name="connsiteX26" fmla="*/ 161757 w 219456"/>
              <a:gd name="connsiteY26" fmla="*/ 68580 h 219456"/>
              <a:gd name="connsiteX27" fmla="*/ 196230 w 219456"/>
              <a:gd name="connsiteY27" fmla="*/ 68580 h 219456"/>
              <a:gd name="connsiteX28" fmla="*/ 205283 w 219456"/>
              <a:gd name="connsiteY28" fmla="*/ 102870 h 219456"/>
              <a:gd name="connsiteX29" fmla="*/ 151882 w 219456"/>
              <a:gd name="connsiteY29" fmla="*/ 102870 h 219456"/>
              <a:gd name="connsiteX30" fmla="*/ 116586 w 219456"/>
              <a:gd name="connsiteY30" fmla="*/ 102870 h 219456"/>
              <a:gd name="connsiteX31" fmla="*/ 116586 w 219456"/>
              <a:gd name="connsiteY31" fmla="*/ 68580 h 219456"/>
              <a:gd name="connsiteX32" fmla="*/ 147858 w 219456"/>
              <a:gd name="connsiteY32" fmla="*/ 68580 h 219456"/>
              <a:gd name="connsiteX33" fmla="*/ 151882 w 219456"/>
              <a:gd name="connsiteY33" fmla="*/ 102870 h 219456"/>
              <a:gd name="connsiteX34" fmla="*/ 116586 w 219456"/>
              <a:gd name="connsiteY34" fmla="*/ 54864 h 219456"/>
              <a:gd name="connsiteX35" fmla="*/ 116586 w 219456"/>
              <a:gd name="connsiteY35" fmla="*/ 15179 h 219456"/>
              <a:gd name="connsiteX36" fmla="*/ 144292 w 219456"/>
              <a:gd name="connsiteY36" fmla="*/ 54864 h 219456"/>
              <a:gd name="connsiteX37" fmla="*/ 116586 w 219456"/>
              <a:gd name="connsiteY37" fmla="*/ 54864 h 219456"/>
              <a:gd name="connsiteX38" fmla="*/ 102870 w 219456"/>
              <a:gd name="connsiteY38" fmla="*/ 15179 h 219456"/>
              <a:gd name="connsiteX39" fmla="*/ 102870 w 219456"/>
              <a:gd name="connsiteY39" fmla="*/ 54864 h 219456"/>
              <a:gd name="connsiteX40" fmla="*/ 75164 w 219456"/>
              <a:gd name="connsiteY40" fmla="*/ 54864 h 219456"/>
              <a:gd name="connsiteX41" fmla="*/ 102870 w 219456"/>
              <a:gd name="connsiteY41" fmla="*/ 15179 h 219456"/>
              <a:gd name="connsiteX42" fmla="*/ 102870 w 219456"/>
              <a:gd name="connsiteY42" fmla="*/ 68580 h 219456"/>
              <a:gd name="connsiteX43" fmla="*/ 102870 w 219456"/>
              <a:gd name="connsiteY43" fmla="*/ 102870 h 219456"/>
              <a:gd name="connsiteX44" fmla="*/ 67574 w 219456"/>
              <a:gd name="connsiteY44" fmla="*/ 102870 h 219456"/>
              <a:gd name="connsiteX45" fmla="*/ 71598 w 219456"/>
              <a:gd name="connsiteY45" fmla="*/ 68580 h 219456"/>
              <a:gd name="connsiteX46" fmla="*/ 102870 w 219456"/>
              <a:gd name="connsiteY46" fmla="*/ 68580 h 219456"/>
              <a:gd name="connsiteX47" fmla="*/ 53858 w 219456"/>
              <a:gd name="connsiteY47" fmla="*/ 102870 h 219456"/>
              <a:gd name="connsiteX48" fmla="*/ 14082 w 219456"/>
              <a:gd name="connsiteY48" fmla="*/ 102870 h 219456"/>
              <a:gd name="connsiteX49" fmla="*/ 23134 w 219456"/>
              <a:gd name="connsiteY49" fmla="*/ 68580 h 219456"/>
              <a:gd name="connsiteX50" fmla="*/ 57607 w 219456"/>
              <a:gd name="connsiteY50" fmla="*/ 68580 h 219456"/>
              <a:gd name="connsiteX51" fmla="*/ 53767 w 219456"/>
              <a:gd name="connsiteY51" fmla="*/ 102870 h 219456"/>
              <a:gd name="connsiteX52" fmla="*/ 188366 w 219456"/>
              <a:gd name="connsiteY52" fmla="*/ 54864 h 219456"/>
              <a:gd name="connsiteX53" fmla="*/ 158466 w 219456"/>
              <a:gd name="connsiteY53" fmla="*/ 54864 h 219456"/>
              <a:gd name="connsiteX54" fmla="*/ 141915 w 219456"/>
              <a:gd name="connsiteY54" fmla="*/ 19385 h 219456"/>
              <a:gd name="connsiteX55" fmla="*/ 188458 w 219456"/>
              <a:gd name="connsiteY55" fmla="*/ 54864 h 219456"/>
              <a:gd name="connsiteX56" fmla="*/ 77633 w 219456"/>
              <a:gd name="connsiteY56" fmla="*/ 19385 h 219456"/>
              <a:gd name="connsiteX57" fmla="*/ 61082 w 219456"/>
              <a:gd name="connsiteY57" fmla="*/ 54864 h 219456"/>
              <a:gd name="connsiteX58" fmla="*/ 31090 w 219456"/>
              <a:gd name="connsiteY58" fmla="*/ 54864 h 219456"/>
              <a:gd name="connsiteX59" fmla="*/ 77633 w 219456"/>
              <a:gd name="connsiteY59" fmla="*/ 19385 h 219456"/>
              <a:gd name="connsiteX60" fmla="*/ 212232 w 219456"/>
              <a:gd name="connsiteY60" fmla="*/ 139812 h 219456"/>
              <a:gd name="connsiteX61" fmla="*/ 211958 w 219456"/>
              <a:gd name="connsiteY61" fmla="*/ 139629 h 219456"/>
              <a:gd name="connsiteX62" fmla="*/ 203545 w 219456"/>
              <a:gd name="connsiteY62" fmla="*/ 137160 h 219456"/>
              <a:gd name="connsiteX63" fmla="*/ 116586 w 219456"/>
              <a:gd name="connsiteY63" fmla="*/ 137160 h 219456"/>
              <a:gd name="connsiteX64" fmla="*/ 108082 w 219456"/>
              <a:gd name="connsiteY64" fmla="*/ 139629 h 219456"/>
              <a:gd name="connsiteX65" fmla="*/ 107808 w 219456"/>
              <a:gd name="connsiteY65" fmla="*/ 139812 h 219456"/>
              <a:gd name="connsiteX66" fmla="*/ 100584 w 219456"/>
              <a:gd name="connsiteY66" fmla="*/ 153162 h 219456"/>
              <a:gd name="connsiteX67" fmla="*/ 100584 w 219456"/>
              <a:gd name="connsiteY67" fmla="*/ 203454 h 219456"/>
              <a:gd name="connsiteX68" fmla="*/ 116586 w 219456"/>
              <a:gd name="connsiteY68" fmla="*/ 219456 h 219456"/>
              <a:gd name="connsiteX69" fmla="*/ 203454 w 219456"/>
              <a:gd name="connsiteY69" fmla="*/ 219456 h 219456"/>
              <a:gd name="connsiteX70" fmla="*/ 219456 w 219456"/>
              <a:gd name="connsiteY70" fmla="*/ 203454 h 219456"/>
              <a:gd name="connsiteX71" fmla="*/ 219456 w 219456"/>
              <a:gd name="connsiteY71" fmla="*/ 153162 h 219456"/>
              <a:gd name="connsiteX72" fmla="*/ 212141 w 219456"/>
              <a:gd name="connsiteY72" fmla="*/ 139812 h 219456"/>
              <a:gd name="connsiteX73" fmla="*/ 188275 w 219456"/>
              <a:gd name="connsiteY73" fmla="*/ 150876 h 219456"/>
              <a:gd name="connsiteX74" fmla="*/ 160111 w 219456"/>
              <a:gd name="connsiteY74" fmla="*/ 169987 h 219456"/>
              <a:gd name="connsiteX75" fmla="*/ 131948 w 219456"/>
              <a:gd name="connsiteY75" fmla="*/ 150876 h 219456"/>
              <a:gd name="connsiteX76" fmla="*/ 188366 w 219456"/>
              <a:gd name="connsiteY76" fmla="*/ 150876 h 219456"/>
              <a:gd name="connsiteX77" fmla="*/ 203545 w 219456"/>
              <a:gd name="connsiteY77" fmla="*/ 205740 h 219456"/>
              <a:gd name="connsiteX78" fmla="*/ 116586 w 219456"/>
              <a:gd name="connsiteY78" fmla="*/ 205740 h 219456"/>
              <a:gd name="connsiteX79" fmla="*/ 114300 w 219456"/>
              <a:gd name="connsiteY79" fmla="*/ 203454 h 219456"/>
              <a:gd name="connsiteX80" fmla="*/ 114300 w 219456"/>
              <a:gd name="connsiteY80" fmla="*/ 155539 h 219456"/>
              <a:gd name="connsiteX81" fmla="*/ 156180 w 219456"/>
              <a:gd name="connsiteY81" fmla="*/ 183977 h 219456"/>
              <a:gd name="connsiteX82" fmla="*/ 160020 w 219456"/>
              <a:gd name="connsiteY82" fmla="*/ 185166 h 219456"/>
              <a:gd name="connsiteX83" fmla="*/ 163860 w 219456"/>
              <a:gd name="connsiteY83" fmla="*/ 183977 h 219456"/>
              <a:gd name="connsiteX84" fmla="*/ 205740 w 219456"/>
              <a:gd name="connsiteY84" fmla="*/ 155539 h 219456"/>
              <a:gd name="connsiteX85" fmla="*/ 205740 w 219456"/>
              <a:gd name="connsiteY85" fmla="*/ 203454 h 219456"/>
              <a:gd name="connsiteX86" fmla="*/ 203454 w 219456"/>
              <a:gd name="connsiteY86" fmla="*/ 205740 h 2194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</a:cxnLst>
            <a:rect l="l" t="t" r="r" b="b"/>
            <a:pathLst>
              <a:path w="219456" h="219456">
                <a:moveTo>
                  <a:pt x="80742" y="201442"/>
                </a:moveTo>
                <a:cubicBezTo>
                  <a:pt x="42794" y="189464"/>
                  <a:pt x="16642" y="155905"/>
                  <a:pt x="13990" y="116586"/>
                </a:cubicBezTo>
                <a:lnTo>
                  <a:pt x="53858" y="116586"/>
                </a:lnTo>
                <a:cubicBezTo>
                  <a:pt x="54773" y="146030"/>
                  <a:pt x="61356" y="173462"/>
                  <a:pt x="72512" y="192756"/>
                </a:cubicBezTo>
                <a:cubicBezTo>
                  <a:pt x="73792" y="194950"/>
                  <a:pt x="76078" y="196230"/>
                  <a:pt x="78456" y="196230"/>
                </a:cubicBezTo>
                <a:cubicBezTo>
                  <a:pt x="79644" y="196230"/>
                  <a:pt x="80833" y="195956"/>
                  <a:pt x="81839" y="195316"/>
                </a:cubicBezTo>
                <a:cubicBezTo>
                  <a:pt x="85131" y="193396"/>
                  <a:pt x="86228" y="189189"/>
                  <a:pt x="84308" y="185989"/>
                </a:cubicBezTo>
                <a:cubicBezTo>
                  <a:pt x="74341" y="168707"/>
                  <a:pt x="68397" y="143744"/>
                  <a:pt x="67483" y="116677"/>
                </a:cubicBezTo>
                <a:lnTo>
                  <a:pt x="103236" y="116677"/>
                </a:lnTo>
                <a:cubicBezTo>
                  <a:pt x="104150" y="119421"/>
                  <a:pt x="106619" y="121524"/>
                  <a:pt x="109728" y="121524"/>
                </a:cubicBezTo>
                <a:cubicBezTo>
                  <a:pt x="112837" y="121524"/>
                  <a:pt x="115306" y="119421"/>
                  <a:pt x="116220" y="116677"/>
                </a:cubicBezTo>
                <a:lnTo>
                  <a:pt x="152430" y="116677"/>
                </a:lnTo>
                <a:cubicBezTo>
                  <a:pt x="153345" y="119238"/>
                  <a:pt x="155631" y="121067"/>
                  <a:pt x="158466" y="121249"/>
                </a:cubicBezTo>
                <a:cubicBezTo>
                  <a:pt x="161666" y="121341"/>
                  <a:pt x="164318" y="119421"/>
                  <a:pt x="165232" y="116677"/>
                </a:cubicBezTo>
                <a:lnTo>
                  <a:pt x="205923" y="116677"/>
                </a:lnTo>
                <a:cubicBezTo>
                  <a:pt x="206472" y="119969"/>
                  <a:pt x="209123" y="122438"/>
                  <a:pt x="212598" y="122438"/>
                </a:cubicBezTo>
                <a:cubicBezTo>
                  <a:pt x="216347" y="122438"/>
                  <a:pt x="219456" y="119329"/>
                  <a:pt x="219456" y="115580"/>
                </a:cubicBezTo>
                <a:lnTo>
                  <a:pt x="219456" y="109911"/>
                </a:lnTo>
                <a:cubicBezTo>
                  <a:pt x="219547" y="49378"/>
                  <a:pt x="170353" y="0"/>
                  <a:pt x="109819" y="0"/>
                </a:cubicBezTo>
                <a:cubicBezTo>
                  <a:pt x="49286" y="0"/>
                  <a:pt x="0" y="49286"/>
                  <a:pt x="0" y="109911"/>
                </a:cubicBezTo>
                <a:cubicBezTo>
                  <a:pt x="0" y="158100"/>
                  <a:pt x="30815" y="200254"/>
                  <a:pt x="76627" y="214610"/>
                </a:cubicBezTo>
                <a:cubicBezTo>
                  <a:pt x="77358" y="214793"/>
                  <a:pt x="77998" y="214884"/>
                  <a:pt x="78638" y="214884"/>
                </a:cubicBezTo>
                <a:cubicBezTo>
                  <a:pt x="81564" y="214884"/>
                  <a:pt x="84308" y="212964"/>
                  <a:pt x="85222" y="210038"/>
                </a:cubicBezTo>
                <a:cubicBezTo>
                  <a:pt x="86319" y="206472"/>
                  <a:pt x="84399" y="202540"/>
                  <a:pt x="80742" y="201442"/>
                </a:cubicBezTo>
                <a:close/>
                <a:moveTo>
                  <a:pt x="205374" y="102870"/>
                </a:moveTo>
                <a:lnTo>
                  <a:pt x="165598" y="102870"/>
                </a:lnTo>
                <a:cubicBezTo>
                  <a:pt x="165232" y="90800"/>
                  <a:pt x="163952" y="79278"/>
                  <a:pt x="161757" y="68580"/>
                </a:cubicBezTo>
                <a:lnTo>
                  <a:pt x="196230" y="68580"/>
                </a:lnTo>
                <a:cubicBezTo>
                  <a:pt x="201259" y="79096"/>
                  <a:pt x="204460" y="90617"/>
                  <a:pt x="205283" y="102870"/>
                </a:cubicBezTo>
                <a:close/>
                <a:moveTo>
                  <a:pt x="151882" y="102870"/>
                </a:moveTo>
                <a:lnTo>
                  <a:pt x="116586" y="102870"/>
                </a:lnTo>
                <a:lnTo>
                  <a:pt x="116586" y="68580"/>
                </a:lnTo>
                <a:lnTo>
                  <a:pt x="147858" y="68580"/>
                </a:lnTo>
                <a:cubicBezTo>
                  <a:pt x="150053" y="78913"/>
                  <a:pt x="151516" y="90343"/>
                  <a:pt x="151882" y="102870"/>
                </a:cubicBezTo>
                <a:close/>
                <a:moveTo>
                  <a:pt x="116586" y="54864"/>
                </a:moveTo>
                <a:lnTo>
                  <a:pt x="116586" y="15179"/>
                </a:lnTo>
                <a:cubicBezTo>
                  <a:pt x="127193" y="19477"/>
                  <a:pt x="137526" y="33650"/>
                  <a:pt x="144292" y="54864"/>
                </a:cubicBezTo>
                <a:lnTo>
                  <a:pt x="116586" y="54864"/>
                </a:lnTo>
                <a:close/>
                <a:moveTo>
                  <a:pt x="102870" y="15179"/>
                </a:moveTo>
                <a:lnTo>
                  <a:pt x="102870" y="54864"/>
                </a:lnTo>
                <a:lnTo>
                  <a:pt x="75164" y="54864"/>
                </a:lnTo>
                <a:cubicBezTo>
                  <a:pt x="81930" y="33650"/>
                  <a:pt x="92172" y="19568"/>
                  <a:pt x="102870" y="15179"/>
                </a:cubicBezTo>
                <a:close/>
                <a:moveTo>
                  <a:pt x="102870" y="68580"/>
                </a:moveTo>
                <a:lnTo>
                  <a:pt x="102870" y="102870"/>
                </a:lnTo>
                <a:lnTo>
                  <a:pt x="67574" y="102870"/>
                </a:lnTo>
                <a:cubicBezTo>
                  <a:pt x="67940" y="90343"/>
                  <a:pt x="69403" y="78913"/>
                  <a:pt x="71598" y="68580"/>
                </a:cubicBezTo>
                <a:lnTo>
                  <a:pt x="102870" y="68580"/>
                </a:lnTo>
                <a:close/>
                <a:moveTo>
                  <a:pt x="53858" y="102870"/>
                </a:moveTo>
                <a:lnTo>
                  <a:pt x="14082" y="102870"/>
                </a:lnTo>
                <a:cubicBezTo>
                  <a:pt x="14996" y="90617"/>
                  <a:pt x="18105" y="79096"/>
                  <a:pt x="23134" y="68580"/>
                </a:cubicBezTo>
                <a:lnTo>
                  <a:pt x="57607" y="68580"/>
                </a:lnTo>
                <a:cubicBezTo>
                  <a:pt x="55504" y="79278"/>
                  <a:pt x="54132" y="90800"/>
                  <a:pt x="53767" y="102870"/>
                </a:cubicBezTo>
                <a:close/>
                <a:moveTo>
                  <a:pt x="188366" y="54864"/>
                </a:moveTo>
                <a:lnTo>
                  <a:pt x="158466" y="54864"/>
                </a:lnTo>
                <a:cubicBezTo>
                  <a:pt x="154351" y="40691"/>
                  <a:pt x="148681" y="28621"/>
                  <a:pt x="141915" y="19385"/>
                </a:cubicBezTo>
                <a:cubicBezTo>
                  <a:pt x="160843" y="26152"/>
                  <a:pt x="177028" y="38679"/>
                  <a:pt x="188458" y="54864"/>
                </a:cubicBezTo>
                <a:close/>
                <a:moveTo>
                  <a:pt x="77633" y="19385"/>
                </a:moveTo>
                <a:cubicBezTo>
                  <a:pt x="70866" y="28621"/>
                  <a:pt x="65197" y="40691"/>
                  <a:pt x="61082" y="54864"/>
                </a:cubicBezTo>
                <a:lnTo>
                  <a:pt x="31090" y="54864"/>
                </a:lnTo>
                <a:cubicBezTo>
                  <a:pt x="42428" y="38679"/>
                  <a:pt x="58613" y="26152"/>
                  <a:pt x="77633" y="19385"/>
                </a:cubicBezTo>
                <a:close/>
                <a:moveTo>
                  <a:pt x="212232" y="139812"/>
                </a:moveTo>
                <a:cubicBezTo>
                  <a:pt x="212232" y="139812"/>
                  <a:pt x="212049" y="139720"/>
                  <a:pt x="211958" y="139629"/>
                </a:cubicBezTo>
                <a:cubicBezTo>
                  <a:pt x="209489" y="138074"/>
                  <a:pt x="206654" y="137160"/>
                  <a:pt x="203545" y="137160"/>
                </a:cubicBezTo>
                <a:lnTo>
                  <a:pt x="116586" y="137160"/>
                </a:lnTo>
                <a:cubicBezTo>
                  <a:pt x="113477" y="137160"/>
                  <a:pt x="110551" y="138074"/>
                  <a:pt x="108082" y="139629"/>
                </a:cubicBezTo>
                <a:cubicBezTo>
                  <a:pt x="108082" y="139629"/>
                  <a:pt x="107899" y="139629"/>
                  <a:pt x="107808" y="139812"/>
                </a:cubicBezTo>
                <a:cubicBezTo>
                  <a:pt x="103419" y="142646"/>
                  <a:pt x="100584" y="147584"/>
                  <a:pt x="100584" y="153162"/>
                </a:cubicBezTo>
                <a:lnTo>
                  <a:pt x="100584" y="203454"/>
                </a:lnTo>
                <a:cubicBezTo>
                  <a:pt x="100584" y="212324"/>
                  <a:pt x="107716" y="219456"/>
                  <a:pt x="116586" y="219456"/>
                </a:cubicBezTo>
                <a:lnTo>
                  <a:pt x="203454" y="219456"/>
                </a:lnTo>
                <a:cubicBezTo>
                  <a:pt x="212324" y="219456"/>
                  <a:pt x="219456" y="212324"/>
                  <a:pt x="219456" y="203454"/>
                </a:cubicBezTo>
                <a:lnTo>
                  <a:pt x="219456" y="153162"/>
                </a:lnTo>
                <a:cubicBezTo>
                  <a:pt x="219456" y="147584"/>
                  <a:pt x="216530" y="142646"/>
                  <a:pt x="212141" y="139812"/>
                </a:cubicBezTo>
                <a:close/>
                <a:moveTo>
                  <a:pt x="188275" y="150876"/>
                </a:moveTo>
                <a:lnTo>
                  <a:pt x="160111" y="169987"/>
                </a:lnTo>
                <a:lnTo>
                  <a:pt x="131948" y="150876"/>
                </a:lnTo>
                <a:lnTo>
                  <a:pt x="188366" y="150876"/>
                </a:lnTo>
                <a:close/>
                <a:moveTo>
                  <a:pt x="203545" y="205740"/>
                </a:moveTo>
                <a:lnTo>
                  <a:pt x="116586" y="205740"/>
                </a:lnTo>
                <a:cubicBezTo>
                  <a:pt x="115306" y="205740"/>
                  <a:pt x="114300" y="204734"/>
                  <a:pt x="114300" y="203454"/>
                </a:cubicBezTo>
                <a:lnTo>
                  <a:pt x="114300" y="155539"/>
                </a:lnTo>
                <a:lnTo>
                  <a:pt x="156180" y="183977"/>
                </a:lnTo>
                <a:cubicBezTo>
                  <a:pt x="157368" y="184800"/>
                  <a:pt x="158648" y="185166"/>
                  <a:pt x="160020" y="185166"/>
                </a:cubicBezTo>
                <a:cubicBezTo>
                  <a:pt x="161392" y="185166"/>
                  <a:pt x="162672" y="184800"/>
                  <a:pt x="163860" y="183977"/>
                </a:cubicBezTo>
                <a:lnTo>
                  <a:pt x="205740" y="155539"/>
                </a:lnTo>
                <a:lnTo>
                  <a:pt x="205740" y="203454"/>
                </a:lnTo>
                <a:cubicBezTo>
                  <a:pt x="205740" y="204734"/>
                  <a:pt x="204734" y="205740"/>
                  <a:pt x="203454" y="205740"/>
                </a:cubicBezTo>
                <a:close/>
              </a:path>
            </a:pathLst>
          </a:custGeom>
          <a:grpFill/>
          <a:ln w="9128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>
    <xdr:from>
      <xdr:col>10</xdr:col>
      <xdr:colOff>12362</xdr:colOff>
      <xdr:row>46</xdr:row>
      <xdr:rowOff>5523</xdr:rowOff>
    </xdr:from>
    <xdr:to>
      <xdr:col>10</xdr:col>
      <xdr:colOff>320446</xdr:colOff>
      <xdr:row>47</xdr:row>
      <xdr:rowOff>102153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7F77FBE-9861-46EC-BC14-2A1DE2E21BAE}"/>
            </a:ext>
          </a:extLst>
        </xdr:cNvPr>
        <xdr:cNvGrpSpPr/>
      </xdr:nvGrpSpPr>
      <xdr:grpSpPr>
        <a:xfrm>
          <a:off x="3142424" y="8522338"/>
          <a:ext cx="308084" cy="278338"/>
          <a:chOff x="2304312" y="1154049"/>
          <a:chExt cx="340119" cy="331483"/>
        </a:xfrm>
      </xdr:grpSpPr>
      <xdr:sp macro="" textlink="">
        <xdr:nvSpPr>
          <xdr:cNvPr id="16" name="Rectangle 9">
            <a:extLst>
              <a:ext uri="{FF2B5EF4-FFF2-40B4-BE49-F238E27FC236}">
                <a16:creationId xmlns:a16="http://schemas.microsoft.com/office/drawing/2014/main" id="{2FAB201F-7003-8FB2-6C9D-D89D4FDDF84B}"/>
              </a:ext>
            </a:extLst>
          </xdr:cNvPr>
          <xdr:cNvSpPr/>
        </xdr:nvSpPr>
        <xdr:spPr>
          <a:xfrm>
            <a:off x="2304312" y="1154049"/>
            <a:ext cx="340119" cy="331483"/>
          </a:xfrm>
          <a:prstGeom prst="ellipse">
            <a:avLst/>
          </a:prstGeom>
          <a:solidFill>
            <a:srgbClr val="4472C4">
              <a:lumMod val="75000"/>
            </a:srgbClr>
          </a:solidFill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7" name="Graphic 1">
            <a:extLst>
              <a:ext uri="{FF2B5EF4-FFF2-40B4-BE49-F238E27FC236}">
                <a16:creationId xmlns:a16="http://schemas.microsoft.com/office/drawing/2014/main" id="{D53B2B72-706F-0082-E3CE-11ADFE92371D}"/>
              </a:ext>
            </a:extLst>
          </xdr:cNvPr>
          <xdr:cNvSpPr/>
        </xdr:nvSpPr>
        <xdr:spPr>
          <a:xfrm>
            <a:off x="2362406" y="1204287"/>
            <a:ext cx="218897" cy="219364"/>
          </a:xfrm>
          <a:custGeom>
            <a:avLst/>
            <a:gdLst>
              <a:gd name="connsiteX0" fmla="*/ 214239 w 218897"/>
              <a:gd name="connsiteY0" fmla="*/ 110039 h 219364"/>
              <a:gd name="connsiteX1" fmla="*/ 205542 w 218897"/>
              <a:gd name="connsiteY1" fmla="*/ 105770 h 219364"/>
              <a:gd name="connsiteX2" fmla="*/ 205542 w 218897"/>
              <a:gd name="connsiteY2" fmla="*/ 105761 h 219364"/>
              <a:gd name="connsiteX3" fmla="*/ 112286 w 218897"/>
              <a:gd name="connsiteY3" fmla="*/ 13388 h 219364"/>
              <a:gd name="connsiteX4" fmla="*/ 107863 w 218897"/>
              <a:gd name="connsiteY4" fmla="*/ 4756 h 219364"/>
              <a:gd name="connsiteX5" fmla="*/ 116495 w 218897"/>
              <a:gd name="connsiteY5" fmla="*/ 332 h 219364"/>
              <a:gd name="connsiteX6" fmla="*/ 116585 w 218897"/>
              <a:gd name="connsiteY6" fmla="*/ 362 h 219364"/>
              <a:gd name="connsiteX7" fmla="*/ 218530 w 218897"/>
              <a:gd name="connsiteY7" fmla="*/ 101338 h 219364"/>
              <a:gd name="connsiteX8" fmla="*/ 214248 w 218897"/>
              <a:gd name="connsiteY8" fmla="*/ 110039 h 219364"/>
              <a:gd name="connsiteX9" fmla="*/ 214248 w 218897"/>
              <a:gd name="connsiteY9" fmla="*/ 110039 h 219364"/>
              <a:gd name="connsiteX10" fmla="*/ 181158 w 218897"/>
              <a:gd name="connsiteY10" fmla="*/ 110408 h 219364"/>
              <a:gd name="connsiteX11" fmla="*/ 188011 w 218897"/>
              <a:gd name="connsiteY11" fmla="*/ 103537 h 219364"/>
              <a:gd name="connsiteX12" fmla="*/ 187450 w 218897"/>
              <a:gd name="connsiteY12" fmla="*/ 100824 h 219364"/>
              <a:gd name="connsiteX13" fmla="*/ 117074 w 218897"/>
              <a:gd name="connsiteY13" fmla="*/ 31292 h 219364"/>
              <a:gd name="connsiteX14" fmla="*/ 108103 w 218897"/>
              <a:gd name="connsiteY14" fmla="*/ 34974 h 219364"/>
              <a:gd name="connsiteX15" fmla="*/ 111785 w 218897"/>
              <a:gd name="connsiteY15" fmla="*/ 43945 h 219364"/>
              <a:gd name="connsiteX16" fmla="*/ 174861 w 218897"/>
              <a:gd name="connsiteY16" fmla="*/ 106267 h 219364"/>
              <a:gd name="connsiteX17" fmla="*/ 181158 w 218897"/>
              <a:gd name="connsiteY17" fmla="*/ 110403 h 219364"/>
              <a:gd name="connsiteX18" fmla="*/ 181158 w 218897"/>
              <a:gd name="connsiteY18" fmla="*/ 110403 h 219364"/>
              <a:gd name="connsiteX19" fmla="*/ 117880 w 218897"/>
              <a:gd name="connsiteY19" fmla="*/ 64172 h 219364"/>
              <a:gd name="connsiteX20" fmla="*/ 108471 w 218897"/>
              <a:gd name="connsiteY20" fmla="*/ 66534 h 219364"/>
              <a:gd name="connsiteX21" fmla="*/ 110833 w 218897"/>
              <a:gd name="connsiteY21" fmla="*/ 75942 h 219364"/>
              <a:gd name="connsiteX22" fmla="*/ 110979 w 218897"/>
              <a:gd name="connsiteY22" fmla="*/ 76028 h 219364"/>
              <a:gd name="connsiteX23" fmla="*/ 142577 w 218897"/>
              <a:gd name="connsiteY23" fmla="*/ 107107 h 219364"/>
              <a:gd name="connsiteX24" fmla="*/ 151994 w 218897"/>
              <a:gd name="connsiteY24" fmla="*/ 109422 h 219364"/>
              <a:gd name="connsiteX25" fmla="*/ 154309 w 218897"/>
              <a:gd name="connsiteY25" fmla="*/ 100005 h 219364"/>
              <a:gd name="connsiteX26" fmla="*/ 154309 w 218897"/>
              <a:gd name="connsiteY26" fmla="*/ 100005 h 219364"/>
              <a:gd name="connsiteX27" fmla="*/ 117880 w 218897"/>
              <a:gd name="connsiteY27" fmla="*/ 64180 h 219364"/>
              <a:gd name="connsiteX28" fmla="*/ 117880 w 218897"/>
              <a:gd name="connsiteY28" fmla="*/ 64180 h 219364"/>
              <a:gd name="connsiteX29" fmla="*/ 205234 w 218897"/>
              <a:gd name="connsiteY29" fmla="*/ 153570 h 219364"/>
              <a:gd name="connsiteX30" fmla="*/ 205234 w 218897"/>
              <a:gd name="connsiteY30" fmla="*/ 182879 h 219364"/>
              <a:gd name="connsiteX31" fmla="*/ 178899 w 218897"/>
              <a:gd name="connsiteY31" fmla="*/ 209214 h 219364"/>
              <a:gd name="connsiteX32" fmla="*/ 152646 w 218897"/>
              <a:gd name="connsiteY32" fmla="*/ 219364 h 219364"/>
              <a:gd name="connsiteX33" fmla="*/ 120764 w 218897"/>
              <a:gd name="connsiteY33" fmla="*/ 211404 h 219364"/>
              <a:gd name="connsiteX34" fmla="*/ 55497 w 218897"/>
              <a:gd name="connsiteY34" fmla="*/ 163866 h 219364"/>
              <a:gd name="connsiteX35" fmla="*/ 7958 w 218897"/>
              <a:gd name="connsiteY35" fmla="*/ 98599 h 219364"/>
              <a:gd name="connsiteX36" fmla="*/ 10153 w 218897"/>
              <a:gd name="connsiteY36" fmla="*/ 40465 h 219364"/>
              <a:gd name="connsiteX37" fmla="*/ 36488 w 218897"/>
              <a:gd name="connsiteY37" fmla="*/ 14130 h 219364"/>
              <a:gd name="connsiteX38" fmla="*/ 65797 w 218897"/>
              <a:gd name="connsiteY38" fmla="*/ 14130 h 219364"/>
              <a:gd name="connsiteX39" fmla="*/ 91755 w 218897"/>
              <a:gd name="connsiteY39" fmla="*/ 40087 h 219364"/>
              <a:gd name="connsiteX40" fmla="*/ 91755 w 218897"/>
              <a:gd name="connsiteY40" fmla="*/ 69401 h 219364"/>
              <a:gd name="connsiteX41" fmla="*/ 75716 w 218897"/>
              <a:gd name="connsiteY41" fmla="*/ 85440 h 219364"/>
              <a:gd name="connsiteX42" fmla="*/ 74421 w 218897"/>
              <a:gd name="connsiteY42" fmla="*/ 93571 h 219364"/>
              <a:gd name="connsiteX43" fmla="*/ 94935 w 218897"/>
              <a:gd name="connsiteY43" fmla="*/ 124432 h 219364"/>
              <a:gd name="connsiteX44" fmla="*/ 125792 w 218897"/>
              <a:gd name="connsiteY44" fmla="*/ 144946 h 219364"/>
              <a:gd name="connsiteX45" fmla="*/ 133923 w 218897"/>
              <a:gd name="connsiteY45" fmla="*/ 143652 h 219364"/>
              <a:gd name="connsiteX46" fmla="*/ 149962 w 218897"/>
              <a:gd name="connsiteY46" fmla="*/ 127613 h 219364"/>
              <a:gd name="connsiteX47" fmla="*/ 179276 w 218897"/>
              <a:gd name="connsiteY47" fmla="*/ 127613 h 219364"/>
              <a:gd name="connsiteX48" fmla="*/ 205234 w 218897"/>
              <a:gd name="connsiteY48" fmla="*/ 153570 h 219364"/>
              <a:gd name="connsiteX49" fmla="*/ 195534 w 218897"/>
              <a:gd name="connsiteY49" fmla="*/ 163270 h 219364"/>
              <a:gd name="connsiteX50" fmla="*/ 169576 w 218897"/>
              <a:gd name="connsiteY50" fmla="*/ 137312 h 219364"/>
              <a:gd name="connsiteX51" fmla="*/ 159662 w 218897"/>
              <a:gd name="connsiteY51" fmla="*/ 137312 h 219364"/>
              <a:gd name="connsiteX52" fmla="*/ 143623 w 218897"/>
              <a:gd name="connsiteY52" fmla="*/ 153347 h 219364"/>
              <a:gd name="connsiteX53" fmla="*/ 119581 w 218897"/>
              <a:gd name="connsiteY53" fmla="*/ 157171 h 219364"/>
              <a:gd name="connsiteX54" fmla="*/ 85411 w 218897"/>
              <a:gd name="connsiteY54" fmla="*/ 134303 h 219364"/>
              <a:gd name="connsiteX55" fmla="*/ 85055 w 218897"/>
              <a:gd name="connsiteY55" fmla="*/ 133948 h 219364"/>
              <a:gd name="connsiteX56" fmla="*/ 62188 w 218897"/>
              <a:gd name="connsiteY56" fmla="*/ 99778 h 219364"/>
              <a:gd name="connsiteX57" fmla="*/ 66012 w 218897"/>
              <a:gd name="connsiteY57" fmla="*/ 75736 h 219364"/>
              <a:gd name="connsiteX58" fmla="*/ 82051 w 218897"/>
              <a:gd name="connsiteY58" fmla="*/ 59697 h 219364"/>
              <a:gd name="connsiteX59" fmla="*/ 82051 w 218897"/>
              <a:gd name="connsiteY59" fmla="*/ 49783 h 219364"/>
              <a:gd name="connsiteX60" fmla="*/ 56093 w 218897"/>
              <a:gd name="connsiteY60" fmla="*/ 23825 h 219364"/>
              <a:gd name="connsiteX61" fmla="*/ 46179 w 218897"/>
              <a:gd name="connsiteY61" fmla="*/ 23825 h 219364"/>
              <a:gd name="connsiteX62" fmla="*/ 19844 w 218897"/>
              <a:gd name="connsiteY62" fmla="*/ 50160 h 219364"/>
              <a:gd name="connsiteX63" fmla="*/ 20470 w 218897"/>
              <a:gd name="connsiteY63" fmla="*/ 92997 h 219364"/>
              <a:gd name="connsiteX64" fmla="*/ 65184 w 218897"/>
              <a:gd name="connsiteY64" fmla="*/ 154166 h 219364"/>
              <a:gd name="connsiteX65" fmla="*/ 126354 w 218897"/>
              <a:gd name="connsiteY65" fmla="*/ 198884 h 219364"/>
              <a:gd name="connsiteX66" fmla="*/ 169190 w 218897"/>
              <a:gd name="connsiteY66" fmla="*/ 199510 h 219364"/>
              <a:gd name="connsiteX67" fmla="*/ 195525 w 218897"/>
              <a:gd name="connsiteY67" fmla="*/ 173175 h 219364"/>
              <a:gd name="connsiteX68" fmla="*/ 195525 w 218897"/>
              <a:gd name="connsiteY68" fmla="*/ 163261 h 219364"/>
              <a:gd name="connsiteX69" fmla="*/ 195525 w 218897"/>
              <a:gd name="connsiteY69" fmla="*/ 163261 h 2193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</a:cxnLst>
            <a:rect l="l" t="t" r="r" b="b"/>
            <a:pathLst>
              <a:path w="218897" h="219364">
                <a:moveTo>
                  <a:pt x="214239" y="110039"/>
                </a:moveTo>
                <a:cubicBezTo>
                  <a:pt x="210660" y="111261"/>
                  <a:pt x="206764" y="109349"/>
                  <a:pt x="205542" y="105770"/>
                </a:cubicBezTo>
                <a:cubicBezTo>
                  <a:pt x="205542" y="105770"/>
                  <a:pt x="205542" y="105761"/>
                  <a:pt x="205542" y="105761"/>
                </a:cubicBezTo>
                <a:cubicBezTo>
                  <a:pt x="190600" y="62089"/>
                  <a:pt x="156096" y="27914"/>
                  <a:pt x="112286" y="13388"/>
                </a:cubicBezTo>
                <a:cubicBezTo>
                  <a:pt x="108681" y="12227"/>
                  <a:pt x="106701" y="8361"/>
                  <a:pt x="107863" y="4756"/>
                </a:cubicBezTo>
                <a:cubicBezTo>
                  <a:pt x="109024" y="1151"/>
                  <a:pt x="112890" y="-829"/>
                  <a:pt x="116495" y="332"/>
                </a:cubicBezTo>
                <a:cubicBezTo>
                  <a:pt x="116525" y="341"/>
                  <a:pt x="116555" y="354"/>
                  <a:pt x="116585" y="362"/>
                </a:cubicBezTo>
                <a:cubicBezTo>
                  <a:pt x="164484" y="16234"/>
                  <a:pt x="202199" y="53598"/>
                  <a:pt x="218530" y="101338"/>
                </a:cubicBezTo>
                <a:cubicBezTo>
                  <a:pt x="219751" y="104921"/>
                  <a:pt x="217835" y="108817"/>
                  <a:pt x="214248" y="110039"/>
                </a:cubicBezTo>
                <a:lnTo>
                  <a:pt x="214248" y="110039"/>
                </a:lnTo>
                <a:close/>
                <a:moveTo>
                  <a:pt x="181158" y="110408"/>
                </a:moveTo>
                <a:cubicBezTo>
                  <a:pt x="184947" y="110403"/>
                  <a:pt x="188016" y="107326"/>
                  <a:pt x="188011" y="103537"/>
                </a:cubicBezTo>
                <a:cubicBezTo>
                  <a:pt x="188011" y="102602"/>
                  <a:pt x="187819" y="101681"/>
                  <a:pt x="187450" y="100824"/>
                </a:cubicBezTo>
                <a:cubicBezTo>
                  <a:pt x="173824" y="69448"/>
                  <a:pt x="148612" y="44536"/>
                  <a:pt x="117074" y="31292"/>
                </a:cubicBezTo>
                <a:cubicBezTo>
                  <a:pt x="113581" y="29830"/>
                  <a:pt x="109560" y="31481"/>
                  <a:pt x="108103" y="34974"/>
                </a:cubicBezTo>
                <a:cubicBezTo>
                  <a:pt x="106641" y="38467"/>
                  <a:pt x="108291" y="42488"/>
                  <a:pt x="111785" y="43945"/>
                </a:cubicBezTo>
                <a:cubicBezTo>
                  <a:pt x="140052" y="55822"/>
                  <a:pt x="162645" y="78145"/>
                  <a:pt x="174861" y="106267"/>
                </a:cubicBezTo>
                <a:cubicBezTo>
                  <a:pt x="175946" y="108779"/>
                  <a:pt x="178423" y="110403"/>
                  <a:pt x="181158" y="110403"/>
                </a:cubicBezTo>
                <a:lnTo>
                  <a:pt x="181158" y="110403"/>
                </a:lnTo>
                <a:close/>
                <a:moveTo>
                  <a:pt x="117880" y="64172"/>
                </a:moveTo>
                <a:cubicBezTo>
                  <a:pt x="114631" y="62226"/>
                  <a:pt x="110417" y="63280"/>
                  <a:pt x="108471" y="66534"/>
                </a:cubicBezTo>
                <a:cubicBezTo>
                  <a:pt x="106525" y="69782"/>
                  <a:pt x="107580" y="73996"/>
                  <a:pt x="110833" y="75942"/>
                </a:cubicBezTo>
                <a:cubicBezTo>
                  <a:pt x="110880" y="75972"/>
                  <a:pt x="110932" y="75998"/>
                  <a:pt x="110979" y="76028"/>
                </a:cubicBezTo>
                <a:cubicBezTo>
                  <a:pt x="123936" y="83593"/>
                  <a:pt x="134798" y="94274"/>
                  <a:pt x="142577" y="107107"/>
                </a:cubicBezTo>
                <a:cubicBezTo>
                  <a:pt x="144540" y="110348"/>
                  <a:pt x="148758" y="111385"/>
                  <a:pt x="151994" y="109422"/>
                </a:cubicBezTo>
                <a:cubicBezTo>
                  <a:pt x="155234" y="107459"/>
                  <a:pt x="156272" y="103241"/>
                  <a:pt x="154309" y="100005"/>
                </a:cubicBezTo>
                <a:lnTo>
                  <a:pt x="154309" y="100005"/>
                </a:lnTo>
                <a:cubicBezTo>
                  <a:pt x="145342" y="85213"/>
                  <a:pt x="132817" y="72899"/>
                  <a:pt x="117880" y="64180"/>
                </a:cubicBezTo>
                <a:lnTo>
                  <a:pt x="117880" y="64180"/>
                </a:lnTo>
                <a:close/>
                <a:moveTo>
                  <a:pt x="205234" y="153570"/>
                </a:moveTo>
                <a:cubicBezTo>
                  <a:pt x="213313" y="161671"/>
                  <a:pt x="213313" y="174783"/>
                  <a:pt x="205234" y="182879"/>
                </a:cubicBezTo>
                <a:lnTo>
                  <a:pt x="178899" y="209214"/>
                </a:lnTo>
                <a:cubicBezTo>
                  <a:pt x="173592" y="214521"/>
                  <a:pt x="165281" y="219364"/>
                  <a:pt x="152646" y="219364"/>
                </a:cubicBezTo>
                <a:cubicBezTo>
                  <a:pt x="144120" y="219364"/>
                  <a:pt x="133632" y="217161"/>
                  <a:pt x="120764" y="211404"/>
                </a:cubicBezTo>
                <a:cubicBezTo>
                  <a:pt x="100087" y="202159"/>
                  <a:pt x="76907" y="185276"/>
                  <a:pt x="55497" y="163866"/>
                </a:cubicBezTo>
                <a:cubicBezTo>
                  <a:pt x="34087" y="142456"/>
                  <a:pt x="17204" y="119280"/>
                  <a:pt x="7958" y="98599"/>
                </a:cubicBezTo>
                <a:cubicBezTo>
                  <a:pt x="-6328" y="66649"/>
                  <a:pt x="1268" y="49350"/>
                  <a:pt x="10153" y="40465"/>
                </a:cubicBezTo>
                <a:lnTo>
                  <a:pt x="36488" y="14130"/>
                </a:lnTo>
                <a:cubicBezTo>
                  <a:pt x="44589" y="6050"/>
                  <a:pt x="57701" y="6050"/>
                  <a:pt x="65797" y="14130"/>
                </a:cubicBezTo>
                <a:lnTo>
                  <a:pt x="91755" y="40087"/>
                </a:lnTo>
                <a:cubicBezTo>
                  <a:pt x="99834" y="48188"/>
                  <a:pt x="99834" y="61300"/>
                  <a:pt x="91755" y="69401"/>
                </a:cubicBezTo>
                <a:lnTo>
                  <a:pt x="75716" y="85440"/>
                </a:lnTo>
                <a:cubicBezTo>
                  <a:pt x="73513" y="87558"/>
                  <a:pt x="72985" y="90875"/>
                  <a:pt x="74421" y="93571"/>
                </a:cubicBezTo>
                <a:cubicBezTo>
                  <a:pt x="81073" y="106674"/>
                  <a:pt x="87597" y="116490"/>
                  <a:pt x="94935" y="124432"/>
                </a:cubicBezTo>
                <a:cubicBezTo>
                  <a:pt x="102878" y="131770"/>
                  <a:pt x="112689" y="138290"/>
                  <a:pt x="125792" y="144946"/>
                </a:cubicBezTo>
                <a:cubicBezTo>
                  <a:pt x="128488" y="146382"/>
                  <a:pt x="131810" y="145855"/>
                  <a:pt x="133923" y="143652"/>
                </a:cubicBezTo>
                <a:lnTo>
                  <a:pt x="149962" y="127613"/>
                </a:lnTo>
                <a:cubicBezTo>
                  <a:pt x="158063" y="119533"/>
                  <a:pt x="171175" y="119533"/>
                  <a:pt x="179276" y="127613"/>
                </a:cubicBezTo>
                <a:lnTo>
                  <a:pt x="205234" y="153570"/>
                </a:lnTo>
                <a:close/>
                <a:moveTo>
                  <a:pt x="195534" y="163270"/>
                </a:moveTo>
                <a:lnTo>
                  <a:pt x="169576" y="137312"/>
                </a:lnTo>
                <a:cubicBezTo>
                  <a:pt x="166833" y="134591"/>
                  <a:pt x="162405" y="134591"/>
                  <a:pt x="159662" y="137312"/>
                </a:cubicBezTo>
                <a:lnTo>
                  <a:pt x="143623" y="153347"/>
                </a:lnTo>
                <a:cubicBezTo>
                  <a:pt x="137326" y="159781"/>
                  <a:pt x="127562" y="161333"/>
                  <a:pt x="119581" y="157171"/>
                </a:cubicBezTo>
                <a:cubicBezTo>
                  <a:pt x="105205" y="149871"/>
                  <a:pt x="94348" y="142606"/>
                  <a:pt x="85411" y="134303"/>
                </a:cubicBezTo>
                <a:cubicBezTo>
                  <a:pt x="85287" y="134188"/>
                  <a:pt x="85167" y="134068"/>
                  <a:pt x="85055" y="133948"/>
                </a:cubicBezTo>
                <a:cubicBezTo>
                  <a:pt x="76753" y="125011"/>
                  <a:pt x="69488" y="114154"/>
                  <a:pt x="62188" y="99778"/>
                </a:cubicBezTo>
                <a:cubicBezTo>
                  <a:pt x="58026" y="91797"/>
                  <a:pt x="59582" y="82033"/>
                  <a:pt x="66012" y="75736"/>
                </a:cubicBezTo>
                <a:lnTo>
                  <a:pt x="82051" y="59697"/>
                </a:lnTo>
                <a:cubicBezTo>
                  <a:pt x="84773" y="56954"/>
                  <a:pt x="84773" y="52526"/>
                  <a:pt x="82051" y="49783"/>
                </a:cubicBezTo>
                <a:lnTo>
                  <a:pt x="56093" y="23825"/>
                </a:lnTo>
                <a:cubicBezTo>
                  <a:pt x="53354" y="21091"/>
                  <a:pt x="48918" y="21091"/>
                  <a:pt x="46179" y="23825"/>
                </a:cubicBezTo>
                <a:lnTo>
                  <a:pt x="19844" y="50160"/>
                </a:lnTo>
                <a:cubicBezTo>
                  <a:pt x="9261" y="60743"/>
                  <a:pt x="14345" y="79294"/>
                  <a:pt x="20470" y="92997"/>
                </a:cubicBezTo>
                <a:cubicBezTo>
                  <a:pt x="28927" y="111908"/>
                  <a:pt x="45223" y="134201"/>
                  <a:pt x="65184" y="154166"/>
                </a:cubicBezTo>
                <a:cubicBezTo>
                  <a:pt x="85145" y="174127"/>
                  <a:pt x="107443" y="190428"/>
                  <a:pt x="126354" y="198884"/>
                </a:cubicBezTo>
                <a:cubicBezTo>
                  <a:pt x="140057" y="205014"/>
                  <a:pt x="158612" y="210093"/>
                  <a:pt x="169190" y="199510"/>
                </a:cubicBezTo>
                <a:lnTo>
                  <a:pt x="195525" y="173175"/>
                </a:lnTo>
                <a:cubicBezTo>
                  <a:pt x="198260" y="170437"/>
                  <a:pt x="198260" y="166000"/>
                  <a:pt x="195525" y="163261"/>
                </a:cubicBezTo>
                <a:lnTo>
                  <a:pt x="195525" y="163261"/>
                </a:lnTo>
                <a:close/>
              </a:path>
            </a:pathLst>
          </a:custGeom>
          <a:solidFill>
            <a:sysClr val="window" lastClr="FFFFFF"/>
          </a:solidFill>
          <a:ln w="41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 editAs="oneCell">
    <xdr:from>
      <xdr:col>14</xdr:col>
      <xdr:colOff>42372</xdr:colOff>
      <xdr:row>36</xdr:row>
      <xdr:rowOff>287216</xdr:rowOff>
    </xdr:from>
    <xdr:to>
      <xdr:col>18</xdr:col>
      <xdr:colOff>1</xdr:colOff>
      <xdr:row>42</xdr:row>
      <xdr:rowOff>133917</xdr:rowOff>
    </xdr:to>
    <xdr:pic>
      <xdr:nvPicPr>
        <xdr:cNvPr id="18" name="Picture 17" descr="A close-up of a stamp&#10;&#10;AI-generated content may be incorrect.">
          <a:extLst>
            <a:ext uri="{FF2B5EF4-FFF2-40B4-BE49-F238E27FC236}">
              <a16:creationId xmlns:a16="http://schemas.microsoft.com/office/drawing/2014/main" id="{8F43572B-1799-499B-A5D0-937E64F2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8864" y="7192108"/>
          <a:ext cx="1294060" cy="1275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F3AD-AE3C-4859-9BE6-55E30EB76A66}">
  <sheetPr codeName="Sheet1"/>
  <dimension ref="A1:U50"/>
  <sheetViews>
    <sheetView showGridLines="0" tabSelected="1" showWhiteSpace="0" view="pageBreakPreview" topLeftCell="A7" zoomScale="130" zoomScaleNormal="130" zoomScaleSheetLayoutView="130" zoomScalePageLayoutView="130" workbookViewId="0">
      <selection activeCell="V37" sqref="V37"/>
    </sheetView>
  </sheetViews>
  <sheetFormatPr defaultColWidth="8.88671875" defaultRowHeight="14.4" x14ac:dyDescent="0.3"/>
  <cols>
    <col min="1" max="1" width="1.77734375" customWidth="1"/>
    <col min="2" max="2" width="5" customWidth="1"/>
    <col min="4" max="6" width="4.33203125" customWidth="1"/>
    <col min="7" max="7" width="5.77734375" customWidth="1"/>
    <col min="8" max="8" width="3.77734375" customWidth="1"/>
    <col min="9" max="9" width="4.33203125" customWidth="1"/>
    <col min="10" max="10" width="2.44140625" customWidth="1"/>
    <col min="11" max="11" width="5.21875" customWidth="1"/>
    <col min="12" max="12" width="4.33203125" customWidth="1"/>
    <col min="13" max="13" width="3.88671875" customWidth="1"/>
    <col min="14" max="14" width="5.77734375" customWidth="1"/>
    <col min="15" max="15" width="4.33203125" customWidth="1"/>
    <col min="16" max="16" width="4.6640625" customWidth="1"/>
    <col min="17" max="17" width="6.77734375" customWidth="1"/>
    <col min="18" max="18" width="4.33203125" customWidth="1"/>
    <col min="19" max="19" width="5.77734375" customWidth="1"/>
    <col min="20" max="20" width="4.33203125" customWidth="1"/>
    <col min="21" max="21" width="1.21875" customWidth="1"/>
    <col min="22" max="22" width="8.88671875" customWidth="1"/>
  </cols>
  <sheetData>
    <row r="1" spans="1:2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pans="1:21" x14ac:dyDescent="0.3">
      <c r="A2" s="5"/>
      <c r="U2" s="6"/>
    </row>
    <row r="3" spans="1:21" x14ac:dyDescent="0.3">
      <c r="A3" s="5"/>
      <c r="U3" s="6"/>
    </row>
    <row r="4" spans="1:21" ht="8.4" customHeight="1" x14ac:dyDescent="0.3">
      <c r="A4" s="5"/>
      <c r="U4" s="6"/>
    </row>
    <row r="5" spans="1:21" x14ac:dyDescent="0.3">
      <c r="A5" s="5"/>
      <c r="U5" s="6"/>
    </row>
    <row r="6" spans="1:21" x14ac:dyDescent="0.3">
      <c r="A6" s="5"/>
      <c r="U6" s="6"/>
    </row>
    <row r="7" spans="1:21" x14ac:dyDescent="0.3">
      <c r="A7" s="5"/>
      <c r="U7" s="6"/>
    </row>
    <row r="8" spans="1:21" x14ac:dyDescent="0.3">
      <c r="A8" s="5"/>
      <c r="U8" s="6"/>
    </row>
    <row r="9" spans="1:21" x14ac:dyDescent="0.3">
      <c r="A9" s="5"/>
      <c r="U9" s="6"/>
    </row>
    <row r="10" spans="1:21" ht="11.25" customHeight="1" thickBot="1" x14ac:dyDescent="0.35">
      <c r="A10" s="5"/>
      <c r="U10" s="6"/>
    </row>
    <row r="11" spans="1:21" ht="2.7" customHeight="1" x14ac:dyDescent="0.3">
      <c r="A11" s="5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6"/>
    </row>
    <row r="12" spans="1:21" ht="18.3" customHeight="1" x14ac:dyDescent="0.3">
      <c r="A12" s="7"/>
      <c r="B12" s="93" t="s">
        <v>27</v>
      </c>
      <c r="C12" s="93"/>
      <c r="D12" s="93"/>
      <c r="E12" s="24" t="s">
        <v>30</v>
      </c>
      <c r="F12" s="97" t="s">
        <v>95</v>
      </c>
      <c r="G12" s="97"/>
      <c r="H12" s="97"/>
      <c r="I12" s="97"/>
      <c r="J12" s="97"/>
      <c r="K12" s="97"/>
      <c r="L12" s="97"/>
      <c r="M12" s="83" t="s">
        <v>31</v>
      </c>
      <c r="N12" s="83"/>
      <c r="O12" s="24" t="s">
        <v>30</v>
      </c>
      <c r="P12" s="95">
        <v>45751</v>
      </c>
      <c r="Q12" s="95"/>
      <c r="R12" s="95"/>
      <c r="S12" s="95"/>
      <c r="T12" s="95"/>
      <c r="U12" s="8"/>
    </row>
    <row r="13" spans="1:21" ht="20.399999999999999" customHeight="1" x14ac:dyDescent="0.3">
      <c r="A13" s="7"/>
      <c r="B13" s="93" t="s">
        <v>28</v>
      </c>
      <c r="C13" s="93"/>
      <c r="D13" s="93"/>
      <c r="E13" s="24" t="s">
        <v>30</v>
      </c>
      <c r="F13" s="98" t="str">
        <f>'pAYMENT aPPLI'!F12</f>
        <v>003.IQEAS-PA-01</v>
      </c>
      <c r="G13" s="98"/>
      <c r="H13" s="98"/>
      <c r="I13" s="98"/>
      <c r="J13" s="98"/>
      <c r="K13" s="98"/>
      <c r="L13" s="98"/>
      <c r="M13" s="83" t="s">
        <v>32</v>
      </c>
      <c r="N13" s="83"/>
      <c r="O13" s="24" t="s">
        <v>30</v>
      </c>
      <c r="P13" s="96">
        <f>'pAYMENT aPPLI'!O12</f>
        <v>45745</v>
      </c>
      <c r="Q13" s="96"/>
      <c r="R13" s="96"/>
      <c r="S13" s="96"/>
      <c r="T13" s="96"/>
      <c r="U13" s="8"/>
    </row>
    <row r="14" spans="1:21" ht="20.399999999999999" customHeight="1" x14ac:dyDescent="0.3">
      <c r="A14" s="7"/>
      <c r="B14" s="93" t="s">
        <v>29</v>
      </c>
      <c r="C14" s="93"/>
      <c r="D14" s="93"/>
      <c r="E14" s="24" t="s">
        <v>30</v>
      </c>
      <c r="F14" s="98" t="s">
        <v>94</v>
      </c>
      <c r="G14" s="98"/>
      <c r="H14" s="98"/>
      <c r="I14" s="98"/>
      <c r="J14" s="98"/>
      <c r="K14" s="98"/>
      <c r="L14" s="98"/>
      <c r="M14" s="83" t="s">
        <v>31</v>
      </c>
      <c r="N14" s="83"/>
      <c r="O14" s="24" t="s">
        <v>30</v>
      </c>
      <c r="P14" s="96">
        <v>45662</v>
      </c>
      <c r="Q14" s="96"/>
      <c r="R14" s="96"/>
      <c r="S14" s="96"/>
      <c r="T14" s="96"/>
      <c r="U14" s="8"/>
    </row>
    <row r="15" spans="1:21" ht="11.25" customHeight="1" thickBot="1" x14ac:dyDescent="0.35">
      <c r="A15" s="7"/>
      <c r="B15" s="18"/>
      <c r="C15" s="18"/>
      <c r="D15" s="18"/>
      <c r="E15" s="18"/>
      <c r="F15" s="18"/>
      <c r="G15" s="18"/>
      <c r="H15" s="18"/>
      <c r="M15" s="25"/>
      <c r="N15" s="25"/>
      <c r="O15" s="25"/>
      <c r="P15" s="25"/>
      <c r="Q15" s="25"/>
      <c r="R15" s="25"/>
      <c r="S15" s="25"/>
      <c r="T15" s="25"/>
      <c r="U15" s="8"/>
    </row>
    <row r="16" spans="1:21" ht="5.55" customHeight="1" x14ac:dyDescent="0.3">
      <c r="A16" s="5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6"/>
    </row>
    <row r="17" spans="1:21" x14ac:dyDescent="0.3">
      <c r="A17" s="5"/>
      <c r="B17" s="26" t="s">
        <v>0</v>
      </c>
      <c r="C17" s="27"/>
      <c r="D17" s="18"/>
      <c r="E17" s="18"/>
      <c r="F17" s="18"/>
      <c r="G17" s="18"/>
      <c r="H17" s="18"/>
      <c r="I17" s="83" t="s">
        <v>33</v>
      </c>
      <c r="J17" s="83"/>
      <c r="K17" s="83"/>
      <c r="L17" s="83"/>
      <c r="M17" s="83"/>
      <c r="N17" s="83"/>
      <c r="O17" s="28" t="s">
        <v>30</v>
      </c>
      <c r="P17" s="77" t="s">
        <v>17</v>
      </c>
      <c r="Q17" s="77"/>
      <c r="R17" s="77"/>
      <c r="S17" s="77"/>
      <c r="T17" s="77"/>
      <c r="U17" s="6"/>
    </row>
    <row r="18" spans="1:21" x14ac:dyDescent="0.3">
      <c r="A18" s="5"/>
      <c r="C18" s="84" t="s">
        <v>74</v>
      </c>
      <c r="D18" s="84"/>
      <c r="E18" s="84"/>
      <c r="F18" s="84"/>
      <c r="G18" s="84"/>
      <c r="H18" s="84"/>
      <c r="I18" s="84"/>
      <c r="J18" s="83" t="s">
        <v>34</v>
      </c>
      <c r="K18" s="83"/>
      <c r="L18" s="83"/>
      <c r="M18" s="83"/>
      <c r="N18" s="83"/>
      <c r="O18" s="28" t="s">
        <v>30</v>
      </c>
      <c r="P18" s="78" t="s">
        <v>18</v>
      </c>
      <c r="Q18" s="78"/>
      <c r="R18" s="78"/>
      <c r="S18" s="78"/>
      <c r="T18" s="78"/>
      <c r="U18" s="6"/>
    </row>
    <row r="19" spans="1:21" x14ac:dyDescent="0.3">
      <c r="A19" s="5"/>
      <c r="C19" s="85" t="s">
        <v>91</v>
      </c>
      <c r="D19" s="85"/>
      <c r="E19" s="85"/>
      <c r="F19" s="85"/>
      <c r="G19" s="85"/>
      <c r="H19" s="85"/>
      <c r="I19" s="85"/>
      <c r="J19" s="83" t="s">
        <v>35</v>
      </c>
      <c r="K19" s="83"/>
      <c r="L19" s="83"/>
      <c r="M19" s="83"/>
      <c r="N19" s="83"/>
      <c r="O19" s="28" t="s">
        <v>30</v>
      </c>
      <c r="P19" s="78" t="s">
        <v>18</v>
      </c>
      <c r="Q19" s="78"/>
      <c r="R19" s="78"/>
      <c r="S19" s="78"/>
      <c r="T19" s="78"/>
      <c r="U19" s="6"/>
    </row>
    <row r="20" spans="1:21" x14ac:dyDescent="0.3">
      <c r="A20" s="5"/>
      <c r="C20" s="85" t="s">
        <v>90</v>
      </c>
      <c r="D20" s="85"/>
      <c r="E20" s="85"/>
      <c r="F20" s="85"/>
      <c r="G20" s="85"/>
      <c r="H20" s="85"/>
      <c r="I20" s="85"/>
      <c r="J20" s="83" t="s">
        <v>36</v>
      </c>
      <c r="K20" s="83"/>
      <c r="L20" s="83"/>
      <c r="M20" s="83"/>
      <c r="N20" s="83"/>
      <c r="O20" s="28" t="s">
        <v>30</v>
      </c>
      <c r="P20" s="79" t="s">
        <v>19</v>
      </c>
      <c r="Q20" s="79"/>
      <c r="R20" s="79"/>
      <c r="S20" s="79"/>
      <c r="T20" s="79"/>
      <c r="U20" s="6"/>
    </row>
    <row r="21" spans="1:21" x14ac:dyDescent="0.3">
      <c r="A21" s="5"/>
      <c r="C21" s="85" t="s">
        <v>73</v>
      </c>
      <c r="D21" s="85"/>
      <c r="E21" s="85"/>
      <c r="F21" s="85"/>
      <c r="G21" s="85"/>
      <c r="H21" s="85"/>
      <c r="I21" s="85"/>
      <c r="J21" s="83" t="s">
        <v>37</v>
      </c>
      <c r="K21" s="83"/>
      <c r="L21" s="83"/>
      <c r="M21" s="83"/>
      <c r="N21" s="83"/>
      <c r="O21" s="28" t="s">
        <v>30</v>
      </c>
      <c r="P21" s="78" t="s">
        <v>97</v>
      </c>
      <c r="Q21" s="78"/>
      <c r="R21" s="78"/>
      <c r="S21" s="78"/>
      <c r="T21" s="78"/>
      <c r="U21" s="6"/>
    </row>
    <row r="22" spans="1:21" x14ac:dyDescent="0.3">
      <c r="A22" s="5"/>
      <c r="C22" s="43" t="s">
        <v>16</v>
      </c>
      <c r="D22" s="23" t="s">
        <v>75</v>
      </c>
      <c r="E22" s="23"/>
      <c r="F22" s="23"/>
      <c r="G22" s="23"/>
      <c r="H22" s="23"/>
      <c r="J22" s="83" t="s">
        <v>38</v>
      </c>
      <c r="K22" s="83"/>
      <c r="L22" s="83"/>
      <c r="M22" s="83"/>
      <c r="N22" s="83"/>
      <c r="O22" s="28" t="s">
        <v>30</v>
      </c>
      <c r="P22" s="79" t="s">
        <v>98</v>
      </c>
      <c r="Q22" s="79"/>
      <c r="R22" s="79"/>
      <c r="S22" s="79"/>
      <c r="T22" s="79"/>
      <c r="U22" s="6"/>
    </row>
    <row r="23" spans="1:21" ht="7.05" customHeight="1" x14ac:dyDescent="0.3">
      <c r="A23" s="5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6"/>
    </row>
    <row r="24" spans="1:21" ht="8.4" customHeight="1" x14ac:dyDescent="0.3">
      <c r="A24" s="5"/>
      <c r="U24" s="6"/>
    </row>
    <row r="25" spans="1:21" s="15" customFormat="1" ht="18" customHeight="1" x14ac:dyDescent="0.3">
      <c r="A25" s="14"/>
      <c r="B25" s="30" t="s">
        <v>23</v>
      </c>
      <c r="C25" s="100" t="s">
        <v>24</v>
      </c>
      <c r="D25" s="100"/>
      <c r="E25" s="100"/>
      <c r="F25" s="100"/>
      <c r="G25" s="100"/>
      <c r="H25" s="100"/>
      <c r="I25" s="100"/>
      <c r="J25" s="100"/>
      <c r="K25" s="100"/>
      <c r="L25" s="99" t="s">
        <v>20</v>
      </c>
      <c r="M25" s="99"/>
      <c r="N25" s="30" t="s">
        <v>21</v>
      </c>
      <c r="O25" s="30" t="s">
        <v>22</v>
      </c>
      <c r="P25" s="99" t="s">
        <v>26</v>
      </c>
      <c r="Q25" s="99"/>
      <c r="R25" s="99" t="s">
        <v>25</v>
      </c>
      <c r="S25" s="99"/>
      <c r="T25" s="99"/>
      <c r="U25" s="16"/>
    </row>
    <row r="26" spans="1:21" ht="18" customHeight="1" x14ac:dyDescent="0.3">
      <c r="A26" s="5"/>
      <c r="B26" s="19">
        <v>1</v>
      </c>
      <c r="C26" s="81" t="s">
        <v>99</v>
      </c>
      <c r="D26" s="81"/>
      <c r="E26" s="81"/>
      <c r="F26" s="81"/>
      <c r="G26" s="81"/>
      <c r="H26" s="81"/>
      <c r="I26" s="81"/>
      <c r="J26" s="81"/>
      <c r="K26" s="81"/>
      <c r="L26" s="87">
        <v>998323</v>
      </c>
      <c r="M26" s="87"/>
      <c r="N26" s="74">
        <v>9.8579794200000001E-2</v>
      </c>
      <c r="O26" s="67" t="s">
        <v>93</v>
      </c>
      <c r="P26" s="86">
        <v>0</v>
      </c>
      <c r="Q26" s="86"/>
      <c r="R26" s="92">
        <f>N26*P26</f>
        <v>0</v>
      </c>
      <c r="S26" s="92"/>
      <c r="T26" s="92"/>
      <c r="U26" s="6"/>
    </row>
    <row r="27" spans="1:21" ht="18" customHeight="1" x14ac:dyDescent="0.3">
      <c r="A27" s="5"/>
      <c r="B27" s="20"/>
      <c r="C27" s="105" t="s">
        <v>104</v>
      </c>
      <c r="D27" s="105"/>
      <c r="E27" s="105"/>
      <c r="F27" s="105"/>
      <c r="G27" s="105"/>
      <c r="H27" s="105"/>
      <c r="I27" s="105"/>
      <c r="J27" s="105"/>
      <c r="K27" s="105"/>
      <c r="L27" s="101"/>
      <c r="M27" s="101"/>
      <c r="N27" s="71"/>
      <c r="O27" s="68"/>
      <c r="P27" s="112"/>
      <c r="Q27" s="112"/>
      <c r="R27" s="106"/>
      <c r="S27" s="106"/>
      <c r="T27" s="106"/>
      <c r="U27" s="6"/>
    </row>
    <row r="28" spans="1:21" ht="18" customHeight="1" x14ac:dyDescent="0.3">
      <c r="A28" s="5"/>
      <c r="B28" s="21"/>
      <c r="C28" s="118" t="s">
        <v>101</v>
      </c>
      <c r="D28" s="118"/>
      <c r="E28" s="118"/>
      <c r="F28" s="118"/>
      <c r="G28" s="118"/>
      <c r="H28" s="118"/>
      <c r="I28" s="118"/>
      <c r="J28" s="118"/>
      <c r="K28" s="118"/>
      <c r="L28" s="102"/>
      <c r="M28" s="102"/>
      <c r="N28" s="72"/>
      <c r="O28" s="69"/>
      <c r="P28" s="124"/>
      <c r="Q28" s="124"/>
      <c r="R28" s="113"/>
      <c r="S28" s="113"/>
      <c r="T28" s="113"/>
      <c r="U28" s="6"/>
    </row>
    <row r="29" spans="1:21" ht="18" customHeight="1" x14ac:dyDescent="0.3">
      <c r="A29" s="5"/>
      <c r="B29" s="20"/>
      <c r="C29" s="105" t="s">
        <v>102</v>
      </c>
      <c r="D29" s="105"/>
      <c r="E29" s="105"/>
      <c r="F29" s="105"/>
      <c r="G29" s="105"/>
      <c r="H29" s="105"/>
      <c r="I29" s="105"/>
      <c r="J29" s="105"/>
      <c r="K29" s="105"/>
      <c r="L29" s="103"/>
      <c r="M29" s="103"/>
      <c r="N29" s="71"/>
      <c r="O29" s="68"/>
      <c r="P29" s="110"/>
      <c r="Q29" s="110"/>
      <c r="R29" s="106"/>
      <c r="S29" s="106"/>
      <c r="T29" s="106"/>
      <c r="U29" s="6"/>
    </row>
    <row r="30" spans="1:21" ht="18" customHeight="1" x14ac:dyDescent="0.3">
      <c r="A30" s="5"/>
      <c r="B30" s="22"/>
      <c r="C30" s="119" t="s">
        <v>103</v>
      </c>
      <c r="D30" s="119"/>
      <c r="E30" s="119"/>
      <c r="F30" s="119"/>
      <c r="G30" s="119"/>
      <c r="H30" s="119"/>
      <c r="I30" s="119"/>
      <c r="J30" s="119"/>
      <c r="K30" s="119"/>
      <c r="L30" s="104"/>
      <c r="M30" s="104"/>
      <c r="N30" s="73"/>
      <c r="O30" s="70"/>
      <c r="P30" s="111"/>
      <c r="Q30" s="111"/>
      <c r="R30" s="109"/>
      <c r="S30" s="109"/>
      <c r="T30" s="109"/>
      <c r="U30" s="6"/>
    </row>
    <row r="31" spans="1:21" ht="18" customHeight="1" x14ac:dyDescent="0.3">
      <c r="A31" s="5"/>
      <c r="B31" s="107" t="s">
        <v>69</v>
      </c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75">
        <f>SUM(R25:T30)</f>
        <v>0</v>
      </c>
      <c r="S31" s="75"/>
      <c r="T31" s="75"/>
      <c r="U31" s="6"/>
    </row>
    <row r="32" spans="1:21" ht="18" customHeight="1" x14ac:dyDescent="0.3">
      <c r="A32" s="5"/>
      <c r="B32" s="107" t="s">
        <v>70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75">
        <f>R31*9%</f>
        <v>0</v>
      </c>
      <c r="S32" s="75"/>
      <c r="T32" s="75"/>
      <c r="U32" s="6"/>
    </row>
    <row r="33" spans="1:21" ht="18" customHeight="1" x14ac:dyDescent="0.3">
      <c r="A33" s="5"/>
      <c r="B33" s="107" t="s">
        <v>71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75">
        <f>R31*9%</f>
        <v>0</v>
      </c>
      <c r="S33" s="75"/>
      <c r="T33" s="75"/>
      <c r="U33" s="6"/>
    </row>
    <row r="34" spans="1:21" ht="18" customHeight="1" x14ac:dyDescent="0.3">
      <c r="A34" s="5"/>
      <c r="B34" s="107" t="s">
        <v>72</v>
      </c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75">
        <v>0</v>
      </c>
      <c r="S34" s="75"/>
      <c r="T34" s="75"/>
      <c r="U34" s="6"/>
    </row>
    <row r="35" spans="1:21" ht="18" customHeight="1" x14ac:dyDescent="0.3">
      <c r="A35" s="5"/>
      <c r="B35" s="115" t="s">
        <v>68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08">
        <f>R31+R33+R32</f>
        <v>0</v>
      </c>
      <c r="S35" s="108"/>
      <c r="T35" s="108"/>
      <c r="U35" s="6"/>
    </row>
    <row r="36" spans="1:21" ht="18" customHeight="1" x14ac:dyDescent="0.3">
      <c r="A36" s="5"/>
      <c r="B36" s="120" t="s">
        <v>67</v>
      </c>
      <c r="C36" s="121"/>
      <c r="D36" s="121"/>
      <c r="E36" s="121"/>
      <c r="F36" s="121"/>
      <c r="G36" s="122" t="s">
        <v>105</v>
      </c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3"/>
      <c r="U36" s="6"/>
    </row>
    <row r="37" spans="1:21" s="1" customFormat="1" ht="33.9" customHeight="1" thickBot="1" x14ac:dyDescent="0.35">
      <c r="A37" s="9"/>
      <c r="B37" s="116" t="s">
        <v>39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0"/>
    </row>
    <row r="38" spans="1:21" s="1" customFormat="1" ht="21.15" customHeight="1" x14ac:dyDescent="0.3">
      <c r="A38" s="9"/>
      <c r="B38" s="31"/>
      <c r="C38" s="32"/>
      <c r="D38" s="32"/>
      <c r="E38" s="32"/>
      <c r="F38" s="32"/>
      <c r="G38" s="32"/>
      <c r="H38" s="117" t="s">
        <v>40</v>
      </c>
      <c r="I38" s="117"/>
      <c r="J38" s="117"/>
      <c r="K38" s="117"/>
      <c r="L38" s="117"/>
      <c r="M38" s="80" t="s">
        <v>41</v>
      </c>
      <c r="N38" s="80"/>
      <c r="O38" s="80"/>
      <c r="P38" s="80"/>
      <c r="Q38" s="80"/>
      <c r="R38" s="80"/>
      <c r="S38" s="80"/>
      <c r="T38" s="80"/>
      <c r="U38" s="10"/>
    </row>
    <row r="39" spans="1:21" ht="19.8" customHeight="1" x14ac:dyDescent="0.3">
      <c r="A39" s="5"/>
      <c r="B39" s="33"/>
      <c r="C39" s="33"/>
      <c r="D39" s="33"/>
      <c r="E39" s="33"/>
      <c r="F39" s="33"/>
      <c r="G39" s="33"/>
      <c r="H39" s="114" t="s">
        <v>6</v>
      </c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6"/>
    </row>
    <row r="40" spans="1:21" ht="19.8" customHeight="1" x14ac:dyDescent="0.3">
      <c r="A40" s="5"/>
      <c r="B40" s="34"/>
      <c r="C40" s="35"/>
      <c r="D40" s="35"/>
      <c r="E40" s="35"/>
      <c r="F40" s="35"/>
      <c r="G40" s="35"/>
      <c r="H40" s="89" t="s">
        <v>12</v>
      </c>
      <c r="I40" s="89"/>
      <c r="J40" s="89"/>
      <c r="K40" s="89"/>
      <c r="L40" s="89"/>
      <c r="M40" s="90" t="s">
        <v>10</v>
      </c>
      <c r="N40" s="90"/>
      <c r="O40" s="90"/>
      <c r="P40" s="90"/>
      <c r="Q40" s="90"/>
      <c r="R40" s="90"/>
      <c r="S40" s="90"/>
      <c r="T40" s="90"/>
      <c r="U40" s="6"/>
    </row>
    <row r="41" spans="1:21" ht="19.8" customHeight="1" x14ac:dyDescent="0.3">
      <c r="A41" s="5"/>
      <c r="B41" s="33"/>
      <c r="C41" s="33"/>
      <c r="D41" s="33"/>
      <c r="E41" s="33"/>
      <c r="F41" s="36"/>
      <c r="G41" s="36"/>
      <c r="H41" s="37"/>
      <c r="I41" s="89" t="s">
        <v>9</v>
      </c>
      <c r="J41" s="89"/>
      <c r="K41" s="89"/>
      <c r="L41" s="89"/>
      <c r="M41" s="90" t="s">
        <v>11</v>
      </c>
      <c r="N41" s="90"/>
      <c r="O41" s="90"/>
      <c r="P41" s="90"/>
      <c r="Q41" s="90"/>
      <c r="R41" s="90"/>
      <c r="S41" s="90"/>
      <c r="T41" s="90"/>
      <c r="U41" s="6"/>
    </row>
    <row r="42" spans="1:21" ht="19.8" customHeight="1" x14ac:dyDescent="0.3">
      <c r="A42" s="5"/>
      <c r="B42" s="34"/>
      <c r="C42" s="35"/>
      <c r="D42" s="35"/>
      <c r="E42" s="35"/>
      <c r="F42" s="38"/>
      <c r="G42" s="38"/>
      <c r="H42" s="89" t="s">
        <v>5</v>
      </c>
      <c r="I42" s="89"/>
      <c r="J42" s="89"/>
      <c r="K42" s="89"/>
      <c r="L42" s="89"/>
      <c r="M42" s="90" t="s">
        <v>13</v>
      </c>
      <c r="N42" s="90"/>
      <c r="O42" s="90"/>
      <c r="P42" s="90"/>
      <c r="Q42" s="90"/>
      <c r="R42" s="90"/>
      <c r="S42" s="90"/>
      <c r="T42" s="90"/>
      <c r="U42" s="6"/>
    </row>
    <row r="43" spans="1:21" ht="19.8" customHeight="1" x14ac:dyDescent="0.3">
      <c r="A43" s="5"/>
      <c r="B43" s="33"/>
      <c r="C43" s="33"/>
      <c r="D43" s="33"/>
      <c r="E43" s="33"/>
      <c r="F43" s="36"/>
      <c r="G43" s="36"/>
      <c r="H43" s="37"/>
      <c r="I43" s="89" t="s">
        <v>7</v>
      </c>
      <c r="J43" s="89"/>
      <c r="K43" s="89"/>
      <c r="L43" s="89"/>
      <c r="M43" s="90" t="s">
        <v>14</v>
      </c>
      <c r="N43" s="90"/>
      <c r="O43" s="90"/>
      <c r="P43" s="90"/>
      <c r="Q43" s="90"/>
      <c r="R43" s="90"/>
      <c r="S43" s="90"/>
      <c r="T43" s="90"/>
      <c r="U43" s="6"/>
    </row>
    <row r="44" spans="1:21" ht="19.8" customHeight="1" x14ac:dyDescent="0.3">
      <c r="A44" s="5"/>
      <c r="B44" s="91" t="s">
        <v>4</v>
      </c>
      <c r="C44" s="91"/>
      <c r="D44" s="91"/>
      <c r="E44" s="91"/>
      <c r="F44" s="91"/>
      <c r="G44" s="91"/>
      <c r="H44" s="91"/>
      <c r="I44" s="89" t="s">
        <v>8</v>
      </c>
      <c r="J44" s="89"/>
      <c r="K44" s="89"/>
      <c r="L44" s="89"/>
      <c r="M44" s="90" t="s">
        <v>15</v>
      </c>
      <c r="N44" s="90"/>
      <c r="O44" s="90"/>
      <c r="P44" s="90"/>
      <c r="Q44" s="90"/>
      <c r="R44" s="90"/>
      <c r="S44" s="90"/>
      <c r="T44" s="90"/>
      <c r="U44" s="6"/>
    </row>
    <row r="45" spans="1:21" ht="11.25" customHeight="1" thickBot="1" x14ac:dyDescent="0.35">
      <c r="A45" s="5"/>
      <c r="B45" s="29"/>
      <c r="C45" s="39"/>
      <c r="D45" s="39"/>
      <c r="E45" s="39"/>
      <c r="F45" s="29"/>
      <c r="G45" s="29"/>
      <c r="H45" s="29"/>
      <c r="I45" s="29"/>
      <c r="J45" s="29"/>
      <c r="K45" s="29"/>
      <c r="L45" s="29"/>
      <c r="M45" s="40"/>
      <c r="N45" s="29"/>
      <c r="O45" s="29"/>
      <c r="P45" s="29"/>
      <c r="Q45" s="29"/>
      <c r="R45" s="29"/>
      <c r="S45" s="29"/>
      <c r="T45" s="29"/>
      <c r="U45" s="6"/>
    </row>
    <row r="46" spans="1:21" ht="5.55" customHeight="1" x14ac:dyDescent="0.3">
      <c r="A46" s="5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6"/>
    </row>
    <row r="47" spans="1:21" x14ac:dyDescent="0.3">
      <c r="A47" s="5"/>
      <c r="B47" s="29"/>
      <c r="C47" s="41" t="s">
        <v>1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U47" s="6"/>
    </row>
    <row r="48" spans="1:21" x14ac:dyDescent="0.3">
      <c r="A48" s="5"/>
      <c r="B48" s="29"/>
      <c r="C48" s="88" t="s">
        <v>2</v>
      </c>
      <c r="D48" s="88"/>
      <c r="E48" s="88"/>
      <c r="F48" s="88"/>
      <c r="G48" s="88"/>
      <c r="H48" s="88"/>
      <c r="I48" s="88"/>
      <c r="J48" s="42"/>
      <c r="K48" s="76" t="s">
        <v>3</v>
      </c>
      <c r="L48" s="76"/>
      <c r="M48" s="76"/>
      <c r="N48" s="76"/>
      <c r="O48" s="76"/>
      <c r="P48" s="42"/>
      <c r="Q48" s="42"/>
      <c r="U48" s="6"/>
    </row>
    <row r="49" spans="1:21" x14ac:dyDescent="0.3">
      <c r="A49" s="5"/>
      <c r="U49" s="6"/>
    </row>
    <row r="50" spans="1:21" ht="15" thickBot="1" x14ac:dyDescent="0.3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</row>
  </sheetData>
  <sheetProtection selectLockedCells="1"/>
  <mergeCells count="84">
    <mergeCell ref="R28:T28"/>
    <mergeCell ref="H39:T39"/>
    <mergeCell ref="B33:Q33"/>
    <mergeCell ref="B35:Q35"/>
    <mergeCell ref="B37:T37"/>
    <mergeCell ref="H38:L38"/>
    <mergeCell ref="C28:K28"/>
    <mergeCell ref="C29:K29"/>
    <mergeCell ref="C30:K30"/>
    <mergeCell ref="B36:F36"/>
    <mergeCell ref="G36:T36"/>
    <mergeCell ref="P28:Q28"/>
    <mergeCell ref="R33:T33"/>
    <mergeCell ref="B32:Q32"/>
    <mergeCell ref="R32:T32"/>
    <mergeCell ref="B34:Q34"/>
    <mergeCell ref="H40:L40"/>
    <mergeCell ref="L27:M27"/>
    <mergeCell ref="L28:M28"/>
    <mergeCell ref="L29:M29"/>
    <mergeCell ref="L30:M30"/>
    <mergeCell ref="M40:T40"/>
    <mergeCell ref="C27:K27"/>
    <mergeCell ref="R27:T27"/>
    <mergeCell ref="B31:Q31"/>
    <mergeCell ref="R31:T31"/>
    <mergeCell ref="R35:T35"/>
    <mergeCell ref="R29:T29"/>
    <mergeCell ref="R30:T30"/>
    <mergeCell ref="P29:Q29"/>
    <mergeCell ref="P30:Q30"/>
    <mergeCell ref="P27:Q27"/>
    <mergeCell ref="B16:T16"/>
    <mergeCell ref="C25:K25"/>
    <mergeCell ref="B14:D14"/>
    <mergeCell ref="F14:L14"/>
    <mergeCell ref="P14:T14"/>
    <mergeCell ref="J22:N22"/>
    <mergeCell ref="I17:N17"/>
    <mergeCell ref="P21:T21"/>
    <mergeCell ref="P22:T22"/>
    <mergeCell ref="R25:T25"/>
    <mergeCell ref="R26:T26"/>
    <mergeCell ref="B12:D12"/>
    <mergeCell ref="B13:D13"/>
    <mergeCell ref="B11:T11"/>
    <mergeCell ref="M12:N12"/>
    <mergeCell ref="M13:N13"/>
    <mergeCell ref="P12:T12"/>
    <mergeCell ref="P13:T13"/>
    <mergeCell ref="F12:L12"/>
    <mergeCell ref="F13:L13"/>
    <mergeCell ref="M14:N14"/>
    <mergeCell ref="P25:Q25"/>
    <mergeCell ref="L25:M25"/>
    <mergeCell ref="J21:N21"/>
    <mergeCell ref="C20:I20"/>
    <mergeCell ref="C19:I19"/>
    <mergeCell ref="C48:I48"/>
    <mergeCell ref="I41:L41"/>
    <mergeCell ref="I43:L43"/>
    <mergeCell ref="I44:L44"/>
    <mergeCell ref="M44:T44"/>
    <mergeCell ref="B44:H44"/>
    <mergeCell ref="H42:L42"/>
    <mergeCell ref="M41:T41"/>
    <mergeCell ref="M42:T42"/>
    <mergeCell ref="M43:T43"/>
    <mergeCell ref="R34:T34"/>
    <mergeCell ref="K48:O48"/>
    <mergeCell ref="P17:T17"/>
    <mergeCell ref="P18:T18"/>
    <mergeCell ref="P19:T19"/>
    <mergeCell ref="P20:T20"/>
    <mergeCell ref="M38:T38"/>
    <mergeCell ref="C26:K26"/>
    <mergeCell ref="B23:T23"/>
    <mergeCell ref="J18:N18"/>
    <mergeCell ref="J19:N19"/>
    <mergeCell ref="J20:N20"/>
    <mergeCell ref="C18:I18"/>
    <mergeCell ref="C21:I21"/>
    <mergeCell ref="P26:Q26"/>
    <mergeCell ref="L26:M26"/>
  </mergeCells>
  <printOptions verticalCentered="1"/>
  <pageMargins left="0.74803149606299213" right="0" top="0" bottom="0" header="0" footer="0"/>
  <pageSetup paperSize="9" orientation="portrait" r:id="rId1"/>
  <headerFooter differentOddEven="1"/>
  <ignoredErrors>
    <ignoredError sqref="K48 M41" numberStoredAsText="1"/>
    <ignoredError sqref="P13 S34:T34 S33:T33 S32:T32 S35:T35 R26:T26 R35 R34 R32 R33 R31:T3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9BA0-D0F4-4A9E-8CE2-EDB4A70C4E7A}">
  <dimension ref="A1:U49"/>
  <sheetViews>
    <sheetView showGridLines="0" topLeftCell="A17" zoomScale="130" zoomScaleNormal="130" workbookViewId="0">
      <selection activeCell="W19" sqref="W19"/>
    </sheetView>
  </sheetViews>
  <sheetFormatPr defaultColWidth="8.88671875" defaultRowHeight="14.4" x14ac:dyDescent="0.3"/>
  <cols>
    <col min="1" max="1" width="1.77734375" customWidth="1"/>
    <col min="2" max="19" width="4.88671875" customWidth="1"/>
    <col min="20" max="20" width="5" customWidth="1"/>
    <col min="21" max="21" width="1.21875" customWidth="1"/>
  </cols>
  <sheetData>
    <row r="1" spans="1:21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</row>
    <row r="2" spans="1:21" x14ac:dyDescent="0.3">
      <c r="A2" s="47"/>
      <c r="U2" s="48"/>
    </row>
    <row r="3" spans="1:21" x14ac:dyDescent="0.3">
      <c r="A3" s="47"/>
      <c r="U3" s="48"/>
    </row>
    <row r="4" spans="1:21" ht="8.4" customHeight="1" x14ac:dyDescent="0.3">
      <c r="A4" s="47"/>
      <c r="U4" s="48"/>
    </row>
    <row r="5" spans="1:21" x14ac:dyDescent="0.3">
      <c r="A5" s="47"/>
      <c r="U5" s="48"/>
    </row>
    <row r="6" spans="1:21" x14ac:dyDescent="0.3">
      <c r="A6" s="47"/>
      <c r="U6" s="48"/>
    </row>
    <row r="7" spans="1:21" x14ac:dyDescent="0.3">
      <c r="A7" s="47"/>
      <c r="U7" s="48"/>
    </row>
    <row r="8" spans="1:21" x14ac:dyDescent="0.3">
      <c r="A8" s="47"/>
      <c r="U8" s="48"/>
    </row>
    <row r="9" spans="1:21" x14ac:dyDescent="0.3">
      <c r="A9" s="47"/>
      <c r="U9" s="48"/>
    </row>
    <row r="10" spans="1:21" ht="11.25" customHeight="1" thickBot="1" x14ac:dyDescent="0.35">
      <c r="A10" s="47"/>
      <c r="U10" s="48"/>
    </row>
    <row r="11" spans="1:21" ht="8.4" customHeight="1" x14ac:dyDescent="0.3">
      <c r="A11" s="47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48"/>
    </row>
    <row r="12" spans="1:21" ht="18.3" customHeight="1" x14ac:dyDescent="0.3">
      <c r="A12" s="49"/>
      <c r="B12" s="126" t="s">
        <v>53</v>
      </c>
      <c r="C12" s="126"/>
      <c r="D12" s="126"/>
      <c r="E12" s="58" t="s">
        <v>30</v>
      </c>
      <c r="F12" s="127" t="s">
        <v>96</v>
      </c>
      <c r="G12" s="127"/>
      <c r="H12" s="127"/>
      <c r="I12" s="127"/>
      <c r="J12" s="127"/>
      <c r="K12" s="127"/>
      <c r="L12" s="126" t="s">
        <v>55</v>
      </c>
      <c r="M12" s="126"/>
      <c r="N12" s="58" t="s">
        <v>30</v>
      </c>
      <c r="O12" s="128">
        <v>45745</v>
      </c>
      <c r="P12" s="129"/>
      <c r="Q12" s="129"/>
      <c r="R12" s="129"/>
      <c r="S12" s="129"/>
      <c r="T12" s="129"/>
      <c r="U12" s="50"/>
    </row>
    <row r="13" spans="1:21" ht="20.399999999999999" customHeight="1" x14ac:dyDescent="0.3">
      <c r="A13" s="49"/>
      <c r="B13" s="126" t="s">
        <v>54</v>
      </c>
      <c r="C13" s="126"/>
      <c r="D13" s="126"/>
      <c r="E13" s="58" t="s">
        <v>30</v>
      </c>
      <c r="F13" s="130" t="str">
        <f>iNVOICE!F12</f>
        <v>IQEAS-IN-008-001/2025</v>
      </c>
      <c r="G13" s="130"/>
      <c r="H13" s="130"/>
      <c r="I13" s="130"/>
      <c r="J13" s="130"/>
      <c r="K13" s="130"/>
      <c r="L13" s="126" t="s">
        <v>55</v>
      </c>
      <c r="M13" s="126"/>
      <c r="N13" s="58" t="s">
        <v>30</v>
      </c>
      <c r="O13" s="131">
        <f>iNVOICE!P12</f>
        <v>45751</v>
      </c>
      <c r="P13" s="132"/>
      <c r="Q13" s="132"/>
      <c r="R13" s="132"/>
      <c r="S13" s="132"/>
      <c r="T13" s="132"/>
      <c r="U13" s="50"/>
    </row>
    <row r="14" spans="1:21" ht="11.25" customHeight="1" thickBot="1" x14ac:dyDescent="0.35">
      <c r="A14" s="49"/>
      <c r="B14" s="18"/>
      <c r="C14" s="18"/>
      <c r="D14" s="18"/>
      <c r="E14" s="18"/>
      <c r="F14" s="18"/>
      <c r="G14" s="18"/>
      <c r="H14" s="18"/>
      <c r="M14" s="25"/>
      <c r="N14" s="25"/>
      <c r="O14" s="25"/>
      <c r="P14" s="25"/>
      <c r="Q14" s="25"/>
      <c r="R14" s="25"/>
      <c r="S14" s="25"/>
      <c r="T14" s="25"/>
      <c r="U14" s="50"/>
    </row>
    <row r="15" spans="1:21" ht="9.9" customHeight="1" x14ac:dyDescent="0.3">
      <c r="A15" s="47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48"/>
    </row>
    <row r="16" spans="1:21" x14ac:dyDescent="0.3">
      <c r="A16" s="47"/>
      <c r="B16" s="59" t="s">
        <v>62</v>
      </c>
      <c r="C16" s="27"/>
      <c r="D16" s="18"/>
      <c r="E16" s="18"/>
      <c r="F16" s="18"/>
      <c r="G16" s="18"/>
      <c r="H16" s="18"/>
      <c r="I16" s="126" t="s">
        <v>56</v>
      </c>
      <c r="J16" s="126"/>
      <c r="K16" s="126"/>
      <c r="L16" s="126"/>
      <c r="M16" s="126"/>
      <c r="N16" s="58" t="s">
        <v>30</v>
      </c>
      <c r="O16" s="135" t="s">
        <v>89</v>
      </c>
      <c r="P16" s="135"/>
      <c r="Q16" s="135"/>
      <c r="R16" s="135"/>
      <c r="S16" s="135"/>
      <c r="T16" s="135"/>
      <c r="U16" s="48"/>
    </row>
    <row r="17" spans="1:21" x14ac:dyDescent="0.3">
      <c r="A17" s="47"/>
      <c r="B17" s="136" t="s">
        <v>74</v>
      </c>
      <c r="C17" s="136"/>
      <c r="D17" s="136"/>
      <c r="E17" s="136"/>
      <c r="F17" s="136"/>
      <c r="G17" s="136"/>
      <c r="H17" s="136"/>
      <c r="I17" s="34"/>
      <c r="J17" s="126" t="s">
        <v>38</v>
      </c>
      <c r="K17" s="126"/>
      <c r="L17" s="126"/>
      <c r="M17" s="126"/>
      <c r="N17" s="58" t="s">
        <v>30</v>
      </c>
      <c r="O17" s="137" t="s">
        <v>92</v>
      </c>
      <c r="P17" s="137"/>
      <c r="Q17" s="137"/>
      <c r="R17" s="137"/>
      <c r="S17" s="137"/>
      <c r="T17" s="137"/>
      <c r="U17" s="48"/>
    </row>
    <row r="18" spans="1:21" x14ac:dyDescent="0.3">
      <c r="A18" s="47"/>
      <c r="B18" s="133" t="s">
        <v>91</v>
      </c>
      <c r="C18" s="133"/>
      <c r="D18" s="133"/>
      <c r="E18" s="133"/>
      <c r="F18" s="133"/>
      <c r="G18" s="133"/>
      <c r="H18" s="133"/>
      <c r="I18" s="34"/>
      <c r="J18" s="126" t="s">
        <v>26</v>
      </c>
      <c r="K18" s="126"/>
      <c r="L18" s="126"/>
      <c r="M18" s="126"/>
      <c r="N18" s="58" t="s">
        <v>30</v>
      </c>
      <c r="O18" s="134">
        <v>0</v>
      </c>
      <c r="P18" s="134">
        <v>2000000</v>
      </c>
      <c r="Q18" s="134"/>
      <c r="R18" s="134"/>
      <c r="S18" s="134"/>
      <c r="T18" s="134"/>
      <c r="U18" s="48"/>
    </row>
    <row r="19" spans="1:21" x14ac:dyDescent="0.3">
      <c r="A19" s="47"/>
      <c r="B19" s="133" t="s">
        <v>90</v>
      </c>
      <c r="C19" s="133"/>
      <c r="D19" s="133"/>
      <c r="E19" s="133"/>
      <c r="F19" s="133"/>
      <c r="G19" s="133"/>
      <c r="H19" s="133"/>
      <c r="I19" s="34"/>
      <c r="J19" s="126" t="s">
        <v>57</v>
      </c>
      <c r="K19" s="126"/>
      <c r="L19" s="126"/>
      <c r="M19" s="126"/>
      <c r="N19" s="58" t="s">
        <v>30</v>
      </c>
      <c r="O19" s="134">
        <v>0</v>
      </c>
      <c r="P19" s="134">
        <v>0</v>
      </c>
      <c r="Q19" s="134"/>
      <c r="R19" s="134"/>
      <c r="S19" s="134"/>
      <c r="T19" s="134"/>
      <c r="U19" s="48"/>
    </row>
    <row r="20" spans="1:21" x14ac:dyDescent="0.3">
      <c r="A20" s="47"/>
      <c r="B20" s="133" t="s">
        <v>73</v>
      </c>
      <c r="C20" s="133"/>
      <c r="D20" s="133"/>
      <c r="E20" s="133"/>
      <c r="F20" s="133"/>
      <c r="G20" s="133"/>
      <c r="H20" s="133"/>
      <c r="I20" s="34"/>
      <c r="J20" s="126" t="s">
        <v>58</v>
      </c>
      <c r="K20" s="126"/>
      <c r="L20" s="126"/>
      <c r="M20" s="126"/>
      <c r="N20" s="58" t="s">
        <v>30</v>
      </c>
      <c r="O20" s="134">
        <f>O18*18%</f>
        <v>0</v>
      </c>
      <c r="P20" s="134">
        <f>P18*18%</f>
        <v>360000</v>
      </c>
      <c r="Q20" s="134"/>
      <c r="R20" s="134"/>
      <c r="S20" s="134"/>
      <c r="T20" s="134"/>
      <c r="U20" s="48"/>
    </row>
    <row r="21" spans="1:21" x14ac:dyDescent="0.3">
      <c r="A21" s="47"/>
      <c r="B21" s="138"/>
      <c r="C21" s="138"/>
      <c r="D21" s="138"/>
      <c r="E21" s="138"/>
      <c r="F21" s="138"/>
      <c r="G21" s="138"/>
      <c r="H21" s="138"/>
      <c r="I21" s="34"/>
      <c r="J21" s="126" t="s">
        <v>59</v>
      </c>
      <c r="K21" s="126"/>
      <c r="L21" s="126"/>
      <c r="M21" s="126"/>
      <c r="N21" s="58" t="s">
        <v>30</v>
      </c>
      <c r="O21" s="134">
        <f>O18+O20+O19</f>
        <v>0</v>
      </c>
      <c r="P21" s="134">
        <f>SUM(P18:T20)</f>
        <v>2360000</v>
      </c>
      <c r="Q21" s="134"/>
      <c r="R21" s="134"/>
      <c r="S21" s="134"/>
      <c r="T21" s="134"/>
      <c r="U21" s="48"/>
    </row>
    <row r="22" spans="1:21" x14ac:dyDescent="0.3">
      <c r="A22" s="47"/>
      <c r="B22" s="60" t="s">
        <v>61</v>
      </c>
      <c r="C22" s="60"/>
      <c r="D22" s="60"/>
      <c r="E22" s="139" t="s">
        <v>75</v>
      </c>
      <c r="F22" s="139"/>
      <c r="G22" s="139"/>
      <c r="H22" s="139"/>
      <c r="I22" s="34"/>
      <c r="J22" s="126" t="s">
        <v>60</v>
      </c>
      <c r="K22" s="126"/>
      <c r="L22" s="126"/>
      <c r="M22" s="126"/>
      <c r="N22" s="58" t="s">
        <v>30</v>
      </c>
      <c r="O22" s="137"/>
      <c r="P22" s="137" t="s">
        <v>42</v>
      </c>
      <c r="Q22" s="137"/>
      <c r="R22" s="137"/>
      <c r="S22" s="137"/>
      <c r="T22" s="137"/>
      <c r="U22" s="48"/>
    </row>
    <row r="23" spans="1:21" ht="11.25" customHeight="1" x14ac:dyDescent="0.3">
      <c r="A23" s="47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48"/>
    </row>
    <row r="24" spans="1:21" x14ac:dyDescent="0.3">
      <c r="A24" s="47"/>
      <c r="B24" s="140" t="s">
        <v>43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48"/>
    </row>
    <row r="25" spans="1:21" ht="6" customHeight="1" x14ac:dyDescent="0.3">
      <c r="A25" s="47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48"/>
    </row>
    <row r="26" spans="1:21" ht="18" customHeight="1" x14ac:dyDescent="0.3">
      <c r="A26" s="47"/>
      <c r="B26" s="141" t="s">
        <v>63</v>
      </c>
      <c r="C26" s="142"/>
      <c r="D26" s="142"/>
      <c r="E26" s="142"/>
      <c r="F26" s="142"/>
      <c r="G26" s="143"/>
      <c r="H26" s="144" t="s">
        <v>64</v>
      </c>
      <c r="I26" s="145"/>
      <c r="J26" s="145"/>
      <c r="K26" s="145"/>
      <c r="L26" s="146"/>
      <c r="M26" s="144" t="s">
        <v>65</v>
      </c>
      <c r="N26" s="145"/>
      <c r="O26" s="145"/>
      <c r="P26" s="145"/>
      <c r="Q26" s="146"/>
      <c r="R26" s="144" t="s">
        <v>66</v>
      </c>
      <c r="S26" s="145"/>
      <c r="T26" s="146"/>
      <c r="U26" s="48"/>
    </row>
    <row r="27" spans="1:21" ht="18" customHeight="1" x14ac:dyDescent="0.3">
      <c r="A27" s="47"/>
      <c r="B27" s="63" t="s">
        <v>23</v>
      </c>
      <c r="C27" s="149" t="s">
        <v>76</v>
      </c>
      <c r="D27" s="149"/>
      <c r="E27" s="149"/>
      <c r="F27" s="149"/>
      <c r="G27" s="149"/>
      <c r="H27" s="148" t="s">
        <v>77</v>
      </c>
      <c r="I27" s="148"/>
      <c r="J27" s="148" t="s">
        <v>78</v>
      </c>
      <c r="K27" s="150"/>
      <c r="L27" s="150"/>
      <c r="M27" s="148" t="s">
        <v>79</v>
      </c>
      <c r="N27" s="148"/>
      <c r="O27" s="148" t="s">
        <v>80</v>
      </c>
      <c r="P27" s="150"/>
      <c r="Q27" s="150"/>
      <c r="R27" s="148" t="s">
        <v>81</v>
      </c>
      <c r="S27" s="148"/>
      <c r="T27" s="151"/>
      <c r="U27" s="48"/>
    </row>
    <row r="28" spans="1:21" ht="16.05" customHeight="1" x14ac:dyDescent="0.3">
      <c r="A28" s="47"/>
      <c r="B28" s="61">
        <v>1</v>
      </c>
      <c r="C28" s="152" t="s">
        <v>100</v>
      </c>
      <c r="D28" s="152"/>
      <c r="E28" s="152"/>
      <c r="F28" s="152"/>
      <c r="G28" s="152"/>
      <c r="H28" s="147">
        <v>0</v>
      </c>
      <c r="I28" s="147"/>
      <c r="J28" s="153">
        <f>(P21*60%)*H28</f>
        <v>0</v>
      </c>
      <c r="K28" s="153"/>
      <c r="L28" s="153"/>
      <c r="M28" s="147">
        <v>9.8579794200000001E-2</v>
      </c>
      <c r="N28" s="147"/>
      <c r="O28" s="153">
        <f>M28*O18</f>
        <v>0</v>
      </c>
      <c r="P28" s="153"/>
      <c r="Q28" s="153"/>
      <c r="R28" s="153">
        <f>O28*18%</f>
        <v>0</v>
      </c>
      <c r="S28" s="153"/>
      <c r="T28" s="156"/>
      <c r="U28" s="48"/>
    </row>
    <row r="29" spans="1:21" ht="16.05" customHeight="1" x14ac:dyDescent="0.3">
      <c r="A29" s="47"/>
      <c r="B29" s="62"/>
      <c r="C29" s="162"/>
      <c r="D29" s="162"/>
      <c r="E29" s="162"/>
      <c r="F29" s="162"/>
      <c r="G29" s="162"/>
      <c r="H29" s="161"/>
      <c r="I29" s="161"/>
      <c r="J29" s="163"/>
      <c r="K29" s="163"/>
      <c r="L29" s="163"/>
      <c r="M29" s="161"/>
      <c r="N29" s="161"/>
      <c r="O29" s="154"/>
      <c r="P29" s="154"/>
      <c r="Q29" s="154"/>
      <c r="R29" s="154"/>
      <c r="S29" s="154"/>
      <c r="T29" s="155"/>
      <c r="U29" s="48"/>
    </row>
    <row r="30" spans="1:21" ht="16.05" customHeight="1" x14ac:dyDescent="0.3">
      <c r="A30" s="47"/>
      <c r="B30" s="64"/>
      <c r="C30" s="158"/>
      <c r="D30" s="158"/>
      <c r="E30" s="158"/>
      <c r="F30" s="158"/>
      <c r="G30" s="158"/>
      <c r="H30" s="157"/>
      <c r="I30" s="157"/>
      <c r="J30" s="159"/>
      <c r="K30" s="159"/>
      <c r="L30" s="159"/>
      <c r="M30" s="157"/>
      <c r="N30" s="157"/>
      <c r="O30" s="159"/>
      <c r="P30" s="159"/>
      <c r="Q30" s="159"/>
      <c r="R30" s="159"/>
      <c r="S30" s="159"/>
      <c r="T30" s="160"/>
      <c r="U30" s="48"/>
    </row>
    <row r="31" spans="1:21" ht="16.05" customHeight="1" x14ac:dyDescent="0.3">
      <c r="A31" s="47"/>
      <c r="B31" s="65"/>
      <c r="C31" s="171"/>
      <c r="D31" s="171"/>
      <c r="E31" s="171"/>
      <c r="F31" s="171"/>
      <c r="G31" s="171"/>
      <c r="H31" s="170"/>
      <c r="I31" s="170"/>
      <c r="J31" s="164"/>
      <c r="K31" s="164"/>
      <c r="L31" s="164"/>
      <c r="M31" s="170"/>
      <c r="N31" s="170"/>
      <c r="O31" s="164"/>
      <c r="P31" s="164"/>
      <c r="Q31" s="164"/>
      <c r="R31" s="164"/>
      <c r="S31" s="164"/>
      <c r="T31" s="165"/>
      <c r="U31" s="48"/>
    </row>
    <row r="32" spans="1:21" ht="16.05" customHeight="1" x14ac:dyDescent="0.3">
      <c r="A32" s="47"/>
      <c r="B32" s="66"/>
      <c r="C32" s="166"/>
      <c r="D32" s="166"/>
      <c r="E32" s="166"/>
      <c r="F32" s="166"/>
      <c r="G32" s="166"/>
      <c r="H32" s="167"/>
      <c r="I32" s="167"/>
      <c r="J32" s="168"/>
      <c r="K32" s="168"/>
      <c r="L32" s="168"/>
      <c r="M32" s="167"/>
      <c r="N32" s="167"/>
      <c r="O32" s="168"/>
      <c r="P32" s="168"/>
      <c r="Q32" s="168"/>
      <c r="R32" s="168"/>
      <c r="S32" s="168"/>
      <c r="T32" s="169"/>
      <c r="U32" s="48"/>
    </row>
    <row r="33" spans="1:21" ht="16.05" customHeight="1" x14ac:dyDescent="0.3">
      <c r="A33" s="47"/>
      <c r="B33" s="172" t="s">
        <v>82</v>
      </c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4"/>
      <c r="R33" s="175">
        <f>M29+H29</f>
        <v>0</v>
      </c>
      <c r="S33" s="175"/>
      <c r="T33" s="176"/>
      <c r="U33" s="48"/>
    </row>
    <row r="34" spans="1:21" ht="16.05" customHeight="1" x14ac:dyDescent="0.3">
      <c r="A34" s="47"/>
      <c r="B34" s="177" t="s">
        <v>83</v>
      </c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9">
        <f>SUM(J28+J29+O28+O29+R28+R29)</f>
        <v>0</v>
      </c>
      <c r="S34" s="179"/>
      <c r="T34" s="180"/>
      <c r="U34" s="48"/>
    </row>
    <row r="35" spans="1:21" ht="16.95" customHeight="1" x14ac:dyDescent="0.3">
      <c r="A35" s="47"/>
      <c r="B35" s="172" t="s">
        <v>84</v>
      </c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4"/>
      <c r="R35" s="181">
        <f>O28+O29+R28+R29</f>
        <v>0</v>
      </c>
      <c r="S35" s="181"/>
      <c r="T35" s="182"/>
      <c r="U35" s="48"/>
    </row>
    <row r="36" spans="1:21" ht="16.95" customHeight="1" thickBot="1" x14ac:dyDescent="0.35">
      <c r="A36" s="47"/>
      <c r="B36" s="191" t="s">
        <v>106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3"/>
      <c r="U36" s="48"/>
    </row>
    <row r="37" spans="1:21" s="1" customFormat="1" ht="28.2" customHeight="1" x14ac:dyDescent="0.3">
      <c r="A37" s="51"/>
      <c r="B37" s="194" t="s">
        <v>44</v>
      </c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52"/>
    </row>
    <row r="38" spans="1:21" x14ac:dyDescent="0.3">
      <c r="A38" s="47"/>
      <c r="B38" s="190" t="s">
        <v>45</v>
      </c>
      <c r="C38" s="190"/>
      <c r="D38" s="190"/>
      <c r="E38" s="190"/>
      <c r="F38" s="33"/>
      <c r="G38" s="196" t="s">
        <v>46</v>
      </c>
      <c r="H38" s="196"/>
      <c r="I38" s="196"/>
      <c r="J38" s="33"/>
      <c r="K38" s="196" t="s">
        <v>47</v>
      </c>
      <c r="L38" s="196"/>
      <c r="M38" s="53"/>
      <c r="N38" s="53"/>
      <c r="O38" s="53"/>
      <c r="P38" s="53"/>
      <c r="Q38" s="53"/>
      <c r="R38" s="53"/>
      <c r="S38" s="53"/>
      <c r="T38" s="53"/>
      <c r="U38" s="48"/>
    </row>
    <row r="39" spans="1:21" ht="21.15" customHeight="1" x14ac:dyDescent="0.3">
      <c r="A39" s="47"/>
      <c r="B39" s="34"/>
      <c r="C39" s="187" t="s">
        <v>48</v>
      </c>
      <c r="D39" s="187"/>
      <c r="E39" s="187"/>
      <c r="F39" s="187" t="s">
        <v>49</v>
      </c>
      <c r="G39" s="187"/>
      <c r="H39" s="187"/>
      <c r="I39" s="187"/>
      <c r="J39" s="187"/>
      <c r="K39" s="189"/>
      <c r="L39" s="189"/>
      <c r="M39" s="53"/>
      <c r="N39" s="53"/>
      <c r="O39" s="53"/>
      <c r="P39" s="53"/>
      <c r="Q39" s="53"/>
      <c r="R39" s="53"/>
      <c r="S39" s="53"/>
      <c r="T39" s="53"/>
      <c r="U39" s="48"/>
    </row>
    <row r="40" spans="1:21" x14ac:dyDescent="0.3">
      <c r="A40" s="47"/>
      <c r="B40" s="190" t="s">
        <v>50</v>
      </c>
      <c r="C40" s="190"/>
      <c r="D40" s="190"/>
      <c r="E40" s="190"/>
      <c r="F40" s="36"/>
      <c r="G40" s="36"/>
      <c r="H40" s="36"/>
      <c r="I40" s="36"/>
      <c r="J40" s="36"/>
      <c r="K40" s="36"/>
      <c r="L40" s="36"/>
      <c r="M40" s="53"/>
      <c r="N40" s="53"/>
      <c r="O40" s="53"/>
      <c r="P40" s="53"/>
      <c r="Q40" s="53"/>
      <c r="R40" s="53"/>
      <c r="S40" s="53"/>
      <c r="T40" s="53"/>
      <c r="U40" s="48"/>
    </row>
    <row r="41" spans="1:21" ht="21.15" customHeight="1" x14ac:dyDescent="0.3">
      <c r="A41" s="47"/>
      <c r="B41" s="34"/>
      <c r="C41" s="187" t="s">
        <v>88</v>
      </c>
      <c r="D41" s="187"/>
      <c r="E41" s="187"/>
      <c r="F41" s="188" t="s">
        <v>85</v>
      </c>
      <c r="G41" s="188"/>
      <c r="H41" s="188"/>
      <c r="I41" s="188"/>
      <c r="J41" s="188"/>
      <c r="K41" s="189"/>
      <c r="L41" s="189"/>
      <c r="M41" s="53"/>
      <c r="N41" s="53"/>
      <c r="O41" s="53"/>
      <c r="P41" s="53"/>
      <c r="Q41" s="53"/>
      <c r="R41" s="53"/>
      <c r="S41" s="53"/>
      <c r="T41" s="53"/>
      <c r="U41" s="48"/>
    </row>
    <row r="42" spans="1:21" x14ac:dyDescent="0.3">
      <c r="A42" s="47"/>
      <c r="B42" s="190" t="s">
        <v>51</v>
      </c>
      <c r="C42" s="190"/>
      <c r="D42" s="190"/>
      <c r="E42" s="190"/>
      <c r="F42" s="36"/>
      <c r="G42" s="36"/>
      <c r="H42" s="36"/>
      <c r="I42" s="36"/>
      <c r="J42" s="36"/>
      <c r="K42" s="36"/>
      <c r="L42" s="36"/>
      <c r="M42" s="53"/>
      <c r="N42" s="53"/>
      <c r="O42" s="53"/>
      <c r="P42" s="53"/>
      <c r="Q42" s="53"/>
      <c r="R42" s="53"/>
      <c r="S42" s="53"/>
      <c r="T42" s="53"/>
      <c r="U42" s="48"/>
    </row>
    <row r="43" spans="1:21" ht="21.15" customHeight="1" x14ac:dyDescent="0.3">
      <c r="A43" s="47"/>
      <c r="B43" s="54"/>
      <c r="C43" s="187" t="s">
        <v>87</v>
      </c>
      <c r="D43" s="187"/>
      <c r="E43" s="187"/>
      <c r="F43" s="188" t="s">
        <v>86</v>
      </c>
      <c r="G43" s="188"/>
      <c r="H43" s="188"/>
      <c r="I43" s="188"/>
      <c r="J43" s="188"/>
      <c r="K43" s="189"/>
      <c r="L43" s="189"/>
      <c r="M43" s="183" t="s">
        <v>52</v>
      </c>
      <c r="N43" s="184"/>
      <c r="O43" s="184"/>
      <c r="P43" s="184"/>
      <c r="Q43" s="184"/>
      <c r="R43" s="184"/>
      <c r="S43" s="184"/>
      <c r="T43" s="184"/>
      <c r="U43" s="48"/>
    </row>
    <row r="44" spans="1:21" ht="5.55" customHeight="1" thickBot="1" x14ac:dyDescent="0.35">
      <c r="A44" s="47"/>
      <c r="B44" s="29"/>
      <c r="C44" s="39"/>
      <c r="D44" s="39"/>
      <c r="E44" s="39"/>
      <c r="F44" s="29"/>
      <c r="G44" s="29"/>
      <c r="H44" s="29"/>
      <c r="I44" s="29"/>
      <c r="J44" s="29"/>
      <c r="K44" s="29"/>
      <c r="L44" s="29"/>
      <c r="M44" s="40"/>
      <c r="N44" s="29"/>
      <c r="O44" s="29"/>
      <c r="P44" s="29"/>
      <c r="Q44" s="29"/>
      <c r="R44" s="29"/>
      <c r="S44" s="29"/>
      <c r="T44" s="29"/>
      <c r="U44" s="48"/>
    </row>
    <row r="45" spans="1:21" ht="5.55" customHeight="1" x14ac:dyDescent="0.3">
      <c r="A45" s="47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48"/>
    </row>
    <row r="46" spans="1:21" x14ac:dyDescent="0.3">
      <c r="A46" s="47"/>
      <c r="B46" s="29"/>
      <c r="C46" s="185" t="s">
        <v>1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U46" s="48"/>
    </row>
    <row r="47" spans="1:21" x14ac:dyDescent="0.3">
      <c r="A47" s="47"/>
      <c r="B47" s="29"/>
      <c r="C47" s="185" t="s">
        <v>2</v>
      </c>
      <c r="D47" s="185"/>
      <c r="E47" s="185"/>
      <c r="F47" s="185"/>
      <c r="G47" s="185"/>
      <c r="H47" s="185"/>
      <c r="I47" s="185"/>
      <c r="J47" s="53"/>
      <c r="K47" s="186" t="s">
        <v>3</v>
      </c>
      <c r="L47" s="186"/>
      <c r="M47" s="186"/>
      <c r="N47" s="186"/>
      <c r="O47" s="53"/>
      <c r="P47" s="53"/>
      <c r="Q47" s="53"/>
      <c r="U47" s="48"/>
    </row>
    <row r="48" spans="1:21" x14ac:dyDescent="0.3">
      <c r="A48" s="47"/>
      <c r="U48" s="48"/>
    </row>
    <row r="49" spans="1:21" ht="15" thickBot="1" x14ac:dyDescent="0.35">
      <c r="A49" s="5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7"/>
    </row>
  </sheetData>
  <mergeCells count="99">
    <mergeCell ref="C39:E39"/>
    <mergeCell ref="F39:J39"/>
    <mergeCell ref="K39:L39"/>
    <mergeCell ref="B36:T36"/>
    <mergeCell ref="B37:T37"/>
    <mergeCell ref="B38:E38"/>
    <mergeCell ref="G38:I38"/>
    <mergeCell ref="K38:L38"/>
    <mergeCell ref="B40:E40"/>
    <mergeCell ref="C41:E41"/>
    <mergeCell ref="F41:J41"/>
    <mergeCell ref="K41:L41"/>
    <mergeCell ref="B42:E42"/>
    <mergeCell ref="M43:T43"/>
    <mergeCell ref="B45:T45"/>
    <mergeCell ref="C46:Q46"/>
    <mergeCell ref="C47:I47"/>
    <mergeCell ref="K47:N47"/>
    <mergeCell ref="C43:E43"/>
    <mergeCell ref="F43:J43"/>
    <mergeCell ref="K43:L43"/>
    <mergeCell ref="B33:Q33"/>
    <mergeCell ref="R33:T33"/>
    <mergeCell ref="B34:Q34"/>
    <mergeCell ref="R34:T34"/>
    <mergeCell ref="B35:Q35"/>
    <mergeCell ref="R35:T35"/>
    <mergeCell ref="O31:Q31"/>
    <mergeCell ref="R31:T31"/>
    <mergeCell ref="C32:G32"/>
    <mergeCell ref="H32:I32"/>
    <mergeCell ref="J32:L32"/>
    <mergeCell ref="O32:Q32"/>
    <mergeCell ref="R32:T32"/>
    <mergeCell ref="M32:N32"/>
    <mergeCell ref="M31:N31"/>
    <mergeCell ref="C31:G31"/>
    <mergeCell ref="H31:I31"/>
    <mergeCell ref="J31:L31"/>
    <mergeCell ref="R29:T29"/>
    <mergeCell ref="O28:Q28"/>
    <mergeCell ref="R28:T28"/>
    <mergeCell ref="M30:N30"/>
    <mergeCell ref="C30:G30"/>
    <mergeCell ref="H30:I30"/>
    <mergeCell ref="J30:L30"/>
    <mergeCell ref="O30:Q30"/>
    <mergeCell ref="R30:T30"/>
    <mergeCell ref="M29:N29"/>
    <mergeCell ref="C29:G29"/>
    <mergeCell ref="H29:I29"/>
    <mergeCell ref="J29:L29"/>
    <mergeCell ref="O29:Q29"/>
    <mergeCell ref="B26:G26"/>
    <mergeCell ref="H26:L26"/>
    <mergeCell ref="R26:T26"/>
    <mergeCell ref="M26:Q26"/>
    <mergeCell ref="M28:N28"/>
    <mergeCell ref="M27:N27"/>
    <mergeCell ref="C27:G27"/>
    <mergeCell ref="H27:I27"/>
    <mergeCell ref="J27:L27"/>
    <mergeCell ref="O27:Q27"/>
    <mergeCell ref="R27:T27"/>
    <mergeCell ref="C28:G28"/>
    <mergeCell ref="H28:I28"/>
    <mergeCell ref="J28:L28"/>
    <mergeCell ref="E22:H22"/>
    <mergeCell ref="J22:M22"/>
    <mergeCell ref="O22:T22"/>
    <mergeCell ref="B23:T23"/>
    <mergeCell ref="B24:T25"/>
    <mergeCell ref="B21:H21"/>
    <mergeCell ref="J21:M21"/>
    <mergeCell ref="O21:T21"/>
    <mergeCell ref="B18:H18"/>
    <mergeCell ref="J18:M18"/>
    <mergeCell ref="O18:T18"/>
    <mergeCell ref="B19:H19"/>
    <mergeCell ref="J19:M19"/>
    <mergeCell ref="O19:T19"/>
    <mergeCell ref="B13:D13"/>
    <mergeCell ref="F13:K13"/>
    <mergeCell ref="L13:M13"/>
    <mergeCell ref="O13:T13"/>
    <mergeCell ref="B20:H20"/>
    <mergeCell ref="J20:M20"/>
    <mergeCell ref="O20:T20"/>
    <mergeCell ref="I16:M16"/>
    <mergeCell ref="B15:T15"/>
    <mergeCell ref="O16:T16"/>
    <mergeCell ref="B17:H17"/>
    <mergeCell ref="J17:M17"/>
    <mergeCell ref="O17:T17"/>
    <mergeCell ref="B11:T11"/>
    <mergeCell ref="B12:D12"/>
    <mergeCell ref="F12:K12"/>
    <mergeCell ref="L12:M12"/>
    <mergeCell ref="O12:T12"/>
  </mergeCells>
  <printOptions horizontalCentered="1" verticalCentered="1"/>
  <pageMargins left="0" right="0" top="0" bottom="0" header="0.31496062992125984" footer="0.31496062992125984"/>
  <pageSetup paperSize="9" scale="10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pAYMENT aPPLI</vt:lpstr>
      <vt:lpstr>iNVOICE!Print_Area</vt:lpstr>
      <vt:lpstr>'pAYMENT aPPLI'!Print_Area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Babu</dc:creator>
  <cp:lastModifiedBy>Suresh Babu</cp:lastModifiedBy>
  <cp:lastPrinted>2025-08-19T04:52:28Z</cp:lastPrinted>
  <dcterms:created xsi:type="dcterms:W3CDTF">2025-08-07T09:15:59Z</dcterms:created>
  <dcterms:modified xsi:type="dcterms:W3CDTF">2025-08-23T03:12:49Z</dcterms:modified>
</cp:coreProperties>
</file>