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0" windowWidth="15060" windowHeight="11580" activeTab="1"/>
  </bookViews>
  <sheets>
    <sheet name="Operating Pie" sheetId="1" r:id="rId1"/>
    <sheet name="Total Budget Pie" sheetId="2" r:id="rId2"/>
  </sheets>
  <calcPr calcId="144525"/>
</workbook>
</file>

<file path=xl/calcChain.xml><?xml version="1.0" encoding="utf-8"?>
<calcChain xmlns="http://schemas.openxmlformats.org/spreadsheetml/2006/main">
  <c r="C41" i="1" l="1"/>
  <c r="D41" i="1" l="1"/>
  <c r="B40" i="1"/>
  <c r="C40" i="1"/>
  <c r="B11" i="2" l="1"/>
  <c r="D37" i="1" l="1"/>
  <c r="D38" i="1"/>
  <c r="D39" i="1"/>
  <c r="D36" i="1"/>
  <c r="B12" i="2"/>
  <c r="C10" i="2" s="1"/>
  <c r="B6" i="2"/>
  <c r="C5" i="2" l="1"/>
  <c r="C4" i="2"/>
  <c r="C11" i="2"/>
  <c r="D40" i="1"/>
  <c r="B12" i="1" l="1"/>
  <c r="C9" i="1" l="1"/>
  <c r="C5" i="1"/>
  <c r="C8" i="1"/>
  <c r="C7" i="1"/>
  <c r="C11" i="1"/>
  <c r="C10" i="1"/>
  <c r="C6" i="1"/>
  <c r="C12" i="1" l="1"/>
</calcChain>
</file>

<file path=xl/sharedStrings.xml><?xml version="1.0" encoding="utf-8"?>
<sst xmlns="http://schemas.openxmlformats.org/spreadsheetml/2006/main" count="28" uniqueCount="25">
  <si>
    <t>Funding Source</t>
  </si>
  <si>
    <t>Proprietary</t>
  </si>
  <si>
    <t>Federal and State Grants</t>
  </si>
  <si>
    <t>Property Tax</t>
  </si>
  <si>
    <t>Sales Tax</t>
  </si>
  <si>
    <t>Gas Taxes</t>
  </si>
  <si>
    <t>Misc. State Revenues</t>
  </si>
  <si>
    <t>Miscellaneous</t>
  </si>
  <si>
    <t>%</t>
  </si>
  <si>
    <t xml:space="preserve">Capital </t>
  </si>
  <si>
    <t>Operating</t>
  </si>
  <si>
    <t>Total</t>
  </si>
  <si>
    <t>Tax Supported</t>
  </si>
  <si>
    <t>Big Pie</t>
  </si>
  <si>
    <t>Little Pie</t>
  </si>
  <si>
    <t>Millage</t>
  </si>
  <si>
    <t>Millage Rates and Revenues Comparison</t>
  </si>
  <si>
    <t>Countywide</t>
  </si>
  <si>
    <t>Fire</t>
  </si>
  <si>
    <t>Library</t>
  </si>
  <si>
    <t>USMA</t>
  </si>
  <si>
    <t>Total Operating Millage</t>
  </si>
  <si>
    <t>Revenues</t>
  </si>
  <si>
    <t>% Change</t>
  </si>
  <si>
    <t>FY 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</si>
</sst>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7" fontId="0" fillId="0" borderId="0" xfId="1" applyNumberFormat="1" applyFont="1"/>
    <xf numFmtId="43" fontId="0" fillId="0" borderId="0" xfId="1" applyNumberFormat="1" applyFont="1"/>
    <xf numFmtId="9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165" fontId="0" fillId="0" borderId="0" xfId="0" applyNumberFormat="1"/>
    <xf numFmtId="37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'Operating Pie'!$B$4</c:f>
              <c:strCache>
                <c:ptCount val="1"/>
                <c:pt idx="0">
                  <c:v>FY 2014-15</c:v>
                </c:pt>
              </c:strCache>
            </c:strRef>
          </c:tx>
          <c:dLbls>
            <c:dLbl>
              <c:idx val="0"/>
              <c:layout>
                <c:manualLayout>
                  <c:x val="-1.4292151750234221E-2"/>
                  <c:y val="-0.21040272547503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Proprietary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$</a:t>
                    </a:r>
                    <a:r>
                      <a:rPr lang="en-US"/>
                      <a:t>2,078,790,000</a:t>
                    </a:r>
                  </a:p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21819092086704311"/>
                  <c:y val="-4.844446780266262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Federal and State Grants, $335,772,000</a:t>
                    </a:r>
                  </a:p>
                  <a:p>
                    <a:r>
                      <a:rPr lang="en-US"/>
                      <a:t> 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3.948009642132988E-2"/>
                  <c:y val="0.151549235024629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Property Tax $1,363,193,000</a:t>
                    </a:r>
                  </a:p>
                  <a:p>
                    <a:r>
                      <a:rPr lang="en-US"/>
                      <a:t> 30%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9325282751778894E-2"/>
                  <c:y val="8.68689459403691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Sales Tax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$</a:t>
                    </a:r>
                    <a:r>
                      <a:rPr lang="en-US"/>
                      <a:t>363,330,000</a:t>
                    </a:r>
                  </a:p>
                  <a:p>
                    <a:r>
                      <a:rPr lang="en-US"/>
                      <a:t> 8%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0.10228376994636491"/>
                  <c:y val="5.56753323806897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Gas Taxes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$</a:t>
                    </a:r>
                    <a:r>
                      <a:rPr lang="en-US"/>
                      <a:t>61,020,000</a:t>
                    </a:r>
                  </a:p>
                  <a:p>
                    <a:r>
                      <a:rPr lang="en-US"/>
                      <a:t>1%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3.5468031737651766E-3"/>
                  <c:y val="4.000203127782160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Misc. State Revenues, $88,562,000</a:t>
                    </a:r>
                  </a:p>
                  <a:p>
                    <a:r>
                      <a:rPr lang="en-US"/>
                      <a:t>2%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0.24977788450740296"/>
                  <c:y val="6.12275988946248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Miscellaneous, $254,473,000 </a:t>
                    </a:r>
                  </a:p>
                  <a:p>
                    <a:r>
                      <a:rPr lang="en-US"/>
                      <a:t>6%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 b="1">
                    <a:latin typeface="Arial Narrow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'Operating Pie'!$A$5:$A$11</c:f>
              <c:strCache>
                <c:ptCount val="7"/>
                <c:pt idx="0">
                  <c:v>Proprietary</c:v>
                </c:pt>
                <c:pt idx="1">
                  <c:v>Federal and State Grants</c:v>
                </c:pt>
                <c:pt idx="2">
                  <c:v>Property Tax</c:v>
                </c:pt>
                <c:pt idx="3">
                  <c:v>Sales Tax</c:v>
                </c:pt>
                <c:pt idx="4">
                  <c:v>Gas Taxes</c:v>
                </c:pt>
                <c:pt idx="5">
                  <c:v>Misc. State Revenues</c:v>
                </c:pt>
                <c:pt idx="6">
                  <c:v>Miscellaneous</c:v>
                </c:pt>
              </c:strCache>
            </c:strRef>
          </c:cat>
          <c:val>
            <c:numRef>
              <c:f>'Operating Pie'!$B$5:$B$11</c:f>
              <c:numCache>
                <c:formatCode>#,##0_);\(#,##0\)</c:formatCode>
                <c:ptCount val="7"/>
                <c:pt idx="0">
                  <c:v>2078790000</c:v>
                </c:pt>
                <c:pt idx="1">
                  <c:v>335772000</c:v>
                </c:pt>
                <c:pt idx="2">
                  <c:v>1363193000</c:v>
                </c:pt>
                <c:pt idx="3">
                  <c:v>363330000</c:v>
                </c:pt>
                <c:pt idx="4">
                  <c:v>61020000</c:v>
                </c:pt>
                <c:pt idx="5">
                  <c:v>88562000</c:v>
                </c:pt>
                <c:pt idx="6">
                  <c:v>254473000</c:v>
                </c:pt>
              </c:numCache>
            </c:numRef>
          </c:val>
        </c:ser>
        <c:ser>
          <c:idx val="1"/>
          <c:order val="1"/>
          <c:tx>
            <c:strRef>
              <c:f>'Operating Pie'!$C$4</c:f>
              <c:strCache>
                <c:ptCount val="1"/>
                <c:pt idx="0">
                  <c:v>%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'Operating Pie'!$A$5:$A$11</c:f>
              <c:strCache>
                <c:ptCount val="7"/>
                <c:pt idx="0">
                  <c:v>Proprietary</c:v>
                </c:pt>
                <c:pt idx="1">
                  <c:v>Federal and State Grants</c:v>
                </c:pt>
                <c:pt idx="2">
                  <c:v>Property Tax</c:v>
                </c:pt>
                <c:pt idx="3">
                  <c:v>Sales Tax</c:v>
                </c:pt>
                <c:pt idx="4">
                  <c:v>Gas Taxes</c:v>
                </c:pt>
                <c:pt idx="5">
                  <c:v>Misc. State Revenues</c:v>
                </c:pt>
                <c:pt idx="6">
                  <c:v>Miscellaneous</c:v>
                </c:pt>
              </c:strCache>
            </c:strRef>
          </c:cat>
          <c:val>
            <c:numRef>
              <c:f>'Operating Pie'!$C$5:$C$11</c:f>
              <c:numCache>
                <c:formatCode>0%</c:formatCode>
                <c:ptCount val="7"/>
                <c:pt idx="0">
                  <c:v>0.45736544968911846</c:v>
                </c:pt>
                <c:pt idx="1">
                  <c:v>7.3874952146688544E-2</c:v>
                </c:pt>
                <c:pt idx="2">
                  <c:v>0.29992321468645633</c:v>
                </c:pt>
                <c:pt idx="3">
                  <c:v>7.993813171871493E-2</c:v>
                </c:pt>
                <c:pt idx="4">
                  <c:v>1.3425329032769068E-2</c:v>
                </c:pt>
                <c:pt idx="5">
                  <c:v>1.9484988361194593E-2</c:v>
                </c:pt>
                <c:pt idx="6">
                  <c:v>5.5987934365058063E-2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BUDGET</a:t>
            </a:r>
          </a:p>
          <a:p>
            <a:pPr>
              <a:defRPr/>
            </a:pPr>
            <a:r>
              <a:rPr lang="en-US" baseline="0"/>
              <a:t>$6,192,865,000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7261878962377412E-2"/>
                  <c:y val="-8.26380838640138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Operating,  4,545,140,000 73%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2141326370900884E-2"/>
                  <c:y val="-2.01978896369065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Capital  1,649,000,000  27%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'Total Budget Pie'!$A$4:$A$5</c:f>
              <c:strCache>
                <c:ptCount val="2"/>
                <c:pt idx="0">
                  <c:v>Operating</c:v>
                </c:pt>
                <c:pt idx="1">
                  <c:v>Capital </c:v>
                </c:pt>
              </c:strCache>
            </c:strRef>
          </c:cat>
          <c:val>
            <c:numRef>
              <c:f>'Total Budget Pie'!$B$4:$B$5</c:f>
              <c:numCache>
                <c:formatCode>_(* #,##0_);_(* \(#,##0\);_(* "-"??_);_(@_)</c:formatCode>
                <c:ptCount val="2"/>
                <c:pt idx="0">
                  <c:v>4545140000</c:v>
                </c:pt>
                <c:pt idx="1">
                  <c:v>1649000000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</a:t>
            </a:r>
            <a:r>
              <a:rPr lang="en-US" baseline="0"/>
              <a:t> BUDGET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2370975126880641E-2"/>
                  <c:y val="-2.28094964685994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Tax Supported,  1,582,129,000 35%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492903067706217E-2"/>
                  <c:y val="-9.5445464460813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Proprietary,  2,963,011,000 65%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'Total Budget Pie'!$A$10:$A$11</c:f>
              <c:strCache>
                <c:ptCount val="2"/>
                <c:pt idx="0">
                  <c:v>Tax Supported</c:v>
                </c:pt>
                <c:pt idx="1">
                  <c:v>Proprietary</c:v>
                </c:pt>
              </c:strCache>
            </c:strRef>
          </c:cat>
          <c:val>
            <c:numRef>
              <c:f>'Total Budget Pie'!$B$10:$B$11</c:f>
              <c:numCache>
                <c:formatCode>_(* #,##0_);_(* \(#,##0\);_(* "-"??_);_(@_)</c:formatCode>
                <c:ptCount val="2"/>
                <c:pt idx="0">
                  <c:v>1905000000</c:v>
                </c:pt>
                <c:pt idx="1">
                  <c:v>2640140000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596264</xdr:colOff>
      <xdr:row>0</xdr:row>
      <xdr:rowOff>178116</xdr:rowOff>
    </xdr:from>
    <xdr:to>
      <xdr:col>21</xdr:col>
      <xdr:colOff>495300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185737</xdr:rowOff>
    </xdr:from>
    <xdr:to>
      <xdr:col>18</xdr:col>
      <xdr:colOff>285749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21</xdr:row>
      <xdr:rowOff>90487</xdr:rowOff>
    </xdr:from>
    <xdr:to>
      <xdr:col>18</xdr:col>
      <xdr:colOff>219075</xdr:colOff>
      <xdr:row>41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1"/>
  <sheetViews>
    <sheetView workbookViewId="0">
      <selection activeCell="B11" sqref="B11"/>
    </sheetView>
  </sheetViews>
  <sheetFormatPr defaultRowHeight="15" x14ac:dyDescent="0.25"/>
  <cols>
    <col min="1" max="1" width="23" bestFit="1" customWidth="1"/>
    <col min="2" max="2" width="16.85546875" bestFit="1" customWidth="1"/>
    <col min="3" max="3" width="14.28515625" bestFit="1" customWidth="1"/>
    <col min="4" max="4" width="9.5703125" bestFit="1" customWidth="1"/>
  </cols>
  <sheetData>
    <row r="4" spans="1:3" x14ac:dyDescent="0.25">
      <c r="A4" s="6" t="s">
        <v>0</v>
      </c>
      <c r="B4" s="6" t="s">
        <v>24</v>
      </c>
      <c r="C4" s="6" t="s">
        <v>8</v>
      </c>
    </row>
    <row r="5" spans="1:3" x14ac:dyDescent="0.25">
      <c r="A5" t="s">
        <v>1</v>
      </c>
      <c r="B5" s="1">
        <v>2078790000</v>
      </c>
      <c r="C5" s="3">
        <f>B5/$B$12</f>
        <v>0.45736544968911846</v>
      </c>
    </row>
    <row r="6" spans="1:3" x14ac:dyDescent="0.25">
      <c r="A6" t="s">
        <v>2</v>
      </c>
      <c r="B6" s="1">
        <v>335772000</v>
      </c>
      <c r="C6" s="3">
        <f t="shared" ref="C6:C11" si="0">B6/$B$12</f>
        <v>7.3874952146688544E-2</v>
      </c>
    </row>
    <row r="7" spans="1:3" x14ac:dyDescent="0.25">
      <c r="A7" t="s">
        <v>3</v>
      </c>
      <c r="B7" s="1">
        <v>1363193000</v>
      </c>
      <c r="C7" s="3">
        <f t="shared" si="0"/>
        <v>0.29992321468645633</v>
      </c>
    </row>
    <row r="8" spans="1:3" x14ac:dyDescent="0.25">
      <c r="A8" t="s">
        <v>4</v>
      </c>
      <c r="B8" s="1">
        <v>363330000</v>
      </c>
      <c r="C8" s="3">
        <f t="shared" si="0"/>
        <v>7.993813171871493E-2</v>
      </c>
    </row>
    <row r="9" spans="1:3" x14ac:dyDescent="0.25">
      <c r="A9" t="s">
        <v>5</v>
      </c>
      <c r="B9" s="1">
        <v>61020000</v>
      </c>
      <c r="C9" s="3">
        <f t="shared" si="0"/>
        <v>1.3425329032769068E-2</v>
      </c>
    </row>
    <row r="10" spans="1:3" x14ac:dyDescent="0.25">
      <c r="A10" t="s">
        <v>6</v>
      </c>
      <c r="B10" s="1">
        <v>88562000</v>
      </c>
      <c r="C10" s="3">
        <f t="shared" si="0"/>
        <v>1.9484988361194593E-2</v>
      </c>
    </row>
    <row r="11" spans="1:3" x14ac:dyDescent="0.25">
      <c r="A11" t="s">
        <v>7</v>
      </c>
      <c r="B11" s="1">
        <v>254473000</v>
      </c>
      <c r="C11" s="3">
        <f t="shared" si="0"/>
        <v>5.5987934365058063E-2</v>
      </c>
    </row>
    <row r="12" spans="1:3" x14ac:dyDescent="0.25">
      <c r="B12" s="4">
        <f>SUM(B5:B11)</f>
        <v>4545140000</v>
      </c>
      <c r="C12" s="2">
        <f>SUM(C5:C11)</f>
        <v>1</v>
      </c>
    </row>
    <row r="13" spans="1:3" x14ac:dyDescent="0.25">
      <c r="B13" s="1"/>
    </row>
    <row r="14" spans="1:3" x14ac:dyDescent="0.25">
      <c r="B14" s="9"/>
    </row>
    <row r="15" spans="1:3" x14ac:dyDescent="0.25">
      <c r="B15" s="9"/>
    </row>
    <row r="34" spans="1:4" x14ac:dyDescent="0.25">
      <c r="A34" s="11" t="s">
        <v>16</v>
      </c>
      <c r="B34" s="11"/>
      <c r="C34" s="11"/>
      <c r="D34" s="11"/>
    </row>
    <row r="35" spans="1:4" x14ac:dyDescent="0.25">
      <c r="A35" s="5"/>
      <c r="B35" s="5" t="s">
        <v>15</v>
      </c>
      <c r="C35" s="5" t="s">
        <v>15</v>
      </c>
      <c r="D35" s="5" t="s">
        <v>23</v>
      </c>
    </row>
    <row r="36" spans="1:4" x14ac:dyDescent="0.25">
      <c r="A36" t="s">
        <v>17</v>
      </c>
      <c r="B36" s="8">
        <v>4.7035</v>
      </c>
      <c r="C36" s="8">
        <v>4.6669</v>
      </c>
      <c r="D36" s="7">
        <f>+C36/B36-1</f>
        <v>-7.7814393536728144E-3</v>
      </c>
    </row>
    <row r="37" spans="1:4" x14ac:dyDescent="0.25">
      <c r="A37" t="s">
        <v>18</v>
      </c>
      <c r="B37" s="8">
        <v>2.4496000000000002</v>
      </c>
      <c r="C37" s="8">
        <v>2.4207000000000001</v>
      </c>
      <c r="D37" s="7">
        <f t="shared" ref="D37:D40" si="1">+C37/B37-1</f>
        <v>-1.1797844546048375E-2</v>
      </c>
    </row>
    <row r="38" spans="1:4" x14ac:dyDescent="0.25">
      <c r="A38" t="s">
        <v>19</v>
      </c>
      <c r="B38" s="8">
        <v>0.17249999999999999</v>
      </c>
      <c r="C38" s="8">
        <v>0.23799999999999999</v>
      </c>
      <c r="D38" s="7">
        <f t="shared" si="1"/>
        <v>0.37971014492753619</v>
      </c>
    </row>
    <row r="39" spans="1:4" x14ac:dyDescent="0.25">
      <c r="A39" t="s">
        <v>20</v>
      </c>
      <c r="B39" s="8">
        <v>1.9282999999999999</v>
      </c>
      <c r="C39" s="8">
        <v>1.9282999999999999</v>
      </c>
      <c r="D39" s="7">
        <f t="shared" si="1"/>
        <v>0</v>
      </c>
    </row>
    <row r="40" spans="1:4" x14ac:dyDescent="0.25">
      <c r="A40" t="s">
        <v>21</v>
      </c>
      <c r="B40" s="8">
        <f>SUM(B36:B39)</f>
        <v>9.2538999999999998</v>
      </c>
      <c r="C40" s="8">
        <f>SUM(C36:C39)</f>
        <v>9.2538999999999998</v>
      </c>
      <c r="D40" s="7">
        <f t="shared" si="1"/>
        <v>0</v>
      </c>
    </row>
    <row r="41" spans="1:4" x14ac:dyDescent="0.25">
      <c r="A41" t="s">
        <v>22</v>
      </c>
      <c r="B41" s="4">
        <v>1278032000</v>
      </c>
      <c r="C41" s="4">
        <f>+B7</f>
        <v>1363193000</v>
      </c>
      <c r="D41" s="7">
        <f>+C41/B41-1</f>
        <v>6.6634481765714737E-2</v>
      </c>
    </row>
  </sheetData>
  <mergeCells count="1">
    <mergeCell ref="A34:D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6.85546875" bestFit="1" customWidth="1"/>
  </cols>
  <sheetData>
    <row r="3" spans="1:7" x14ac:dyDescent="0.25">
      <c r="A3" t="s">
        <v>13</v>
      </c>
    </row>
    <row r="4" spans="1:7" x14ac:dyDescent="0.25">
      <c r="A4" t="s">
        <v>10</v>
      </c>
      <c r="B4" s="4">
        <v>4545140000</v>
      </c>
      <c r="C4" s="3">
        <f>B4/B6</f>
        <v>0.73378063782865743</v>
      </c>
      <c r="D4" s="4"/>
      <c r="E4" s="4"/>
      <c r="F4" s="4"/>
      <c r="G4" s="4"/>
    </row>
    <row r="5" spans="1:7" x14ac:dyDescent="0.25">
      <c r="A5" t="s">
        <v>9</v>
      </c>
      <c r="B5" s="4">
        <v>1649000000</v>
      </c>
      <c r="C5" s="3">
        <f>B5/B6</f>
        <v>0.26621936217134257</v>
      </c>
      <c r="D5" s="4"/>
      <c r="E5" s="4"/>
      <c r="F5" s="4"/>
      <c r="G5" s="4"/>
    </row>
    <row r="6" spans="1:7" x14ac:dyDescent="0.25">
      <c r="A6" t="s">
        <v>11</v>
      </c>
      <c r="B6" s="4">
        <f>SUM(B4:B5)</f>
        <v>6194140000</v>
      </c>
      <c r="C6" s="4"/>
      <c r="D6" s="4"/>
      <c r="E6" s="4"/>
      <c r="F6" s="4"/>
      <c r="G6" s="4"/>
    </row>
    <row r="7" spans="1:7" x14ac:dyDescent="0.25">
      <c r="B7" s="4"/>
      <c r="C7" s="4"/>
      <c r="D7" s="4"/>
      <c r="E7" s="4"/>
      <c r="F7" s="4"/>
      <c r="G7" s="4"/>
    </row>
    <row r="8" spans="1:7" x14ac:dyDescent="0.25">
      <c r="B8" s="4"/>
      <c r="C8" s="4"/>
      <c r="D8" s="4"/>
      <c r="E8" s="4"/>
      <c r="F8" s="4"/>
      <c r="G8" s="4"/>
    </row>
    <row r="9" spans="1:7" x14ac:dyDescent="0.25">
      <c r="A9" t="s">
        <v>14</v>
      </c>
      <c r="B9" s="4"/>
      <c r="C9" s="4"/>
      <c r="D9" s="4"/>
      <c r="E9" s="4"/>
      <c r="F9" s="4"/>
      <c r="G9" s="4"/>
    </row>
    <row r="10" spans="1:7" x14ac:dyDescent="0.25">
      <c r="A10" t="s">
        <v>12</v>
      </c>
      <c r="B10" s="4">
        <v>1905000000</v>
      </c>
      <c r="C10" s="3">
        <f>B10/B12</f>
        <v>0.41912900372705791</v>
      </c>
      <c r="D10" s="4"/>
      <c r="E10" s="4"/>
      <c r="F10" s="4"/>
      <c r="G10" s="4"/>
    </row>
    <row r="11" spans="1:7" x14ac:dyDescent="0.25">
      <c r="A11" t="s">
        <v>1</v>
      </c>
      <c r="B11" s="4">
        <f>+B4-B10</f>
        <v>2640140000</v>
      </c>
      <c r="C11" s="3">
        <f>B11/B12</f>
        <v>0.58087099627294214</v>
      </c>
      <c r="D11" s="4"/>
      <c r="E11" s="4"/>
      <c r="F11" s="4"/>
      <c r="G11" s="4"/>
    </row>
    <row r="12" spans="1:7" x14ac:dyDescent="0.25">
      <c r="A12" t="s">
        <v>11</v>
      </c>
      <c r="B12" s="4">
        <f>SUM(B10:B11)</f>
        <v>4545140000</v>
      </c>
      <c r="C12" s="4"/>
      <c r="D12" s="4"/>
      <c r="E12" s="4"/>
      <c r="F12" s="4"/>
      <c r="G12" s="4"/>
    </row>
    <row r="13" spans="1:7" x14ac:dyDescent="0.25">
      <c r="B13" s="4"/>
      <c r="C13" s="4"/>
      <c r="D13" s="4"/>
      <c r="E13" s="4"/>
      <c r="F13" s="4"/>
      <c r="G13" s="4"/>
    </row>
    <row r="14" spans="1:7" x14ac:dyDescent="0.25">
      <c r="B14" s="4"/>
      <c r="C14" s="4"/>
      <c r="D14" s="4"/>
      <c r="E14" s="4"/>
      <c r="F14" s="4"/>
      <c r="G14" s="4"/>
    </row>
    <row r="15" spans="1:7" x14ac:dyDescent="0.25">
      <c r="B15" s="10"/>
      <c r="C15" s="4"/>
      <c r="D15" s="4"/>
      <c r="E15" s="4"/>
      <c r="F15" s="4"/>
      <c r="G15" s="4"/>
    </row>
    <row r="16" spans="1:7" x14ac:dyDescent="0.25">
      <c r="B16" s="10"/>
      <c r="C16" s="4"/>
      <c r="D16" s="4"/>
      <c r="E16" s="4"/>
      <c r="F16" s="4"/>
      <c r="G16" s="4"/>
    </row>
    <row r="17" spans="2:7" x14ac:dyDescent="0.25">
      <c r="B17" s="4"/>
      <c r="C17" s="4"/>
      <c r="D17" s="4"/>
      <c r="E17" s="4"/>
      <c r="F17" s="4"/>
      <c r="G17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Operating Pie</vt:lpstr>
      <vt:lpstr>Total Budget Pie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Galvez, Barbara (OMB)</dc:creator>
  <cp:lastModifiedBy>Galvez, Barbara (OMB)</cp:lastModifiedBy>
  <dcterms:created xsi:type="dcterms:W3CDTF">2012-06-20T18:54:44Z</dcterms:created>
  <dcterms:modified xsi:type="dcterms:W3CDTF">2014-07-01T19:14:38Z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