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原始数据" sheetId="1" r:id="rId1"/>
    <sheet name="草稿" sheetId="2" r:id="rId2"/>
    <sheet name="单因素分析" sheetId="3" r:id="rId3"/>
    <sheet name="可重复多因素" sheetId="7" r:id="rId4"/>
    <sheet name="无重复多因素" sheetId="9" r:id="rId5"/>
  </sheets>
  <calcPr calcId="152511"/>
</workbook>
</file>

<file path=xl/calcChain.xml><?xml version="1.0" encoding="utf-8"?>
<calcChain xmlns="http://schemas.openxmlformats.org/spreadsheetml/2006/main">
  <c r="G3" i="9" l="1"/>
  <c r="F3" i="9"/>
  <c r="E3" i="9"/>
  <c r="D3" i="9"/>
  <c r="C3" i="9"/>
  <c r="B3" i="9"/>
  <c r="G2" i="9"/>
  <c r="F2" i="9"/>
  <c r="E2" i="9"/>
  <c r="D2" i="9"/>
  <c r="C2" i="9"/>
  <c r="B2" i="9"/>
  <c r="B7" i="7" l="1"/>
  <c r="C6" i="7"/>
  <c r="D6" i="7"/>
  <c r="E6" i="7"/>
  <c r="F6" i="7"/>
  <c r="G6" i="7"/>
  <c r="C7" i="7"/>
  <c r="D7" i="7"/>
  <c r="E7" i="7"/>
  <c r="F7" i="7"/>
  <c r="G7" i="7"/>
  <c r="B6" i="7"/>
  <c r="C4" i="7"/>
  <c r="D4" i="7"/>
  <c r="E4" i="7"/>
  <c r="F4" i="7"/>
  <c r="G4" i="7"/>
  <c r="B4" i="7"/>
  <c r="C3" i="7"/>
  <c r="D3" i="7"/>
  <c r="E3" i="7"/>
  <c r="F3" i="7"/>
  <c r="G3" i="7"/>
  <c r="B3" i="7"/>
  <c r="C5" i="7"/>
  <c r="D5" i="7"/>
  <c r="E5" i="7"/>
  <c r="F5" i="7"/>
  <c r="G5" i="7"/>
  <c r="B5" i="7"/>
  <c r="C2" i="7"/>
  <c r="D2" i="7"/>
  <c r="E2" i="7"/>
  <c r="F2" i="7"/>
  <c r="G2" i="7"/>
  <c r="B2" i="7"/>
  <c r="F4" i="2" l="1"/>
  <c r="F5" i="2"/>
  <c r="F6" i="2"/>
  <c r="F7" i="2"/>
  <c r="F8" i="2"/>
  <c r="F9" i="2"/>
  <c r="F10" i="2"/>
  <c r="F11" i="2"/>
  <c r="F12" i="2"/>
  <c r="F13" i="2"/>
  <c r="F3" i="2"/>
  <c r="E4" i="2"/>
  <c r="E5" i="2"/>
  <c r="E6" i="2"/>
  <c r="E7" i="2"/>
  <c r="E8" i="2"/>
  <c r="E9" i="2"/>
  <c r="E10" i="2"/>
  <c r="E11" i="2"/>
  <c r="E12" i="2"/>
  <c r="E13" i="2"/>
  <c r="E3" i="2"/>
  <c r="D14" i="2"/>
</calcChain>
</file>

<file path=xl/sharedStrings.xml><?xml version="1.0" encoding="utf-8"?>
<sst xmlns="http://schemas.openxmlformats.org/spreadsheetml/2006/main" count="177" uniqueCount="65">
  <si>
    <t>板材种类</t>
    <phoneticPr fontId="1" type="noConversion"/>
  </si>
  <si>
    <t>板材厚度</t>
    <phoneticPr fontId="1" type="noConversion"/>
  </si>
  <si>
    <t>成形高度</t>
    <phoneticPr fontId="1" type="noConversion"/>
  </si>
  <si>
    <t>mm</t>
    <phoneticPr fontId="1" type="noConversion"/>
  </si>
  <si>
    <t>kV</t>
    <phoneticPr fontId="1" type="noConversion"/>
  </si>
  <si>
    <t>mm</t>
    <phoneticPr fontId="1" type="noConversion"/>
  </si>
  <si>
    <t>放电电压</t>
    <phoneticPr fontId="1" type="noConversion"/>
  </si>
  <si>
    <t>AA5754</t>
  </si>
  <si>
    <t>AA5182</t>
  </si>
  <si>
    <t>方差分析：单因素方差分析</t>
  </si>
  <si>
    <t>SUMMARY</t>
  </si>
  <si>
    <t>组</t>
  </si>
  <si>
    <t>观测数</t>
  </si>
  <si>
    <t>求和</t>
  </si>
  <si>
    <t>平均</t>
  </si>
  <si>
    <t>方差</t>
  </si>
  <si>
    <t>方差分析</t>
  </si>
  <si>
    <t>差异源</t>
  </si>
  <si>
    <t>SS</t>
  </si>
  <si>
    <t>df</t>
  </si>
  <si>
    <t>MS</t>
  </si>
  <si>
    <t>F</t>
  </si>
  <si>
    <t>P-value</t>
  </si>
  <si>
    <t>F crit</t>
  </si>
  <si>
    <t>组间</t>
  </si>
  <si>
    <t>组内</t>
  </si>
  <si>
    <t>总计</t>
  </si>
  <si>
    <t>行 1</t>
  </si>
  <si>
    <t>行 2</t>
  </si>
  <si>
    <t>行 3</t>
  </si>
  <si>
    <t>行 4</t>
  </si>
  <si>
    <t>行 5</t>
  </si>
  <si>
    <t>行 6</t>
  </si>
  <si>
    <t>行 7</t>
  </si>
  <si>
    <t>行 8</t>
  </si>
  <si>
    <t>行 9</t>
  </si>
  <si>
    <t>行 10</t>
  </si>
  <si>
    <t>行 11</t>
  </si>
  <si>
    <t>成形高度2</t>
  </si>
  <si>
    <t>成形高度</t>
  </si>
  <si>
    <t>mm</t>
  </si>
  <si>
    <t>mm</t>
    <phoneticPr fontId="1" type="noConversion"/>
  </si>
  <si>
    <t>成形高度2</t>
    <phoneticPr fontId="1" type="noConversion"/>
  </si>
  <si>
    <t>成形高度3</t>
  </si>
  <si>
    <t>成形高度3</t>
    <phoneticPr fontId="1" type="noConversion"/>
  </si>
  <si>
    <t>mm</t>
    <phoneticPr fontId="1" type="noConversion"/>
  </si>
  <si>
    <t>板材种类</t>
  </si>
  <si>
    <t>板材厚度</t>
  </si>
  <si>
    <t>放电电压</t>
  </si>
  <si>
    <t>kV</t>
  </si>
  <si>
    <t>列</t>
  </si>
  <si>
    <t>方差分析：可重复双因素分析</t>
  </si>
  <si>
    <t>样本</t>
  </si>
  <si>
    <t>交互</t>
  </si>
  <si>
    <t>内部</t>
  </si>
  <si>
    <t>板厚\电压</t>
    <phoneticPr fontId="1" type="noConversion"/>
  </si>
  <si>
    <t>方差分析：无重复双因素分析</t>
  </si>
  <si>
    <t>列 1</t>
  </si>
  <si>
    <t>列 2</t>
  </si>
  <si>
    <t>列 3</t>
  </si>
  <si>
    <t>列 4</t>
  </si>
  <si>
    <t>列 5</t>
  </si>
  <si>
    <t>列 6</t>
  </si>
  <si>
    <t>行</t>
  </si>
  <si>
    <t>误差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</si>
</sst>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justify" vertical="center"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2" borderId="0" xfId="0" applyFill="1" applyBorder="1"/>
    <xf numFmtId="0" fontId="0" fillId="0" borderId="0" xfId="0" applyFill="1" applyBorder="1"/>
    <xf numFmtId="0" fontId="0" fillId="0" borderId="3" xfId="0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1"/>
            <c:dispEq val="1"/>
            <c:trendlineLbl>
              <c:layout>
                <c:manualLayout>
                  <c:x val="-0.18557959381290931"/>
                  <c:y val="1.958834531678956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CN" baseline="0"/>
                      <a:t>=y = 12.053x - 28.146</a:t>
                    </a:r>
                    <a:br>
                      <a:rPr lang="en-US" altLang="zh-CN" baseline="0"/>
                    </a:br>
                    <a:r>
                      <a:rPr lang="en-US" altLang="zh-CN" baseline="0"/>
                      <a:t>R² = 0.9859</a:t>
                    </a:r>
                    <a:endParaRPr lang="en-US" altLang="zh-CN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原始数据!$C$3:$C$13</c:f>
              <c:numCache>
                <c:formatCode>General</c:formatCode>
                <c:ptCount val="11"/>
                <c:pt idx="0">
                  <c:v>5</c:v>
                </c:pt>
                <c:pt idx="1">
                  <c:v>5.5</c:v>
                </c:pt>
                <c:pt idx="2">
                  <c:v>5.9</c:v>
                </c:pt>
                <c:pt idx="3">
                  <c:v>6</c:v>
                </c:pt>
                <c:pt idx="4">
                  <c:v>5</c:v>
                </c:pt>
                <c:pt idx="5">
                  <c:v>5.5</c:v>
                </c:pt>
                <c:pt idx="6">
                  <c:v>6.1</c:v>
                </c:pt>
                <c:pt idx="7">
                  <c:v>6.2</c:v>
                </c:pt>
                <c:pt idx="8">
                  <c:v>6.5</c:v>
                </c:pt>
                <c:pt idx="9">
                  <c:v>7</c:v>
                </c:pt>
                <c:pt idx="10">
                  <c:v>6</c:v>
                </c:pt>
              </c:numCache>
            </c:numRef>
          </c:xVal>
          <c:yVal>
            <c:numRef>
              <c:f>原始数据!$D$3:$D$13</c:f>
              <c:numCache>
                <c:formatCode>General</c:formatCode>
                <c:ptCount val="11"/>
                <c:pt idx="0">
                  <c:v>33</c:v>
                </c:pt>
                <c:pt idx="1">
                  <c:v>37.799999999999997</c:v>
                </c:pt>
                <c:pt idx="2">
                  <c:v>42.8</c:v>
                </c:pt>
                <c:pt idx="3">
                  <c:v>44.4</c:v>
                </c:pt>
                <c:pt idx="4">
                  <c:v>33</c:v>
                </c:pt>
                <c:pt idx="5">
                  <c:v>37.6</c:v>
                </c:pt>
                <c:pt idx="6">
                  <c:v>44.7</c:v>
                </c:pt>
                <c:pt idx="7">
                  <c:v>46.8</c:v>
                </c:pt>
                <c:pt idx="8">
                  <c:v>50.1</c:v>
                </c:pt>
                <c:pt idx="9">
                  <c:v>57.6</c:v>
                </c:pt>
                <c:pt idx="10">
                  <c:v>42.4</c:v>
                </c:pt>
              </c:numCache>
            </c:numRef>
          </c:yVal>
          <c:smooth val="0"/>
        </c:ser>
        <c:ser>
          <c:idx val="1"/>
          <c:order val="1"/>
          <c:tx>
            <c:v>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1"/>
            <c:backward val="1"/>
            <c:intercept val="0"/>
            <c:dispRSqr val="1"/>
            <c:dispEq val="1"/>
            <c:trendlineLbl>
              <c:layout>
                <c:manualLayout>
                  <c:x val="-3.0471336713978715E-2"/>
                  <c:y val="-3.78175686688409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原始数据!$C$14:$C$21</c:f>
              <c:numCache>
                <c:formatCode>General</c:formatCode>
                <c:ptCount val="8"/>
                <c:pt idx="0">
                  <c:v>6.5</c:v>
                </c:pt>
                <c:pt idx="1">
                  <c:v>5.5</c:v>
                </c:pt>
                <c:pt idx="2">
                  <c:v>5.5</c:v>
                </c:pt>
                <c:pt idx="3">
                  <c:v>6.6</c:v>
                </c:pt>
                <c:pt idx="4">
                  <c:v>6.4</c:v>
                </c:pt>
                <c:pt idx="5">
                  <c:v>6.2</c:v>
                </c:pt>
                <c:pt idx="6">
                  <c:v>6.1</c:v>
                </c:pt>
                <c:pt idx="7">
                  <c:v>6</c:v>
                </c:pt>
              </c:numCache>
            </c:numRef>
          </c:xVal>
          <c:yVal>
            <c:numRef>
              <c:f>原始数据!$D$14:$D$21</c:f>
              <c:numCache>
                <c:formatCode>General</c:formatCode>
                <c:ptCount val="8"/>
                <c:pt idx="0">
                  <c:v>41</c:v>
                </c:pt>
                <c:pt idx="1">
                  <c:v>33</c:v>
                </c:pt>
                <c:pt idx="2">
                  <c:v>33</c:v>
                </c:pt>
                <c:pt idx="3">
                  <c:v>42.4</c:v>
                </c:pt>
                <c:pt idx="4">
                  <c:v>40.6</c:v>
                </c:pt>
                <c:pt idx="5">
                  <c:v>39.200000000000003</c:v>
                </c:pt>
                <c:pt idx="6">
                  <c:v>38.1</c:v>
                </c:pt>
                <c:pt idx="7">
                  <c:v>37.4</c:v>
                </c:pt>
              </c:numCache>
            </c:numRef>
          </c:yVal>
          <c:smooth val="0"/>
        </c:ser>
        <c:ser>
          <c:idx val="2"/>
          <c:order val="2"/>
          <c:tx>
            <c:v>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1"/>
            <c:dispEq val="1"/>
            <c:trendlineLbl>
              <c:layout>
                <c:manualLayout>
                  <c:x val="-0.22440129449838186"/>
                  <c:y val="0.216893832930994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原始数据!$C$22:$C$30</c:f>
              <c:numCache>
                <c:formatCode>General</c:formatCode>
                <c:ptCount val="9"/>
                <c:pt idx="0">
                  <c:v>5.6</c:v>
                </c:pt>
                <c:pt idx="1">
                  <c:v>6.3</c:v>
                </c:pt>
                <c:pt idx="2">
                  <c:v>6.8</c:v>
                </c:pt>
                <c:pt idx="3">
                  <c:v>5.6</c:v>
                </c:pt>
                <c:pt idx="4">
                  <c:v>6.3</c:v>
                </c:pt>
                <c:pt idx="5">
                  <c:v>6.8</c:v>
                </c:pt>
                <c:pt idx="6">
                  <c:v>7</c:v>
                </c:pt>
                <c:pt idx="7">
                  <c:v>7.1</c:v>
                </c:pt>
                <c:pt idx="8">
                  <c:v>7.5</c:v>
                </c:pt>
              </c:numCache>
            </c:numRef>
          </c:xVal>
          <c:yVal>
            <c:numRef>
              <c:f>原始数据!$D$22:$D$30</c:f>
              <c:numCache>
                <c:formatCode>General</c:formatCode>
                <c:ptCount val="9"/>
                <c:pt idx="0">
                  <c:v>30.4</c:v>
                </c:pt>
                <c:pt idx="1">
                  <c:v>35</c:v>
                </c:pt>
                <c:pt idx="2">
                  <c:v>38.4</c:v>
                </c:pt>
                <c:pt idx="3">
                  <c:v>29.6</c:v>
                </c:pt>
                <c:pt idx="4">
                  <c:v>34.6</c:v>
                </c:pt>
                <c:pt idx="5">
                  <c:v>38.5</c:v>
                </c:pt>
                <c:pt idx="6">
                  <c:v>40.9</c:v>
                </c:pt>
                <c:pt idx="7">
                  <c:v>42</c:v>
                </c:pt>
                <c:pt idx="8">
                  <c:v>46.1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11536"/>
        <c:axId val="8819152"/>
      </c:scatterChart>
      <c:valAx>
        <c:axId val="8811536"/>
        <c:scaling>
          <c:orientation val="minMax"/>
          <c:max val="7.5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19152"/>
        <c:crosses val="autoZero"/>
        <c:crossBetween val="midCat"/>
      </c:valAx>
      <c:valAx>
        <c:axId val="881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11536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80678524407750007"/>
          <c:y val="0.54374089826281924"/>
          <c:w val="0.1845847667099865"/>
          <c:h val="0.341342419629968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657225</xdr:colOff>
      <xdr:row>5</xdr:row>
      <xdr:rowOff>100012</xdr:rowOff>
    </xdr:from>
    <xdr:to>
      <xdr:col>14</xdr:col>
      <xdr:colOff>371475</xdr:colOff>
      <xdr:row>27</xdr:row>
      <xdr:rowOff>95250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16" workbookViewId="0">
      <selection activeCell="G34" sqref="G34"/>
    </sheetView>
  </sheetViews>
  <sheetFormatPr defaultRowHeight="13.5" x14ac:dyDescent="0.15"/>
  <sheetData>
    <row r="1" spans="1:11" x14ac:dyDescent="0.15">
      <c r="A1" s="1" t="s">
        <v>0</v>
      </c>
      <c r="B1" s="1" t="s">
        <v>1</v>
      </c>
      <c r="C1" s="1" t="s">
        <v>6</v>
      </c>
      <c r="D1" s="1" t="s">
        <v>2</v>
      </c>
    </row>
    <row r="2" spans="1:11" x14ac:dyDescent="0.15">
      <c r="A2" s="1"/>
      <c r="B2" s="1" t="s">
        <v>3</v>
      </c>
      <c r="C2" s="1" t="s">
        <v>4</v>
      </c>
      <c r="D2" s="1" t="s">
        <v>5</v>
      </c>
    </row>
    <row r="3" spans="1:11" x14ac:dyDescent="0.15">
      <c r="A3" s="1" t="s">
        <v>7</v>
      </c>
      <c r="B3" s="1">
        <v>1</v>
      </c>
      <c r="C3" s="1">
        <v>5</v>
      </c>
      <c r="D3" s="1">
        <v>33</v>
      </c>
      <c r="G3" s="1"/>
      <c r="H3" s="1"/>
      <c r="I3" s="1"/>
      <c r="J3" s="1"/>
      <c r="K3" s="1"/>
    </row>
    <row r="4" spans="1:11" x14ac:dyDescent="0.15">
      <c r="A4" s="1"/>
      <c r="B4" s="1">
        <v>1</v>
      </c>
      <c r="C4" s="1">
        <v>5.5</v>
      </c>
      <c r="D4" s="1">
        <v>37.799999999999997</v>
      </c>
      <c r="G4" s="1"/>
      <c r="H4" s="2"/>
      <c r="I4" s="2"/>
      <c r="J4" s="2"/>
      <c r="K4" s="2"/>
    </row>
    <row r="5" spans="1:11" x14ac:dyDescent="0.15">
      <c r="A5" s="1"/>
      <c r="B5" s="1">
        <v>1</v>
      </c>
      <c r="C5" s="1">
        <v>5.9</v>
      </c>
      <c r="D5" s="1">
        <v>42.8</v>
      </c>
      <c r="G5" s="1"/>
      <c r="H5" s="2"/>
      <c r="I5" s="2"/>
      <c r="J5" s="2"/>
      <c r="K5" s="2"/>
    </row>
    <row r="6" spans="1:11" x14ac:dyDescent="0.15">
      <c r="A6" s="1"/>
      <c r="B6" s="1">
        <v>1</v>
      </c>
      <c r="C6" s="1">
        <v>6</v>
      </c>
      <c r="D6" s="1">
        <v>44.4</v>
      </c>
      <c r="G6" s="1"/>
      <c r="H6" s="2"/>
      <c r="I6" s="2"/>
      <c r="J6" s="2"/>
      <c r="K6" s="2"/>
    </row>
    <row r="7" spans="1:11" x14ac:dyDescent="0.15">
      <c r="A7" s="1"/>
      <c r="B7" s="1">
        <v>1</v>
      </c>
      <c r="C7" s="1">
        <v>5</v>
      </c>
      <c r="D7" s="1">
        <v>33</v>
      </c>
      <c r="G7" s="1"/>
      <c r="H7" s="2"/>
      <c r="I7" s="2"/>
      <c r="J7" s="2"/>
      <c r="K7" s="2"/>
    </row>
    <row r="8" spans="1:11" x14ac:dyDescent="0.15">
      <c r="A8" s="1"/>
      <c r="B8" s="1">
        <v>1</v>
      </c>
      <c r="C8" s="1">
        <v>5.5</v>
      </c>
      <c r="D8" s="1">
        <v>37.6</v>
      </c>
      <c r="G8" s="1"/>
      <c r="H8" s="2"/>
      <c r="I8" s="2"/>
      <c r="J8" s="2"/>
      <c r="K8" s="2"/>
    </row>
    <row r="9" spans="1:11" x14ac:dyDescent="0.15">
      <c r="A9" s="1"/>
      <c r="B9" s="1">
        <v>1</v>
      </c>
      <c r="C9" s="1">
        <v>6.1</v>
      </c>
      <c r="D9" s="1">
        <v>44.7</v>
      </c>
      <c r="G9" s="1"/>
      <c r="H9" s="2"/>
      <c r="I9" s="2"/>
      <c r="J9" s="2"/>
      <c r="K9" s="2"/>
    </row>
    <row r="10" spans="1:11" x14ac:dyDescent="0.15">
      <c r="A10" s="1"/>
      <c r="B10" s="1">
        <v>1</v>
      </c>
      <c r="C10" s="1">
        <v>6.2</v>
      </c>
      <c r="D10" s="1">
        <v>46.8</v>
      </c>
      <c r="G10" s="1"/>
      <c r="H10" s="2"/>
      <c r="I10" s="2"/>
      <c r="J10" s="2"/>
      <c r="K10" s="2"/>
    </row>
    <row r="11" spans="1:11" x14ac:dyDescent="0.15">
      <c r="A11" s="1"/>
      <c r="B11" s="1">
        <v>1</v>
      </c>
      <c r="C11" s="1">
        <v>6.5</v>
      </c>
      <c r="D11" s="1">
        <v>50.1</v>
      </c>
      <c r="G11" s="1"/>
      <c r="H11" s="2"/>
      <c r="I11" s="2"/>
      <c r="J11" s="2"/>
      <c r="K11" s="2"/>
    </row>
    <row r="12" spans="1:11" x14ac:dyDescent="0.15">
      <c r="A12" s="1"/>
      <c r="B12" s="1">
        <v>1</v>
      </c>
      <c r="C12" s="1">
        <v>7</v>
      </c>
      <c r="D12" s="1">
        <v>57.6</v>
      </c>
      <c r="G12" s="1"/>
      <c r="H12" s="2"/>
      <c r="I12" s="2"/>
      <c r="J12" s="2"/>
      <c r="K12" s="2"/>
    </row>
    <row r="13" spans="1:11" x14ac:dyDescent="0.15">
      <c r="A13" s="1"/>
      <c r="B13" s="1">
        <v>1</v>
      </c>
      <c r="C13" s="1">
        <v>6</v>
      </c>
      <c r="D13" s="1">
        <v>42.4</v>
      </c>
      <c r="G13" s="1"/>
      <c r="H13" s="2"/>
      <c r="I13" s="2"/>
      <c r="J13" s="2"/>
      <c r="K13" s="2"/>
    </row>
    <row r="14" spans="1:11" x14ac:dyDescent="0.15">
      <c r="A14" s="1" t="s">
        <v>8</v>
      </c>
      <c r="B14" s="1">
        <v>1</v>
      </c>
      <c r="C14" s="1">
        <v>6.5</v>
      </c>
      <c r="D14" s="1">
        <v>41</v>
      </c>
      <c r="G14" s="1"/>
      <c r="H14" s="2"/>
      <c r="I14" s="2"/>
      <c r="J14" s="2"/>
      <c r="K14" s="2"/>
    </row>
    <row r="15" spans="1:11" x14ac:dyDescent="0.15">
      <c r="A15" s="1"/>
      <c r="B15" s="1">
        <v>1</v>
      </c>
      <c r="C15" s="1">
        <v>5.5</v>
      </c>
      <c r="D15" s="1">
        <v>33</v>
      </c>
      <c r="G15" s="1"/>
      <c r="H15" s="2"/>
      <c r="I15" s="2"/>
      <c r="J15" s="2"/>
      <c r="K15" s="2"/>
    </row>
    <row r="16" spans="1:11" x14ac:dyDescent="0.15">
      <c r="A16" s="1"/>
      <c r="B16" s="1">
        <v>1</v>
      </c>
      <c r="C16" s="1">
        <v>5.5</v>
      </c>
      <c r="D16" s="1">
        <v>33</v>
      </c>
      <c r="G16" s="1"/>
      <c r="H16" s="2"/>
      <c r="I16" s="2"/>
      <c r="J16" s="2"/>
      <c r="K16" s="2"/>
    </row>
    <row r="17" spans="1:11" x14ac:dyDescent="0.15">
      <c r="A17" s="1"/>
      <c r="B17" s="1">
        <v>1</v>
      </c>
      <c r="C17" s="1">
        <v>6.6</v>
      </c>
      <c r="D17" s="1">
        <v>42.4</v>
      </c>
      <c r="G17" s="1"/>
      <c r="H17" s="2"/>
      <c r="I17" s="2"/>
      <c r="J17" s="2"/>
      <c r="K17" s="2"/>
    </row>
    <row r="18" spans="1:11" x14ac:dyDescent="0.15">
      <c r="A18" s="1"/>
      <c r="B18" s="1">
        <v>1</v>
      </c>
      <c r="C18" s="1">
        <v>6.4</v>
      </c>
      <c r="D18" s="1">
        <v>40.6</v>
      </c>
      <c r="G18" s="1"/>
      <c r="H18" s="2"/>
      <c r="I18" s="2"/>
      <c r="J18" s="2"/>
      <c r="K18" s="2"/>
    </row>
    <row r="19" spans="1:11" x14ac:dyDescent="0.15">
      <c r="A19" s="1"/>
      <c r="B19" s="1">
        <v>1</v>
      </c>
      <c r="C19" s="1">
        <v>6.2</v>
      </c>
      <c r="D19" s="1">
        <v>39.200000000000003</v>
      </c>
      <c r="G19" s="1"/>
      <c r="H19" s="2"/>
      <c r="I19" s="2"/>
      <c r="J19" s="2"/>
      <c r="K19" s="2"/>
    </row>
    <row r="20" spans="1:11" x14ac:dyDescent="0.15">
      <c r="A20" s="1"/>
      <c r="B20" s="1">
        <v>1</v>
      </c>
      <c r="C20" s="1">
        <v>6.1</v>
      </c>
      <c r="D20" s="1">
        <v>38.1</v>
      </c>
      <c r="G20" s="1"/>
      <c r="H20" s="2"/>
      <c r="I20" s="2"/>
      <c r="J20" s="2"/>
      <c r="K20" s="2"/>
    </row>
    <row r="21" spans="1:11" x14ac:dyDescent="0.15">
      <c r="A21" s="1"/>
      <c r="B21" s="1">
        <v>1</v>
      </c>
      <c r="C21" s="1">
        <v>6</v>
      </c>
      <c r="D21" s="1">
        <v>37.4</v>
      </c>
      <c r="G21" s="1"/>
      <c r="H21" s="2"/>
      <c r="I21" s="2"/>
      <c r="J21" s="2"/>
      <c r="K21" s="2"/>
    </row>
    <row r="22" spans="1:11" x14ac:dyDescent="0.15">
      <c r="A22" s="1" t="s">
        <v>7</v>
      </c>
      <c r="B22" s="1">
        <v>1.6</v>
      </c>
      <c r="C22" s="1">
        <v>5.6</v>
      </c>
      <c r="D22" s="1">
        <v>30.4</v>
      </c>
      <c r="G22" s="1"/>
      <c r="H22" s="2"/>
      <c r="I22" s="2"/>
      <c r="J22" s="2"/>
      <c r="K22" s="2"/>
    </row>
    <row r="23" spans="1:11" x14ac:dyDescent="0.15">
      <c r="A23" s="1"/>
      <c r="B23" s="1">
        <v>1.6</v>
      </c>
      <c r="C23" s="1">
        <v>6.3</v>
      </c>
      <c r="D23" s="1">
        <v>35</v>
      </c>
      <c r="G23" s="1"/>
      <c r="H23" s="2"/>
      <c r="I23" s="2"/>
      <c r="J23" s="2"/>
      <c r="K23" s="2"/>
    </row>
    <row r="24" spans="1:11" x14ac:dyDescent="0.15">
      <c r="A24" s="1"/>
      <c r="B24" s="1">
        <v>1.6</v>
      </c>
      <c r="C24" s="1">
        <v>6.8</v>
      </c>
      <c r="D24" s="1">
        <v>38.4</v>
      </c>
      <c r="G24" s="1"/>
      <c r="H24" s="2"/>
      <c r="I24" s="2"/>
      <c r="J24" s="2"/>
      <c r="K24" s="2"/>
    </row>
    <row r="25" spans="1:11" x14ac:dyDescent="0.15">
      <c r="A25" s="1"/>
      <c r="B25" s="1">
        <v>1.6</v>
      </c>
      <c r="C25" s="1">
        <v>5.6</v>
      </c>
      <c r="D25" s="1">
        <v>29.6</v>
      </c>
      <c r="G25" s="1"/>
      <c r="H25" s="2"/>
      <c r="I25" s="2"/>
      <c r="J25" s="2"/>
      <c r="K25" s="2"/>
    </row>
    <row r="26" spans="1:11" x14ac:dyDescent="0.15">
      <c r="A26" s="1"/>
      <c r="B26" s="1">
        <v>1.6</v>
      </c>
      <c r="C26" s="1">
        <v>6.3</v>
      </c>
      <c r="D26" s="1">
        <v>34.6</v>
      </c>
      <c r="G26" s="1"/>
      <c r="H26" s="2"/>
      <c r="I26" s="2"/>
      <c r="J26" s="2"/>
      <c r="K26" s="2"/>
    </row>
    <row r="27" spans="1:11" x14ac:dyDescent="0.15">
      <c r="A27" s="1"/>
      <c r="B27" s="1">
        <v>1.6</v>
      </c>
      <c r="C27" s="1">
        <v>6.8</v>
      </c>
      <c r="D27" s="1">
        <v>38.5</v>
      </c>
      <c r="G27" s="1"/>
      <c r="H27" s="2"/>
      <c r="I27" s="2"/>
      <c r="J27" s="2"/>
      <c r="K27" s="2"/>
    </row>
    <row r="28" spans="1:11" x14ac:dyDescent="0.15">
      <c r="A28" s="1"/>
      <c r="B28" s="1">
        <v>1.6</v>
      </c>
      <c r="C28" s="1">
        <v>7</v>
      </c>
      <c r="D28" s="1">
        <v>40.9</v>
      </c>
      <c r="G28" s="1"/>
      <c r="H28" s="2"/>
      <c r="I28" s="2"/>
      <c r="J28" s="2"/>
      <c r="K28" s="2"/>
    </row>
    <row r="29" spans="1:11" x14ac:dyDescent="0.15">
      <c r="A29" s="1"/>
      <c r="B29" s="1">
        <v>1.6</v>
      </c>
      <c r="C29" s="1">
        <v>7.1</v>
      </c>
      <c r="D29" s="1">
        <v>42</v>
      </c>
      <c r="G29" s="1"/>
      <c r="H29" s="2"/>
      <c r="I29" s="2"/>
      <c r="J29" s="2"/>
      <c r="K29" s="2"/>
    </row>
    <row r="30" spans="1:11" x14ac:dyDescent="0.15">
      <c r="A30" s="1"/>
      <c r="B30" s="1">
        <v>1.6</v>
      </c>
      <c r="C30" s="1">
        <v>7.5</v>
      </c>
      <c r="D30" s="1">
        <v>46.1</v>
      </c>
      <c r="G30" s="1"/>
      <c r="H30" s="2"/>
      <c r="I30" s="2"/>
      <c r="J30" s="2"/>
      <c r="K30" s="2"/>
    </row>
    <row r="31" spans="1:11" x14ac:dyDescent="0.15">
      <c r="G31" s="1"/>
      <c r="H31" s="2"/>
      <c r="I31" s="2"/>
      <c r="J31" s="2"/>
      <c r="K31" s="2"/>
    </row>
    <row r="32" spans="1:11" x14ac:dyDescent="0.15">
      <c r="G32" s="1"/>
      <c r="H32" s="1"/>
      <c r="I32" s="1"/>
      <c r="J32" s="1"/>
      <c r="K32" s="1"/>
    </row>
    <row r="33" spans="7:11" x14ac:dyDescent="0.15">
      <c r="G33" s="1"/>
      <c r="H33" s="1"/>
      <c r="I33" s="1"/>
      <c r="J33" s="1"/>
      <c r="K33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zoomScale="115" zoomScaleNormal="115" workbookViewId="0">
      <selection activeCell="E20" sqref="E20"/>
    </sheetView>
  </sheetViews>
  <sheetFormatPr defaultRowHeight="13.5" x14ac:dyDescent="0.15"/>
  <cols>
    <col min="5" max="5" width="9.75" customWidth="1"/>
  </cols>
  <sheetData>
    <row r="1" spans="1:30" x14ac:dyDescent="0.15">
      <c r="A1" s="1" t="s">
        <v>0</v>
      </c>
      <c r="B1" s="1" t="s">
        <v>1</v>
      </c>
      <c r="C1" s="1" t="s">
        <v>6</v>
      </c>
      <c r="D1" s="1" t="s">
        <v>2</v>
      </c>
      <c r="E1" s="8" t="s">
        <v>42</v>
      </c>
      <c r="F1" s="8" t="s">
        <v>44</v>
      </c>
    </row>
    <row r="2" spans="1:30" x14ac:dyDescent="0.15">
      <c r="A2" s="1"/>
      <c r="B2" s="1" t="s">
        <v>3</v>
      </c>
      <c r="C2" s="1" t="s">
        <v>4</v>
      </c>
      <c r="D2" s="1" t="s">
        <v>3</v>
      </c>
      <c r="E2" s="8" t="s">
        <v>41</v>
      </c>
      <c r="F2" s="8" t="s">
        <v>45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15">
      <c r="A3" s="1" t="s">
        <v>7</v>
      </c>
      <c r="B3" s="1">
        <v>1</v>
      </c>
      <c r="C3" s="1">
        <v>5</v>
      </c>
      <c r="D3" s="1">
        <v>33</v>
      </c>
      <c r="E3" s="1">
        <f ca="1">ROUND(((RAND()-0.5)*0.05+1)*D3,1)</f>
        <v>32.799999999999997</v>
      </c>
      <c r="F3" s="1">
        <f ca="1">ROUND(((RAND()-0.5)*0.05+1)*D3,1)</f>
        <v>32.5</v>
      </c>
      <c r="G3" s="1"/>
      <c r="H3" t="s">
        <v>9</v>
      </c>
      <c r="O3" t="s">
        <v>9</v>
      </c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15">
      <c r="A4" s="1"/>
      <c r="B4" s="1">
        <v>1</v>
      </c>
      <c r="C4" s="1">
        <v>5.5</v>
      </c>
      <c r="D4" s="1">
        <v>37.799999999999997</v>
      </c>
      <c r="E4" s="1">
        <f t="shared" ref="E4:E13" ca="1" si="0">ROUND(((RAND()-0.5)*0.05+1)*D4,1)</f>
        <v>37.200000000000003</v>
      </c>
      <c r="F4" s="1">
        <f t="shared" ref="F4:F13" ca="1" si="1">ROUND(((RAND()-0.5)*0.05+1)*D4,1)</f>
        <v>38.299999999999997</v>
      </c>
      <c r="G4" s="1"/>
      <c r="V4" s="1"/>
      <c r="W4" s="1"/>
      <c r="X4" s="1"/>
      <c r="Y4" s="1"/>
      <c r="Z4" s="1"/>
      <c r="AA4" s="1"/>
      <c r="AB4" s="1"/>
      <c r="AC4" s="1"/>
      <c r="AD4" s="1"/>
    </row>
    <row r="5" spans="1:30" ht="14.25" thickBot="1" x14ac:dyDescent="0.2">
      <c r="A5" s="1"/>
      <c r="B5" s="1">
        <v>1</v>
      </c>
      <c r="C5" s="1">
        <v>5.9</v>
      </c>
      <c r="D5" s="1">
        <v>42.8</v>
      </c>
      <c r="E5" s="1">
        <f t="shared" ca="1" si="0"/>
        <v>42.2</v>
      </c>
      <c r="F5" s="1">
        <f t="shared" ca="1" si="1"/>
        <v>42.8</v>
      </c>
      <c r="G5" s="1"/>
      <c r="H5" t="s">
        <v>10</v>
      </c>
      <c r="O5" t="s">
        <v>10</v>
      </c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15">
      <c r="A6" s="1"/>
      <c r="B6" s="1">
        <v>1</v>
      </c>
      <c r="C6" s="1">
        <v>6</v>
      </c>
      <c r="D6" s="1">
        <v>44.4</v>
      </c>
      <c r="E6" s="1">
        <f t="shared" ca="1" si="0"/>
        <v>45.1</v>
      </c>
      <c r="F6" s="1">
        <f t="shared" ca="1" si="1"/>
        <v>44.4</v>
      </c>
      <c r="G6" s="6"/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O6" s="5" t="s">
        <v>11</v>
      </c>
      <c r="P6" s="5" t="s">
        <v>12</v>
      </c>
      <c r="Q6" s="5" t="s">
        <v>13</v>
      </c>
      <c r="R6" s="5" t="s">
        <v>14</v>
      </c>
      <c r="S6" s="5" t="s">
        <v>15</v>
      </c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15">
      <c r="A7" s="1"/>
      <c r="B7" s="1">
        <v>1</v>
      </c>
      <c r="C7" s="1">
        <v>5</v>
      </c>
      <c r="D7" s="1">
        <v>33</v>
      </c>
      <c r="E7" s="1">
        <f t="shared" ca="1" si="0"/>
        <v>32.5</v>
      </c>
      <c r="F7" s="1">
        <f t="shared" ca="1" si="1"/>
        <v>32.700000000000003</v>
      </c>
      <c r="G7" s="3"/>
      <c r="H7" s="3" t="s">
        <v>27</v>
      </c>
      <c r="I7" s="3">
        <v>3</v>
      </c>
      <c r="J7" s="3">
        <v>98.899999999999991</v>
      </c>
      <c r="K7" s="3">
        <v>32.966666666666661</v>
      </c>
      <c r="L7" s="3">
        <v>0.12333333333333187</v>
      </c>
      <c r="O7" s="3" t="s">
        <v>27</v>
      </c>
      <c r="P7" s="3">
        <v>3</v>
      </c>
      <c r="Q7" s="3">
        <v>98.8</v>
      </c>
      <c r="R7" s="3">
        <v>32.93333333333333</v>
      </c>
      <c r="S7" s="3">
        <v>6.7633333333333319</v>
      </c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15">
      <c r="A8" s="1"/>
      <c r="B8" s="1">
        <v>1</v>
      </c>
      <c r="C8" s="1">
        <v>5.5</v>
      </c>
      <c r="D8" s="1">
        <v>37.6</v>
      </c>
      <c r="E8" s="1">
        <f t="shared" ca="1" si="0"/>
        <v>37.5</v>
      </c>
      <c r="F8" s="1">
        <f t="shared" ca="1" si="1"/>
        <v>37.700000000000003</v>
      </c>
      <c r="G8" s="3"/>
      <c r="H8" s="3" t="s">
        <v>28</v>
      </c>
      <c r="I8" s="3">
        <v>3</v>
      </c>
      <c r="J8" s="3">
        <v>112.89999999999999</v>
      </c>
      <c r="K8" s="3">
        <v>37.633333333333333</v>
      </c>
      <c r="L8" s="3">
        <v>4.3333333333333383E-2</v>
      </c>
      <c r="O8" s="3" t="s">
        <v>28</v>
      </c>
      <c r="P8" s="3">
        <v>3</v>
      </c>
      <c r="Q8" s="3">
        <v>109.39999999999999</v>
      </c>
      <c r="R8" s="3">
        <v>36.466666666666661</v>
      </c>
      <c r="S8" s="3">
        <v>1.4933333333333303</v>
      </c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15">
      <c r="A9" s="1"/>
      <c r="B9" s="1">
        <v>1</v>
      </c>
      <c r="C9" s="1">
        <v>6.1</v>
      </c>
      <c r="D9" s="1">
        <v>44.7</v>
      </c>
      <c r="E9" s="1">
        <f t="shared" ca="1" si="0"/>
        <v>45.4</v>
      </c>
      <c r="F9" s="1">
        <f t="shared" ca="1" si="1"/>
        <v>43.8</v>
      </c>
      <c r="G9" s="3"/>
      <c r="H9" s="3" t="s">
        <v>29</v>
      </c>
      <c r="I9" s="3">
        <v>3</v>
      </c>
      <c r="J9" s="3">
        <v>128.69999999999999</v>
      </c>
      <c r="K9" s="3">
        <v>42.9</v>
      </c>
      <c r="L9" s="3">
        <v>0.310000000000001</v>
      </c>
      <c r="O9" s="3" t="s">
        <v>29</v>
      </c>
      <c r="P9" s="3">
        <v>3</v>
      </c>
      <c r="Q9" s="3">
        <v>132.6</v>
      </c>
      <c r="R9" s="3">
        <v>44.199999999999996</v>
      </c>
      <c r="S9" s="3">
        <v>3.7200000000000015</v>
      </c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15">
      <c r="A10" s="1"/>
      <c r="B10" s="1">
        <v>1</v>
      </c>
      <c r="C10" s="1">
        <v>6.2</v>
      </c>
      <c r="D10" s="1">
        <v>46.8</v>
      </c>
      <c r="E10" s="1">
        <f t="shared" ca="1" si="0"/>
        <v>46.4</v>
      </c>
      <c r="F10" s="1">
        <f t="shared" ca="1" si="1"/>
        <v>46.9</v>
      </c>
      <c r="G10" s="3"/>
      <c r="H10" s="3" t="s">
        <v>30</v>
      </c>
      <c r="I10" s="3">
        <v>3</v>
      </c>
      <c r="J10" s="3">
        <v>132.9</v>
      </c>
      <c r="K10" s="3">
        <v>44.300000000000004</v>
      </c>
      <c r="L10" s="3">
        <v>6.9999999999999868E-2</v>
      </c>
      <c r="O10" s="3" t="s">
        <v>30</v>
      </c>
      <c r="P10" s="3">
        <v>3</v>
      </c>
      <c r="Q10" s="3">
        <v>129.19999999999999</v>
      </c>
      <c r="R10" s="3">
        <v>43.066666666666663</v>
      </c>
      <c r="S10" s="3">
        <v>2.5433333333333366</v>
      </c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15">
      <c r="A11" s="1"/>
      <c r="B11" s="1">
        <v>1</v>
      </c>
      <c r="C11" s="1">
        <v>6.5</v>
      </c>
      <c r="D11" s="1">
        <v>50.1</v>
      </c>
      <c r="E11" s="1">
        <f t="shared" ca="1" si="0"/>
        <v>49.5</v>
      </c>
      <c r="F11" s="1">
        <f t="shared" ca="1" si="1"/>
        <v>49.4</v>
      </c>
      <c r="G11" s="3"/>
      <c r="H11" s="3" t="s">
        <v>31</v>
      </c>
      <c r="I11" s="3">
        <v>3</v>
      </c>
      <c r="J11" s="3">
        <v>99.7</v>
      </c>
      <c r="K11" s="3">
        <v>33.233333333333334</v>
      </c>
      <c r="L11" s="3">
        <v>0.16333333333333466</v>
      </c>
      <c r="O11" s="3" t="s">
        <v>31</v>
      </c>
      <c r="P11" s="3">
        <v>3</v>
      </c>
      <c r="Q11" s="3">
        <v>100.8</v>
      </c>
      <c r="R11" s="3">
        <v>33.6</v>
      </c>
      <c r="S11" s="3">
        <v>3.8799999999999937</v>
      </c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15">
      <c r="A12" s="1"/>
      <c r="B12" s="1">
        <v>1</v>
      </c>
      <c r="C12" s="1">
        <v>7</v>
      </c>
      <c r="D12" s="1">
        <v>57.6</v>
      </c>
      <c r="E12" s="1">
        <f t="shared" ca="1" si="0"/>
        <v>56.6</v>
      </c>
      <c r="F12" s="1">
        <f t="shared" ca="1" si="1"/>
        <v>57</v>
      </c>
      <c r="G12" s="3"/>
      <c r="H12" s="3" t="s">
        <v>32</v>
      </c>
      <c r="I12" s="3">
        <v>3</v>
      </c>
      <c r="J12" s="3">
        <v>113.6</v>
      </c>
      <c r="K12" s="3">
        <v>37.866666666666667</v>
      </c>
      <c r="L12" s="3">
        <v>0.30333333333333296</v>
      </c>
      <c r="O12" s="3" t="s">
        <v>32</v>
      </c>
      <c r="P12" s="3">
        <v>3</v>
      </c>
      <c r="Q12" s="3">
        <v>113.80000000000001</v>
      </c>
      <c r="R12" s="3">
        <v>37.933333333333337</v>
      </c>
      <c r="S12" s="3">
        <v>9.0833333333333321</v>
      </c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15">
      <c r="A13" s="1"/>
      <c r="B13" s="1">
        <v>1</v>
      </c>
      <c r="C13" s="1">
        <v>6</v>
      </c>
      <c r="D13" s="1">
        <v>42.4</v>
      </c>
      <c r="E13" s="1">
        <f t="shared" ca="1" si="0"/>
        <v>41.6</v>
      </c>
      <c r="F13" s="1">
        <f t="shared" ca="1" si="1"/>
        <v>41.5</v>
      </c>
      <c r="G13" s="3"/>
      <c r="H13" s="3" t="s">
        <v>33</v>
      </c>
      <c r="I13" s="3">
        <v>3</v>
      </c>
      <c r="J13" s="3">
        <v>134.60000000000002</v>
      </c>
      <c r="K13" s="3">
        <v>44.866666666666674</v>
      </c>
      <c r="L13" s="3">
        <v>0.14333333333333126</v>
      </c>
      <c r="O13" s="3" t="s">
        <v>33</v>
      </c>
      <c r="P13" s="3">
        <v>3</v>
      </c>
      <c r="Q13" s="3">
        <v>135.89999999999998</v>
      </c>
      <c r="R13" s="3">
        <v>45.29999999999999</v>
      </c>
      <c r="S13" s="3">
        <v>0.90999999999999814</v>
      </c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15">
      <c r="A14" s="7"/>
      <c r="B14" s="7"/>
      <c r="C14" s="7"/>
      <c r="D14" s="7">
        <f>AVERAGE(D3:D13)</f>
        <v>42.74545454545455</v>
      </c>
      <c r="E14" s="1"/>
      <c r="F14" s="3"/>
      <c r="G14" s="3"/>
      <c r="H14" s="3" t="s">
        <v>34</v>
      </c>
      <c r="I14" s="3">
        <v>3</v>
      </c>
      <c r="J14" s="3">
        <v>140.4</v>
      </c>
      <c r="K14" s="3">
        <v>46.800000000000004</v>
      </c>
      <c r="L14" s="3">
        <v>3.9999999999999716E-2</v>
      </c>
      <c r="O14" s="3" t="s">
        <v>34</v>
      </c>
      <c r="P14" s="3">
        <v>3</v>
      </c>
      <c r="Q14" s="3">
        <v>135.80000000000001</v>
      </c>
      <c r="R14" s="3">
        <v>45.266666666666673</v>
      </c>
      <c r="S14" s="3">
        <v>7.0533333333333168</v>
      </c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15">
      <c r="A15" s="1" t="s">
        <v>8</v>
      </c>
      <c r="B15" s="1">
        <v>1</v>
      </c>
      <c r="C15" s="1">
        <v>6.5</v>
      </c>
      <c r="D15" s="1">
        <v>41</v>
      </c>
      <c r="E15" s="1"/>
      <c r="F15" s="3"/>
      <c r="G15" s="3"/>
      <c r="H15" s="3" t="s">
        <v>35</v>
      </c>
      <c r="I15" s="3">
        <v>3</v>
      </c>
      <c r="J15" s="3">
        <v>150.69999999999999</v>
      </c>
      <c r="K15" s="3">
        <v>50.233333333333327</v>
      </c>
      <c r="L15" s="3">
        <v>0.17333333333333495</v>
      </c>
      <c r="O15" s="3" t="s">
        <v>35</v>
      </c>
      <c r="P15" s="3">
        <v>3</v>
      </c>
      <c r="Q15" s="3">
        <v>146.5</v>
      </c>
      <c r="R15" s="3">
        <v>48.833333333333336</v>
      </c>
      <c r="S15" s="3">
        <v>9.6133333333333493</v>
      </c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15">
      <c r="A16" s="1"/>
      <c r="B16" s="1">
        <v>1</v>
      </c>
      <c r="C16" s="1">
        <v>5.5</v>
      </c>
      <c r="D16" s="1">
        <v>33</v>
      </c>
      <c r="E16" s="1"/>
      <c r="F16" s="3"/>
      <c r="G16" s="3"/>
      <c r="H16" s="3" t="s">
        <v>36</v>
      </c>
      <c r="I16" s="3">
        <v>3</v>
      </c>
      <c r="J16" s="3">
        <v>172.7</v>
      </c>
      <c r="K16" s="3">
        <v>57.566666666666663</v>
      </c>
      <c r="L16" s="3">
        <v>0.90333333333333199</v>
      </c>
      <c r="O16" s="3" t="s">
        <v>36</v>
      </c>
      <c r="P16" s="3">
        <v>3</v>
      </c>
      <c r="Q16" s="3">
        <v>169.2</v>
      </c>
      <c r="R16" s="3">
        <v>56.4</v>
      </c>
      <c r="S16" s="3">
        <v>1.0800000000000052</v>
      </c>
      <c r="V16" s="1"/>
      <c r="W16" s="1"/>
      <c r="X16" s="1"/>
      <c r="Y16" s="1"/>
      <c r="Z16" s="1"/>
      <c r="AA16" s="1"/>
      <c r="AB16" s="1"/>
      <c r="AC16" s="1"/>
      <c r="AD16" s="1"/>
    </row>
    <row r="17" spans="1:30" ht="14.25" thickBot="1" x14ac:dyDescent="0.2">
      <c r="A17" s="1"/>
      <c r="B17" s="1">
        <v>1</v>
      </c>
      <c r="C17" s="1">
        <v>5.5</v>
      </c>
      <c r="D17" s="1">
        <v>33</v>
      </c>
      <c r="E17" s="1"/>
      <c r="F17" s="3"/>
      <c r="G17" s="3"/>
      <c r="H17" s="4" t="s">
        <v>37</v>
      </c>
      <c r="I17" s="4">
        <v>3</v>
      </c>
      <c r="J17" s="4">
        <v>128.19999999999999</v>
      </c>
      <c r="K17" s="4">
        <v>42.733333333333327</v>
      </c>
      <c r="L17" s="4">
        <v>0.24333333333333218</v>
      </c>
      <c r="O17" s="4" t="s">
        <v>37</v>
      </c>
      <c r="P17" s="4">
        <v>3</v>
      </c>
      <c r="Q17" s="4">
        <v>129.30000000000001</v>
      </c>
      <c r="R17" s="4">
        <v>43.1</v>
      </c>
      <c r="S17" s="4">
        <v>0.56999999999999984</v>
      </c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15">
      <c r="A18" s="1"/>
      <c r="B18" s="1">
        <v>1</v>
      </c>
      <c r="C18" s="1">
        <v>6.6</v>
      </c>
      <c r="D18" s="1">
        <v>42.4</v>
      </c>
      <c r="E18" s="1"/>
      <c r="F18" s="3"/>
      <c r="G18" s="3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15">
      <c r="A19" s="1"/>
      <c r="B19" s="1">
        <v>1</v>
      </c>
      <c r="C19" s="1">
        <v>6.4</v>
      </c>
      <c r="D19" s="1">
        <v>40.6</v>
      </c>
      <c r="E19" s="1"/>
      <c r="F19" s="1"/>
      <c r="G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4.25" thickBot="1" x14ac:dyDescent="0.2">
      <c r="A20" s="1"/>
      <c r="B20" s="1">
        <v>1</v>
      </c>
      <c r="C20" s="1">
        <v>6.2</v>
      </c>
      <c r="D20" s="1">
        <v>39.200000000000003</v>
      </c>
      <c r="E20" s="1"/>
      <c r="F20" s="1"/>
      <c r="G20" s="1"/>
      <c r="H20" t="s">
        <v>16</v>
      </c>
      <c r="O20" t="s">
        <v>16</v>
      </c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15">
      <c r="A21" s="1"/>
      <c r="B21" s="1">
        <v>1</v>
      </c>
      <c r="C21" s="1">
        <v>6.1</v>
      </c>
      <c r="D21" s="1">
        <v>38.1</v>
      </c>
      <c r="E21" s="1"/>
      <c r="F21" s="1"/>
      <c r="G21" s="1"/>
      <c r="H21" s="5" t="s">
        <v>17</v>
      </c>
      <c r="I21" s="5" t="s">
        <v>18</v>
      </c>
      <c r="J21" s="5" t="s">
        <v>19</v>
      </c>
      <c r="K21" s="5" t="s">
        <v>20</v>
      </c>
      <c r="L21" s="5" t="s">
        <v>21</v>
      </c>
      <c r="M21" s="5" t="s">
        <v>22</v>
      </c>
      <c r="N21" s="5" t="s">
        <v>23</v>
      </c>
      <c r="O21" s="5" t="s">
        <v>17</v>
      </c>
      <c r="P21" s="5" t="s">
        <v>18</v>
      </c>
      <c r="Q21" s="5" t="s">
        <v>19</v>
      </c>
      <c r="R21" s="5" t="s">
        <v>20</v>
      </c>
      <c r="S21" s="5" t="s">
        <v>21</v>
      </c>
      <c r="T21" s="5" t="s">
        <v>22</v>
      </c>
      <c r="U21" s="5" t="s">
        <v>23</v>
      </c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15">
      <c r="A22" s="1"/>
      <c r="B22" s="1">
        <v>1</v>
      </c>
      <c r="C22" s="1">
        <v>6</v>
      </c>
      <c r="D22" s="1">
        <v>37.4</v>
      </c>
      <c r="E22" s="1"/>
      <c r="F22" s="6"/>
      <c r="G22" s="6"/>
      <c r="H22" s="3" t="s">
        <v>24</v>
      </c>
      <c r="I22" s="3">
        <v>1611.3121212121212</v>
      </c>
      <c r="J22" s="3">
        <v>10</v>
      </c>
      <c r="K22" s="3">
        <v>161.13121212121212</v>
      </c>
      <c r="L22" s="3">
        <v>704.28211920529873</v>
      </c>
      <c r="M22" s="3">
        <v>3.6033253070336084E-25</v>
      </c>
      <c r="N22" s="3">
        <v>2.2966959569377261</v>
      </c>
      <c r="O22" s="3" t="s">
        <v>24</v>
      </c>
      <c r="P22" s="3">
        <v>1756.8587878787876</v>
      </c>
      <c r="Q22" s="3">
        <v>10</v>
      </c>
      <c r="R22" s="3">
        <v>175.68587878787875</v>
      </c>
      <c r="S22" s="3">
        <v>41.373253407550123</v>
      </c>
      <c r="T22" s="3">
        <v>6.1388199014051543E-12</v>
      </c>
      <c r="U22" s="3">
        <v>2.2966959569377261</v>
      </c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15">
      <c r="A23" s="1" t="s">
        <v>7</v>
      </c>
      <c r="B23" s="1">
        <v>1.6</v>
      </c>
      <c r="C23" s="1">
        <v>5.6</v>
      </c>
      <c r="D23" s="1">
        <v>30.4</v>
      </c>
      <c r="E23" s="1"/>
      <c r="F23" s="3"/>
      <c r="G23" s="3"/>
      <c r="H23" s="3" t="s">
        <v>25</v>
      </c>
      <c r="I23" s="3">
        <v>5.0333333333333279</v>
      </c>
      <c r="J23" s="3">
        <v>22</v>
      </c>
      <c r="K23" s="3">
        <v>0.22878787878787854</v>
      </c>
      <c r="L23" s="3"/>
      <c r="M23" s="3"/>
      <c r="N23" s="3"/>
      <c r="O23" s="3" t="s">
        <v>25</v>
      </c>
      <c r="P23" s="3">
        <v>93.419999999999987</v>
      </c>
      <c r="Q23" s="3">
        <v>22</v>
      </c>
      <c r="R23" s="3">
        <v>4.2463636363636361</v>
      </c>
      <c r="S23" s="3"/>
      <c r="T23" s="3"/>
      <c r="U23" s="3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15">
      <c r="A24" s="1"/>
      <c r="B24" s="1">
        <v>1.6</v>
      </c>
      <c r="C24" s="1">
        <v>6.3</v>
      </c>
      <c r="D24" s="1">
        <v>35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1"/>
      <c r="W24" s="1"/>
      <c r="X24" s="1"/>
      <c r="Y24" s="1"/>
      <c r="Z24" s="1"/>
      <c r="AA24" s="1"/>
      <c r="AB24" s="1"/>
      <c r="AC24" s="1"/>
      <c r="AD24" s="1"/>
    </row>
    <row r="25" spans="1:30" ht="14.25" thickBot="1" x14ac:dyDescent="0.2">
      <c r="A25" s="1"/>
      <c r="B25" s="1">
        <v>1.6</v>
      </c>
      <c r="C25" s="1">
        <v>6.8</v>
      </c>
      <c r="D25" s="1">
        <v>38.4</v>
      </c>
      <c r="E25" s="1"/>
      <c r="F25" s="3"/>
      <c r="G25" s="3"/>
      <c r="H25" s="4" t="s">
        <v>26</v>
      </c>
      <c r="I25" s="4">
        <v>1616.3454545454545</v>
      </c>
      <c r="J25" s="4">
        <v>32</v>
      </c>
      <c r="K25" s="4"/>
      <c r="L25" s="4"/>
      <c r="M25" s="4"/>
      <c r="N25" s="4"/>
      <c r="O25" s="4" t="s">
        <v>26</v>
      </c>
      <c r="P25" s="4">
        <v>1850.2787878787876</v>
      </c>
      <c r="Q25" s="4">
        <v>32</v>
      </c>
      <c r="R25" s="4"/>
      <c r="S25" s="4"/>
      <c r="T25" s="4"/>
      <c r="U25" s="4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15">
      <c r="A26" s="1"/>
      <c r="B26" s="1">
        <v>1.6</v>
      </c>
      <c r="C26" s="1">
        <v>5.6</v>
      </c>
      <c r="D26" s="1">
        <v>29.6</v>
      </c>
      <c r="E26" s="1"/>
      <c r="F26" s="3"/>
      <c r="G26" s="3"/>
      <c r="H26" s="3"/>
      <c r="I26" s="3"/>
      <c r="J26" s="3"/>
      <c r="K26" s="3"/>
      <c r="L26" s="3"/>
      <c r="M26" s="1"/>
      <c r="N26" s="3"/>
      <c r="O26" s="3"/>
      <c r="P26" s="3"/>
      <c r="Q26" s="3"/>
      <c r="R26" s="3"/>
      <c r="S26" s="3"/>
      <c r="T26" s="3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15">
      <c r="A27" s="1"/>
      <c r="B27" s="1">
        <v>1.6</v>
      </c>
      <c r="C27" s="1">
        <v>6.3</v>
      </c>
      <c r="D27" s="1">
        <v>34.6</v>
      </c>
      <c r="E27" s="1"/>
      <c r="F27" s="1"/>
      <c r="G27" s="1"/>
      <c r="H27" s="1"/>
      <c r="I27" s="1"/>
      <c r="J27" s="1"/>
      <c r="K27" s="1"/>
      <c r="L27" s="1"/>
      <c r="M27" s="1"/>
      <c r="N27" s="3"/>
      <c r="O27" s="3"/>
      <c r="P27" s="3"/>
      <c r="Q27" s="3"/>
      <c r="R27" s="3"/>
      <c r="S27" s="3"/>
      <c r="T27" s="3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15">
      <c r="A28" s="1"/>
      <c r="B28" s="1">
        <v>1.6</v>
      </c>
      <c r="C28" s="1">
        <v>6.8</v>
      </c>
      <c r="D28" s="1">
        <v>38.5</v>
      </c>
      <c r="E28" s="1"/>
      <c r="F28" s="1"/>
      <c r="G28" s="1"/>
      <c r="H28" s="1"/>
      <c r="I28" s="1"/>
      <c r="J28" s="1"/>
      <c r="K28" s="1"/>
      <c r="L28" s="1"/>
      <c r="M28" s="1"/>
      <c r="N28" s="3"/>
      <c r="O28" s="3"/>
      <c r="P28" s="3"/>
      <c r="Q28" s="3"/>
      <c r="R28" s="3"/>
      <c r="S28" s="3"/>
      <c r="T28" s="3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15">
      <c r="A29" s="1"/>
      <c r="B29" s="1">
        <v>1.6</v>
      </c>
      <c r="C29" s="1">
        <v>7</v>
      </c>
      <c r="D29" s="1">
        <v>40.9</v>
      </c>
      <c r="E29" s="1"/>
      <c r="F29" s="1"/>
      <c r="G29" s="1"/>
      <c r="H29" s="1"/>
      <c r="I29" s="1"/>
      <c r="J29" s="1"/>
      <c r="K29" s="1"/>
      <c r="L29" s="1"/>
      <c r="M29" s="1"/>
      <c r="N29" s="3"/>
      <c r="O29" s="3"/>
      <c r="P29" s="3"/>
      <c r="Q29" s="3"/>
      <c r="R29" s="3"/>
      <c r="S29" s="3"/>
      <c r="T29" s="3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15">
      <c r="A30" s="1"/>
      <c r="B30" s="1">
        <v>1.6</v>
      </c>
      <c r="C30" s="1">
        <v>7.1</v>
      </c>
      <c r="D30" s="1">
        <v>42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15">
      <c r="A31" s="1"/>
      <c r="B31" s="1">
        <v>1.6</v>
      </c>
      <c r="C31" s="1">
        <v>7.5</v>
      </c>
      <c r="D31" s="1">
        <v>46.1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opLeftCell="A10" workbookViewId="0">
      <selection activeCell="C17" sqref="C17"/>
    </sheetView>
  </sheetViews>
  <sheetFormatPr defaultRowHeight="13.5" x14ac:dyDescent="0.15"/>
  <sheetData>
    <row r="1" spans="1:12" x14ac:dyDescent="0.15">
      <c r="A1" t="s">
        <v>46</v>
      </c>
      <c r="B1" t="s">
        <v>47</v>
      </c>
      <c r="C1" t="s">
        <v>48</v>
      </c>
      <c r="D1" t="s">
        <v>39</v>
      </c>
      <c r="E1" t="s">
        <v>38</v>
      </c>
      <c r="F1" t="s">
        <v>43</v>
      </c>
    </row>
    <row r="2" spans="1:12" x14ac:dyDescent="0.15">
      <c r="B2" t="s">
        <v>40</v>
      </c>
      <c r="C2" t="s">
        <v>49</v>
      </c>
      <c r="D2" t="s">
        <v>40</v>
      </c>
      <c r="E2" t="s">
        <v>40</v>
      </c>
      <c r="F2" t="s">
        <v>40</v>
      </c>
    </row>
    <row r="3" spans="1:12" x14ac:dyDescent="0.15">
      <c r="A3" t="s">
        <v>7</v>
      </c>
      <c r="B3">
        <v>1</v>
      </c>
      <c r="C3">
        <v>5</v>
      </c>
      <c r="D3">
        <v>33</v>
      </c>
      <c r="E3">
        <v>32.200000000000003</v>
      </c>
      <c r="F3">
        <v>32.700000000000003</v>
      </c>
      <c r="H3" t="s">
        <v>9</v>
      </c>
    </row>
    <row r="4" spans="1:12" x14ac:dyDescent="0.15">
      <c r="C4">
        <v>5.5</v>
      </c>
      <c r="D4">
        <v>37.799999999999997</v>
      </c>
      <c r="E4">
        <v>38.6</v>
      </c>
      <c r="F4">
        <v>36.9</v>
      </c>
    </row>
    <row r="5" spans="1:12" ht="14.25" thickBot="1" x14ac:dyDescent="0.2">
      <c r="C5">
        <v>5.9</v>
      </c>
      <c r="D5">
        <v>42.8</v>
      </c>
      <c r="E5">
        <v>43.4</v>
      </c>
      <c r="F5">
        <v>43.6</v>
      </c>
      <c r="H5" t="s">
        <v>10</v>
      </c>
    </row>
    <row r="6" spans="1:12" x14ac:dyDescent="0.15">
      <c r="C6">
        <v>6</v>
      </c>
      <c r="D6">
        <v>44.4</v>
      </c>
      <c r="E6">
        <v>43.7</v>
      </c>
      <c r="F6">
        <v>43.4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</row>
    <row r="7" spans="1:12" x14ac:dyDescent="0.15">
      <c r="C7">
        <v>6.1</v>
      </c>
      <c r="D7">
        <v>44.7</v>
      </c>
      <c r="E7">
        <v>45</v>
      </c>
      <c r="F7">
        <v>43.6</v>
      </c>
      <c r="H7" s="3" t="s">
        <v>27</v>
      </c>
      <c r="I7" s="3">
        <v>3</v>
      </c>
      <c r="J7" s="3">
        <v>97.9</v>
      </c>
      <c r="K7" s="3">
        <v>32.633333333333333</v>
      </c>
      <c r="L7" s="3">
        <v>0.16333333333333228</v>
      </c>
    </row>
    <row r="8" spans="1:12" x14ac:dyDescent="0.15">
      <c r="C8">
        <v>6.2</v>
      </c>
      <c r="D8">
        <v>46.8</v>
      </c>
      <c r="E8">
        <v>46.4</v>
      </c>
      <c r="F8">
        <v>45.7</v>
      </c>
      <c r="H8" s="3" t="s">
        <v>28</v>
      </c>
      <c r="I8" s="3">
        <v>3</v>
      </c>
      <c r="J8" s="3">
        <v>113.30000000000001</v>
      </c>
      <c r="K8" s="3">
        <v>37.766666666666673</v>
      </c>
      <c r="L8" s="3">
        <v>0.7233333333333356</v>
      </c>
    </row>
    <row r="9" spans="1:12" x14ac:dyDescent="0.15">
      <c r="C9">
        <v>6.5</v>
      </c>
      <c r="D9">
        <v>50.1</v>
      </c>
      <c r="E9">
        <v>51.3</v>
      </c>
      <c r="F9">
        <v>49.4</v>
      </c>
      <c r="H9" s="3" t="s">
        <v>29</v>
      </c>
      <c r="I9" s="3">
        <v>3</v>
      </c>
      <c r="J9" s="3">
        <v>129.79999999999998</v>
      </c>
      <c r="K9" s="3">
        <v>43.266666666666659</v>
      </c>
      <c r="L9" s="3">
        <v>0.17333333333333495</v>
      </c>
    </row>
    <row r="10" spans="1:12" x14ac:dyDescent="0.15">
      <c r="C10">
        <v>7</v>
      </c>
      <c r="D10">
        <v>57.6</v>
      </c>
      <c r="E10">
        <v>57.2</v>
      </c>
      <c r="F10">
        <v>58.6</v>
      </c>
      <c r="H10" s="3" t="s">
        <v>30</v>
      </c>
      <c r="I10" s="3">
        <v>3</v>
      </c>
      <c r="J10" s="3">
        <v>131.5</v>
      </c>
      <c r="K10" s="3">
        <v>43.833333333333336</v>
      </c>
      <c r="L10" s="3">
        <v>0.26333333333333275</v>
      </c>
    </row>
    <row r="11" spans="1:12" x14ac:dyDescent="0.15">
      <c r="H11" s="3" t="s">
        <v>31</v>
      </c>
      <c r="I11" s="3">
        <v>3</v>
      </c>
      <c r="J11" s="3">
        <v>133.30000000000001</v>
      </c>
      <c r="K11" s="3">
        <v>44.433333333333337</v>
      </c>
      <c r="L11" s="3">
        <v>0.54333333333333289</v>
      </c>
    </row>
    <row r="12" spans="1:12" x14ac:dyDescent="0.15">
      <c r="H12" s="3" t="s">
        <v>32</v>
      </c>
      <c r="I12" s="3">
        <v>3</v>
      </c>
      <c r="J12" s="3">
        <v>138.89999999999998</v>
      </c>
      <c r="K12" s="3">
        <v>46.29999999999999</v>
      </c>
      <c r="L12" s="3">
        <v>0.30999999999999672</v>
      </c>
    </row>
    <row r="13" spans="1:12" x14ac:dyDescent="0.15">
      <c r="H13" s="3" t="s">
        <v>33</v>
      </c>
      <c r="I13" s="3">
        <v>3</v>
      </c>
      <c r="J13" s="3">
        <v>150.80000000000001</v>
      </c>
      <c r="K13" s="3">
        <v>50.266666666666673</v>
      </c>
      <c r="L13" s="3">
        <v>0.92333333333333156</v>
      </c>
    </row>
    <row r="14" spans="1:12" ht="14.25" thickBot="1" x14ac:dyDescent="0.2">
      <c r="H14" s="4" t="s">
        <v>34</v>
      </c>
      <c r="I14" s="4">
        <v>3</v>
      </c>
      <c r="J14" s="4">
        <v>173.4</v>
      </c>
      <c r="K14" s="4">
        <v>57.800000000000004</v>
      </c>
      <c r="L14" s="4">
        <v>0.51999999999999913</v>
      </c>
    </row>
    <row r="17" spans="8:14" ht="14.25" thickBot="1" x14ac:dyDescent="0.2">
      <c r="H17" t="s">
        <v>16</v>
      </c>
    </row>
    <row r="18" spans="8:14" x14ac:dyDescent="0.15">
      <c r="H18" s="5" t="s">
        <v>17</v>
      </c>
      <c r="I18" s="5" t="s">
        <v>18</v>
      </c>
      <c r="J18" s="5" t="s">
        <v>19</v>
      </c>
      <c r="K18" s="5" t="s">
        <v>20</v>
      </c>
      <c r="L18" s="5" t="s">
        <v>21</v>
      </c>
      <c r="M18" s="5" t="s">
        <v>22</v>
      </c>
      <c r="N18" s="5" t="s">
        <v>23</v>
      </c>
    </row>
    <row r="19" spans="8:14" x14ac:dyDescent="0.15">
      <c r="H19" s="3" t="s">
        <v>24</v>
      </c>
      <c r="I19" s="3">
        <v>1204.4962500000001</v>
      </c>
      <c r="J19" s="3">
        <v>7</v>
      </c>
      <c r="K19" s="3">
        <v>172.07089285714287</v>
      </c>
      <c r="L19" s="3">
        <v>380.26716653512278</v>
      </c>
      <c r="M19" s="3">
        <v>1.423283640746141E-16</v>
      </c>
      <c r="N19" s="3">
        <v>2.6571966002210874</v>
      </c>
    </row>
    <row r="20" spans="8:14" x14ac:dyDescent="0.15">
      <c r="H20" s="3" t="s">
        <v>25</v>
      </c>
      <c r="I20" s="3">
        <v>7.2399999999999913</v>
      </c>
      <c r="J20" s="3">
        <v>16</v>
      </c>
      <c r="K20" s="3">
        <v>0.45249999999999946</v>
      </c>
      <c r="L20" s="3"/>
      <c r="M20" s="3"/>
      <c r="N20" s="3"/>
    </row>
    <row r="21" spans="8:14" x14ac:dyDescent="0.15">
      <c r="H21" s="3"/>
      <c r="I21" s="3"/>
      <c r="J21" s="3"/>
      <c r="K21" s="3"/>
      <c r="L21" s="3"/>
      <c r="M21" s="3"/>
      <c r="N21" s="3"/>
    </row>
    <row r="22" spans="8:14" ht="14.25" thickBot="1" x14ac:dyDescent="0.2">
      <c r="H22" s="4" t="s">
        <v>26</v>
      </c>
      <c r="I22" s="4">
        <v>1211.7362500000002</v>
      </c>
      <c r="J22" s="4">
        <v>23</v>
      </c>
      <c r="K22" s="4"/>
      <c r="L22" s="4"/>
      <c r="M22" s="4"/>
      <c r="N22" s="4"/>
    </row>
    <row r="23" spans="8:14" x14ac:dyDescent="0.15">
      <c r="H23" s="1"/>
      <c r="I23" s="1"/>
      <c r="J23" s="1"/>
      <c r="K23" s="1"/>
      <c r="L23" s="1"/>
      <c r="M23" s="1"/>
      <c r="N23" s="1"/>
    </row>
    <row r="24" spans="8:14" x14ac:dyDescent="0.15">
      <c r="H24" s="1"/>
      <c r="I24" s="1"/>
      <c r="J24" s="1"/>
      <c r="K24" s="1"/>
      <c r="L24" s="1"/>
      <c r="M24" s="1"/>
      <c r="N24" s="1"/>
    </row>
    <row r="25" spans="8:14" x14ac:dyDescent="0.15">
      <c r="H25" s="1"/>
      <c r="I25" s="1"/>
      <c r="J25" s="1"/>
      <c r="K25" s="1"/>
      <c r="L25" s="1"/>
      <c r="M25" s="1"/>
      <c r="N25" s="1"/>
    </row>
    <row r="26" spans="8:14" x14ac:dyDescent="0.15">
      <c r="H26" s="1"/>
      <c r="I26" s="1"/>
      <c r="J26" s="1"/>
      <c r="K26" s="1"/>
      <c r="L26" s="1"/>
      <c r="M26" s="1"/>
      <c r="N26" s="1"/>
    </row>
    <row r="27" spans="8:14" x14ac:dyDescent="0.15">
      <c r="H27" s="1"/>
      <c r="I27" s="1"/>
      <c r="J27" s="1"/>
      <c r="K27" s="1"/>
      <c r="L27" s="1"/>
      <c r="M27" s="1"/>
      <c r="N27" s="1"/>
    </row>
  </sheetData>
  <sortState ref="A3:F13">
    <sortCondition ref="C3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K19" sqref="K19"/>
    </sheetView>
  </sheetViews>
  <sheetFormatPr defaultRowHeight="13.5" x14ac:dyDescent="0.15"/>
  <sheetData>
    <row r="1" spans="1:8" x14ac:dyDescent="0.15">
      <c r="A1" t="s">
        <v>55</v>
      </c>
      <c r="B1">
        <v>5</v>
      </c>
      <c r="C1">
        <v>5.5</v>
      </c>
      <c r="D1">
        <v>6</v>
      </c>
      <c r="E1">
        <v>6.5</v>
      </c>
      <c r="F1">
        <v>7</v>
      </c>
      <c r="G1">
        <v>7.5</v>
      </c>
    </row>
    <row r="2" spans="1:8" x14ac:dyDescent="0.15">
      <c r="A2">
        <v>1</v>
      </c>
      <c r="B2">
        <f>ROUND(12.063*B1-28.146,1)</f>
        <v>32.200000000000003</v>
      </c>
      <c r="C2">
        <f t="shared" ref="C2:G2" si="0">ROUND(12.063*C1-28.146,1)</f>
        <v>38.200000000000003</v>
      </c>
      <c r="D2">
        <f t="shared" si="0"/>
        <v>44.2</v>
      </c>
      <c r="E2">
        <f t="shared" si="0"/>
        <v>50.3</v>
      </c>
      <c r="F2">
        <f t="shared" si="0"/>
        <v>56.3</v>
      </c>
      <c r="G2">
        <f t="shared" si="0"/>
        <v>62.3</v>
      </c>
    </row>
    <row r="3" spans="1:8" x14ac:dyDescent="0.15">
      <c r="B3">
        <f ca="1">ROUND(((RAND()-0.5)*0.05+1)*B2,1)</f>
        <v>33</v>
      </c>
      <c r="C3">
        <f t="shared" ref="C3:G3" ca="1" si="1">ROUND(((RAND()-0.5)*0.05+1)*C2,1)</f>
        <v>38.799999999999997</v>
      </c>
      <c r="D3">
        <f t="shared" ca="1" si="1"/>
        <v>44.5</v>
      </c>
      <c r="E3">
        <f t="shared" ca="1" si="1"/>
        <v>50.5</v>
      </c>
      <c r="F3">
        <f t="shared" ca="1" si="1"/>
        <v>55.5</v>
      </c>
      <c r="G3">
        <f t="shared" ca="1" si="1"/>
        <v>61.7</v>
      </c>
    </row>
    <row r="4" spans="1:8" x14ac:dyDescent="0.15">
      <c r="B4">
        <f ca="1">ROUND(((RAND()-0.5)*0.05+1)*B2,1)</f>
        <v>32.1</v>
      </c>
      <c r="C4">
        <f t="shared" ref="C4:G4" ca="1" si="2">ROUND(((RAND()-0.5)*0.05+1)*C2,1)</f>
        <v>38.799999999999997</v>
      </c>
      <c r="D4">
        <f t="shared" ca="1" si="2"/>
        <v>44.2</v>
      </c>
      <c r="E4">
        <f t="shared" ca="1" si="2"/>
        <v>49.1</v>
      </c>
      <c r="F4">
        <f t="shared" ca="1" si="2"/>
        <v>55.2</v>
      </c>
      <c r="G4">
        <f t="shared" ca="1" si="2"/>
        <v>60.7</v>
      </c>
    </row>
    <row r="5" spans="1:8" x14ac:dyDescent="0.15">
      <c r="A5">
        <v>1.6</v>
      </c>
      <c r="B5">
        <f>ROUND(6.253*B1,1)</f>
        <v>31.3</v>
      </c>
      <c r="C5">
        <f t="shared" ref="C5:G5" si="3">ROUND(6.253*C1,1)</f>
        <v>34.4</v>
      </c>
      <c r="D5">
        <f t="shared" si="3"/>
        <v>37.5</v>
      </c>
      <c r="E5">
        <f t="shared" si="3"/>
        <v>40.6</v>
      </c>
      <c r="F5">
        <f t="shared" si="3"/>
        <v>43.8</v>
      </c>
      <c r="G5">
        <f t="shared" si="3"/>
        <v>46.9</v>
      </c>
    </row>
    <row r="6" spans="1:8" x14ac:dyDescent="0.15">
      <c r="B6">
        <f ca="1">ROUND(((RAND()-0.5)*0.05+1)*B5,1)</f>
        <v>31.3</v>
      </c>
      <c r="C6">
        <f t="shared" ref="C6:G6" ca="1" si="4">ROUND(((RAND()-0.5)*0.05+1)*C5,1)</f>
        <v>33.799999999999997</v>
      </c>
      <c r="D6">
        <f t="shared" ca="1" si="4"/>
        <v>37.700000000000003</v>
      </c>
      <c r="E6">
        <f t="shared" ca="1" si="4"/>
        <v>39.9</v>
      </c>
      <c r="F6">
        <f t="shared" ca="1" si="4"/>
        <v>43</v>
      </c>
      <c r="G6">
        <f t="shared" ca="1" si="4"/>
        <v>47.9</v>
      </c>
    </row>
    <row r="7" spans="1:8" x14ac:dyDescent="0.15">
      <c r="B7">
        <f ca="1">ROUND(((RAND()-0.5)*0.05+1)*B5,1)</f>
        <v>31.8</v>
      </c>
      <c r="C7">
        <f t="shared" ref="C7:G7" ca="1" si="5">ROUND(((RAND()-0.5)*0.05+1)*C5,1)</f>
        <v>35.200000000000003</v>
      </c>
      <c r="D7">
        <f t="shared" ca="1" si="5"/>
        <v>37</v>
      </c>
      <c r="E7">
        <f t="shared" ca="1" si="5"/>
        <v>40.299999999999997</v>
      </c>
      <c r="F7">
        <f t="shared" ca="1" si="5"/>
        <v>44.8</v>
      </c>
      <c r="G7">
        <f t="shared" ca="1" si="5"/>
        <v>47.3</v>
      </c>
    </row>
    <row r="9" spans="1:8" x14ac:dyDescent="0.15">
      <c r="A9" t="s">
        <v>51</v>
      </c>
    </row>
    <row r="11" spans="1:8" x14ac:dyDescent="0.15">
      <c r="A11" t="s">
        <v>10</v>
      </c>
      <c r="B11">
        <v>5</v>
      </c>
      <c r="C11">
        <v>5.5</v>
      </c>
      <c r="D11">
        <v>6</v>
      </c>
      <c r="E11">
        <v>6.5</v>
      </c>
      <c r="F11">
        <v>7</v>
      </c>
      <c r="G11">
        <v>7.5</v>
      </c>
      <c r="H11" t="s">
        <v>26</v>
      </c>
    </row>
    <row r="12" spans="1:8" ht="14.25" thickBot="1" x14ac:dyDescent="0.2">
      <c r="A12" s="9">
        <v>1</v>
      </c>
      <c r="B12" s="9"/>
      <c r="C12" s="9"/>
      <c r="D12" s="9"/>
      <c r="E12" s="9"/>
      <c r="F12" s="9"/>
      <c r="G12" s="9"/>
      <c r="H12" s="9"/>
    </row>
    <row r="13" spans="1:8" x14ac:dyDescent="0.15">
      <c r="A13" s="3" t="s">
        <v>12</v>
      </c>
      <c r="B13" s="3">
        <v>3</v>
      </c>
      <c r="C13" s="3">
        <v>3</v>
      </c>
      <c r="D13" s="3">
        <v>3</v>
      </c>
      <c r="E13" s="3">
        <v>3</v>
      </c>
      <c r="F13" s="3">
        <v>3</v>
      </c>
      <c r="G13" s="3">
        <v>3</v>
      </c>
      <c r="H13" s="3">
        <v>18</v>
      </c>
    </row>
    <row r="14" spans="1:8" x14ac:dyDescent="0.15">
      <c r="A14" s="3" t="s">
        <v>13</v>
      </c>
      <c r="B14" s="3">
        <v>95.9</v>
      </c>
      <c r="C14" s="3">
        <v>115.9</v>
      </c>
      <c r="D14" s="3">
        <v>133</v>
      </c>
      <c r="E14" s="3">
        <v>150.39999999999998</v>
      </c>
      <c r="F14" s="3">
        <v>169</v>
      </c>
      <c r="G14" s="3">
        <v>187.3</v>
      </c>
      <c r="H14" s="3">
        <v>845.60000000000014</v>
      </c>
    </row>
    <row r="15" spans="1:8" x14ac:dyDescent="0.15">
      <c r="A15" s="3" t="s">
        <v>14</v>
      </c>
      <c r="B15" s="3">
        <v>31.966666666666669</v>
      </c>
      <c r="C15" s="3">
        <v>38.633333333333333</v>
      </c>
      <c r="D15" s="3">
        <v>44.333333333333336</v>
      </c>
      <c r="E15" s="3">
        <v>50.133333333333326</v>
      </c>
      <c r="F15" s="3">
        <v>56.333333333333336</v>
      </c>
      <c r="G15" s="3">
        <v>62.433333333333337</v>
      </c>
      <c r="H15" s="3">
        <v>46.977777777777789</v>
      </c>
    </row>
    <row r="16" spans="1:8" x14ac:dyDescent="0.15">
      <c r="A16" s="3" t="s">
        <v>15</v>
      </c>
      <c r="B16" s="3">
        <v>6.3333333333334185E-2</v>
      </c>
      <c r="C16" s="3">
        <v>0.14333333333333126</v>
      </c>
      <c r="D16" s="3">
        <v>5.3333333333332962E-2</v>
      </c>
      <c r="E16" s="3">
        <v>0.44333333333333547</v>
      </c>
      <c r="F16" s="3">
        <v>6.3333333333333477E-2</v>
      </c>
      <c r="G16" s="3">
        <v>1.7033333333333263</v>
      </c>
      <c r="H16" s="3">
        <v>112.71477124182917</v>
      </c>
    </row>
    <row r="17" spans="1:8" x14ac:dyDescent="0.15">
      <c r="A17" s="3"/>
      <c r="B17" s="3"/>
      <c r="C17" s="3"/>
      <c r="D17" s="3"/>
      <c r="E17" s="3"/>
      <c r="F17" s="3"/>
      <c r="G17" s="3"/>
      <c r="H17" s="3"/>
    </row>
    <row r="18" spans="1:8" ht="14.25" thickBot="1" x14ac:dyDescent="0.2">
      <c r="A18" s="9">
        <v>1.6</v>
      </c>
      <c r="B18" s="9"/>
      <c r="C18" s="9"/>
      <c r="D18" s="9"/>
      <c r="E18" s="9"/>
      <c r="F18" s="9"/>
      <c r="G18" s="9"/>
      <c r="H18" s="9"/>
    </row>
    <row r="19" spans="1:8" x14ac:dyDescent="0.15">
      <c r="A19" s="3" t="s">
        <v>12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18</v>
      </c>
    </row>
    <row r="20" spans="1:8" x14ac:dyDescent="0.15">
      <c r="A20" s="3" t="s">
        <v>13</v>
      </c>
      <c r="B20" s="3">
        <v>94.5</v>
      </c>
      <c r="C20" s="3">
        <v>102.69999999999999</v>
      </c>
      <c r="D20" s="3">
        <v>113</v>
      </c>
      <c r="E20" s="3">
        <v>122.80000000000001</v>
      </c>
      <c r="F20" s="3">
        <v>129.89999999999998</v>
      </c>
      <c r="G20" s="3">
        <v>141</v>
      </c>
      <c r="H20" s="3">
        <v>704.6</v>
      </c>
    </row>
    <row r="21" spans="1:8" x14ac:dyDescent="0.15">
      <c r="A21" s="3" t="s">
        <v>14</v>
      </c>
      <c r="B21" s="3">
        <v>31.5</v>
      </c>
      <c r="C21" s="3">
        <v>34.233333333333327</v>
      </c>
      <c r="D21" s="3">
        <v>37.666666666666664</v>
      </c>
      <c r="E21" s="3">
        <v>40.933333333333337</v>
      </c>
      <c r="F21" s="3">
        <v>43.29999999999999</v>
      </c>
      <c r="G21" s="3">
        <v>47</v>
      </c>
      <c r="H21" s="3">
        <v>39.144444444444446</v>
      </c>
    </row>
    <row r="22" spans="1:8" x14ac:dyDescent="0.15">
      <c r="A22" s="3" t="s">
        <v>15</v>
      </c>
      <c r="B22" s="3">
        <v>7.0000000000000215E-2</v>
      </c>
      <c r="C22" s="3">
        <v>0.22333333333333211</v>
      </c>
      <c r="D22" s="3">
        <v>0.44333333333333147</v>
      </c>
      <c r="E22" s="3">
        <v>0.24333333333333218</v>
      </c>
      <c r="F22" s="3">
        <v>0.25</v>
      </c>
      <c r="G22" s="3">
        <v>6.9999999999999854E-2</v>
      </c>
      <c r="H22" s="3">
        <v>29.312026143790504</v>
      </c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ht="14.25" thickBot="1" x14ac:dyDescent="0.2">
      <c r="A24" s="9" t="s">
        <v>26</v>
      </c>
      <c r="B24" s="9"/>
      <c r="C24" s="9"/>
      <c r="D24" s="9"/>
    </row>
    <row r="25" spans="1:8" x14ac:dyDescent="0.15">
      <c r="A25" s="3" t="s">
        <v>12</v>
      </c>
      <c r="B25" s="3">
        <v>6</v>
      </c>
      <c r="C25" s="3">
        <v>6</v>
      </c>
      <c r="D25" s="3">
        <v>6</v>
      </c>
      <c r="E25">
        <v>6</v>
      </c>
      <c r="F25">
        <v>6</v>
      </c>
      <c r="G25">
        <v>6</v>
      </c>
    </row>
    <row r="26" spans="1:8" x14ac:dyDescent="0.15">
      <c r="A26" s="3" t="s">
        <v>13</v>
      </c>
      <c r="B26" s="3">
        <v>190.4</v>
      </c>
      <c r="C26" s="3">
        <v>218.6</v>
      </c>
      <c r="D26" s="3">
        <v>246</v>
      </c>
      <c r="E26">
        <v>273.2</v>
      </c>
      <c r="F26">
        <v>298.89999999999998</v>
      </c>
      <c r="G26">
        <v>328.3</v>
      </c>
    </row>
    <row r="27" spans="1:8" x14ac:dyDescent="0.15">
      <c r="A27" s="3" t="s">
        <v>14</v>
      </c>
      <c r="B27" s="3">
        <v>31.8</v>
      </c>
      <c r="C27" s="3">
        <v>36.283333333333339</v>
      </c>
      <c r="D27" s="3">
        <v>41.1</v>
      </c>
      <c r="E27">
        <v>45.45000000000001</v>
      </c>
      <c r="F27">
        <v>50.216666666666661</v>
      </c>
      <c r="G27">
        <v>53.983333333333327</v>
      </c>
    </row>
    <row r="28" spans="1:8" x14ac:dyDescent="0.15">
      <c r="A28" s="3" t="s">
        <v>15</v>
      </c>
      <c r="B28" s="3">
        <v>0.44800000000000073</v>
      </c>
      <c r="C28" s="3">
        <v>3.6776666666666658</v>
      </c>
      <c r="D28" s="3">
        <v>15.316000000000003</v>
      </c>
      <c r="E28">
        <v>27.602999999999518</v>
      </c>
      <c r="F28">
        <v>50.625666666667527</v>
      </c>
      <c r="G28">
        <v>67.48566666666666</v>
      </c>
    </row>
    <row r="29" spans="1:8" x14ac:dyDescent="0.15">
      <c r="A29" s="3"/>
      <c r="B29" s="3"/>
      <c r="C29" s="3"/>
      <c r="D29" s="3"/>
    </row>
    <row r="31" spans="1:8" ht="14.25" thickBot="1" x14ac:dyDescent="0.2">
      <c r="A31" t="s">
        <v>16</v>
      </c>
    </row>
    <row r="32" spans="1:8" x14ac:dyDescent="0.15">
      <c r="A32" s="5" t="s">
        <v>17</v>
      </c>
      <c r="B32" s="5" t="s">
        <v>18</v>
      </c>
      <c r="C32" s="5" t="s">
        <v>19</v>
      </c>
      <c r="D32" s="5" t="s">
        <v>20</v>
      </c>
      <c r="E32" s="5" t="s">
        <v>21</v>
      </c>
      <c r="F32" s="5" t="s">
        <v>22</v>
      </c>
      <c r="G32" s="5" t="s">
        <v>23</v>
      </c>
    </row>
    <row r="33" spans="1:7" x14ac:dyDescent="0.15">
      <c r="A33" s="3" t="s">
        <v>52</v>
      </c>
      <c r="B33" s="3">
        <v>622.70749999999998</v>
      </c>
      <c r="C33" s="3">
        <v>1</v>
      </c>
      <c r="D33" s="3">
        <v>622.70749999999998</v>
      </c>
      <c r="E33" s="3">
        <v>2603.6550522648026</v>
      </c>
      <c r="F33" s="3">
        <v>5.4558839823765809E-26</v>
      </c>
      <c r="G33" s="3">
        <v>4.2596772726902348</v>
      </c>
    </row>
    <row r="34" spans="1:7" x14ac:dyDescent="0.15">
      <c r="A34" s="3" t="s">
        <v>50</v>
      </c>
      <c r="B34" s="3">
        <v>2211.3830555555555</v>
      </c>
      <c r="C34" s="3">
        <v>5</v>
      </c>
      <c r="D34" s="3">
        <v>442.27661111111109</v>
      </c>
      <c r="E34" s="3">
        <v>1849.2401858304258</v>
      </c>
      <c r="F34" s="3">
        <v>3.2764295012428629E-30</v>
      </c>
      <c r="G34" s="3">
        <v>2.6206541478628855</v>
      </c>
    </row>
    <row r="35" spans="1:7" x14ac:dyDescent="0.15">
      <c r="A35" s="3" t="s">
        <v>53</v>
      </c>
      <c r="B35" s="3">
        <v>197.33249999999975</v>
      </c>
      <c r="C35" s="3">
        <v>5</v>
      </c>
      <c r="D35" s="3">
        <v>39.466499999999954</v>
      </c>
      <c r="E35" s="3">
        <v>165.01672473867541</v>
      </c>
      <c r="F35" s="3">
        <v>9.065706047981284E-18</v>
      </c>
      <c r="G35" s="3">
        <v>2.6206541478628855</v>
      </c>
    </row>
    <row r="36" spans="1:7" x14ac:dyDescent="0.15">
      <c r="A36" s="3" t="s">
        <v>54</v>
      </c>
      <c r="B36" s="3">
        <v>5.7400000000000118</v>
      </c>
      <c r="C36" s="3">
        <v>24</v>
      </c>
      <c r="D36" s="3">
        <v>0.23916666666666717</v>
      </c>
      <c r="E36" s="3"/>
      <c r="F36" s="3"/>
      <c r="G36" s="3"/>
    </row>
    <row r="37" spans="1:7" x14ac:dyDescent="0.15">
      <c r="A37" s="3"/>
      <c r="B37" s="3"/>
      <c r="C37" s="3"/>
      <c r="D37" s="3"/>
      <c r="E37" s="3"/>
      <c r="F37" s="3"/>
      <c r="G37" s="3"/>
    </row>
    <row r="38" spans="1:7" ht="14.25" thickBot="1" x14ac:dyDescent="0.2">
      <c r="A38" s="4" t="s">
        <v>26</v>
      </c>
      <c r="B38" s="4">
        <v>3037.1630555555553</v>
      </c>
      <c r="C38" s="4">
        <v>35</v>
      </c>
      <c r="D38" s="4"/>
      <c r="E38" s="4"/>
      <c r="F38" s="4"/>
      <c r="G38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J13" sqref="J13"/>
    </sheetView>
  </sheetViews>
  <sheetFormatPr defaultRowHeight="13.5" x14ac:dyDescent="0.15"/>
  <sheetData>
    <row r="1" spans="1:7" x14ac:dyDescent="0.15">
      <c r="A1" t="s">
        <v>55</v>
      </c>
      <c r="B1">
        <v>5</v>
      </c>
      <c r="C1">
        <v>5.5</v>
      </c>
      <c r="D1">
        <v>6</v>
      </c>
      <c r="E1">
        <v>6.5</v>
      </c>
      <c r="F1">
        <v>7</v>
      </c>
      <c r="G1">
        <v>7.5</v>
      </c>
    </row>
    <row r="2" spans="1:7" x14ac:dyDescent="0.15">
      <c r="A2">
        <v>1</v>
      </c>
      <c r="B2">
        <f>ROUND(12.063*B1-28.146,1)</f>
        <v>32.200000000000003</v>
      </c>
      <c r="C2">
        <f t="shared" ref="C2:G2" si="0">ROUND(12.063*C1-28.146,1)</f>
        <v>38.200000000000003</v>
      </c>
      <c r="D2">
        <f t="shared" si="0"/>
        <v>44.2</v>
      </c>
      <c r="E2">
        <f t="shared" si="0"/>
        <v>50.3</v>
      </c>
      <c r="F2">
        <f t="shared" si="0"/>
        <v>56.3</v>
      </c>
      <c r="G2">
        <f t="shared" si="0"/>
        <v>62.3</v>
      </c>
    </row>
    <row r="3" spans="1:7" x14ac:dyDescent="0.15">
      <c r="A3">
        <v>1.6</v>
      </c>
      <c r="B3">
        <f t="shared" ref="B3:G3" si="1">ROUND(6.253*B1,1)</f>
        <v>31.3</v>
      </c>
      <c r="C3">
        <f t="shared" si="1"/>
        <v>34.4</v>
      </c>
      <c r="D3">
        <f t="shared" si="1"/>
        <v>37.5</v>
      </c>
      <c r="E3">
        <f t="shared" si="1"/>
        <v>40.6</v>
      </c>
      <c r="F3">
        <f t="shared" si="1"/>
        <v>43.8</v>
      </c>
      <c r="G3">
        <f t="shared" si="1"/>
        <v>46.9</v>
      </c>
    </row>
    <row r="5" spans="1:7" x14ac:dyDescent="0.15">
      <c r="A5" t="s">
        <v>56</v>
      </c>
    </row>
    <row r="6" spans="1:7" ht="14.25" thickBot="1" x14ac:dyDescent="0.2"/>
    <row r="7" spans="1:7" x14ac:dyDescent="0.15">
      <c r="A7" s="5" t="s">
        <v>10</v>
      </c>
      <c r="B7" s="5" t="s">
        <v>12</v>
      </c>
      <c r="C7" s="5" t="s">
        <v>13</v>
      </c>
      <c r="D7" s="5" t="s">
        <v>14</v>
      </c>
      <c r="E7" s="5" t="s">
        <v>15</v>
      </c>
    </row>
    <row r="8" spans="1:7" x14ac:dyDescent="0.15">
      <c r="A8" s="3" t="s">
        <v>27</v>
      </c>
      <c r="B8" s="3">
        <v>6</v>
      </c>
      <c r="C8" s="3">
        <v>283.5</v>
      </c>
      <c r="D8" s="3">
        <v>47.25</v>
      </c>
      <c r="E8" s="3">
        <v>127.08299999999981</v>
      </c>
    </row>
    <row r="9" spans="1:7" x14ac:dyDescent="0.15">
      <c r="A9" s="3" t="s">
        <v>28</v>
      </c>
      <c r="B9" s="3">
        <v>6</v>
      </c>
      <c r="C9" s="3">
        <v>234.50000000000003</v>
      </c>
      <c r="D9" s="3">
        <v>39.083333333333336</v>
      </c>
      <c r="E9" s="3">
        <v>34.133666666665889</v>
      </c>
    </row>
    <row r="10" spans="1:7" x14ac:dyDescent="0.15">
      <c r="A10" s="3"/>
      <c r="B10" s="3"/>
      <c r="C10" s="3"/>
      <c r="D10" s="3"/>
      <c r="E10" s="3"/>
    </row>
    <row r="11" spans="1:7" x14ac:dyDescent="0.15">
      <c r="A11" s="3" t="s">
        <v>57</v>
      </c>
      <c r="B11" s="3">
        <v>2</v>
      </c>
      <c r="C11" s="3">
        <v>63.5</v>
      </c>
      <c r="D11" s="3">
        <v>31.75</v>
      </c>
      <c r="E11" s="3">
        <v>0.40500000000000191</v>
      </c>
    </row>
    <row r="12" spans="1:7" x14ac:dyDescent="0.15">
      <c r="A12" s="3" t="s">
        <v>58</v>
      </c>
      <c r="B12" s="3">
        <v>2</v>
      </c>
      <c r="C12" s="3">
        <v>72.599999999999994</v>
      </c>
      <c r="D12" s="3">
        <v>36.299999999999997</v>
      </c>
      <c r="E12" s="3">
        <v>7.2200000000000166</v>
      </c>
    </row>
    <row r="13" spans="1:7" x14ac:dyDescent="0.15">
      <c r="A13" s="3" t="s">
        <v>59</v>
      </c>
      <c r="B13" s="3">
        <v>2</v>
      </c>
      <c r="C13" s="3">
        <v>81.7</v>
      </c>
      <c r="D13" s="3">
        <v>40.85</v>
      </c>
      <c r="E13" s="3">
        <v>22.445000000000018</v>
      </c>
    </row>
    <row r="14" spans="1:7" x14ac:dyDescent="0.15">
      <c r="A14" s="3" t="s">
        <v>60</v>
      </c>
      <c r="B14" s="3">
        <v>2</v>
      </c>
      <c r="C14" s="3">
        <v>90.9</v>
      </c>
      <c r="D14" s="3">
        <v>45.45</v>
      </c>
      <c r="E14" s="3">
        <v>47.044999999999163</v>
      </c>
    </row>
    <row r="15" spans="1:7" x14ac:dyDescent="0.15">
      <c r="A15" s="3" t="s">
        <v>61</v>
      </c>
      <c r="B15" s="3">
        <v>2</v>
      </c>
      <c r="C15" s="3">
        <v>100.1</v>
      </c>
      <c r="D15" s="3">
        <v>50.05</v>
      </c>
      <c r="E15" s="3">
        <v>78.125</v>
      </c>
    </row>
    <row r="16" spans="1:7" ht="14.25" thickBot="1" x14ac:dyDescent="0.2">
      <c r="A16" s="4" t="s">
        <v>62</v>
      </c>
      <c r="B16" s="4">
        <v>2</v>
      </c>
      <c r="C16" s="4">
        <v>109.19999999999999</v>
      </c>
      <c r="D16" s="4">
        <v>54.599999999999994</v>
      </c>
      <c r="E16" s="4">
        <v>118.58000000000084</v>
      </c>
    </row>
    <row r="19" spans="1:7" ht="14.25" thickBot="1" x14ac:dyDescent="0.2">
      <c r="A19" t="s">
        <v>16</v>
      </c>
    </row>
    <row r="20" spans="1:7" x14ac:dyDescent="0.15">
      <c r="A20" s="5" t="s">
        <v>17</v>
      </c>
      <c r="B20" s="5" t="s">
        <v>18</v>
      </c>
      <c r="C20" s="5" t="s">
        <v>19</v>
      </c>
      <c r="D20" s="5" t="s">
        <v>20</v>
      </c>
      <c r="E20" s="5" t="s">
        <v>21</v>
      </c>
      <c r="F20" s="5" t="s">
        <v>22</v>
      </c>
      <c r="G20" s="5" t="s">
        <v>23</v>
      </c>
    </row>
    <row r="21" spans="1:7" x14ac:dyDescent="0.15">
      <c r="A21" s="3" t="s">
        <v>63</v>
      </c>
      <c r="B21" s="3">
        <v>200.08333333333337</v>
      </c>
      <c r="C21" s="3">
        <v>1</v>
      </c>
      <c r="D21" s="3">
        <v>200.08333333333337</v>
      </c>
      <c r="E21" s="3">
        <v>13.567424619140183</v>
      </c>
      <c r="F21" s="3">
        <v>1.4243123465479752E-2</v>
      </c>
      <c r="G21" s="3">
        <v>6.607890973703368</v>
      </c>
    </row>
    <row r="22" spans="1:7" x14ac:dyDescent="0.15">
      <c r="A22" s="3" t="s">
        <v>50</v>
      </c>
      <c r="B22" s="3">
        <v>732.34666666666635</v>
      </c>
      <c r="C22" s="3">
        <v>5</v>
      </c>
      <c r="D22" s="3">
        <v>146.46933333333328</v>
      </c>
      <c r="E22" s="3">
        <v>9.9319198951222774</v>
      </c>
      <c r="F22" s="3">
        <v>1.2425365186697087E-2</v>
      </c>
      <c r="G22" s="3">
        <v>5.0503290576326485</v>
      </c>
    </row>
    <row r="23" spans="1:7" x14ac:dyDescent="0.15">
      <c r="A23" s="3" t="s">
        <v>64</v>
      </c>
      <c r="B23" s="3">
        <v>73.736666666666679</v>
      </c>
      <c r="C23" s="3">
        <v>5</v>
      </c>
      <c r="D23" s="3">
        <v>14.747333333333335</v>
      </c>
      <c r="E23" s="3"/>
      <c r="F23" s="3"/>
      <c r="G23" s="3"/>
    </row>
    <row r="24" spans="1:7" x14ac:dyDescent="0.15">
      <c r="A24" s="3"/>
      <c r="B24" s="3"/>
      <c r="C24" s="3"/>
      <c r="D24" s="3"/>
      <c r="E24" s="3"/>
      <c r="F24" s="3"/>
      <c r="G24" s="3"/>
    </row>
    <row r="25" spans="1:7" ht="14.25" thickBot="1" x14ac:dyDescent="0.2">
      <c r="A25" s="4" t="s">
        <v>26</v>
      </c>
      <c r="B25" s="4">
        <v>1006.1666666666664</v>
      </c>
      <c r="C25" s="4">
        <v>11</v>
      </c>
      <c r="D25" s="4"/>
      <c r="E25" s="4"/>
      <c r="F25" s="4"/>
      <c r="G2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原始数据</vt:lpstr>
      <vt:lpstr>草稿</vt:lpstr>
      <vt:lpstr>单因素分析</vt:lpstr>
      <vt:lpstr>可重复多因素</vt:lpstr>
      <vt:lpstr>无重复多因素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2015-09-27T13:36:02Z</dcterms:modified>
</cp:coreProperties>
</file>