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daniilbatmanov/Desktop/home/итмем/информатика/лабы/лаба 5/"/>
    </mc:Choice>
  </mc:AlternateContent>
  <xr:revisionPtr revIDLastSave="0" documentId="13_ncr:1_{05E186E5-510F-A24C-A683-D393471B78C8}" xr6:coauthVersionLast="47" xr6:coauthVersionMax="47" xr10:uidLastSave="{00000000-0000-0000-0000-000000000000}"/>
  <bookViews>
    <workbookView xWindow="0" yWindow="500" windowWidth="28800" windowHeight="16340" xr2:uid="{2E60619A-6C7D-0843-9477-A19020FBB36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3" i="1" l="1"/>
  <c r="P73" i="1"/>
  <c r="U73" i="1"/>
  <c r="K72" i="1"/>
  <c r="P72" i="1"/>
  <c r="U72" i="1"/>
  <c r="K64" i="1"/>
  <c r="P64" i="1"/>
  <c r="U64" i="1"/>
  <c r="K63" i="1"/>
  <c r="P63" i="1"/>
  <c r="U63" i="1"/>
  <c r="Y60" i="1"/>
  <c r="K55" i="1"/>
  <c r="P55" i="1"/>
  <c r="U55" i="1"/>
  <c r="K54" i="1"/>
  <c r="P54" i="1"/>
  <c r="U54" i="1"/>
  <c r="K46" i="1"/>
  <c r="P46" i="1"/>
  <c r="U46" i="1"/>
  <c r="K45" i="1"/>
  <c r="P45" i="1"/>
  <c r="U45" i="1"/>
  <c r="K36" i="1"/>
  <c r="P36" i="1"/>
  <c r="U36" i="1"/>
  <c r="K27" i="1"/>
  <c r="P27" i="1"/>
  <c r="U27" i="1"/>
  <c r="K37" i="1"/>
  <c r="P37" i="1"/>
  <c r="U37" i="1"/>
  <c r="K28" i="1"/>
  <c r="P28" i="1"/>
  <c r="U28" i="1"/>
  <c r="K19" i="1"/>
  <c r="P19" i="1"/>
  <c r="U19" i="1"/>
  <c r="K18" i="1"/>
  <c r="P18" i="1"/>
  <c r="U18" i="1"/>
  <c r="C8" i="1"/>
  <c r="C14" i="1" s="1"/>
  <c r="R14" i="1" s="1"/>
  <c r="R72" i="1" s="1"/>
  <c r="C7" i="1"/>
  <c r="C13" i="1" s="1"/>
  <c r="W13" i="1" s="1"/>
  <c r="C6" i="1"/>
  <c r="C5" i="1"/>
  <c r="C4" i="1"/>
  <c r="C10" i="1" l="1"/>
  <c r="AF63" i="1"/>
  <c r="AF18" i="1"/>
  <c r="C11" i="1"/>
  <c r="AF36" i="1"/>
  <c r="AF27" i="1"/>
  <c r="G5" i="1"/>
  <c r="O5" i="1"/>
  <c r="T5" i="1"/>
  <c r="Y5" i="1"/>
  <c r="J14" i="1"/>
  <c r="J72" i="1" s="1"/>
  <c r="I13" i="1"/>
  <c r="O14" i="1"/>
  <c r="O72" i="1" s="1"/>
  <c r="O13" i="1"/>
  <c r="T14" i="1"/>
  <c r="T72" i="1" s="1"/>
  <c r="T13" i="1"/>
  <c r="V14" i="1"/>
  <c r="V72" i="1" s="1"/>
  <c r="C12" i="1"/>
  <c r="AF73" i="1"/>
  <c r="AF28" i="1"/>
  <c r="J5" i="1"/>
  <c r="N5" i="1"/>
  <c r="S5" i="1"/>
  <c r="X5" i="1"/>
  <c r="I14" i="1"/>
  <c r="I72" i="1" s="1"/>
  <c r="H13" i="1"/>
  <c r="N14" i="1"/>
  <c r="N72" i="1" s="1"/>
  <c r="N13" i="1"/>
  <c r="S14" i="1"/>
  <c r="S72" i="1" s="1"/>
  <c r="S13" i="1"/>
  <c r="X13" i="1"/>
  <c r="Y13" i="1"/>
  <c r="I5" i="1"/>
  <c r="M5" i="1"/>
  <c r="R5" i="1"/>
  <c r="W5" i="1"/>
  <c r="G14" i="1"/>
  <c r="G72" i="1" s="1"/>
  <c r="H14" i="1"/>
  <c r="H72" i="1" s="1"/>
  <c r="M14" i="1"/>
  <c r="M72" i="1" s="1"/>
  <c r="M13" i="1"/>
  <c r="R13" i="1"/>
  <c r="V13" i="1"/>
  <c r="AF72" i="1"/>
  <c r="AF75" i="1" s="1"/>
  <c r="X14" i="1"/>
  <c r="X72" i="1" s="1"/>
  <c r="Y14" i="1"/>
  <c r="Y72" i="1" s="1"/>
  <c r="H5" i="1"/>
  <c r="L5" i="1"/>
  <c r="Q5" i="1"/>
  <c r="V5" i="1"/>
  <c r="G13" i="1"/>
  <c r="J13" i="1"/>
  <c r="L14" i="1"/>
  <c r="L72" i="1" s="1"/>
  <c r="L13" i="1"/>
  <c r="Q14" i="1"/>
  <c r="Q72" i="1" s="1"/>
  <c r="Q13" i="1"/>
  <c r="W14" i="1"/>
  <c r="W72" i="1" s="1"/>
  <c r="AF19" i="1"/>
  <c r="I7" i="1"/>
  <c r="Q4" i="1"/>
  <c r="O8" i="1"/>
  <c r="T8" i="1"/>
  <c r="H7" i="1"/>
  <c r="R4" i="1"/>
  <c r="N8" i="1"/>
  <c r="S8" i="1"/>
  <c r="J4" i="1"/>
  <c r="C9" i="1"/>
  <c r="C15" i="1" s="1"/>
  <c r="G4" i="1"/>
  <c r="J8" i="1"/>
  <c r="H6" i="1"/>
  <c r="L4" i="1"/>
  <c r="V4" i="1"/>
  <c r="O7" i="1"/>
  <c r="T7" i="1"/>
  <c r="G6" i="1"/>
  <c r="I8" i="1"/>
  <c r="M4" i="1"/>
  <c r="W4" i="1"/>
  <c r="N7" i="1"/>
  <c r="S7" i="1"/>
  <c r="O6" i="1"/>
  <c r="T9" i="1"/>
  <c r="T6" i="1"/>
  <c r="Y9" i="1"/>
  <c r="Y8" i="1"/>
  <c r="Y7" i="1"/>
  <c r="Y6" i="1"/>
  <c r="J9" i="1"/>
  <c r="S6" i="1"/>
  <c r="X9" i="1"/>
  <c r="X8" i="1"/>
  <c r="X7" i="1"/>
  <c r="X6" i="1"/>
  <c r="O9" i="1"/>
  <c r="G9" i="1"/>
  <c r="G8" i="1"/>
  <c r="H4" i="1"/>
  <c r="I9" i="1"/>
  <c r="H8" i="1"/>
  <c r="J6" i="1"/>
  <c r="N4" i="1"/>
  <c r="S4" i="1"/>
  <c r="X4" i="1"/>
  <c r="M9" i="1"/>
  <c r="M8" i="1"/>
  <c r="M7" i="1"/>
  <c r="M6" i="1"/>
  <c r="R9" i="1"/>
  <c r="R8" i="1"/>
  <c r="R7" i="1"/>
  <c r="R6" i="1"/>
  <c r="W9" i="1"/>
  <c r="W8" i="1"/>
  <c r="W7" i="1"/>
  <c r="W6" i="1"/>
  <c r="N9" i="1"/>
  <c r="N6" i="1"/>
  <c r="S9" i="1"/>
  <c r="G7" i="1"/>
  <c r="I4" i="1"/>
  <c r="H9" i="1"/>
  <c r="J7" i="1"/>
  <c r="I6" i="1"/>
  <c r="O4" i="1"/>
  <c r="T4" i="1"/>
  <c r="Y4" i="1"/>
  <c r="L9" i="1"/>
  <c r="L8" i="1"/>
  <c r="L7" i="1"/>
  <c r="L6" i="1"/>
  <c r="Q9" i="1"/>
  <c r="Q8" i="1"/>
  <c r="Q7" i="1"/>
  <c r="Q6" i="1"/>
  <c r="V9" i="1"/>
  <c r="V8" i="1"/>
  <c r="V7" i="1"/>
  <c r="V6" i="1"/>
  <c r="X73" i="1" l="1"/>
  <c r="X76" i="1" s="1"/>
  <c r="X28" i="1"/>
  <c r="O28" i="1"/>
  <c r="O73" i="1"/>
  <c r="Q36" i="1"/>
  <c r="Q27" i="1"/>
  <c r="W36" i="1"/>
  <c r="W27" i="1"/>
  <c r="X36" i="1"/>
  <c r="X27" i="1"/>
  <c r="X19" i="1"/>
  <c r="O36" i="1"/>
  <c r="O27" i="1"/>
  <c r="O19" i="1"/>
  <c r="AF54" i="1"/>
  <c r="X11" i="1"/>
  <c r="AF64" i="1"/>
  <c r="AF46" i="1"/>
  <c r="Y11" i="1"/>
  <c r="Q11" i="1"/>
  <c r="L11" i="1"/>
  <c r="H11" i="1"/>
  <c r="V11" i="1"/>
  <c r="R11" i="1"/>
  <c r="M11" i="1"/>
  <c r="I11" i="1"/>
  <c r="W11" i="1"/>
  <c r="S11" i="1"/>
  <c r="N11" i="1"/>
  <c r="J11" i="1"/>
  <c r="G11" i="1"/>
  <c r="T11" i="1"/>
  <c r="O11" i="1"/>
  <c r="T63" i="1"/>
  <c r="H63" i="1"/>
  <c r="O63" i="1"/>
  <c r="I63" i="1"/>
  <c r="J73" i="1"/>
  <c r="J28" i="1"/>
  <c r="V63" i="1"/>
  <c r="G63" i="1"/>
  <c r="L36" i="1"/>
  <c r="L27" i="1"/>
  <c r="R27" i="1"/>
  <c r="R36" i="1"/>
  <c r="S36" i="1"/>
  <c r="S27" i="1"/>
  <c r="G36" i="1"/>
  <c r="G27" i="1"/>
  <c r="AF21" i="1"/>
  <c r="N63" i="1"/>
  <c r="S28" i="1"/>
  <c r="S73" i="1"/>
  <c r="M63" i="1"/>
  <c r="I73" i="1"/>
  <c r="I28" i="1"/>
  <c r="W28" i="1"/>
  <c r="W73" i="1"/>
  <c r="R73" i="1"/>
  <c r="R28" i="1"/>
  <c r="M73" i="1"/>
  <c r="M28" i="1"/>
  <c r="X63" i="1"/>
  <c r="Y73" i="1"/>
  <c r="Y28" i="1"/>
  <c r="T73" i="1"/>
  <c r="T28" i="1"/>
  <c r="G28" i="1"/>
  <c r="G73" i="1"/>
  <c r="L63" i="1"/>
  <c r="L18" i="1"/>
  <c r="Y15" i="1"/>
  <c r="Q15" i="1"/>
  <c r="L15" i="1"/>
  <c r="H15" i="1"/>
  <c r="V15" i="1"/>
  <c r="R15" i="1"/>
  <c r="M15" i="1"/>
  <c r="I15" i="1"/>
  <c r="W15" i="1"/>
  <c r="S15" i="1"/>
  <c r="N15" i="1"/>
  <c r="J15" i="1"/>
  <c r="G15" i="1"/>
  <c r="X15" i="1"/>
  <c r="T15" i="1"/>
  <c r="O15" i="1"/>
  <c r="R18" i="1"/>
  <c r="R63" i="1"/>
  <c r="Q63" i="1"/>
  <c r="H19" i="1"/>
  <c r="H27" i="1"/>
  <c r="H36" i="1"/>
  <c r="M36" i="1"/>
  <c r="M27" i="1"/>
  <c r="N19" i="1"/>
  <c r="N36" i="1"/>
  <c r="N27" i="1"/>
  <c r="AF55" i="1"/>
  <c r="X12" i="1"/>
  <c r="X55" i="1" s="1"/>
  <c r="Y12" i="1"/>
  <c r="Y55" i="1" s="1"/>
  <c r="W12" i="1"/>
  <c r="W55" i="1" s="1"/>
  <c r="Q12" i="1"/>
  <c r="Q55" i="1" s="1"/>
  <c r="L12" i="1"/>
  <c r="L55" i="1" s="1"/>
  <c r="I12" i="1"/>
  <c r="I55" i="1" s="1"/>
  <c r="R12" i="1"/>
  <c r="R55" i="1" s="1"/>
  <c r="M12" i="1"/>
  <c r="M55" i="1" s="1"/>
  <c r="J12" i="1"/>
  <c r="J55" i="1" s="1"/>
  <c r="S12" i="1"/>
  <c r="S55" i="1" s="1"/>
  <c r="N12" i="1"/>
  <c r="N55" i="1" s="1"/>
  <c r="V12" i="1"/>
  <c r="V55" i="1" s="1"/>
  <c r="T12" i="1"/>
  <c r="T55" i="1" s="1"/>
  <c r="O12" i="1"/>
  <c r="O55" i="1" s="1"/>
  <c r="H12" i="1"/>
  <c r="H55" i="1" s="1"/>
  <c r="G12" i="1"/>
  <c r="G55" i="1" s="1"/>
  <c r="Y19" i="1"/>
  <c r="Y36" i="1"/>
  <c r="Y27" i="1"/>
  <c r="AF30" i="1"/>
  <c r="AF66" i="1"/>
  <c r="N73" i="1"/>
  <c r="N28" i="1"/>
  <c r="V73" i="1"/>
  <c r="V28" i="1"/>
  <c r="Q73" i="1"/>
  <c r="Q28" i="1"/>
  <c r="L73" i="1"/>
  <c r="L28" i="1"/>
  <c r="Y63" i="1"/>
  <c r="S63" i="1"/>
  <c r="S18" i="1"/>
  <c r="W63" i="1"/>
  <c r="H73" i="1"/>
  <c r="H28" i="1"/>
  <c r="J63" i="1"/>
  <c r="V36" i="1"/>
  <c r="V27" i="1"/>
  <c r="Y75" i="1"/>
  <c r="Y76" i="1"/>
  <c r="X75" i="1" s="1"/>
  <c r="I19" i="1"/>
  <c r="I36" i="1"/>
  <c r="I27" i="1"/>
  <c r="J36" i="1"/>
  <c r="J27" i="1"/>
  <c r="T36" i="1"/>
  <c r="T27" i="1"/>
  <c r="AF45" i="1"/>
  <c r="AF48" i="1" s="1"/>
  <c r="X10" i="1"/>
  <c r="R10" i="1"/>
  <c r="N10" i="1"/>
  <c r="I10" i="1"/>
  <c r="W10" i="1"/>
  <c r="Q10" i="1"/>
  <c r="M10" i="1"/>
  <c r="H10" i="1"/>
  <c r="V10" i="1"/>
  <c r="S10" i="1"/>
  <c r="L10" i="1"/>
  <c r="AF37" i="1"/>
  <c r="AF39" i="1" s="1"/>
  <c r="Y10" i="1"/>
  <c r="T10" i="1"/>
  <c r="O10" i="1"/>
  <c r="J10" i="1"/>
  <c r="G10" i="1"/>
  <c r="W76" i="1" l="1"/>
  <c r="W75" i="1"/>
  <c r="Y21" i="1"/>
  <c r="Y22" i="1"/>
  <c r="X21" i="1" s="1"/>
  <c r="Y31" i="1"/>
  <c r="Y30" i="1"/>
  <c r="O64" i="1"/>
  <c r="O54" i="1"/>
  <c r="O46" i="1"/>
  <c r="N64" i="1"/>
  <c r="N54" i="1"/>
  <c r="N46" i="1"/>
  <c r="M54" i="1"/>
  <c r="M46" i="1"/>
  <c r="M64" i="1"/>
  <c r="L54" i="1"/>
  <c r="L46" i="1"/>
  <c r="L64" i="1"/>
  <c r="G45" i="1"/>
  <c r="G37" i="1"/>
  <c r="V45" i="1"/>
  <c r="V37" i="1"/>
  <c r="X37" i="1"/>
  <c r="X45" i="1"/>
  <c r="H45" i="1"/>
  <c r="H37" i="1"/>
  <c r="O45" i="1"/>
  <c r="O37" i="1"/>
  <c r="L37" i="1"/>
  <c r="L45" i="1"/>
  <c r="M45" i="1"/>
  <c r="M37" i="1"/>
  <c r="N45" i="1"/>
  <c r="N37" i="1"/>
  <c r="X22" i="1"/>
  <c r="W22" i="1" s="1"/>
  <c r="T54" i="1"/>
  <c r="T46" i="1"/>
  <c r="T64" i="1"/>
  <c r="S64" i="1"/>
  <c r="S54" i="1"/>
  <c r="S46" i="1"/>
  <c r="R64" i="1"/>
  <c r="R54" i="1"/>
  <c r="R46" i="1"/>
  <c r="Q54" i="1"/>
  <c r="Q46" i="1"/>
  <c r="Q64" i="1"/>
  <c r="X54" i="1"/>
  <c r="X46" i="1"/>
  <c r="X64" i="1"/>
  <c r="Y37" i="1"/>
  <c r="Y39" i="1" s="1"/>
  <c r="Y45" i="1"/>
  <c r="W45" i="1"/>
  <c r="W37" i="1"/>
  <c r="J45" i="1"/>
  <c r="J37" i="1"/>
  <c r="I45" i="1"/>
  <c r="I37" i="1"/>
  <c r="T37" i="1"/>
  <c r="T45" i="1"/>
  <c r="S45" i="1"/>
  <c r="S37" i="1"/>
  <c r="Q45" i="1"/>
  <c r="Q37" i="1"/>
  <c r="R45" i="1"/>
  <c r="R37" i="1"/>
  <c r="G64" i="1"/>
  <c r="G54" i="1"/>
  <c r="G46" i="1"/>
  <c r="W64" i="1"/>
  <c r="W54" i="1"/>
  <c r="W46" i="1"/>
  <c r="V64" i="1"/>
  <c r="V54" i="1"/>
  <c r="V46" i="1"/>
  <c r="Y54" i="1"/>
  <c r="Y46" i="1"/>
  <c r="Y64" i="1"/>
  <c r="Y66" i="1" s="1"/>
  <c r="AF57" i="1"/>
  <c r="J64" i="1"/>
  <c r="J54" i="1"/>
  <c r="J46" i="1"/>
  <c r="I54" i="1"/>
  <c r="I46" i="1"/>
  <c r="I64" i="1"/>
  <c r="H64" i="1"/>
  <c r="H54" i="1"/>
  <c r="H46" i="1"/>
  <c r="X30" i="1"/>
  <c r="X31" i="1"/>
  <c r="V76" i="1"/>
  <c r="T78" i="1" s="1"/>
  <c r="V75" i="1"/>
  <c r="V21" i="1" l="1"/>
  <c r="V22" i="1"/>
  <c r="Y67" i="1"/>
  <c r="W21" i="1"/>
  <c r="Y58" i="1"/>
  <c r="X57" i="1" s="1"/>
  <c r="Y57" i="1"/>
  <c r="Y48" i="1"/>
  <c r="Y49" i="1"/>
  <c r="X49" i="1" s="1"/>
  <c r="W49" i="1" s="1"/>
  <c r="X58" i="1"/>
  <c r="W58" i="1" s="1"/>
  <c r="Y40" i="1"/>
  <c r="X40" i="1" s="1"/>
  <c r="W31" i="1"/>
  <c r="W30" i="1"/>
  <c r="W57" i="1"/>
  <c r="T76" i="1"/>
  <c r="T75" i="1"/>
  <c r="V49" i="1" l="1"/>
  <c r="V48" i="1"/>
  <c r="W40" i="1"/>
  <c r="W39" i="1"/>
  <c r="V58" i="1"/>
  <c r="V57" i="1"/>
  <c r="W48" i="1"/>
  <c r="X39" i="1"/>
  <c r="T24" i="1"/>
  <c r="T22" i="1"/>
  <c r="T21" i="1"/>
  <c r="V31" i="1"/>
  <c r="V30" i="1"/>
  <c r="X66" i="1"/>
  <c r="X67" i="1"/>
  <c r="X48" i="1"/>
  <c r="S75" i="1"/>
  <c r="S76" i="1"/>
  <c r="T30" i="1" l="1"/>
  <c r="T33" i="1"/>
  <c r="T31" i="1"/>
  <c r="W66" i="1"/>
  <c r="W67" i="1"/>
  <c r="V40" i="1"/>
  <c r="V39" i="1"/>
  <c r="S21" i="1"/>
  <c r="S22" i="1"/>
  <c r="T58" i="1"/>
  <c r="T60" i="1"/>
  <c r="T57" i="1"/>
  <c r="T49" i="1"/>
  <c r="T51" i="1"/>
  <c r="T48" i="1"/>
  <c r="R75" i="1"/>
  <c r="R76" i="1"/>
  <c r="S31" i="1" l="1"/>
  <c r="S30" i="1"/>
  <c r="S57" i="1"/>
  <c r="S58" i="1"/>
  <c r="T42" i="1"/>
  <c r="T40" i="1"/>
  <c r="T39" i="1"/>
  <c r="S49" i="1"/>
  <c r="S48" i="1"/>
  <c r="R22" i="1"/>
  <c r="R21" i="1"/>
  <c r="V67" i="1"/>
  <c r="V66" i="1"/>
  <c r="Q76" i="1"/>
  <c r="O78" i="1" s="1"/>
  <c r="Q75" i="1"/>
  <c r="T69" i="1" l="1"/>
  <c r="T67" i="1"/>
  <c r="T66" i="1"/>
  <c r="R48" i="1"/>
  <c r="R49" i="1"/>
  <c r="R57" i="1"/>
  <c r="R58" i="1"/>
  <c r="Q22" i="1"/>
  <c r="Q21" i="1"/>
  <c r="S40" i="1"/>
  <c r="S39" i="1"/>
  <c r="R31" i="1"/>
  <c r="R30" i="1"/>
  <c r="O76" i="1"/>
  <c r="O75" i="1"/>
  <c r="Q30" i="1" l="1"/>
  <c r="Q31" i="1"/>
  <c r="O24" i="1"/>
  <c r="O21" i="1"/>
  <c r="O22" i="1"/>
  <c r="N21" i="1" s="1"/>
  <c r="Q58" i="1"/>
  <c r="Q57" i="1"/>
  <c r="R39" i="1"/>
  <c r="R40" i="1"/>
  <c r="S66" i="1"/>
  <c r="S67" i="1"/>
  <c r="Q49" i="1"/>
  <c r="Q48" i="1"/>
  <c r="N76" i="1"/>
  <c r="N75" i="1"/>
  <c r="R66" i="1" l="1"/>
  <c r="R67" i="1"/>
  <c r="O58" i="1"/>
  <c r="O60" i="1"/>
  <c r="O57" i="1"/>
  <c r="N22" i="1"/>
  <c r="Q40" i="1"/>
  <c r="Q39" i="1"/>
  <c r="O33" i="1"/>
  <c r="O31" i="1"/>
  <c r="O30" i="1"/>
  <c r="O49" i="1"/>
  <c r="O51" i="1"/>
  <c r="O48" i="1"/>
  <c r="M76" i="1"/>
  <c r="M75" i="1"/>
  <c r="N48" i="1" l="1"/>
  <c r="N49" i="1"/>
  <c r="N57" i="1"/>
  <c r="N58" i="1"/>
  <c r="N31" i="1"/>
  <c r="N30" i="1"/>
  <c r="M22" i="1"/>
  <c r="M21" i="1"/>
  <c r="Q66" i="1"/>
  <c r="Q67" i="1"/>
  <c r="O40" i="1"/>
  <c r="O39" i="1"/>
  <c r="O42" i="1"/>
  <c r="L75" i="1"/>
  <c r="L76" i="1"/>
  <c r="M58" i="1" l="1"/>
  <c r="M57" i="1"/>
  <c r="N40" i="1"/>
  <c r="N39" i="1"/>
  <c r="L22" i="1"/>
  <c r="L21" i="1"/>
  <c r="M49" i="1"/>
  <c r="M48" i="1"/>
  <c r="O69" i="1"/>
  <c r="O67" i="1"/>
  <c r="O66" i="1"/>
  <c r="M30" i="1"/>
  <c r="M31" i="1"/>
  <c r="J76" i="1"/>
  <c r="J75" i="1"/>
  <c r="N67" i="1" l="1"/>
  <c r="N66" i="1"/>
  <c r="L49" i="1"/>
  <c r="L48" i="1"/>
  <c r="M39" i="1"/>
  <c r="M40" i="1"/>
  <c r="L31" i="1"/>
  <c r="L30" i="1"/>
  <c r="J22" i="1"/>
  <c r="I21" i="1" s="1"/>
  <c r="J21" i="1"/>
  <c r="L58" i="1"/>
  <c r="L57" i="1"/>
  <c r="I76" i="1"/>
  <c r="I75" i="1"/>
  <c r="J58" i="1" l="1"/>
  <c r="J57" i="1"/>
  <c r="J31" i="1"/>
  <c r="J30" i="1"/>
  <c r="J49" i="1"/>
  <c r="J48" i="1"/>
  <c r="L40" i="1"/>
  <c r="L39" i="1"/>
  <c r="I22" i="1"/>
  <c r="M67" i="1"/>
  <c r="M66" i="1"/>
  <c r="H76" i="1"/>
  <c r="H75" i="1"/>
  <c r="I30" i="1" l="1"/>
  <c r="I31" i="1"/>
  <c r="L67" i="1"/>
  <c r="L66" i="1"/>
  <c r="J39" i="1"/>
  <c r="J40" i="1"/>
  <c r="H22" i="1"/>
  <c r="H21" i="1"/>
  <c r="I49" i="1"/>
  <c r="I48" i="1"/>
  <c r="I58" i="1"/>
  <c r="I57" i="1"/>
  <c r="G76" i="1"/>
  <c r="G75" i="1"/>
  <c r="H58" i="1" l="1"/>
  <c r="H57" i="1"/>
  <c r="G22" i="1"/>
  <c r="G21" i="1"/>
  <c r="J66" i="1"/>
  <c r="J67" i="1"/>
  <c r="AD78" i="1"/>
  <c r="J78" i="1"/>
  <c r="AA75" i="1"/>
  <c r="AB78" i="1"/>
  <c r="I39" i="1"/>
  <c r="I40" i="1"/>
  <c r="H31" i="1"/>
  <c r="H30" i="1"/>
  <c r="H48" i="1"/>
  <c r="H49" i="1"/>
  <c r="G48" i="1" l="1"/>
  <c r="G49" i="1"/>
  <c r="H39" i="1"/>
  <c r="H40" i="1"/>
  <c r="AA21" i="1"/>
  <c r="AB24" i="1"/>
  <c r="G31" i="1"/>
  <c r="G30" i="1"/>
  <c r="AD24" i="1"/>
  <c r="J24" i="1"/>
  <c r="I66" i="1"/>
  <c r="I67" i="1"/>
  <c r="AH72" i="1"/>
  <c r="Y78" i="1"/>
  <c r="G57" i="1"/>
  <c r="G58" i="1"/>
  <c r="AD60" i="1" l="1"/>
  <c r="J60" i="1"/>
  <c r="H67" i="1"/>
  <c r="H66" i="1"/>
  <c r="AA30" i="1"/>
  <c r="AB33" i="1"/>
  <c r="G39" i="1"/>
  <c r="G40" i="1"/>
  <c r="AA57" i="1"/>
  <c r="AH54" i="1" s="1"/>
  <c r="AB60" i="1"/>
  <c r="AD33" i="1"/>
  <c r="J33" i="1"/>
  <c r="AD51" i="1"/>
  <c r="J51" i="1"/>
  <c r="AH18" i="1"/>
  <c r="Y24" i="1"/>
  <c r="AA48" i="1"/>
  <c r="AB51" i="1"/>
  <c r="J42" i="1" l="1"/>
  <c r="AD42" i="1"/>
  <c r="AA39" i="1"/>
  <c r="AB42" i="1"/>
  <c r="G66" i="1"/>
  <c r="G67" i="1"/>
  <c r="Y51" i="1"/>
  <c r="AH44" i="1"/>
  <c r="Y33" i="1"/>
  <c r="AH27" i="1"/>
  <c r="AD69" i="1" l="1"/>
  <c r="J69" i="1"/>
  <c r="Y42" i="1"/>
  <c r="AH36" i="1"/>
  <c r="AB69" i="1"/>
  <c r="AA66" i="1"/>
  <c r="Y69" i="1" l="1"/>
  <c r="AH63" i="1"/>
</calcChain>
</file>

<file path=xl/sharedStrings.xml><?xml version="1.0" encoding="utf-8"?>
<sst xmlns="http://schemas.openxmlformats.org/spreadsheetml/2006/main" count="376" uniqueCount="73">
  <si>
    <t>A =</t>
  </si>
  <si>
    <t>C =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</si>
  <si>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</si>
  <si>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</si>
  <si>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</si>
  <si>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</si>
  <si>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</si>
  <si>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</si>
  <si>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</si>
  <si>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</si>
  <si>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</si>
  <si>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</si>
  <si>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</si>
  <si>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</si>
  <si>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A + C =</t>
  </si>
  <si>
    <t>A + C + C =</t>
  </si>
  <si>
    <t>C - A =</t>
  </si>
  <si>
    <t>65536 - X4 =</t>
  </si>
  <si>
    <t>-X1 =</t>
  </si>
  <si>
    <t>-X2 =</t>
  </si>
  <si>
    <t>-X3 =</t>
  </si>
  <si>
    <t>-X4 =</t>
  </si>
  <si>
    <t>-X5 =</t>
  </si>
  <si>
    <t>-X6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</si>
  <si>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</si>
  <si>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</si>
  <si>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</si>
  <si>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</si>
  <si>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</si>
  <si>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</si>
  <si>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</si>
  <si>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</si>
  <si>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</si>
  <si>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</si>
  <si>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</si>
  <si>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</si>
  <si>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-B2 =</t>
  </si>
  <si>
    <t>-B1 =</t>
  </si>
  <si>
    <t>-B3 =</t>
  </si>
  <si>
    <t>-B4 =</t>
  </si>
  <si>
    <t>-B5 =</t>
  </si>
  <si>
    <t>-B6 =</t>
  </si>
  <si>
    <t>.</t>
  </si>
  <si>
    <t>ОДЗ:</t>
  </si>
  <si>
    <t>-2^15 &lt;= X &lt;= 2^15 -1</t>
  </si>
  <si>
    <t>B1</t>
  </si>
  <si>
    <t>B2</t>
  </si>
  <si>
    <t>+</t>
  </si>
  <si>
    <t>----------</t>
  </si>
  <si>
    <t>------</t>
  </si>
  <si>
    <t>--</t>
  </si>
  <si>
    <t>Бит переноса</t>
  </si>
  <si>
    <t>CF =</t>
  </si>
  <si>
    <t>PF =</t>
  </si>
  <si>
    <t>AF =</t>
  </si>
  <si>
    <t>ZF =</t>
  </si>
  <si>
    <t>=</t>
  </si>
  <si>
    <t>SF =</t>
  </si>
  <si>
    <t>OF =</t>
  </si>
  <si>
    <t>X1</t>
  </si>
  <si>
    <t>X2</t>
  </si>
  <si>
    <t>-----</t>
  </si>
  <si>
    <t>-------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</si>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</sst>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2">
    <dxf>
      <font>
        <b val="0"/>
        <i val="0"/>
        <color theme="1"/>
      </font>
      <fill>
        <patternFill>
          <bgColor theme="0"/>
        </patternFill>
      </fill>
    </dxf>
    <dxf>
      <font>
        <color theme="9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6E90-6C23-0644-BBED-EB868A26CE67}">
  <sheetPr codeName="Лист1"/>
  <dimension ref="A1:AL78"/>
  <sheetViews>
    <sheetView tabSelected="1" topLeftCell="A7" zoomScale="150" zoomScaleNormal="150" workbookViewId="0">
      <selection activeCell="J24" sqref="J24"/>
    </sheetView>
  </sheetViews>
  <sheetFormatPr baseColWidth="10" defaultRowHeight="16" x14ac:dyDescent="0.2"/>
  <cols>
    <col min="1" max="1" width="5.6640625" bestFit="1" customWidth="1"/>
    <col min="2" max="2" width="11.33203125" bestFit="1" customWidth="1"/>
    <col min="3" max="3" width="6.83203125" bestFit="1" customWidth="1"/>
    <col min="4" max="4" width="2.33203125" customWidth="1"/>
    <col min="5" max="5" width="7.83203125" bestFit="1" customWidth="1"/>
    <col min="6" max="6" width="5.5" bestFit="1" customWidth="1"/>
    <col min="7" max="10" width="2.1640625" bestFit="1" customWidth="1"/>
    <col min="11" max="11" width="1.6640625" bestFit="1" customWidth="1"/>
    <col min="12" max="15" width="2.1640625" bestFit="1" customWidth="1"/>
    <col min="16" max="16" width="1.6640625" bestFit="1" customWidth="1"/>
    <col min="17" max="20" width="2.1640625" bestFit="1" customWidth="1"/>
    <col min="21" max="21" width="1.6640625" bestFit="1" customWidth="1"/>
    <col min="22" max="24" width="2.1640625" bestFit="1" customWidth="1"/>
    <col min="25" max="25" width="2.6640625" customWidth="1"/>
    <col min="26" max="26" width="2.1640625" bestFit="1" customWidth="1"/>
    <col min="27" max="27" width="6.1640625" bestFit="1" customWidth="1"/>
    <col min="28" max="28" width="2.1640625" bestFit="1" customWidth="1"/>
    <col min="29" max="29" width="5" bestFit="1" customWidth="1"/>
    <col min="30" max="30" width="4.5" bestFit="1" customWidth="1"/>
    <col min="31" max="31" width="5.1640625" bestFit="1" customWidth="1"/>
    <col min="32" max="32" width="6.83203125" bestFit="1" customWidth="1"/>
    <col min="33" max="34" width="2.1640625" bestFit="1" customWidth="1"/>
    <col min="35" max="35" width="2.1640625" customWidth="1"/>
    <col min="36" max="39" width="2.1640625" bestFit="1" customWidth="1"/>
  </cols>
  <sheetData>
    <row r="1" spans="1:25" x14ac:dyDescent="0.2">
      <c r="A1" s="1"/>
      <c r="B1" s="1" t="s">
        <v>0</v>
      </c>
      <c r="C1">
        <v>5811</v>
      </c>
    </row>
    <row r="2" spans="1:25" x14ac:dyDescent="0.2">
      <c r="A2" s="1"/>
      <c r="B2" s="1" t="s">
        <v>1</v>
      </c>
      <c r="C2">
        <v>15553</v>
      </c>
    </row>
    <row r="3" spans="1:25" x14ac:dyDescent="0.2">
      <c r="A3" s="1"/>
      <c r="B3" s="1"/>
    </row>
    <row r="4" spans="1:25" x14ac:dyDescent="0.2">
      <c r="A4" s="1" t="s">
        <v>2</v>
      </c>
      <c r="B4" s="1" t="s">
        <v>0</v>
      </c>
      <c r="C4">
        <f>C1</f>
        <v>5811</v>
      </c>
      <c r="E4" s="1" t="s">
        <v>24</v>
      </c>
      <c r="F4" s="1"/>
      <c r="G4" t="str">
        <f>MID(HEX2BIN(MID(DEC2HEX($C4),1,1),4)&amp;HEX2BIN(MID(DEC2HEX($C4),2,1),4)&amp;HEX2BIN(MID(DEC2HEX($C4),3,1),4)&amp;HEX2BIN(MID(DEC2HEX($C4),4,1),4),1,1)</f>
        <v>0</v>
      </c>
      <c r="H4" t="str">
        <f>MID(HEX2BIN(MID(DEC2HEX($C4),1,1),4)&amp;HEX2BIN(MID(DEC2HEX($C4),2,1),4)&amp;HEX2BIN(MID(DEC2HEX($C4),3,1),4)&amp;HEX2BIN(MID(DEC2HEX($C4),4,1),4),2,1)</f>
        <v>0</v>
      </c>
      <c r="I4" t="str">
        <f>MID(HEX2BIN(MID(DEC2HEX($C4),1,1),4)&amp;HEX2BIN(MID(DEC2HEX($C4),2,1),4)&amp;HEX2BIN(MID(DEC2HEX($C4),3,1),4)&amp;HEX2BIN(MID(DEC2HEX($C4),4,1),4),3,1)</f>
        <v>0</v>
      </c>
      <c r="J4" t="str">
        <f>MID(HEX2BIN(MID(DEC2HEX($C4),1,1),4)&amp;HEX2BIN(MID(DEC2HEX($C4),2,1),4)&amp;HEX2BIN(MID(DEC2HEX($C4),3,1),4)&amp;HEX2BIN(MID(DEC2HEX($C4),4,1),4),4,1)</f>
        <v>1</v>
      </c>
      <c r="K4" t="s">
        <v>42</v>
      </c>
      <c r="L4" t="str">
        <f>MID(HEX2BIN(MID(DEC2HEX($C4),1,1),4)&amp;HEX2BIN(MID(DEC2HEX($C4),2,1),4)&amp;HEX2BIN(MID(DEC2HEX($C4),3,1),4)&amp;HEX2BIN(MID(DEC2HEX($C4),4,1),4),5,1)</f>
        <v>0</v>
      </c>
      <c r="M4" t="str">
        <f>MID(HEX2BIN(MID(DEC2HEX($C4),1,1),4)&amp;HEX2BIN(MID(DEC2HEX($C4),2,1),4)&amp;HEX2BIN(MID(DEC2HEX($C4),3,1),4)&amp;HEX2BIN(MID(DEC2HEX($C4),4,1),4),6,1)</f>
        <v>1</v>
      </c>
      <c r="N4" t="str">
        <f>MID(HEX2BIN(MID(DEC2HEX($C4),1,1),4)&amp;HEX2BIN(MID(DEC2HEX($C4),2,1),4)&amp;HEX2BIN(MID(DEC2HEX($C4),3,1),4)&amp;HEX2BIN(MID(DEC2HEX($C4),4,1),4),7,1)</f>
        <v>1</v>
      </c>
      <c r="O4" t="str">
        <f>MID(HEX2BIN(MID(DEC2HEX($C4),1,1),4)&amp;HEX2BIN(MID(DEC2HEX($C4),2,1),4)&amp;HEX2BIN(MID(DEC2HEX($C4),3,1),4)&amp;HEX2BIN(MID(DEC2HEX($C4),4,1),4),8,1)</f>
        <v>0</v>
      </c>
      <c r="P4" t="s">
        <v>42</v>
      </c>
      <c r="Q4" t="str">
        <f>MID(HEX2BIN(MID(DEC2HEX($C4),1,1),4)&amp;HEX2BIN(MID(DEC2HEX($C4),2,1),4)&amp;HEX2BIN(MID(DEC2HEX($C4),3,1),4)&amp;HEX2BIN(MID(DEC2HEX($C4),4,1),4),9,1)</f>
        <v>1</v>
      </c>
      <c r="R4" t="str">
        <f>MID(HEX2BIN(MID(DEC2HEX($C4),1,1),4)&amp;HEX2BIN(MID(DEC2HEX($C4),2,1),4)&amp;HEX2BIN(MID(DEC2HEX($C4),3,1),4)&amp;HEX2BIN(MID(DEC2HEX($C4),4,1),4),10,1)</f>
        <v>0</v>
      </c>
      <c r="S4" t="str">
        <f>MID(HEX2BIN(MID(DEC2HEX($C4),1,1),4)&amp;HEX2BIN(MID(DEC2HEX($C4),2,1),4)&amp;HEX2BIN(MID(DEC2HEX($C4),3,1),4)&amp;HEX2BIN(MID(DEC2HEX($C4),4,1),4),11,1)</f>
        <v>1</v>
      </c>
      <c r="T4" t="str">
        <f>MID(HEX2BIN(MID(DEC2HEX($C4),1,1),4)&amp;HEX2BIN(MID(DEC2HEX($C4),2,1),4)&amp;HEX2BIN(MID(DEC2HEX($C4),3,1),4)&amp;HEX2BIN(MID(DEC2HEX($C4),4,1),4),12,1)</f>
        <v>1</v>
      </c>
      <c r="U4" t="s">
        <v>42</v>
      </c>
      <c r="V4" t="str">
        <f>MID(HEX2BIN(MID(DEC2HEX($C4),1,1),4)&amp;HEX2BIN(MID(DEC2HEX($C4),2,1),4)&amp;HEX2BIN(MID(DEC2HEX($C4),3,1),4)&amp;HEX2BIN(MID(DEC2HEX($C4),4,1),4),13,1)</f>
        <v>0</v>
      </c>
      <c r="W4" t="str">
        <f>MID(HEX2BIN(MID(DEC2HEX($C4),1,1),4)&amp;HEX2BIN(MID(DEC2HEX($C4),2,1),4)&amp;HEX2BIN(MID(DEC2HEX($C4),3,1),4)&amp;HEX2BIN(MID(DEC2HEX($C4),4,1),4),14,1)</f>
        <v>0</v>
      </c>
      <c r="X4" t="str">
        <f>MID(HEX2BIN(MID(DEC2HEX($C4),1,1),4)&amp;HEX2BIN(MID(DEC2HEX($C4),2,1),4)&amp;HEX2BIN(MID(DEC2HEX($C4),3,1),4)&amp;HEX2BIN(MID(DEC2HEX($C4),4,1),4),15,1)</f>
        <v>1</v>
      </c>
      <c r="Y4" t="str">
        <f>MID(HEX2BIN(MID(DEC2HEX($C4),1,1),4)&amp;HEX2BIN(MID(DEC2HEX($C4),2,1),4)&amp;HEX2BIN(MID(DEC2HEX($C4),3,1),4)&amp;HEX2BIN(MID(DEC2HEX($C4),4,1),4),16,1)</f>
        <v>1</v>
      </c>
    </row>
    <row r="5" spans="1:25" x14ac:dyDescent="0.2">
      <c r="A5" s="1" t="s">
        <v>3</v>
      </c>
      <c r="B5" s="1" t="s">
        <v>1</v>
      </c>
      <c r="C5">
        <f>C2</f>
        <v>15553</v>
      </c>
      <c r="E5" s="1" t="s">
        <v>25</v>
      </c>
      <c r="F5" s="1"/>
      <c r="G5" s="7" t="str">
        <f t="shared" ref="G5:G9" si="0">MID(HEX2BIN(MID(DEC2HEX($C5),1,1),4)&amp;HEX2BIN(MID(DEC2HEX($C5),2,1),4)&amp;HEX2BIN(MID(DEC2HEX($C5),3,1),4)&amp;HEX2BIN(MID(DEC2HEX($C5),4,1),4),1,1)</f>
        <v>0</v>
      </c>
      <c r="H5" s="7" t="str">
        <f t="shared" ref="H5:H9" si="1">MID(HEX2BIN(MID(DEC2HEX($C5),1,1),4)&amp;HEX2BIN(MID(DEC2HEX($C5),2,1),4)&amp;HEX2BIN(MID(DEC2HEX($C5),3,1),4)&amp;HEX2BIN(MID(DEC2HEX($C5),4,1),4),2,1)</f>
        <v>0</v>
      </c>
      <c r="I5" s="7" t="str">
        <f t="shared" ref="I5:I9" si="2">MID(HEX2BIN(MID(DEC2HEX($C5),1,1),4)&amp;HEX2BIN(MID(DEC2HEX($C5),2,1),4)&amp;HEX2BIN(MID(DEC2HEX($C5),3,1),4)&amp;HEX2BIN(MID(DEC2HEX($C5),4,1),4),3,1)</f>
        <v>1</v>
      </c>
      <c r="J5" s="7" t="str">
        <f t="shared" ref="J5:J9" si="3">MID(HEX2BIN(MID(DEC2HEX($C5),1,1),4)&amp;HEX2BIN(MID(DEC2HEX($C5),2,1),4)&amp;HEX2BIN(MID(DEC2HEX($C5),3,1),4)&amp;HEX2BIN(MID(DEC2HEX($C5),4,1),4),4,1)</f>
        <v>1</v>
      </c>
      <c r="K5" s="7" t="s">
        <v>42</v>
      </c>
      <c r="L5" s="7" t="str">
        <f t="shared" ref="L5:L9" si="4">MID(HEX2BIN(MID(DEC2HEX($C5),1,1),4)&amp;HEX2BIN(MID(DEC2HEX($C5),2,1),4)&amp;HEX2BIN(MID(DEC2HEX($C5),3,1),4)&amp;HEX2BIN(MID(DEC2HEX($C5),4,1),4),5,1)</f>
        <v>1</v>
      </c>
      <c r="M5" s="7" t="str">
        <f t="shared" ref="M5:M9" si="5">MID(HEX2BIN(MID(DEC2HEX($C5),1,1),4)&amp;HEX2BIN(MID(DEC2HEX($C5),2,1),4)&amp;HEX2BIN(MID(DEC2HEX($C5),3,1),4)&amp;HEX2BIN(MID(DEC2HEX($C5),4,1),4),6,1)</f>
        <v>1</v>
      </c>
      <c r="N5" s="7" t="str">
        <f t="shared" ref="N5:N9" si="6">MID(HEX2BIN(MID(DEC2HEX($C5),1,1),4)&amp;HEX2BIN(MID(DEC2HEX($C5),2,1),4)&amp;HEX2BIN(MID(DEC2HEX($C5),3,1),4)&amp;HEX2BIN(MID(DEC2HEX($C5),4,1),4),7,1)</f>
        <v>0</v>
      </c>
      <c r="O5" s="7" t="str">
        <f t="shared" ref="O5:O9" si="7">MID(HEX2BIN(MID(DEC2HEX($C5),1,1),4)&amp;HEX2BIN(MID(DEC2HEX($C5),2,1),4)&amp;HEX2BIN(MID(DEC2HEX($C5),3,1),4)&amp;HEX2BIN(MID(DEC2HEX($C5),4,1),4),8,1)</f>
        <v>0</v>
      </c>
      <c r="P5" s="7" t="s">
        <v>42</v>
      </c>
      <c r="Q5" s="7" t="str">
        <f t="shared" ref="Q5:Q9" si="8">MID(HEX2BIN(MID(DEC2HEX($C5),1,1),4)&amp;HEX2BIN(MID(DEC2HEX($C5),2,1),4)&amp;HEX2BIN(MID(DEC2HEX($C5),3,1),4)&amp;HEX2BIN(MID(DEC2HEX($C5),4,1),4),9,1)</f>
        <v>1</v>
      </c>
      <c r="R5" s="7" t="str">
        <f t="shared" ref="R5:R9" si="9">MID(HEX2BIN(MID(DEC2HEX($C5),1,1),4)&amp;HEX2BIN(MID(DEC2HEX($C5),2,1),4)&amp;HEX2BIN(MID(DEC2HEX($C5),3,1),4)&amp;HEX2BIN(MID(DEC2HEX($C5),4,1),4),10,1)</f>
        <v>1</v>
      </c>
      <c r="S5" s="7" t="str">
        <f t="shared" ref="S5:S9" si="10">MID(HEX2BIN(MID(DEC2HEX($C5),1,1),4)&amp;HEX2BIN(MID(DEC2HEX($C5),2,1),4)&amp;HEX2BIN(MID(DEC2HEX($C5),3,1),4)&amp;HEX2BIN(MID(DEC2HEX($C5),4,1),4),11,1)</f>
        <v>0</v>
      </c>
      <c r="T5" s="7" t="str">
        <f t="shared" ref="T5:T9" si="11">MID(HEX2BIN(MID(DEC2HEX($C5),1,1),4)&amp;HEX2BIN(MID(DEC2HEX($C5),2,1),4)&amp;HEX2BIN(MID(DEC2HEX($C5),3,1),4)&amp;HEX2BIN(MID(DEC2HEX($C5),4,1),4),12,1)</f>
        <v>0</v>
      </c>
      <c r="U5" s="7" t="s">
        <v>42</v>
      </c>
      <c r="V5" s="7" t="str">
        <f t="shared" ref="V5:V9" si="12">MID(HEX2BIN(MID(DEC2HEX($C5),1,1),4)&amp;HEX2BIN(MID(DEC2HEX($C5),2,1),4)&amp;HEX2BIN(MID(DEC2HEX($C5),3,1),4)&amp;HEX2BIN(MID(DEC2HEX($C5),4,1),4),13,1)</f>
        <v>0</v>
      </c>
      <c r="W5" s="7" t="str">
        <f t="shared" ref="W5:W9" si="13">MID(HEX2BIN(MID(DEC2HEX($C5),1,1),4)&amp;HEX2BIN(MID(DEC2HEX($C5),2,1),4)&amp;HEX2BIN(MID(DEC2HEX($C5),3,1),4)&amp;HEX2BIN(MID(DEC2HEX($C5),4,1),4),14,1)</f>
        <v>0</v>
      </c>
      <c r="X5" s="7" t="str">
        <f t="shared" ref="X5:X9" si="14">MID(HEX2BIN(MID(DEC2HEX($C5),1,1),4)&amp;HEX2BIN(MID(DEC2HEX($C5),2,1),4)&amp;HEX2BIN(MID(DEC2HEX($C5),3,1),4)&amp;HEX2BIN(MID(DEC2HEX($C5),4,1),4),15,1)</f>
        <v>0</v>
      </c>
      <c r="Y5" s="7" t="str">
        <f t="shared" ref="Y5:Y9" si="15">MID(HEX2BIN(MID(DEC2HEX($C5),1,1),4)&amp;HEX2BIN(MID(DEC2HEX($C5),2,1),4)&amp;HEX2BIN(MID(DEC2HEX($C5),3,1),4)&amp;HEX2BIN(MID(DEC2HEX($C5),4,1),4),16,1)</f>
        <v>1</v>
      </c>
    </row>
    <row r="6" spans="1:25" x14ac:dyDescent="0.2">
      <c r="A6" s="1" t="s">
        <v>4</v>
      </c>
      <c r="B6" s="1" t="s">
        <v>14</v>
      </c>
      <c r="C6">
        <f>C1+C2</f>
        <v>21364</v>
      </c>
      <c r="E6" s="1" t="s">
        <v>26</v>
      </c>
      <c r="F6" s="1"/>
      <c r="G6" s="7" t="str">
        <f t="shared" si="0"/>
        <v>0</v>
      </c>
      <c r="H6" s="7" t="str">
        <f t="shared" si="1"/>
        <v>1</v>
      </c>
      <c r="I6" s="7" t="str">
        <f t="shared" si="2"/>
        <v>0</v>
      </c>
      <c r="J6" s="7" t="str">
        <f t="shared" si="3"/>
        <v>1</v>
      </c>
      <c r="K6" s="7" t="s">
        <v>42</v>
      </c>
      <c r="L6" s="7" t="str">
        <f t="shared" si="4"/>
        <v>0</v>
      </c>
      <c r="M6" s="7" t="str">
        <f t="shared" si="5"/>
        <v>0</v>
      </c>
      <c r="N6" s="7" t="str">
        <f t="shared" si="6"/>
        <v>1</v>
      </c>
      <c r="O6" s="7" t="str">
        <f t="shared" si="7"/>
        <v>1</v>
      </c>
      <c r="P6" s="7" t="s">
        <v>42</v>
      </c>
      <c r="Q6" s="7" t="str">
        <f t="shared" si="8"/>
        <v>0</v>
      </c>
      <c r="R6" s="7" t="str">
        <f t="shared" si="9"/>
        <v>1</v>
      </c>
      <c r="S6" s="7" t="str">
        <f t="shared" si="10"/>
        <v>1</v>
      </c>
      <c r="T6" s="7" t="str">
        <f t="shared" si="11"/>
        <v>1</v>
      </c>
      <c r="U6" s="7" t="s">
        <v>42</v>
      </c>
      <c r="V6" s="7" t="str">
        <f t="shared" si="12"/>
        <v>0</v>
      </c>
      <c r="W6" s="7" t="str">
        <f t="shared" si="13"/>
        <v>1</v>
      </c>
      <c r="X6" s="7" t="str">
        <f t="shared" si="14"/>
        <v>0</v>
      </c>
      <c r="Y6" s="7" t="str">
        <f t="shared" si="15"/>
        <v>0</v>
      </c>
    </row>
    <row r="7" spans="1:25" x14ac:dyDescent="0.2">
      <c r="A7" s="1" t="s">
        <v>5</v>
      </c>
      <c r="B7" s="1" t="s">
        <v>15</v>
      </c>
      <c r="C7">
        <f>C1+C2+C2</f>
        <v>36917</v>
      </c>
      <c r="E7" s="1" t="s">
        <v>27</v>
      </c>
      <c r="F7" s="1"/>
      <c r="G7" s="7" t="str">
        <f t="shared" si="0"/>
        <v>1</v>
      </c>
      <c r="H7" s="7" t="str">
        <f t="shared" si="1"/>
        <v>0</v>
      </c>
      <c r="I7" s="7" t="str">
        <f t="shared" si="2"/>
        <v>0</v>
      </c>
      <c r="J7" s="7" t="str">
        <f t="shared" si="3"/>
        <v>1</v>
      </c>
      <c r="K7" s="7" t="s">
        <v>42</v>
      </c>
      <c r="L7" s="7" t="str">
        <f t="shared" si="4"/>
        <v>0</v>
      </c>
      <c r="M7" s="7" t="str">
        <f t="shared" si="5"/>
        <v>0</v>
      </c>
      <c r="N7" s="7" t="str">
        <f t="shared" si="6"/>
        <v>0</v>
      </c>
      <c r="O7" s="7" t="str">
        <f t="shared" si="7"/>
        <v>0</v>
      </c>
      <c r="P7" s="7" t="s">
        <v>42</v>
      </c>
      <c r="Q7" s="7" t="str">
        <f t="shared" si="8"/>
        <v>0</v>
      </c>
      <c r="R7" s="7" t="str">
        <f t="shared" si="9"/>
        <v>0</v>
      </c>
      <c r="S7" s="7" t="str">
        <f t="shared" si="10"/>
        <v>1</v>
      </c>
      <c r="T7" s="7" t="str">
        <f t="shared" si="11"/>
        <v>1</v>
      </c>
      <c r="U7" s="7" t="s">
        <v>42</v>
      </c>
      <c r="V7" s="7" t="str">
        <f t="shared" si="12"/>
        <v>0</v>
      </c>
      <c r="W7" s="7" t="str">
        <f t="shared" si="13"/>
        <v>1</v>
      </c>
      <c r="X7" s="7" t="str">
        <f t="shared" si="14"/>
        <v>0</v>
      </c>
      <c r="Y7" s="7" t="str">
        <f t="shared" si="15"/>
        <v>1</v>
      </c>
    </row>
    <row r="8" spans="1:25" x14ac:dyDescent="0.2">
      <c r="A8" s="1" t="s">
        <v>6</v>
      </c>
      <c r="B8" s="1" t="s">
        <v>16</v>
      </c>
      <c r="C8">
        <f>C2-C1</f>
        <v>9742</v>
      </c>
      <c r="E8" s="1" t="s">
        <v>28</v>
      </c>
      <c r="F8" s="1"/>
      <c r="G8" s="7" t="str">
        <f t="shared" si="0"/>
        <v>0</v>
      </c>
      <c r="H8" s="7" t="str">
        <f t="shared" si="1"/>
        <v>0</v>
      </c>
      <c r="I8" s="7" t="str">
        <f t="shared" si="2"/>
        <v>1</v>
      </c>
      <c r="J8" s="7" t="str">
        <f t="shared" si="3"/>
        <v>0</v>
      </c>
      <c r="K8" s="7" t="s">
        <v>42</v>
      </c>
      <c r="L8" s="7" t="str">
        <f t="shared" si="4"/>
        <v>0</v>
      </c>
      <c r="M8" s="7" t="str">
        <f t="shared" si="5"/>
        <v>1</v>
      </c>
      <c r="N8" s="7" t="str">
        <f t="shared" si="6"/>
        <v>1</v>
      </c>
      <c r="O8" s="7" t="str">
        <f t="shared" si="7"/>
        <v>0</v>
      </c>
      <c r="P8" s="7" t="s">
        <v>42</v>
      </c>
      <c r="Q8" s="7" t="str">
        <f t="shared" si="8"/>
        <v>0</v>
      </c>
      <c r="R8" s="7" t="str">
        <f t="shared" si="9"/>
        <v>0</v>
      </c>
      <c r="S8" s="7" t="str">
        <f t="shared" si="10"/>
        <v>0</v>
      </c>
      <c r="T8" s="7" t="str">
        <f t="shared" si="11"/>
        <v>0</v>
      </c>
      <c r="U8" s="7" t="s">
        <v>42</v>
      </c>
      <c r="V8" s="7" t="str">
        <f t="shared" si="12"/>
        <v>1</v>
      </c>
      <c r="W8" s="7" t="str">
        <f t="shared" si="13"/>
        <v>1</v>
      </c>
      <c r="X8" s="7" t="str">
        <f t="shared" si="14"/>
        <v>1</v>
      </c>
      <c r="Y8" s="7" t="str">
        <f t="shared" si="15"/>
        <v>0</v>
      </c>
    </row>
    <row r="9" spans="1:25" x14ac:dyDescent="0.2">
      <c r="A9" s="1" t="s">
        <v>7</v>
      </c>
      <c r="B9" s="1" t="s">
        <v>17</v>
      </c>
      <c r="C9">
        <f>65536-C7</f>
        <v>28619</v>
      </c>
      <c r="E9" s="1" t="s">
        <v>29</v>
      </c>
      <c r="F9" s="1"/>
      <c r="G9" s="7" t="str">
        <f t="shared" si="0"/>
        <v>0</v>
      </c>
      <c r="H9" s="7" t="str">
        <f t="shared" si="1"/>
        <v>1</v>
      </c>
      <c r="I9" s="7" t="str">
        <f t="shared" si="2"/>
        <v>1</v>
      </c>
      <c r="J9" s="7" t="str">
        <f t="shared" si="3"/>
        <v>0</v>
      </c>
      <c r="K9" s="7" t="s">
        <v>42</v>
      </c>
      <c r="L9" s="7" t="str">
        <f t="shared" si="4"/>
        <v>1</v>
      </c>
      <c r="M9" s="7" t="str">
        <f t="shared" si="5"/>
        <v>1</v>
      </c>
      <c r="N9" s="7" t="str">
        <f t="shared" si="6"/>
        <v>1</v>
      </c>
      <c r="O9" s="7" t="str">
        <f t="shared" si="7"/>
        <v>1</v>
      </c>
      <c r="P9" s="7" t="s">
        <v>42</v>
      </c>
      <c r="Q9" s="7" t="str">
        <f t="shared" si="8"/>
        <v>1</v>
      </c>
      <c r="R9" s="7" t="str">
        <f t="shared" si="9"/>
        <v>1</v>
      </c>
      <c r="S9" s="7" t="str">
        <f t="shared" si="10"/>
        <v>0</v>
      </c>
      <c r="T9" s="7" t="str">
        <f t="shared" si="11"/>
        <v>0</v>
      </c>
      <c r="U9" s="7" t="s">
        <v>42</v>
      </c>
      <c r="V9" s="7" t="str">
        <f t="shared" si="12"/>
        <v>1</v>
      </c>
      <c r="W9" s="7" t="str">
        <f t="shared" si="13"/>
        <v>0</v>
      </c>
      <c r="X9" s="7" t="str">
        <f t="shared" si="14"/>
        <v>1</v>
      </c>
      <c r="Y9" s="7" t="str">
        <f t="shared" si="15"/>
        <v>1</v>
      </c>
    </row>
    <row r="10" spans="1:25" x14ac:dyDescent="0.2">
      <c r="A10" s="1" t="s">
        <v>8</v>
      </c>
      <c r="B10" s="2" t="s">
        <v>18</v>
      </c>
      <c r="C10">
        <f t="shared" ref="C10:C15" si="16">-C4</f>
        <v>-5811</v>
      </c>
      <c r="E10" s="1" t="s">
        <v>30</v>
      </c>
      <c r="F10" s="2" t="s">
        <v>37</v>
      </c>
      <c r="G10" s="7" t="str">
        <f>MID(HEX2BIN(MID(DEC2HEX(65536+$C10),1,1),4)&amp;HEX2BIN(MID(DEC2HEX(65536+$C10),2,1),4)&amp;HEX2BIN(MID(DEC2HEX(65536+$C10),3,1),4)&amp;HEX2BIN(MID(DEC2HEX(65536+$C10),4,1),4),1,1)</f>
        <v>1</v>
      </c>
      <c r="H10" s="7" t="str">
        <f>MID(HEX2BIN(MID(DEC2HEX(65536+$C10),1,1),4)&amp;HEX2BIN(MID(DEC2HEX(65536+$C10),2,1),4)&amp;HEX2BIN(MID(DEC2HEX(65536+$C10),3,1),4)&amp;HEX2BIN(MID(DEC2HEX(65536+$C10),4,1),4),2,1)</f>
        <v>1</v>
      </c>
      <c r="I10" s="7" t="str">
        <f>MID(HEX2BIN(MID(DEC2HEX(65536+$C10),1,1),4)&amp;HEX2BIN(MID(DEC2HEX(65536+$C10),2,1),4)&amp;HEX2BIN(MID(DEC2HEX(65536+$C10),3,1),4)&amp;HEX2BIN(MID(DEC2HEX(65536+$C10),4,1),4),3,1)</f>
        <v>1</v>
      </c>
      <c r="J10" s="7" t="str">
        <f>MID(HEX2BIN(MID(DEC2HEX(65536+$C10),1,1),4)&amp;HEX2BIN(MID(DEC2HEX(65536+$C10),2,1),4)&amp;HEX2BIN(MID(DEC2HEX(65536+$C10),3,1),4)&amp;HEX2BIN(MID(DEC2HEX(65536+$C10),4,1),4),4,1)</f>
        <v>0</v>
      </c>
      <c r="K10" s="7" t="s">
        <v>42</v>
      </c>
      <c r="L10" s="7" t="str">
        <f>MID(HEX2BIN(MID(DEC2HEX(65536+$C10),1,1),4)&amp;HEX2BIN(MID(DEC2HEX(65536+$C10),2,1),4)&amp;HEX2BIN(MID(DEC2HEX(65536+$C10),3,1),4)&amp;HEX2BIN(MID(DEC2HEX(65536+$C10),4,1),4),5,1)</f>
        <v>1</v>
      </c>
      <c r="M10" s="7" t="str">
        <f>MID(HEX2BIN(MID(DEC2HEX(65536+$C10),1,1),4)&amp;HEX2BIN(MID(DEC2HEX(65536+$C10),2,1),4)&amp;HEX2BIN(MID(DEC2HEX(65536+$C10),3,1),4)&amp;HEX2BIN(MID(DEC2HEX(65536+$C10),4,1),4),6,1)</f>
        <v>0</v>
      </c>
      <c r="N10" s="7" t="str">
        <f>MID(HEX2BIN(MID(DEC2HEX(65536+$C10),1,1),4)&amp;HEX2BIN(MID(DEC2HEX(65536+$C10),2,1),4)&amp;HEX2BIN(MID(DEC2HEX(65536+$C10),3,1),4)&amp;HEX2BIN(MID(DEC2HEX(65536+$C10),4,1),4),7,1)</f>
        <v>0</v>
      </c>
      <c r="O10" s="7" t="str">
        <f>MID(HEX2BIN(MID(DEC2HEX(65536+$C10),1,1),4)&amp;HEX2BIN(MID(DEC2HEX(65536+$C10),2,1),4)&amp;HEX2BIN(MID(DEC2HEX(65536+$C10),3,1),4)&amp;HEX2BIN(MID(DEC2HEX(65536+$C10),4,1),4),8,1)</f>
        <v>1</v>
      </c>
      <c r="P10" s="7" t="s">
        <v>42</v>
      </c>
      <c r="Q10" s="7" t="str">
        <f>MID(HEX2BIN(MID(DEC2HEX(65536+$C10),1,1),4)&amp;HEX2BIN(MID(DEC2HEX(65536+$C10),2,1),4)&amp;HEX2BIN(MID(DEC2HEX(65536+$C10),3,1),4)&amp;HEX2BIN(MID(DEC2HEX(65536+$C10),4,1),4),9,1)</f>
        <v>0</v>
      </c>
      <c r="R10" s="7" t="str">
        <f>MID(HEX2BIN(MID(DEC2HEX(65536+$C10),1,1),4)&amp;HEX2BIN(MID(DEC2HEX(65536+$C10),2,1),4)&amp;HEX2BIN(MID(DEC2HEX(65536+$C10),3,1),4)&amp;HEX2BIN(MID(DEC2HEX(65536+$C10),4,1),4),10,1)</f>
        <v>1</v>
      </c>
      <c r="S10" s="7" t="str">
        <f>MID(HEX2BIN(MID(DEC2HEX(65536+$C10),1,1),4)&amp;HEX2BIN(MID(DEC2HEX(65536+$C10),2,1),4)&amp;HEX2BIN(MID(DEC2HEX(65536+$C10),3,1),4)&amp;HEX2BIN(MID(DEC2HEX(65536+$C10),4,1),4),11,1)</f>
        <v>0</v>
      </c>
      <c r="T10" s="7" t="str">
        <f>MID(HEX2BIN(MID(DEC2HEX(65536+$C10),1,1),4)&amp;HEX2BIN(MID(DEC2HEX(65536+$C10),2,1),4)&amp;HEX2BIN(MID(DEC2HEX(65536+$C10),3,1),4)&amp;HEX2BIN(MID(DEC2HEX(65536+$C10),4,1),4),12,1)</f>
        <v>0</v>
      </c>
      <c r="U10" s="7" t="s">
        <v>42</v>
      </c>
      <c r="V10" s="7" t="str">
        <f>MID(HEX2BIN(MID(DEC2HEX(65536+$C10),1,1),4)&amp;HEX2BIN(MID(DEC2HEX(65536+$C10),2,1),4)&amp;HEX2BIN(MID(DEC2HEX(65536+$C10),3,1),4)&amp;HEX2BIN(MID(DEC2HEX(65536+$C10),4,1),4),13,1)</f>
        <v>1</v>
      </c>
      <c r="W10" s="7" t="str">
        <f>MID(HEX2BIN(MID(DEC2HEX(65536+$C10),1,1),4)&amp;HEX2BIN(MID(DEC2HEX(65536+$C10),2,1),4)&amp;HEX2BIN(MID(DEC2HEX(65536+$C10),3,1),4)&amp;HEX2BIN(MID(DEC2HEX(65536+$C10),4,1),4),14,1)</f>
        <v>1</v>
      </c>
      <c r="X10" s="7" t="str">
        <f>MID(HEX2BIN(MID(DEC2HEX(65536+$C10),1,1),4)&amp;HEX2BIN(MID(DEC2HEX(65536+$C10),2,1),4)&amp;HEX2BIN(MID(DEC2HEX(65536+$C10),3,1),4)&amp;HEX2BIN(MID(DEC2HEX(65536+$C10),4,1),4),15,1)</f>
        <v>0</v>
      </c>
      <c r="Y10" s="7" t="str">
        <f>MID(HEX2BIN(MID(DEC2HEX(65536+$C10),1,1),4)&amp;HEX2BIN(MID(DEC2HEX(65536+$C10),2,1),4)&amp;HEX2BIN(MID(DEC2HEX(65536+$C10),3,1),4)&amp;HEX2BIN(MID(DEC2HEX(65536+$C10),4,1),4),16,1)</f>
        <v>1</v>
      </c>
    </row>
    <row r="11" spans="1:25" x14ac:dyDescent="0.2">
      <c r="A11" s="1" t="s">
        <v>9</v>
      </c>
      <c r="B11" s="2" t="s">
        <v>19</v>
      </c>
      <c r="C11">
        <f t="shared" si="16"/>
        <v>-15553</v>
      </c>
      <c r="E11" s="1" t="s">
        <v>31</v>
      </c>
      <c r="F11" s="2" t="s">
        <v>36</v>
      </c>
      <c r="G11" s="7" t="str">
        <f t="shared" ref="G11:G15" si="17">MID(HEX2BIN(MID(DEC2HEX(65536+$C11),1,1),4)&amp;HEX2BIN(MID(DEC2HEX(65536+$C11),2,1),4)&amp;HEX2BIN(MID(DEC2HEX(65536+$C11),3,1),4)&amp;HEX2BIN(MID(DEC2HEX(65536+$C11),4,1),4),1,1)</f>
        <v>1</v>
      </c>
      <c r="H11" s="7" t="str">
        <f t="shared" ref="H11:H15" si="18">MID(HEX2BIN(MID(DEC2HEX(65536+$C11),1,1),4)&amp;HEX2BIN(MID(DEC2HEX(65536+$C11),2,1),4)&amp;HEX2BIN(MID(DEC2HEX(65536+$C11),3,1),4)&amp;HEX2BIN(MID(DEC2HEX(65536+$C11),4,1),4),2,1)</f>
        <v>1</v>
      </c>
      <c r="I11" s="7" t="str">
        <f t="shared" ref="I11:I15" si="19">MID(HEX2BIN(MID(DEC2HEX(65536+$C11),1,1),4)&amp;HEX2BIN(MID(DEC2HEX(65536+$C11),2,1),4)&amp;HEX2BIN(MID(DEC2HEX(65536+$C11),3,1),4)&amp;HEX2BIN(MID(DEC2HEX(65536+$C11),4,1),4),3,1)</f>
        <v>0</v>
      </c>
      <c r="J11" s="7" t="str">
        <f t="shared" ref="J11:J15" si="20">MID(HEX2BIN(MID(DEC2HEX(65536+$C11),1,1),4)&amp;HEX2BIN(MID(DEC2HEX(65536+$C11),2,1),4)&amp;HEX2BIN(MID(DEC2HEX(65536+$C11),3,1),4)&amp;HEX2BIN(MID(DEC2HEX(65536+$C11),4,1),4),4,1)</f>
        <v>0</v>
      </c>
      <c r="K11" s="7" t="s">
        <v>42</v>
      </c>
      <c r="L11" s="7" t="str">
        <f t="shared" ref="L11:L15" si="21">MID(HEX2BIN(MID(DEC2HEX(65536+$C11),1,1),4)&amp;HEX2BIN(MID(DEC2HEX(65536+$C11),2,1),4)&amp;HEX2BIN(MID(DEC2HEX(65536+$C11),3,1),4)&amp;HEX2BIN(MID(DEC2HEX(65536+$C11),4,1),4),5,1)</f>
        <v>0</v>
      </c>
      <c r="M11" s="7" t="str">
        <f t="shared" ref="M11:M15" si="22">MID(HEX2BIN(MID(DEC2HEX(65536+$C11),1,1),4)&amp;HEX2BIN(MID(DEC2HEX(65536+$C11),2,1),4)&amp;HEX2BIN(MID(DEC2HEX(65536+$C11),3,1),4)&amp;HEX2BIN(MID(DEC2HEX(65536+$C11),4,1),4),6,1)</f>
        <v>0</v>
      </c>
      <c r="N11" s="7" t="str">
        <f t="shared" ref="N11:N15" si="23">MID(HEX2BIN(MID(DEC2HEX(65536+$C11),1,1),4)&amp;HEX2BIN(MID(DEC2HEX(65536+$C11),2,1),4)&amp;HEX2BIN(MID(DEC2HEX(65536+$C11),3,1),4)&amp;HEX2BIN(MID(DEC2HEX(65536+$C11),4,1),4),7,1)</f>
        <v>1</v>
      </c>
      <c r="O11" s="7" t="str">
        <f t="shared" ref="O11:O15" si="24">MID(HEX2BIN(MID(DEC2HEX(65536+$C11),1,1),4)&amp;HEX2BIN(MID(DEC2HEX(65536+$C11),2,1),4)&amp;HEX2BIN(MID(DEC2HEX(65536+$C11),3,1),4)&amp;HEX2BIN(MID(DEC2HEX(65536+$C11),4,1),4),8,1)</f>
        <v>1</v>
      </c>
      <c r="P11" s="7" t="s">
        <v>42</v>
      </c>
      <c r="Q11" s="7" t="str">
        <f t="shared" ref="Q11:Q15" si="25">MID(HEX2BIN(MID(DEC2HEX(65536+$C11),1,1),4)&amp;HEX2BIN(MID(DEC2HEX(65536+$C11),2,1),4)&amp;HEX2BIN(MID(DEC2HEX(65536+$C11),3,1),4)&amp;HEX2BIN(MID(DEC2HEX(65536+$C11),4,1),4),9,1)</f>
        <v>0</v>
      </c>
      <c r="R11" s="7" t="str">
        <f t="shared" ref="R11:R15" si="26">MID(HEX2BIN(MID(DEC2HEX(65536+$C11),1,1),4)&amp;HEX2BIN(MID(DEC2HEX(65536+$C11),2,1),4)&amp;HEX2BIN(MID(DEC2HEX(65536+$C11),3,1),4)&amp;HEX2BIN(MID(DEC2HEX(65536+$C11),4,1),4),10,1)</f>
        <v>0</v>
      </c>
      <c r="S11" s="7" t="str">
        <f t="shared" ref="S11:S15" si="27">MID(HEX2BIN(MID(DEC2HEX(65536+$C11),1,1),4)&amp;HEX2BIN(MID(DEC2HEX(65536+$C11),2,1),4)&amp;HEX2BIN(MID(DEC2HEX(65536+$C11),3,1),4)&amp;HEX2BIN(MID(DEC2HEX(65536+$C11),4,1),4),11,1)</f>
        <v>1</v>
      </c>
      <c r="T11" s="7" t="str">
        <f t="shared" ref="T11:T15" si="28">MID(HEX2BIN(MID(DEC2HEX(65536+$C11),1,1),4)&amp;HEX2BIN(MID(DEC2HEX(65536+$C11),2,1),4)&amp;HEX2BIN(MID(DEC2HEX(65536+$C11),3,1),4)&amp;HEX2BIN(MID(DEC2HEX(65536+$C11),4,1),4),12,1)</f>
        <v>1</v>
      </c>
      <c r="U11" s="7" t="s">
        <v>42</v>
      </c>
      <c r="V11" s="7" t="str">
        <f t="shared" ref="V11:V15" si="29">MID(HEX2BIN(MID(DEC2HEX(65536+$C11),1,1),4)&amp;HEX2BIN(MID(DEC2HEX(65536+$C11),2,1),4)&amp;HEX2BIN(MID(DEC2HEX(65536+$C11),3,1),4)&amp;HEX2BIN(MID(DEC2HEX(65536+$C11),4,1),4),13,1)</f>
        <v>1</v>
      </c>
      <c r="W11" s="7" t="str">
        <f t="shared" ref="W11:W15" si="30">MID(HEX2BIN(MID(DEC2HEX(65536+$C11),1,1),4)&amp;HEX2BIN(MID(DEC2HEX(65536+$C11),2,1),4)&amp;HEX2BIN(MID(DEC2HEX(65536+$C11),3,1),4)&amp;HEX2BIN(MID(DEC2HEX(65536+$C11),4,1),4),14,1)</f>
        <v>1</v>
      </c>
      <c r="X11" s="7" t="str">
        <f t="shared" ref="X11:X15" si="31">MID(HEX2BIN(MID(DEC2HEX(65536+$C11),1,1),4)&amp;HEX2BIN(MID(DEC2HEX(65536+$C11),2,1),4)&amp;HEX2BIN(MID(DEC2HEX(65536+$C11),3,1),4)&amp;HEX2BIN(MID(DEC2HEX(65536+$C11),4,1),4),15,1)</f>
        <v>1</v>
      </c>
      <c r="Y11" s="7" t="str">
        <f t="shared" ref="Y11:Y15" si="32">MID(HEX2BIN(MID(DEC2HEX(65536+$C11),1,1),4)&amp;HEX2BIN(MID(DEC2HEX(65536+$C11),2,1),4)&amp;HEX2BIN(MID(DEC2HEX(65536+$C11),3,1),4)&amp;HEX2BIN(MID(DEC2HEX(65536+$C11),4,1),4),16,1)</f>
        <v>1</v>
      </c>
    </row>
    <row r="12" spans="1:25" x14ac:dyDescent="0.2">
      <c r="A12" s="1" t="s">
        <v>10</v>
      </c>
      <c r="B12" s="2" t="s">
        <v>20</v>
      </c>
      <c r="C12">
        <f t="shared" si="16"/>
        <v>-21364</v>
      </c>
      <c r="E12" s="1" t="s">
        <v>32</v>
      </c>
      <c r="F12" s="2" t="s">
        <v>38</v>
      </c>
      <c r="G12" s="7" t="str">
        <f t="shared" si="17"/>
        <v>1</v>
      </c>
      <c r="H12" s="7" t="str">
        <f t="shared" si="18"/>
        <v>0</v>
      </c>
      <c r="I12" s="7" t="str">
        <f t="shared" si="19"/>
        <v>1</v>
      </c>
      <c r="J12" s="7" t="str">
        <f t="shared" si="20"/>
        <v>0</v>
      </c>
      <c r="K12" s="7" t="s">
        <v>42</v>
      </c>
      <c r="L12" s="7" t="str">
        <f t="shared" si="21"/>
        <v>1</v>
      </c>
      <c r="M12" s="7" t="str">
        <f t="shared" si="22"/>
        <v>1</v>
      </c>
      <c r="N12" s="7" t="str">
        <f t="shared" si="23"/>
        <v>0</v>
      </c>
      <c r="O12" s="7" t="str">
        <f t="shared" si="24"/>
        <v>0</v>
      </c>
      <c r="P12" s="7" t="s">
        <v>42</v>
      </c>
      <c r="Q12" s="7" t="str">
        <f t="shared" si="25"/>
        <v>1</v>
      </c>
      <c r="R12" s="7" t="str">
        <f t="shared" si="26"/>
        <v>0</v>
      </c>
      <c r="S12" s="7" t="str">
        <f t="shared" si="27"/>
        <v>0</v>
      </c>
      <c r="T12" s="7" t="str">
        <f t="shared" si="28"/>
        <v>0</v>
      </c>
      <c r="U12" s="7" t="s">
        <v>42</v>
      </c>
      <c r="V12" s="7" t="str">
        <f t="shared" si="29"/>
        <v>1</v>
      </c>
      <c r="W12" s="7" t="str">
        <f t="shared" si="30"/>
        <v>1</v>
      </c>
      <c r="X12" s="7" t="str">
        <f t="shared" si="31"/>
        <v>0</v>
      </c>
      <c r="Y12" s="7" t="str">
        <f t="shared" si="32"/>
        <v>0</v>
      </c>
    </row>
    <row r="13" spans="1:25" x14ac:dyDescent="0.2">
      <c r="A13" s="1" t="s">
        <v>11</v>
      </c>
      <c r="B13" s="2" t="s">
        <v>21</v>
      </c>
      <c r="C13">
        <f t="shared" si="16"/>
        <v>-36917</v>
      </c>
      <c r="E13" s="1" t="s">
        <v>33</v>
      </c>
      <c r="F13" s="2" t="s">
        <v>39</v>
      </c>
      <c r="G13" s="7" t="str">
        <f t="shared" si="17"/>
        <v>0</v>
      </c>
      <c r="H13" s="7" t="str">
        <f t="shared" si="18"/>
        <v>1</v>
      </c>
      <c r="I13" s="7" t="str">
        <f t="shared" si="19"/>
        <v>1</v>
      </c>
      <c r="J13" s="7" t="str">
        <f t="shared" si="20"/>
        <v>0</v>
      </c>
      <c r="K13" s="7" t="s">
        <v>42</v>
      </c>
      <c r="L13" s="7" t="str">
        <f t="shared" si="21"/>
        <v>1</v>
      </c>
      <c r="M13" s="7" t="str">
        <f t="shared" si="22"/>
        <v>1</v>
      </c>
      <c r="N13" s="7" t="str">
        <f t="shared" si="23"/>
        <v>1</v>
      </c>
      <c r="O13" s="7" t="str">
        <f t="shared" si="24"/>
        <v>1</v>
      </c>
      <c r="P13" s="7" t="s">
        <v>42</v>
      </c>
      <c r="Q13" s="7" t="str">
        <f t="shared" si="25"/>
        <v>1</v>
      </c>
      <c r="R13" s="7" t="str">
        <f t="shared" si="26"/>
        <v>1</v>
      </c>
      <c r="S13" s="7" t="str">
        <f t="shared" si="27"/>
        <v>0</v>
      </c>
      <c r="T13" s="7" t="str">
        <f t="shared" si="28"/>
        <v>0</v>
      </c>
      <c r="U13" s="7" t="s">
        <v>42</v>
      </c>
      <c r="V13" s="7" t="str">
        <f t="shared" si="29"/>
        <v>1</v>
      </c>
      <c r="W13" s="7" t="str">
        <f t="shared" si="30"/>
        <v>0</v>
      </c>
      <c r="X13" s="7" t="str">
        <f t="shared" si="31"/>
        <v>1</v>
      </c>
      <c r="Y13" s="7" t="str">
        <f t="shared" si="32"/>
        <v>1</v>
      </c>
    </row>
    <row r="14" spans="1:25" x14ac:dyDescent="0.2">
      <c r="A14" s="1" t="s">
        <v>12</v>
      </c>
      <c r="B14" s="2" t="s">
        <v>22</v>
      </c>
      <c r="C14">
        <f t="shared" si="16"/>
        <v>-9742</v>
      </c>
      <c r="E14" s="1" t="s">
        <v>34</v>
      </c>
      <c r="F14" s="2" t="s">
        <v>40</v>
      </c>
      <c r="G14" s="7" t="str">
        <f t="shared" si="17"/>
        <v>1</v>
      </c>
      <c r="H14" s="7" t="str">
        <f t="shared" si="18"/>
        <v>1</v>
      </c>
      <c r="I14" s="7" t="str">
        <f t="shared" si="19"/>
        <v>0</v>
      </c>
      <c r="J14" s="7" t="str">
        <f t="shared" si="20"/>
        <v>1</v>
      </c>
      <c r="K14" s="7" t="s">
        <v>42</v>
      </c>
      <c r="L14" s="7" t="str">
        <f t="shared" si="21"/>
        <v>1</v>
      </c>
      <c r="M14" s="7" t="str">
        <f t="shared" si="22"/>
        <v>0</v>
      </c>
      <c r="N14" s="7" t="str">
        <f t="shared" si="23"/>
        <v>0</v>
      </c>
      <c r="O14" s="7" t="str">
        <f t="shared" si="24"/>
        <v>1</v>
      </c>
      <c r="P14" s="7" t="s">
        <v>42</v>
      </c>
      <c r="Q14" s="7" t="str">
        <f t="shared" si="25"/>
        <v>1</v>
      </c>
      <c r="R14" s="7" t="str">
        <f t="shared" si="26"/>
        <v>1</v>
      </c>
      <c r="S14" s="7" t="str">
        <f t="shared" si="27"/>
        <v>1</v>
      </c>
      <c r="T14" s="7" t="str">
        <f t="shared" si="28"/>
        <v>1</v>
      </c>
      <c r="U14" s="7" t="s">
        <v>42</v>
      </c>
      <c r="V14" s="7" t="str">
        <f t="shared" si="29"/>
        <v>0</v>
      </c>
      <c r="W14" s="7" t="str">
        <f t="shared" si="30"/>
        <v>0</v>
      </c>
      <c r="X14" s="7" t="str">
        <f t="shared" si="31"/>
        <v>1</v>
      </c>
      <c r="Y14" s="7" t="str">
        <f t="shared" si="32"/>
        <v>0</v>
      </c>
    </row>
    <row r="15" spans="1:25" x14ac:dyDescent="0.2">
      <c r="A15" s="1" t="s">
        <v>13</v>
      </c>
      <c r="B15" s="2" t="s">
        <v>23</v>
      </c>
      <c r="C15">
        <f t="shared" si="16"/>
        <v>-28619</v>
      </c>
      <c r="E15" s="1" t="s">
        <v>35</v>
      </c>
      <c r="F15" s="2" t="s">
        <v>41</v>
      </c>
      <c r="G15" s="7" t="str">
        <f t="shared" si="17"/>
        <v>1</v>
      </c>
      <c r="H15" s="7" t="str">
        <f t="shared" si="18"/>
        <v>0</v>
      </c>
      <c r="I15" s="7" t="str">
        <f t="shared" si="19"/>
        <v>0</v>
      </c>
      <c r="J15" s="7" t="str">
        <f t="shared" si="20"/>
        <v>1</v>
      </c>
      <c r="K15" s="7" t="s">
        <v>42</v>
      </c>
      <c r="L15" s="7" t="str">
        <f t="shared" si="21"/>
        <v>0</v>
      </c>
      <c r="M15" s="7" t="str">
        <f t="shared" si="22"/>
        <v>0</v>
      </c>
      <c r="N15" s="7" t="str">
        <f t="shared" si="23"/>
        <v>0</v>
      </c>
      <c r="O15" s="7" t="str">
        <f t="shared" si="24"/>
        <v>0</v>
      </c>
      <c r="P15" s="7" t="s">
        <v>42</v>
      </c>
      <c r="Q15" s="7" t="str">
        <f t="shared" si="25"/>
        <v>0</v>
      </c>
      <c r="R15" s="7" t="str">
        <f t="shared" si="26"/>
        <v>0</v>
      </c>
      <c r="S15" s="7" t="str">
        <f t="shared" si="27"/>
        <v>1</v>
      </c>
      <c r="T15" s="7" t="str">
        <f t="shared" si="28"/>
        <v>1</v>
      </c>
      <c r="U15" s="7" t="s">
        <v>42</v>
      </c>
      <c r="V15" s="7" t="str">
        <f t="shared" si="29"/>
        <v>0</v>
      </c>
      <c r="W15" s="7" t="str">
        <f t="shared" si="30"/>
        <v>1</v>
      </c>
      <c r="X15" s="7" t="str">
        <f t="shared" si="31"/>
        <v>0</v>
      </c>
      <c r="Y15" s="7" t="str">
        <f t="shared" si="32"/>
        <v>1</v>
      </c>
    </row>
    <row r="18" spans="1:38" x14ac:dyDescent="0.2">
      <c r="A18" s="15" t="s">
        <v>43</v>
      </c>
      <c r="B18" s="15"/>
      <c r="C18" s="15"/>
      <c r="E18" s="5" t="s">
        <v>45</v>
      </c>
      <c r="G18" s="7">
        <v>1</v>
      </c>
      <c r="H18" s="7">
        <v>1</v>
      </c>
      <c r="I18" s="7">
        <v>0</v>
      </c>
      <c r="J18" s="7">
        <v>0</v>
      </c>
      <c r="K18" s="7" t="str">
        <f t="shared" ref="I18:Y18" si="33">K4</f>
        <v>.</v>
      </c>
      <c r="L18" s="7" t="str">
        <f t="shared" si="33"/>
        <v>0</v>
      </c>
      <c r="M18" s="7">
        <v>0</v>
      </c>
      <c r="N18" s="7">
        <v>0</v>
      </c>
      <c r="O18" s="7">
        <v>1</v>
      </c>
      <c r="P18" s="7" t="str">
        <f t="shared" si="33"/>
        <v>.</v>
      </c>
      <c r="Q18" s="7">
        <v>0</v>
      </c>
      <c r="R18" s="7" t="str">
        <f t="shared" si="33"/>
        <v>0</v>
      </c>
      <c r="S18" s="7" t="str">
        <f t="shared" si="33"/>
        <v>1</v>
      </c>
      <c r="T18" s="7">
        <v>0</v>
      </c>
      <c r="U18" s="7" t="str">
        <f t="shared" si="33"/>
        <v>.</v>
      </c>
      <c r="V18" s="7">
        <v>0</v>
      </c>
      <c r="W18" s="7">
        <v>1</v>
      </c>
      <c r="X18" s="7">
        <v>1</v>
      </c>
      <c r="Y18" s="7">
        <v>0</v>
      </c>
      <c r="Z18" s="7"/>
      <c r="AA18" s="7"/>
      <c r="AD18" s="7" t="s">
        <v>59</v>
      </c>
      <c r="AF18" s="7">
        <f>C4</f>
        <v>5811</v>
      </c>
      <c r="AH18" s="12" t="str">
        <f>IF(AA21=AF21, "Результат выполнения верный и корректный", "Результат выполнения неверный и некорректный")</f>
        <v>Результат выполнения неверный и некорректный</v>
      </c>
      <c r="AI18" s="12"/>
      <c r="AJ18" s="12"/>
      <c r="AK18" s="12"/>
      <c r="AL18" s="12"/>
    </row>
    <row r="19" spans="1:38" x14ac:dyDescent="0.2">
      <c r="A19" s="14" t="s">
        <v>44</v>
      </c>
      <c r="B19" s="14"/>
      <c r="C19" s="14"/>
      <c r="D19" s="4" t="s">
        <v>47</v>
      </c>
      <c r="E19" s="5" t="s">
        <v>46</v>
      </c>
      <c r="G19" s="7">
        <v>1</v>
      </c>
      <c r="H19" s="7" t="str">
        <f>H5</f>
        <v>0</v>
      </c>
      <c r="I19" s="7" t="str">
        <f t="shared" ref="I19:Y19" si="34">I5</f>
        <v>1</v>
      </c>
      <c r="J19" s="7">
        <v>0</v>
      </c>
      <c r="K19" s="7" t="str">
        <f t="shared" si="34"/>
        <v>.</v>
      </c>
      <c r="L19" s="7">
        <v>0</v>
      </c>
      <c r="M19" s="7">
        <v>0</v>
      </c>
      <c r="N19" s="7" t="str">
        <f t="shared" si="34"/>
        <v>0</v>
      </c>
      <c r="O19" s="7" t="str">
        <f t="shared" si="34"/>
        <v>0</v>
      </c>
      <c r="P19" s="7" t="str">
        <f t="shared" si="34"/>
        <v>.</v>
      </c>
      <c r="Q19" s="7">
        <v>0</v>
      </c>
      <c r="R19" s="7">
        <v>1</v>
      </c>
      <c r="S19" s="7">
        <v>1</v>
      </c>
      <c r="T19" s="7">
        <v>1</v>
      </c>
      <c r="U19" s="7" t="str">
        <f t="shared" si="34"/>
        <v>.</v>
      </c>
      <c r="V19" s="7">
        <v>1</v>
      </c>
      <c r="W19" s="7">
        <v>1</v>
      </c>
      <c r="X19" s="7" t="str">
        <f t="shared" si="34"/>
        <v>0</v>
      </c>
      <c r="Y19" s="7" t="str">
        <f t="shared" si="34"/>
        <v>1</v>
      </c>
      <c r="Z19" s="7"/>
      <c r="AA19" s="7"/>
      <c r="AC19" s="4" t="s">
        <v>47</v>
      </c>
      <c r="AD19" s="7" t="s">
        <v>60</v>
      </c>
      <c r="AF19" s="7">
        <f>C5</f>
        <v>15553</v>
      </c>
      <c r="AH19" s="12"/>
      <c r="AI19" s="12"/>
      <c r="AJ19" s="12"/>
      <c r="AK19" s="12"/>
      <c r="AL19" s="12"/>
    </row>
    <row r="20" spans="1:38" x14ac:dyDescent="0.2">
      <c r="E20" s="6" t="s">
        <v>48</v>
      </c>
      <c r="F20" s="6" t="s">
        <v>49</v>
      </c>
      <c r="G20" s="6" t="s">
        <v>50</v>
      </c>
      <c r="H20" s="6" t="s">
        <v>50</v>
      </c>
      <c r="I20" s="6" t="s">
        <v>50</v>
      </c>
      <c r="J20" s="6" t="s">
        <v>50</v>
      </c>
      <c r="K20" s="6" t="s">
        <v>50</v>
      </c>
      <c r="L20" s="6" t="s">
        <v>50</v>
      </c>
      <c r="M20" s="6" t="s">
        <v>50</v>
      </c>
      <c r="N20" s="6" t="s">
        <v>50</v>
      </c>
      <c r="O20" s="6" t="s">
        <v>50</v>
      </c>
      <c r="P20" s="6" t="s">
        <v>50</v>
      </c>
      <c r="Q20" s="6" t="s">
        <v>50</v>
      </c>
      <c r="R20" s="6" t="s">
        <v>50</v>
      </c>
      <c r="S20" s="6" t="s">
        <v>50</v>
      </c>
      <c r="T20" s="6" t="s">
        <v>50</v>
      </c>
      <c r="U20" s="6" t="s">
        <v>50</v>
      </c>
      <c r="V20" s="6" t="s">
        <v>50</v>
      </c>
      <c r="W20" s="6" t="s">
        <v>50</v>
      </c>
      <c r="X20" s="6" t="s">
        <v>50</v>
      </c>
      <c r="Y20" s="6" t="s">
        <v>50</v>
      </c>
      <c r="Z20" s="7"/>
      <c r="AA20" s="7"/>
      <c r="AB20" s="6" t="s">
        <v>56</v>
      </c>
      <c r="AD20" s="6" t="s">
        <v>61</v>
      </c>
      <c r="AE20" s="6" t="s">
        <v>49</v>
      </c>
      <c r="AF20" s="6" t="s">
        <v>62</v>
      </c>
      <c r="AH20" s="12"/>
      <c r="AI20" s="12"/>
      <c r="AJ20" s="12"/>
      <c r="AK20" s="12"/>
      <c r="AL20" s="12"/>
    </row>
    <row r="21" spans="1:38" x14ac:dyDescent="0.2">
      <c r="G21" s="7">
        <f t="shared" ref="G21:W21" si="35">MOD(G18+G19+H22,2)</f>
        <v>0</v>
      </c>
      <c r="H21" s="7">
        <f t="shared" si="35"/>
        <v>1</v>
      </c>
      <c r="I21" s="7">
        <f t="shared" si="35"/>
        <v>1</v>
      </c>
      <c r="J21" s="7">
        <f>MOD(J18+J19+L22,2)</f>
        <v>0</v>
      </c>
      <c r="K21" s="7" t="s">
        <v>42</v>
      </c>
      <c r="L21" s="7">
        <f t="shared" si="35"/>
        <v>0</v>
      </c>
      <c r="M21" s="7">
        <f t="shared" si="35"/>
        <v>0</v>
      </c>
      <c r="N21" s="7">
        <f t="shared" si="35"/>
        <v>0</v>
      </c>
      <c r="O21" s="7">
        <f>MOD(O18+O19+Q22,2)</f>
        <v>1</v>
      </c>
      <c r="P21" s="7" t="s">
        <v>42</v>
      </c>
      <c r="Q21" s="7">
        <f t="shared" si="35"/>
        <v>1</v>
      </c>
      <c r="R21" s="7">
        <f t="shared" si="35"/>
        <v>0</v>
      </c>
      <c r="S21" s="7">
        <f t="shared" si="35"/>
        <v>1</v>
      </c>
      <c r="T21" s="7">
        <f>MOD(T18+T19+V22,2)</f>
        <v>0</v>
      </c>
      <c r="U21" s="7" t="s">
        <v>42</v>
      </c>
      <c r="V21" s="7">
        <f t="shared" si="35"/>
        <v>0</v>
      </c>
      <c r="W21" s="7">
        <f t="shared" si="35"/>
        <v>0</v>
      </c>
      <c r="X21" s="7">
        <f>MOD(X18+X19+Y22,2)</f>
        <v>1</v>
      </c>
      <c r="Y21" s="7">
        <f>MOD(Y18+Y19,2)</f>
        <v>1</v>
      </c>
      <c r="Z21" s="6" t="s">
        <v>56</v>
      </c>
      <c r="AA21" s="10">
        <f>HEX2DEC(BIN2HEX(G21&amp;H21&amp;I21&amp;J21)&amp;BIN2HEX(L21&amp;M21&amp;N21&amp;O21)&amp;BIN2HEX(Q21&amp;R21&amp;S21&amp;T21)&amp;BIN2HEX(V21&amp;W21&amp;X21&amp;Y21))</f>
        <v>24995</v>
      </c>
      <c r="AD21" s="7"/>
      <c r="AE21" s="7"/>
      <c r="AF21" s="7">
        <f>AF18+AF19</f>
        <v>21364</v>
      </c>
      <c r="AH21" s="12"/>
      <c r="AI21" s="12"/>
      <c r="AJ21" s="12"/>
      <c r="AK21" s="12"/>
      <c r="AL21" s="12"/>
    </row>
    <row r="22" spans="1:38" x14ac:dyDescent="0.2">
      <c r="C22" s="13" t="s">
        <v>51</v>
      </c>
      <c r="D22" s="13"/>
      <c r="E22" s="13"/>
      <c r="G22" s="7">
        <f t="shared" ref="G22:W22" si="36">QUOTIENT(G18+G19+H22,2)</f>
        <v>1</v>
      </c>
      <c r="H22" s="7">
        <f t="shared" si="36"/>
        <v>0</v>
      </c>
      <c r="I22" s="7">
        <f t="shared" si="36"/>
        <v>0</v>
      </c>
      <c r="J22" s="7">
        <f>QUOTIENT(J18+J19+L22,2)</f>
        <v>0</v>
      </c>
      <c r="K22" s="7"/>
      <c r="L22" s="7">
        <f t="shared" si="36"/>
        <v>0</v>
      </c>
      <c r="M22" s="7">
        <f t="shared" si="36"/>
        <v>0</v>
      </c>
      <c r="N22" s="7">
        <f t="shared" si="36"/>
        <v>0</v>
      </c>
      <c r="O22" s="7">
        <f>QUOTIENT(O18+O19+Q22,2)</f>
        <v>0</v>
      </c>
      <c r="P22" s="7"/>
      <c r="Q22" s="7">
        <f t="shared" si="36"/>
        <v>0</v>
      </c>
      <c r="R22" s="7">
        <f t="shared" si="36"/>
        <v>1</v>
      </c>
      <c r="S22" s="7">
        <f t="shared" si="36"/>
        <v>1</v>
      </c>
      <c r="T22" s="7">
        <f>QUOTIENT(T18+T19+V22,2)</f>
        <v>1</v>
      </c>
      <c r="U22" s="7"/>
      <c r="V22" s="7">
        <f t="shared" si="36"/>
        <v>1</v>
      </c>
      <c r="W22" s="7">
        <f t="shared" si="36"/>
        <v>1</v>
      </c>
      <c r="X22" s="7">
        <f>QUOTIENT(X18+X19+Y22,2)</f>
        <v>0</v>
      </c>
      <c r="Y22" s="7">
        <f>QUOTIENT(Y18+Y19,2)</f>
        <v>0</v>
      </c>
      <c r="Z22" s="6"/>
      <c r="AA22" s="7"/>
      <c r="AF22" s="7"/>
      <c r="AH22" s="12"/>
      <c r="AI22" s="12"/>
      <c r="AJ22" s="12"/>
      <c r="AK22" s="12"/>
      <c r="AL22" s="12"/>
    </row>
    <row r="23" spans="1:38" x14ac:dyDescent="0.2">
      <c r="AH23" s="12"/>
      <c r="AI23" s="12"/>
      <c r="AJ23" s="12"/>
      <c r="AK23" s="12"/>
      <c r="AL23" s="12"/>
    </row>
    <row r="24" spans="1:38" x14ac:dyDescent="0.2">
      <c r="G24" s="11" t="s">
        <v>52</v>
      </c>
      <c r="H24" s="11"/>
      <c r="I24" s="11"/>
      <c r="J24">
        <f>G22</f>
        <v>1</v>
      </c>
      <c r="L24" s="11" t="s">
        <v>53</v>
      </c>
      <c r="M24" s="11"/>
      <c r="N24" s="11"/>
      <c r="O24">
        <f>MOD(SUM(Q22:Y22),2)</f>
        <v>1</v>
      </c>
      <c r="Q24" s="11" t="s">
        <v>54</v>
      </c>
      <c r="R24" s="11"/>
      <c r="S24" s="11"/>
      <c r="T24">
        <f>V22</f>
        <v>1</v>
      </c>
      <c r="V24" s="11" t="s">
        <v>55</v>
      </c>
      <c r="W24" s="11"/>
      <c r="X24" s="11"/>
      <c r="Y24">
        <f>IF(AA21=0,1,0)</f>
        <v>0</v>
      </c>
      <c r="AA24" s="9" t="s">
        <v>57</v>
      </c>
      <c r="AB24">
        <f>G21</f>
        <v>0</v>
      </c>
      <c r="AC24" s="9" t="s">
        <v>58</v>
      </c>
      <c r="AD24">
        <f>MOD(G22+H22,2)</f>
        <v>1</v>
      </c>
      <c r="AH24" s="12"/>
      <c r="AI24" s="12"/>
      <c r="AJ24" s="12"/>
      <c r="AK24" s="12"/>
      <c r="AL24" s="12"/>
    </row>
    <row r="27" spans="1:38" x14ac:dyDescent="0.2">
      <c r="E27" s="7" t="s">
        <v>46</v>
      </c>
      <c r="G27" s="7" t="str">
        <f>G5</f>
        <v>0</v>
      </c>
      <c r="H27" s="7" t="str">
        <f>H5</f>
        <v>0</v>
      </c>
      <c r="I27" s="7" t="str">
        <f t="shared" ref="I27:Y27" si="37">I5</f>
        <v>1</v>
      </c>
      <c r="J27" s="7" t="str">
        <f t="shared" si="37"/>
        <v>1</v>
      </c>
      <c r="K27" s="7" t="str">
        <f t="shared" si="37"/>
        <v>.</v>
      </c>
      <c r="L27" s="7" t="str">
        <f t="shared" si="37"/>
        <v>1</v>
      </c>
      <c r="M27" s="7" t="str">
        <f t="shared" si="37"/>
        <v>1</v>
      </c>
      <c r="N27" s="7" t="str">
        <f t="shared" si="37"/>
        <v>0</v>
      </c>
      <c r="O27" s="7" t="str">
        <f t="shared" si="37"/>
        <v>0</v>
      </c>
      <c r="P27" s="7" t="str">
        <f t="shared" si="37"/>
        <v>.</v>
      </c>
      <c r="Q27" s="7" t="str">
        <f t="shared" si="37"/>
        <v>1</v>
      </c>
      <c r="R27" s="7" t="str">
        <f t="shared" si="37"/>
        <v>1</v>
      </c>
      <c r="S27" s="7" t="str">
        <f t="shared" si="37"/>
        <v>0</v>
      </c>
      <c r="T27" s="7" t="str">
        <f t="shared" si="37"/>
        <v>0</v>
      </c>
      <c r="U27" s="7" t="str">
        <f t="shared" si="37"/>
        <v>.</v>
      </c>
      <c r="V27" s="7" t="str">
        <f t="shared" si="37"/>
        <v>0</v>
      </c>
      <c r="W27" s="7" t="str">
        <f t="shared" si="37"/>
        <v>0</v>
      </c>
      <c r="X27" s="7" t="str">
        <f t="shared" si="37"/>
        <v>0</v>
      </c>
      <c r="Y27" s="7" t="str">
        <f t="shared" si="37"/>
        <v>1</v>
      </c>
      <c r="Z27" s="7"/>
      <c r="AA27" s="7"/>
      <c r="AD27" s="7" t="s">
        <v>60</v>
      </c>
      <c r="AF27" s="9">
        <f>C5</f>
        <v>15553</v>
      </c>
      <c r="AH27" s="12" t="str">
        <f>IF(AA30=AF30, "Результат выполнения верный и корректный", "Результат  некорректный, переполнение")</f>
        <v>Результат выполнения верный и корректный</v>
      </c>
      <c r="AI27" s="12"/>
      <c r="AJ27" s="12"/>
      <c r="AK27" s="12"/>
      <c r="AL27" s="12"/>
    </row>
    <row r="28" spans="1:38" x14ac:dyDescent="0.2">
      <c r="D28" s="4" t="s">
        <v>47</v>
      </c>
      <c r="E28" s="7" t="s">
        <v>63</v>
      </c>
      <c r="G28" s="7" t="str">
        <f>G6</f>
        <v>0</v>
      </c>
      <c r="H28" s="7" t="str">
        <f>H6</f>
        <v>1</v>
      </c>
      <c r="I28" s="7" t="str">
        <f t="shared" ref="I28:Y28" si="38">I6</f>
        <v>0</v>
      </c>
      <c r="J28" s="7" t="str">
        <f t="shared" si="38"/>
        <v>1</v>
      </c>
      <c r="K28" s="7" t="str">
        <f t="shared" si="38"/>
        <v>.</v>
      </c>
      <c r="L28" s="7" t="str">
        <f t="shared" si="38"/>
        <v>0</v>
      </c>
      <c r="M28" s="7" t="str">
        <f t="shared" si="38"/>
        <v>0</v>
      </c>
      <c r="N28" s="7" t="str">
        <f t="shared" si="38"/>
        <v>1</v>
      </c>
      <c r="O28" s="7" t="str">
        <f t="shared" si="38"/>
        <v>1</v>
      </c>
      <c r="P28" s="7" t="str">
        <f t="shared" si="38"/>
        <v>.</v>
      </c>
      <c r="Q28" s="7" t="str">
        <f t="shared" si="38"/>
        <v>0</v>
      </c>
      <c r="R28" s="7" t="str">
        <f t="shared" si="38"/>
        <v>1</v>
      </c>
      <c r="S28" s="7" t="str">
        <f t="shared" si="38"/>
        <v>1</v>
      </c>
      <c r="T28" s="7" t="str">
        <f t="shared" si="38"/>
        <v>1</v>
      </c>
      <c r="U28" s="7" t="str">
        <f t="shared" si="38"/>
        <v>.</v>
      </c>
      <c r="V28" s="7" t="str">
        <f t="shared" si="38"/>
        <v>0</v>
      </c>
      <c r="W28" s="7" t="str">
        <f t="shared" si="38"/>
        <v>1</v>
      </c>
      <c r="X28" s="7" t="str">
        <f t="shared" si="38"/>
        <v>0</v>
      </c>
      <c r="Y28" s="7" t="str">
        <f t="shared" si="38"/>
        <v>0</v>
      </c>
      <c r="Z28" s="7"/>
      <c r="AA28" s="7"/>
      <c r="AC28" s="4" t="s">
        <v>47</v>
      </c>
      <c r="AD28" s="7" t="s">
        <v>64</v>
      </c>
      <c r="AF28" s="9">
        <f>C6</f>
        <v>21364</v>
      </c>
      <c r="AH28" s="12"/>
      <c r="AI28" s="12"/>
      <c r="AJ28" s="12"/>
      <c r="AK28" s="12"/>
      <c r="AL28" s="12"/>
    </row>
    <row r="29" spans="1:38" x14ac:dyDescent="0.2">
      <c r="E29" s="6" t="s">
        <v>48</v>
      </c>
      <c r="F29" s="6" t="s">
        <v>49</v>
      </c>
      <c r="G29" s="6" t="s">
        <v>50</v>
      </c>
      <c r="H29" s="6" t="s">
        <v>50</v>
      </c>
      <c r="I29" s="6" t="s">
        <v>50</v>
      </c>
      <c r="J29" s="6" t="s">
        <v>50</v>
      </c>
      <c r="K29" s="6" t="s">
        <v>50</v>
      </c>
      <c r="L29" s="6" t="s">
        <v>50</v>
      </c>
      <c r="M29" s="6" t="s">
        <v>50</v>
      </c>
      <c r="N29" s="6" t="s">
        <v>50</v>
      </c>
      <c r="O29" s="6" t="s">
        <v>50</v>
      </c>
      <c r="P29" s="6" t="s">
        <v>50</v>
      </c>
      <c r="Q29" s="6" t="s">
        <v>50</v>
      </c>
      <c r="R29" s="6" t="s">
        <v>50</v>
      </c>
      <c r="S29" s="6" t="s">
        <v>50</v>
      </c>
      <c r="T29" s="6" t="s">
        <v>50</v>
      </c>
      <c r="U29" s="6" t="s">
        <v>50</v>
      </c>
      <c r="V29" s="6" t="s">
        <v>50</v>
      </c>
      <c r="W29" s="6" t="s">
        <v>50</v>
      </c>
      <c r="X29" s="6" t="s">
        <v>50</v>
      </c>
      <c r="Y29" s="6" t="s">
        <v>50</v>
      </c>
      <c r="Z29" s="7"/>
      <c r="AA29" s="7"/>
      <c r="AB29" s="6" t="s">
        <v>56</v>
      </c>
      <c r="AD29" s="6" t="s">
        <v>61</v>
      </c>
      <c r="AE29" s="6" t="s">
        <v>49</v>
      </c>
      <c r="AF29" s="6" t="s">
        <v>62</v>
      </c>
      <c r="AH29" s="12"/>
      <c r="AI29" s="12"/>
      <c r="AJ29" s="12"/>
      <c r="AK29" s="12"/>
      <c r="AL29" s="12"/>
    </row>
    <row r="30" spans="1:38" x14ac:dyDescent="0.2">
      <c r="G30" s="7">
        <f t="shared" ref="G30:H30" si="39">MOD(G27+G28+H31,2)</f>
        <v>1</v>
      </c>
      <c r="H30" s="7">
        <f t="shared" si="39"/>
        <v>0</v>
      </c>
      <c r="I30" s="7">
        <f>MOD(I27+I28+J31,2)</f>
        <v>0</v>
      </c>
      <c r="J30" s="7">
        <f>MOD(J27+J28+L31,2)</f>
        <v>1</v>
      </c>
      <c r="K30" s="7" t="s">
        <v>42</v>
      </c>
      <c r="L30" s="7">
        <f t="shared" ref="L30:M30" si="40">MOD(L27+L28+M31,2)</f>
        <v>0</v>
      </c>
      <c r="M30" s="7">
        <f t="shared" si="40"/>
        <v>0</v>
      </c>
      <c r="N30" s="7">
        <f>MOD(N27+N28+O31,2)</f>
        <v>0</v>
      </c>
      <c r="O30" s="7">
        <f>MOD(O27+O28+Q31,2)</f>
        <v>0</v>
      </c>
      <c r="P30" s="7" t="s">
        <v>42</v>
      </c>
      <c r="Q30" s="7">
        <f t="shared" ref="Q30:R30" si="41">MOD(Q27+Q28+R31,2)</f>
        <v>0</v>
      </c>
      <c r="R30" s="7">
        <f t="shared" si="41"/>
        <v>0</v>
      </c>
      <c r="S30" s="7">
        <f>MOD(S27+S28+T31,2)</f>
        <v>1</v>
      </c>
      <c r="T30" s="7">
        <f>MOD(T27+T28+V31,2)</f>
        <v>1</v>
      </c>
      <c r="U30" s="7" t="s">
        <v>42</v>
      </c>
      <c r="V30" s="7">
        <f t="shared" ref="V30:W30" si="42">MOD(V27+V28+W31,2)</f>
        <v>0</v>
      </c>
      <c r="W30" s="7">
        <f t="shared" si="42"/>
        <v>1</v>
      </c>
      <c r="X30" s="7">
        <f>MOD(X27+X28+Y31,2)</f>
        <v>0</v>
      </c>
      <c r="Y30" s="7">
        <f>MOD(Y27+Y28,2)</f>
        <v>1</v>
      </c>
      <c r="Z30" s="6" t="s">
        <v>56</v>
      </c>
      <c r="AA30" s="7">
        <f>HEX2DEC(BIN2HEX(G30&amp;H30&amp;I30&amp;J30)&amp;BIN2HEX(L30&amp;M30&amp;N30&amp;O30)&amp;BIN2HEX(Q30&amp;R30&amp;S30&amp;T30)&amp;BIN2HEX(V30&amp;W30&amp;X30&amp;Y30))</f>
        <v>36917</v>
      </c>
      <c r="AF30" s="9">
        <f>AF27+AF28</f>
        <v>36917</v>
      </c>
      <c r="AH30" s="12"/>
      <c r="AI30" s="12"/>
      <c r="AJ30" s="12"/>
      <c r="AK30" s="12"/>
      <c r="AL30" s="12"/>
    </row>
    <row r="31" spans="1:38" x14ac:dyDescent="0.2">
      <c r="C31" s="13" t="s">
        <v>51</v>
      </c>
      <c r="D31" s="13"/>
      <c r="E31" s="13"/>
      <c r="G31" s="7">
        <f t="shared" ref="G31:S31" si="43">QUOTIENT(G27+G28+H31,2)</f>
        <v>0</v>
      </c>
      <c r="H31" s="7">
        <f t="shared" si="43"/>
        <v>1</v>
      </c>
      <c r="I31" s="7">
        <f t="shared" si="43"/>
        <v>1</v>
      </c>
      <c r="J31" s="7">
        <f>QUOTIENT(J27+J28+L31,2)</f>
        <v>1</v>
      </c>
      <c r="K31" s="7"/>
      <c r="L31" s="7">
        <f t="shared" si="43"/>
        <v>1</v>
      </c>
      <c r="M31" s="7">
        <f t="shared" si="43"/>
        <v>1</v>
      </c>
      <c r="N31" s="7">
        <f t="shared" si="43"/>
        <v>1</v>
      </c>
      <c r="O31" s="7">
        <f>QUOTIENT(O27+O28+Q31,2)</f>
        <v>1</v>
      </c>
      <c r="P31" s="7"/>
      <c r="Q31" s="7">
        <f t="shared" si="43"/>
        <v>1</v>
      </c>
      <c r="R31" s="7">
        <f t="shared" si="43"/>
        <v>1</v>
      </c>
      <c r="S31" s="7">
        <f t="shared" si="43"/>
        <v>0</v>
      </c>
      <c r="T31" s="7">
        <f>QUOTIENT(T27+T28+V31,2)</f>
        <v>0</v>
      </c>
      <c r="U31" s="7"/>
      <c r="V31" s="7">
        <f t="shared" ref="V31:W31" si="44">QUOTIENT(V27+V28+W31,2)</f>
        <v>0</v>
      </c>
      <c r="W31" s="7">
        <f t="shared" si="44"/>
        <v>0</v>
      </c>
      <c r="X31" s="7">
        <f>QUOTIENT(X27+X28+Y31,2)</f>
        <v>0</v>
      </c>
      <c r="Y31" s="7">
        <f>QUOTIENT(Y27+Y28,2)</f>
        <v>0</v>
      </c>
      <c r="Z31" s="7"/>
      <c r="AA31" s="7"/>
      <c r="AH31" s="12"/>
      <c r="AI31" s="12"/>
      <c r="AJ31" s="12"/>
      <c r="AK31" s="12"/>
      <c r="AL31" s="12"/>
    </row>
    <row r="32" spans="1:38" x14ac:dyDescent="0.2">
      <c r="AH32" s="12"/>
      <c r="AI32" s="12"/>
      <c r="AJ32" s="12"/>
      <c r="AK32" s="12"/>
      <c r="AL32" s="12"/>
    </row>
    <row r="33" spans="3:38" x14ac:dyDescent="0.2">
      <c r="G33" s="11" t="s">
        <v>52</v>
      </c>
      <c r="H33" s="11"/>
      <c r="I33" s="11"/>
      <c r="J33">
        <f>G31</f>
        <v>0</v>
      </c>
      <c r="L33" s="11" t="s">
        <v>53</v>
      </c>
      <c r="M33" s="11"/>
      <c r="N33" s="11"/>
      <c r="O33">
        <f>MOD(SUM(Q31:Y31),2)</f>
        <v>0</v>
      </c>
      <c r="Q33" s="11" t="s">
        <v>54</v>
      </c>
      <c r="R33" s="11"/>
      <c r="S33" s="11"/>
      <c r="T33">
        <f>V31</f>
        <v>0</v>
      </c>
      <c r="V33" s="11" t="s">
        <v>55</v>
      </c>
      <c r="W33" s="11"/>
      <c r="X33" s="11"/>
      <c r="Y33">
        <f>IF(AA30=0,1,0)</f>
        <v>0</v>
      </c>
      <c r="AA33" s="9" t="s">
        <v>57</v>
      </c>
      <c r="AB33">
        <f>G30</f>
        <v>1</v>
      </c>
      <c r="AC33" s="9" t="s">
        <v>58</v>
      </c>
      <c r="AD33">
        <f>MOD(G31+H31,2)</f>
        <v>1</v>
      </c>
      <c r="AH33" s="12"/>
      <c r="AI33" s="12"/>
      <c r="AJ33" s="12"/>
      <c r="AK33" s="12"/>
      <c r="AL33" s="12"/>
    </row>
    <row r="36" spans="3:38" x14ac:dyDescent="0.2">
      <c r="E36" s="7" t="s">
        <v>46</v>
      </c>
      <c r="G36" s="7" t="str">
        <f>G5</f>
        <v>0</v>
      </c>
      <c r="H36" s="7" t="str">
        <f>H5</f>
        <v>0</v>
      </c>
      <c r="I36" s="7" t="str">
        <f t="shared" ref="I36:Y36" si="45">I5</f>
        <v>1</v>
      </c>
      <c r="J36" s="7" t="str">
        <f t="shared" si="45"/>
        <v>1</v>
      </c>
      <c r="K36" s="7" t="str">
        <f t="shared" si="45"/>
        <v>.</v>
      </c>
      <c r="L36" s="7" t="str">
        <f t="shared" si="45"/>
        <v>1</v>
      </c>
      <c r="M36" s="7" t="str">
        <f t="shared" si="45"/>
        <v>1</v>
      </c>
      <c r="N36" s="7" t="str">
        <f t="shared" si="45"/>
        <v>0</v>
      </c>
      <c r="O36" s="7" t="str">
        <f t="shared" si="45"/>
        <v>0</v>
      </c>
      <c r="P36" s="7" t="str">
        <f t="shared" si="45"/>
        <v>.</v>
      </c>
      <c r="Q36" s="7" t="str">
        <f t="shared" si="45"/>
        <v>1</v>
      </c>
      <c r="R36" s="7" t="str">
        <f t="shared" si="45"/>
        <v>1</v>
      </c>
      <c r="S36" s="7" t="str">
        <f t="shared" si="45"/>
        <v>0</v>
      </c>
      <c r="T36" s="7" t="str">
        <f t="shared" si="45"/>
        <v>0</v>
      </c>
      <c r="U36" s="7" t="str">
        <f t="shared" si="45"/>
        <v>.</v>
      </c>
      <c r="V36" s="7" t="str">
        <f t="shared" si="45"/>
        <v>0</v>
      </c>
      <c r="W36" s="7" t="str">
        <f t="shared" si="45"/>
        <v>0</v>
      </c>
      <c r="X36" s="7" t="str">
        <f t="shared" si="45"/>
        <v>0</v>
      </c>
      <c r="Y36" s="7" t="str">
        <f t="shared" si="45"/>
        <v>1</v>
      </c>
      <c r="AD36" s="7" t="s">
        <v>60</v>
      </c>
      <c r="AF36" s="9">
        <f>C5</f>
        <v>15553</v>
      </c>
      <c r="AH36" s="12" t="str">
        <f>IF(AA39=AF39, "Результат выполнения верный и корректный", "Результат выполнения неверный и некорректный")</f>
        <v>Результат выполнения верный и корректный</v>
      </c>
      <c r="AI36" s="12"/>
      <c r="AJ36" s="12"/>
      <c r="AK36" s="12"/>
      <c r="AL36" s="12"/>
    </row>
    <row r="37" spans="3:38" x14ac:dyDescent="0.2">
      <c r="D37" s="4" t="s">
        <v>47</v>
      </c>
      <c r="E37" s="7" t="s">
        <v>65</v>
      </c>
      <c r="G37" s="7" t="str">
        <f>G10</f>
        <v>1</v>
      </c>
      <c r="H37" s="7" t="str">
        <f>H10</f>
        <v>1</v>
      </c>
      <c r="I37" s="7" t="str">
        <f t="shared" ref="I37:Y37" si="46">I10</f>
        <v>1</v>
      </c>
      <c r="J37" s="7" t="str">
        <f t="shared" si="46"/>
        <v>0</v>
      </c>
      <c r="K37" s="7" t="str">
        <f t="shared" si="46"/>
        <v>.</v>
      </c>
      <c r="L37" s="7" t="str">
        <f t="shared" si="46"/>
        <v>1</v>
      </c>
      <c r="M37" s="7" t="str">
        <f t="shared" si="46"/>
        <v>0</v>
      </c>
      <c r="N37" s="7" t="str">
        <f t="shared" si="46"/>
        <v>0</v>
      </c>
      <c r="O37" s="7" t="str">
        <f t="shared" si="46"/>
        <v>1</v>
      </c>
      <c r="P37" s="7" t="str">
        <f t="shared" si="46"/>
        <v>.</v>
      </c>
      <c r="Q37" s="7" t="str">
        <f t="shared" si="46"/>
        <v>0</v>
      </c>
      <c r="R37" s="7" t="str">
        <f t="shared" si="46"/>
        <v>1</v>
      </c>
      <c r="S37" s="7" t="str">
        <f t="shared" si="46"/>
        <v>0</v>
      </c>
      <c r="T37" s="7" t="str">
        <f t="shared" si="46"/>
        <v>0</v>
      </c>
      <c r="U37" s="7" t="str">
        <f t="shared" si="46"/>
        <v>.</v>
      </c>
      <c r="V37" s="7" t="str">
        <f t="shared" si="46"/>
        <v>1</v>
      </c>
      <c r="W37" s="7" t="str">
        <f t="shared" si="46"/>
        <v>1</v>
      </c>
      <c r="X37" s="7" t="str">
        <f t="shared" si="46"/>
        <v>0</v>
      </c>
      <c r="Y37" s="7" t="str">
        <f t="shared" si="46"/>
        <v>1</v>
      </c>
      <c r="AC37" s="4" t="s">
        <v>47</v>
      </c>
      <c r="AD37" s="7" t="s">
        <v>66</v>
      </c>
      <c r="AF37" s="9">
        <f>C10</f>
        <v>-5811</v>
      </c>
      <c r="AH37" s="12"/>
      <c r="AI37" s="12"/>
      <c r="AJ37" s="12"/>
      <c r="AK37" s="12"/>
      <c r="AL37" s="12"/>
    </row>
    <row r="38" spans="3:38" x14ac:dyDescent="0.2">
      <c r="E38" s="6" t="s">
        <v>48</v>
      </c>
      <c r="F38" s="6" t="s">
        <v>49</v>
      </c>
      <c r="G38" s="6" t="s">
        <v>50</v>
      </c>
      <c r="H38" s="6" t="s">
        <v>50</v>
      </c>
      <c r="I38" s="6" t="s">
        <v>50</v>
      </c>
      <c r="J38" s="6" t="s">
        <v>50</v>
      </c>
      <c r="K38" s="6" t="s">
        <v>50</v>
      </c>
      <c r="L38" s="6" t="s">
        <v>50</v>
      </c>
      <c r="M38" s="6" t="s">
        <v>50</v>
      </c>
      <c r="N38" s="6" t="s">
        <v>50</v>
      </c>
      <c r="O38" s="6" t="s">
        <v>50</v>
      </c>
      <c r="P38" s="6" t="s">
        <v>50</v>
      </c>
      <c r="Q38" s="6" t="s">
        <v>50</v>
      </c>
      <c r="R38" s="6" t="s">
        <v>50</v>
      </c>
      <c r="S38" s="6" t="s">
        <v>50</v>
      </c>
      <c r="T38" s="6" t="s">
        <v>50</v>
      </c>
      <c r="U38" s="6" t="s">
        <v>50</v>
      </c>
      <c r="V38" s="6" t="s">
        <v>50</v>
      </c>
      <c r="W38" s="6" t="s">
        <v>50</v>
      </c>
      <c r="X38" s="6" t="s">
        <v>50</v>
      </c>
      <c r="Y38" s="6" t="s">
        <v>50</v>
      </c>
      <c r="AB38" s="6" t="s">
        <v>56</v>
      </c>
      <c r="AD38" s="6" t="s">
        <v>61</v>
      </c>
      <c r="AE38" s="6" t="s">
        <v>49</v>
      </c>
      <c r="AF38" s="6" t="s">
        <v>62</v>
      </c>
      <c r="AH38" s="12"/>
      <c r="AI38" s="12"/>
      <c r="AJ38" s="12"/>
      <c r="AK38" s="12"/>
      <c r="AL38" s="12"/>
    </row>
    <row r="39" spans="3:38" x14ac:dyDescent="0.2">
      <c r="C39" s="7"/>
      <c r="D39" s="7"/>
      <c r="E39" s="7"/>
      <c r="G39" s="7">
        <f t="shared" ref="G39:H39" si="47">MOD(G36+G37+H40,2)</f>
        <v>0</v>
      </c>
      <c r="H39" s="7">
        <f t="shared" si="47"/>
        <v>0</v>
      </c>
      <c r="I39" s="7">
        <f>MOD(I36+I37+J40,2)</f>
        <v>1</v>
      </c>
      <c r="J39" s="7">
        <f>MOD(J36+J37+L40,2)</f>
        <v>0</v>
      </c>
      <c r="K39" s="7" t="s">
        <v>42</v>
      </c>
      <c r="L39" s="7">
        <f t="shared" ref="L39:M39" si="48">MOD(L36+L37+M40,2)</f>
        <v>0</v>
      </c>
      <c r="M39" s="7">
        <f t="shared" si="48"/>
        <v>1</v>
      </c>
      <c r="N39" s="7">
        <f>MOD(N36+N37+O40,2)</f>
        <v>1</v>
      </c>
      <c r="O39" s="7">
        <f>MOD(O36+O37+Q40,2)</f>
        <v>0</v>
      </c>
      <c r="P39" s="7" t="s">
        <v>42</v>
      </c>
      <c r="Q39" s="7">
        <f t="shared" ref="Q39:R39" si="49">MOD(Q36+Q37+R40,2)</f>
        <v>0</v>
      </c>
      <c r="R39" s="7">
        <f t="shared" si="49"/>
        <v>0</v>
      </c>
      <c r="S39" s="7">
        <f>MOD(S36+S37+T40,2)</f>
        <v>0</v>
      </c>
      <c r="T39" s="7">
        <f>MOD(T36+T37+V40,2)</f>
        <v>0</v>
      </c>
      <c r="U39" s="7" t="s">
        <v>42</v>
      </c>
      <c r="V39" s="7">
        <f t="shared" ref="V39:W39" si="50">MOD(V36+V37+W40,2)</f>
        <v>1</v>
      </c>
      <c r="W39" s="7">
        <f t="shared" si="50"/>
        <v>1</v>
      </c>
      <c r="X39" s="7">
        <f>MOD(X36+X37+Y40,2)</f>
        <v>1</v>
      </c>
      <c r="Y39" s="7">
        <f>MOD(Y36+Y37,2)</f>
        <v>0</v>
      </c>
      <c r="Z39" s="3" t="s">
        <v>56</v>
      </c>
      <c r="AA39">
        <f>HEX2DEC(BIN2HEX(G39&amp;H39&amp;I39&amp;J39)&amp;BIN2HEX(L39&amp;M39&amp;N39&amp;O39)&amp;BIN2HEX(Q39&amp;R39&amp;S39&amp;T39)&amp;BIN2HEX(V39&amp;W39&amp;X39&amp;Y39))</f>
        <v>9742</v>
      </c>
      <c r="AF39" s="8">
        <f>AF36+AF37</f>
        <v>9742</v>
      </c>
      <c r="AH39" s="12"/>
      <c r="AI39" s="12"/>
      <c r="AJ39" s="12"/>
      <c r="AK39" s="12"/>
      <c r="AL39" s="12"/>
    </row>
    <row r="40" spans="3:38" x14ac:dyDescent="0.2">
      <c r="C40" s="13" t="s">
        <v>51</v>
      </c>
      <c r="D40" s="13"/>
      <c r="E40" s="13"/>
      <c r="G40" s="7">
        <f t="shared" ref="G40:W40" si="51">QUOTIENT(G36+G37+H40,2)</f>
        <v>1</v>
      </c>
      <c r="H40" s="7">
        <f t="shared" si="51"/>
        <v>1</v>
      </c>
      <c r="I40" s="7">
        <f t="shared" si="51"/>
        <v>1</v>
      </c>
      <c r="J40" s="7">
        <f>QUOTIENT(J36+J37+L40,2)</f>
        <v>1</v>
      </c>
      <c r="K40" s="7"/>
      <c r="L40" s="7">
        <f t="shared" si="51"/>
        <v>1</v>
      </c>
      <c r="M40" s="7">
        <f t="shared" si="51"/>
        <v>0</v>
      </c>
      <c r="N40" s="7">
        <f t="shared" si="51"/>
        <v>0</v>
      </c>
      <c r="O40" s="7">
        <f>QUOTIENT(O36+O37+Q40,2)</f>
        <v>1</v>
      </c>
      <c r="P40" s="7"/>
      <c r="Q40" s="7">
        <f t="shared" si="51"/>
        <v>1</v>
      </c>
      <c r="R40" s="7">
        <f t="shared" si="51"/>
        <v>1</v>
      </c>
      <c r="S40" s="7">
        <f t="shared" si="51"/>
        <v>0</v>
      </c>
      <c r="T40" s="7">
        <f>QUOTIENT(T36+T37+V40,2)</f>
        <v>0</v>
      </c>
      <c r="U40" s="7"/>
      <c r="V40" s="7">
        <f t="shared" si="51"/>
        <v>0</v>
      </c>
      <c r="W40" s="7">
        <f t="shared" si="51"/>
        <v>0</v>
      </c>
      <c r="X40" s="7">
        <f>QUOTIENT(X36+X37+Y40,2)</f>
        <v>0</v>
      </c>
      <c r="Y40" s="7">
        <f>QUOTIENT(Y36+Y37,2)</f>
        <v>1</v>
      </c>
      <c r="AH40" s="12"/>
      <c r="AI40" s="12"/>
      <c r="AJ40" s="12"/>
      <c r="AK40" s="12"/>
      <c r="AL40" s="12"/>
    </row>
    <row r="41" spans="3:38" x14ac:dyDescent="0.2">
      <c r="AH41" s="12"/>
      <c r="AI41" s="12"/>
      <c r="AJ41" s="12"/>
      <c r="AK41" s="12"/>
      <c r="AL41" s="12"/>
    </row>
    <row r="42" spans="3:38" x14ac:dyDescent="0.2">
      <c r="G42" s="11" t="s">
        <v>52</v>
      </c>
      <c r="H42" s="11"/>
      <c r="I42" s="11"/>
      <c r="J42">
        <f>G40</f>
        <v>1</v>
      </c>
      <c r="L42" s="11" t="s">
        <v>53</v>
      </c>
      <c r="M42" s="11"/>
      <c r="N42" s="11"/>
      <c r="O42">
        <f>MOD(SUM(Q40:Y40),2)</f>
        <v>1</v>
      </c>
      <c r="Q42" s="11" t="s">
        <v>54</v>
      </c>
      <c r="R42" s="11"/>
      <c r="S42" s="11"/>
      <c r="T42">
        <f>V40</f>
        <v>0</v>
      </c>
      <c r="V42" s="11" t="s">
        <v>55</v>
      </c>
      <c r="W42" s="11"/>
      <c r="X42" s="11"/>
      <c r="Y42">
        <f>IF(AA39=0,1,0)</f>
        <v>0</v>
      </c>
      <c r="AA42" s="9" t="s">
        <v>57</v>
      </c>
      <c r="AB42">
        <f>G39</f>
        <v>0</v>
      </c>
      <c r="AC42" s="9" t="s">
        <v>58</v>
      </c>
      <c r="AD42">
        <f>MOD(G40+H40,2)</f>
        <v>0</v>
      </c>
      <c r="AH42" s="12"/>
      <c r="AI42" s="12"/>
      <c r="AJ42" s="12"/>
      <c r="AK42" s="12"/>
      <c r="AL42" s="12"/>
    </row>
    <row r="44" spans="3:38" x14ac:dyDescent="0.2">
      <c r="AH44" s="12" t="str">
        <f>IF(AA48=AF48, "Результат выполнения верный и корректный", "Результат выполнения неверный и некорректный")</f>
        <v>Результат выполнения неверный и некорректный</v>
      </c>
      <c r="AI44" s="12"/>
      <c r="AJ44" s="12"/>
      <c r="AK44" s="12"/>
      <c r="AL44" s="12"/>
    </row>
    <row r="45" spans="3:38" x14ac:dyDescent="0.2">
      <c r="E45" s="7" t="s">
        <v>65</v>
      </c>
      <c r="G45" s="7" t="str">
        <f>G10</f>
        <v>1</v>
      </c>
      <c r="H45" s="7" t="str">
        <f>H10</f>
        <v>1</v>
      </c>
      <c r="I45" s="7" t="str">
        <f t="shared" ref="I45:Y45" si="52">I10</f>
        <v>1</v>
      </c>
      <c r="J45" s="7" t="str">
        <f t="shared" si="52"/>
        <v>0</v>
      </c>
      <c r="K45" s="7" t="str">
        <f t="shared" si="52"/>
        <v>.</v>
      </c>
      <c r="L45" s="7" t="str">
        <f t="shared" si="52"/>
        <v>1</v>
      </c>
      <c r="M45" s="7" t="str">
        <f t="shared" si="52"/>
        <v>0</v>
      </c>
      <c r="N45" s="7" t="str">
        <f t="shared" si="52"/>
        <v>0</v>
      </c>
      <c r="O45" s="7" t="str">
        <f t="shared" si="52"/>
        <v>1</v>
      </c>
      <c r="P45" s="7" t="str">
        <f t="shared" si="52"/>
        <v>.</v>
      </c>
      <c r="Q45" s="7" t="str">
        <f t="shared" si="52"/>
        <v>0</v>
      </c>
      <c r="R45" s="7" t="str">
        <f t="shared" si="52"/>
        <v>1</v>
      </c>
      <c r="S45" s="7" t="str">
        <f t="shared" si="52"/>
        <v>0</v>
      </c>
      <c r="T45" s="7" t="str">
        <f t="shared" si="52"/>
        <v>0</v>
      </c>
      <c r="U45" s="7" t="str">
        <f t="shared" si="52"/>
        <v>.</v>
      </c>
      <c r="V45" s="7" t="str">
        <f t="shared" si="52"/>
        <v>1</v>
      </c>
      <c r="W45" s="7" t="str">
        <f t="shared" si="52"/>
        <v>1</v>
      </c>
      <c r="X45" s="7" t="str">
        <f t="shared" si="52"/>
        <v>0</v>
      </c>
      <c r="Y45" s="7" t="str">
        <f t="shared" si="52"/>
        <v>1</v>
      </c>
      <c r="AD45" s="7" t="s">
        <v>66</v>
      </c>
      <c r="AE45" s="7"/>
      <c r="AF45" s="7">
        <f>C10</f>
        <v>-5811</v>
      </c>
      <c r="AH45" s="12"/>
      <c r="AI45" s="12"/>
      <c r="AJ45" s="12"/>
      <c r="AK45" s="12"/>
      <c r="AL45" s="12"/>
    </row>
    <row r="46" spans="3:38" x14ac:dyDescent="0.2">
      <c r="D46" s="4" t="s">
        <v>47</v>
      </c>
      <c r="E46" s="7" t="s">
        <v>67</v>
      </c>
      <c r="G46" s="7" t="str">
        <f>G11</f>
        <v>1</v>
      </c>
      <c r="H46" s="7" t="str">
        <f>H11</f>
        <v>1</v>
      </c>
      <c r="I46" s="7" t="str">
        <f t="shared" ref="I46:Y46" si="53">I11</f>
        <v>0</v>
      </c>
      <c r="J46" s="7" t="str">
        <f t="shared" si="53"/>
        <v>0</v>
      </c>
      <c r="K46" s="7" t="str">
        <f t="shared" si="53"/>
        <v>.</v>
      </c>
      <c r="L46" s="7" t="str">
        <f t="shared" si="53"/>
        <v>0</v>
      </c>
      <c r="M46" s="7" t="str">
        <f t="shared" si="53"/>
        <v>0</v>
      </c>
      <c r="N46" s="7" t="str">
        <f t="shared" si="53"/>
        <v>1</v>
      </c>
      <c r="O46" s="7" t="str">
        <f t="shared" si="53"/>
        <v>1</v>
      </c>
      <c r="P46" s="7" t="str">
        <f t="shared" si="53"/>
        <v>.</v>
      </c>
      <c r="Q46" s="7" t="str">
        <f t="shared" si="53"/>
        <v>0</v>
      </c>
      <c r="R46" s="7" t="str">
        <f t="shared" si="53"/>
        <v>0</v>
      </c>
      <c r="S46" s="7" t="str">
        <f t="shared" si="53"/>
        <v>1</v>
      </c>
      <c r="T46" s="7" t="str">
        <f t="shared" si="53"/>
        <v>1</v>
      </c>
      <c r="U46" s="7" t="str">
        <f t="shared" si="53"/>
        <v>.</v>
      </c>
      <c r="V46" s="7" t="str">
        <f t="shared" si="53"/>
        <v>1</v>
      </c>
      <c r="W46" s="7" t="str">
        <f t="shared" si="53"/>
        <v>1</v>
      </c>
      <c r="X46" s="7" t="str">
        <f t="shared" si="53"/>
        <v>1</v>
      </c>
      <c r="Y46" s="7" t="str">
        <f t="shared" si="53"/>
        <v>1</v>
      </c>
      <c r="AC46" s="4" t="s">
        <v>47</v>
      </c>
      <c r="AD46" s="7" t="s">
        <v>68</v>
      </c>
      <c r="AE46" s="7"/>
      <c r="AF46" s="7">
        <f>C11</f>
        <v>-15553</v>
      </c>
      <c r="AH46" s="12"/>
      <c r="AI46" s="12"/>
      <c r="AJ46" s="12"/>
      <c r="AK46" s="12"/>
      <c r="AL46" s="12"/>
    </row>
    <row r="47" spans="3:38" x14ac:dyDescent="0.2">
      <c r="E47" s="6" t="s">
        <v>48</v>
      </c>
      <c r="F47" s="6" t="s">
        <v>49</v>
      </c>
      <c r="G47" s="6" t="s">
        <v>50</v>
      </c>
      <c r="H47" s="6" t="s">
        <v>50</v>
      </c>
      <c r="I47" s="6" t="s">
        <v>50</v>
      </c>
      <c r="J47" s="6" t="s">
        <v>50</v>
      </c>
      <c r="K47" s="6" t="s">
        <v>50</v>
      </c>
      <c r="L47" s="6" t="s">
        <v>50</v>
      </c>
      <c r="M47" s="6" t="s">
        <v>50</v>
      </c>
      <c r="N47" s="6" t="s">
        <v>50</v>
      </c>
      <c r="O47" s="6" t="s">
        <v>50</v>
      </c>
      <c r="P47" s="6" t="s">
        <v>50</v>
      </c>
      <c r="Q47" s="6" t="s">
        <v>50</v>
      </c>
      <c r="R47" s="6" t="s">
        <v>50</v>
      </c>
      <c r="S47" s="6" t="s">
        <v>50</v>
      </c>
      <c r="T47" s="6" t="s">
        <v>50</v>
      </c>
      <c r="U47" s="6" t="s">
        <v>50</v>
      </c>
      <c r="V47" s="6" t="s">
        <v>50</v>
      </c>
      <c r="W47" s="6" t="s">
        <v>50</v>
      </c>
      <c r="X47" s="6" t="s">
        <v>50</v>
      </c>
      <c r="Y47" s="6" t="s">
        <v>50</v>
      </c>
      <c r="AB47" s="6" t="s">
        <v>56</v>
      </c>
      <c r="AD47" s="6" t="s">
        <v>61</v>
      </c>
      <c r="AE47" s="6" t="s">
        <v>49</v>
      </c>
      <c r="AF47" s="6" t="s">
        <v>62</v>
      </c>
      <c r="AH47" s="12"/>
      <c r="AI47" s="12"/>
      <c r="AJ47" s="12"/>
      <c r="AK47" s="12"/>
      <c r="AL47" s="12"/>
    </row>
    <row r="48" spans="3:38" x14ac:dyDescent="0.2">
      <c r="G48" s="7">
        <f>MOD(G45+G46+H49,2)</f>
        <v>1</v>
      </c>
      <c r="H48" s="7">
        <f t="shared" ref="H48:X48" si="54">MOD(H45+H46+I49,2)</f>
        <v>0</v>
      </c>
      <c r="I48" s="7">
        <f t="shared" si="54"/>
        <v>1</v>
      </c>
      <c r="J48" s="7">
        <f>MOD(J45+J46+L49,2)</f>
        <v>0</v>
      </c>
      <c r="K48" s="7" t="s">
        <v>42</v>
      </c>
      <c r="L48" s="7">
        <f t="shared" si="54"/>
        <v>1</v>
      </c>
      <c r="M48" s="7">
        <f t="shared" si="54"/>
        <v>1</v>
      </c>
      <c r="N48" s="7">
        <f t="shared" si="54"/>
        <v>0</v>
      </c>
      <c r="O48" s="7">
        <f>MOD(O45+O46+Q49,2)</f>
        <v>0</v>
      </c>
      <c r="P48" s="7" t="s">
        <v>42</v>
      </c>
      <c r="Q48" s="7">
        <f t="shared" si="54"/>
        <v>1</v>
      </c>
      <c r="R48" s="7">
        <f t="shared" si="54"/>
        <v>0</v>
      </c>
      <c r="S48" s="7">
        <f t="shared" si="54"/>
        <v>0</v>
      </c>
      <c r="T48" s="7">
        <f>MOD(T45+T46+V49,2)</f>
        <v>0</v>
      </c>
      <c r="U48" s="7" t="s">
        <v>42</v>
      </c>
      <c r="V48" s="7">
        <f t="shared" si="54"/>
        <v>1</v>
      </c>
      <c r="W48" s="7">
        <f t="shared" si="54"/>
        <v>1</v>
      </c>
      <c r="X48" s="7">
        <f t="shared" si="54"/>
        <v>0</v>
      </c>
      <c r="Y48" s="7">
        <f>MOD(Y45+Y46,2)</f>
        <v>0</v>
      </c>
      <c r="Z48" s="3" t="s">
        <v>56</v>
      </c>
      <c r="AA48">
        <f>HEX2DEC(BIN2HEX(G48&amp;H48&amp;I48&amp;J48)&amp;BIN2HEX(L48&amp;M48&amp;N48&amp;O48)&amp;BIN2HEX(Q48&amp;R48&amp;S48&amp;T48)&amp;BIN2HEX(V48&amp;W48&amp;X48&amp;Y48))</f>
        <v>44172</v>
      </c>
      <c r="AD48" s="7"/>
      <c r="AE48" s="7"/>
      <c r="AF48" s="7">
        <f>AF45+AF46</f>
        <v>-21364</v>
      </c>
      <c r="AH48" s="12"/>
      <c r="AI48" s="12"/>
      <c r="AJ48" s="12"/>
      <c r="AK48" s="12"/>
      <c r="AL48" s="12"/>
    </row>
    <row r="49" spans="3:38" x14ac:dyDescent="0.2">
      <c r="C49" s="13" t="s">
        <v>51</v>
      </c>
      <c r="D49" s="13"/>
      <c r="E49" s="13"/>
      <c r="G49" s="7">
        <f>QUOTIENT(G45+G46+H49,2)</f>
        <v>1</v>
      </c>
      <c r="H49" s="7">
        <f t="shared" ref="H49:X49" si="55">QUOTIENT(H45+H46+I49,2)</f>
        <v>1</v>
      </c>
      <c r="I49" s="7">
        <f t="shared" si="55"/>
        <v>0</v>
      </c>
      <c r="J49" s="7">
        <f>QUOTIENT(J45+J46+L49,2)</f>
        <v>0</v>
      </c>
      <c r="K49" s="7"/>
      <c r="L49" s="7">
        <f t="shared" si="55"/>
        <v>0</v>
      </c>
      <c r="M49" s="7">
        <f t="shared" si="55"/>
        <v>0</v>
      </c>
      <c r="N49" s="7">
        <f t="shared" si="55"/>
        <v>1</v>
      </c>
      <c r="O49" s="7">
        <f>QUOTIENT(O45+O46+Q49,2)</f>
        <v>1</v>
      </c>
      <c r="P49" s="7"/>
      <c r="Q49" s="7">
        <f t="shared" si="55"/>
        <v>0</v>
      </c>
      <c r="R49" s="7">
        <f t="shared" si="55"/>
        <v>1</v>
      </c>
      <c r="S49" s="7">
        <f t="shared" si="55"/>
        <v>1</v>
      </c>
      <c r="T49" s="7">
        <f>QUOTIENT(T45+T46+V49,2)</f>
        <v>1</v>
      </c>
      <c r="U49" s="7"/>
      <c r="V49" s="7">
        <f t="shared" si="55"/>
        <v>1</v>
      </c>
      <c r="W49" s="7">
        <f t="shared" si="55"/>
        <v>1</v>
      </c>
      <c r="X49" s="7">
        <f t="shared" si="55"/>
        <v>1</v>
      </c>
      <c r="Y49" s="7">
        <f>QUOTIENT(Y45+Y46,2)</f>
        <v>1</v>
      </c>
      <c r="AH49" s="12"/>
      <c r="AI49" s="12"/>
      <c r="AJ49" s="12"/>
      <c r="AK49" s="12"/>
      <c r="AL49" s="12"/>
    </row>
    <row r="50" spans="3:38" x14ac:dyDescent="0.2">
      <c r="AH50" s="12"/>
      <c r="AI50" s="12"/>
      <c r="AJ50" s="12"/>
      <c r="AK50" s="12"/>
      <c r="AL50" s="12"/>
    </row>
    <row r="51" spans="3:38" x14ac:dyDescent="0.2">
      <c r="G51" s="11" t="s">
        <v>52</v>
      </c>
      <c r="H51" s="11"/>
      <c r="I51" s="11"/>
      <c r="J51">
        <f>G49</f>
        <v>1</v>
      </c>
      <c r="L51" s="11" t="s">
        <v>53</v>
      </c>
      <c r="M51" s="11"/>
      <c r="N51" s="11"/>
      <c r="O51">
        <f>MOD(SUM(Q49:Y49),2)</f>
        <v>1</v>
      </c>
      <c r="Q51" s="11" t="s">
        <v>54</v>
      </c>
      <c r="R51" s="11"/>
      <c r="S51" s="11"/>
      <c r="T51">
        <f>V49</f>
        <v>1</v>
      </c>
      <c r="V51" s="11" t="s">
        <v>55</v>
      </c>
      <c r="W51" s="11"/>
      <c r="X51" s="11"/>
      <c r="Y51">
        <f>IF(AA48=0,1,0)</f>
        <v>0</v>
      </c>
      <c r="AA51" s="9" t="s">
        <v>57</v>
      </c>
      <c r="AB51">
        <f>G48</f>
        <v>1</v>
      </c>
      <c r="AC51" s="9" t="s">
        <v>58</v>
      </c>
      <c r="AD51">
        <f>MOD(G49+H49,2)</f>
        <v>0</v>
      </c>
      <c r="AH51" s="12"/>
      <c r="AI51" s="12"/>
      <c r="AJ51" s="12"/>
      <c r="AK51" s="12"/>
      <c r="AL51" s="12"/>
    </row>
    <row r="54" spans="3:38" x14ac:dyDescent="0.2">
      <c r="E54" s="7" t="s">
        <v>67</v>
      </c>
      <c r="G54" s="7" t="str">
        <f>G11</f>
        <v>1</v>
      </c>
      <c r="H54" s="7" t="str">
        <f>H11</f>
        <v>1</v>
      </c>
      <c r="I54" s="7" t="str">
        <f t="shared" ref="I54:Y54" si="56">I11</f>
        <v>0</v>
      </c>
      <c r="J54" s="7" t="str">
        <f t="shared" si="56"/>
        <v>0</v>
      </c>
      <c r="K54" s="7" t="str">
        <f t="shared" si="56"/>
        <v>.</v>
      </c>
      <c r="L54" s="7" t="str">
        <f t="shared" si="56"/>
        <v>0</v>
      </c>
      <c r="M54" s="7" t="str">
        <f t="shared" si="56"/>
        <v>0</v>
      </c>
      <c r="N54" s="7" t="str">
        <f t="shared" si="56"/>
        <v>1</v>
      </c>
      <c r="O54" s="7" t="str">
        <f t="shared" si="56"/>
        <v>1</v>
      </c>
      <c r="P54" s="7" t="str">
        <f t="shared" si="56"/>
        <v>.</v>
      </c>
      <c r="Q54" s="7" t="str">
        <f t="shared" si="56"/>
        <v>0</v>
      </c>
      <c r="R54" s="7" t="str">
        <f t="shared" si="56"/>
        <v>0</v>
      </c>
      <c r="S54" s="7" t="str">
        <f t="shared" si="56"/>
        <v>1</v>
      </c>
      <c r="T54" s="7" t="str">
        <f t="shared" si="56"/>
        <v>1</v>
      </c>
      <c r="U54" s="7" t="str">
        <f t="shared" si="56"/>
        <v>.</v>
      </c>
      <c r="V54" s="7" t="str">
        <f t="shared" si="56"/>
        <v>1</v>
      </c>
      <c r="W54" s="7" t="str">
        <f t="shared" si="56"/>
        <v>1</v>
      </c>
      <c r="X54" s="7" t="str">
        <f t="shared" si="56"/>
        <v>1</v>
      </c>
      <c r="Y54" s="7" t="str">
        <f t="shared" si="56"/>
        <v>1</v>
      </c>
      <c r="AD54" s="7" t="s">
        <v>68</v>
      </c>
      <c r="AE54" s="7"/>
      <c r="AF54" s="7">
        <f>C11</f>
        <v>-15553</v>
      </c>
      <c r="AH54" s="12" t="str">
        <f>IF(AA57=AF57, "Результат выполнения верный и корректный", "Результат выполнения неверный и некорректный")</f>
        <v>Результат выполнения неверный и некорректный</v>
      </c>
      <c r="AI54" s="12"/>
      <c r="AJ54" s="12"/>
      <c r="AK54" s="12"/>
      <c r="AL54" s="12"/>
    </row>
    <row r="55" spans="3:38" x14ac:dyDescent="0.2">
      <c r="D55" s="4" t="s">
        <v>47</v>
      </c>
      <c r="E55" s="7" t="s">
        <v>69</v>
      </c>
      <c r="G55" s="7" t="str">
        <f>G12</f>
        <v>1</v>
      </c>
      <c r="H55" s="7" t="str">
        <f>H12</f>
        <v>0</v>
      </c>
      <c r="I55" s="7" t="str">
        <f t="shared" ref="I55:Y55" si="57">I12</f>
        <v>1</v>
      </c>
      <c r="J55" s="7" t="str">
        <f t="shared" si="57"/>
        <v>0</v>
      </c>
      <c r="K55" s="7" t="str">
        <f t="shared" si="57"/>
        <v>.</v>
      </c>
      <c r="L55" s="7" t="str">
        <f t="shared" si="57"/>
        <v>1</v>
      </c>
      <c r="M55" s="7" t="str">
        <f t="shared" si="57"/>
        <v>1</v>
      </c>
      <c r="N55" s="7" t="str">
        <f t="shared" si="57"/>
        <v>0</v>
      </c>
      <c r="O55" s="7" t="str">
        <f t="shared" si="57"/>
        <v>0</v>
      </c>
      <c r="P55" s="7" t="str">
        <f t="shared" si="57"/>
        <v>.</v>
      </c>
      <c r="Q55" s="7" t="str">
        <f t="shared" si="57"/>
        <v>1</v>
      </c>
      <c r="R55" s="7" t="str">
        <f t="shared" si="57"/>
        <v>0</v>
      </c>
      <c r="S55" s="7" t="str">
        <f t="shared" si="57"/>
        <v>0</v>
      </c>
      <c r="T55" s="7" t="str">
        <f t="shared" si="57"/>
        <v>0</v>
      </c>
      <c r="U55" s="7" t="str">
        <f t="shared" si="57"/>
        <v>.</v>
      </c>
      <c r="V55" s="7" t="str">
        <f t="shared" si="57"/>
        <v>1</v>
      </c>
      <c r="W55" s="7" t="str">
        <f t="shared" si="57"/>
        <v>1</v>
      </c>
      <c r="X55" s="7" t="str">
        <f t="shared" si="57"/>
        <v>0</v>
      </c>
      <c r="Y55" s="7" t="str">
        <f t="shared" si="57"/>
        <v>0</v>
      </c>
      <c r="AC55" s="4" t="s">
        <v>47</v>
      </c>
      <c r="AD55" s="7" t="s">
        <v>70</v>
      </c>
      <c r="AE55" s="7"/>
      <c r="AF55" s="7">
        <f>C12</f>
        <v>-21364</v>
      </c>
      <c r="AH55" s="12"/>
      <c r="AI55" s="12"/>
      <c r="AJ55" s="12"/>
      <c r="AK55" s="12"/>
      <c r="AL55" s="12"/>
    </row>
    <row r="56" spans="3:38" x14ac:dyDescent="0.2">
      <c r="E56" s="6" t="s">
        <v>48</v>
      </c>
      <c r="F56" s="6" t="s">
        <v>49</v>
      </c>
      <c r="G56" s="6" t="s">
        <v>50</v>
      </c>
      <c r="H56" s="6" t="s">
        <v>50</v>
      </c>
      <c r="I56" s="6" t="s">
        <v>50</v>
      </c>
      <c r="J56" s="6" t="s">
        <v>50</v>
      </c>
      <c r="K56" s="6" t="s">
        <v>50</v>
      </c>
      <c r="L56" s="6" t="s">
        <v>50</v>
      </c>
      <c r="M56" s="6" t="s">
        <v>50</v>
      </c>
      <c r="N56" s="6" t="s">
        <v>50</v>
      </c>
      <c r="O56" s="6" t="s">
        <v>50</v>
      </c>
      <c r="P56" s="6" t="s">
        <v>50</v>
      </c>
      <c r="Q56" s="6" t="s">
        <v>50</v>
      </c>
      <c r="R56" s="6" t="s">
        <v>50</v>
      </c>
      <c r="S56" s="6" t="s">
        <v>50</v>
      </c>
      <c r="T56" s="6" t="s">
        <v>50</v>
      </c>
      <c r="U56" s="6" t="s">
        <v>50</v>
      </c>
      <c r="V56" s="6" t="s">
        <v>50</v>
      </c>
      <c r="W56" s="6" t="s">
        <v>50</v>
      </c>
      <c r="X56" s="6" t="s">
        <v>50</v>
      </c>
      <c r="Y56" s="6" t="s">
        <v>50</v>
      </c>
      <c r="AB56" s="6" t="s">
        <v>56</v>
      </c>
      <c r="AD56" s="6" t="s">
        <v>61</v>
      </c>
      <c r="AE56" s="6" t="s">
        <v>49</v>
      </c>
      <c r="AF56" s="6" t="s">
        <v>62</v>
      </c>
      <c r="AH56" s="12"/>
      <c r="AI56" s="12"/>
      <c r="AJ56" s="12"/>
      <c r="AK56" s="12"/>
      <c r="AL56" s="12"/>
    </row>
    <row r="57" spans="3:38" x14ac:dyDescent="0.2">
      <c r="G57" s="7">
        <f>MOD(G54+G55+H58,2)</f>
        <v>0</v>
      </c>
      <c r="H57" s="7">
        <f t="shared" ref="H57:X57" si="58">MOD(H54+H55+I58,2)</f>
        <v>1</v>
      </c>
      <c r="I57" s="7">
        <f t="shared" si="58"/>
        <v>1</v>
      </c>
      <c r="J57" s="7">
        <f>MOD(J54+J55+L58,2)</f>
        <v>0</v>
      </c>
      <c r="K57" s="7" t="s">
        <v>42</v>
      </c>
      <c r="L57" s="7">
        <f t="shared" si="58"/>
        <v>1</v>
      </c>
      <c r="M57" s="7">
        <f t="shared" si="58"/>
        <v>1</v>
      </c>
      <c r="N57" s="7">
        <f t="shared" si="58"/>
        <v>1</v>
      </c>
      <c r="O57" s="7">
        <f>MOD(O54+O55+Q58,2)</f>
        <v>1</v>
      </c>
      <c r="P57" s="7" t="s">
        <v>42</v>
      </c>
      <c r="Q57" s="7">
        <f t="shared" si="58"/>
        <v>1</v>
      </c>
      <c r="R57" s="7">
        <f t="shared" si="58"/>
        <v>1</v>
      </c>
      <c r="S57" s="7">
        <f t="shared" si="58"/>
        <v>0</v>
      </c>
      <c r="T57" s="7">
        <f>MOD(T54+T55+V58,2)</f>
        <v>0</v>
      </c>
      <c r="U57" s="7" t="s">
        <v>42</v>
      </c>
      <c r="V57" s="7">
        <f t="shared" si="58"/>
        <v>1</v>
      </c>
      <c r="W57" s="7">
        <f t="shared" si="58"/>
        <v>0</v>
      </c>
      <c r="X57" s="7">
        <f t="shared" si="58"/>
        <v>1</v>
      </c>
      <c r="Y57" s="7">
        <f>MOD(Y54+Y55,2)</f>
        <v>1</v>
      </c>
      <c r="Z57" s="3" t="s">
        <v>56</v>
      </c>
      <c r="AA57">
        <f>HEX2DEC(BIN2HEX(G57&amp;H57&amp;I57&amp;J57)&amp;BIN2HEX(L57&amp;M57&amp;N57&amp;O57)&amp;BIN2HEX(Q57&amp;R57&amp;S57&amp;T57)&amp;BIN2HEX(V57&amp;W57&amp;X57&amp;Y57))</f>
        <v>28619</v>
      </c>
      <c r="AD57" s="7"/>
      <c r="AE57" s="7"/>
      <c r="AF57" s="7">
        <f>AF54+AF55</f>
        <v>-36917</v>
      </c>
      <c r="AH57" s="12"/>
      <c r="AI57" s="12"/>
      <c r="AJ57" s="12"/>
      <c r="AK57" s="12"/>
      <c r="AL57" s="12"/>
    </row>
    <row r="58" spans="3:38" x14ac:dyDescent="0.2">
      <c r="C58" s="13" t="s">
        <v>51</v>
      </c>
      <c r="D58" s="13"/>
      <c r="E58" s="13"/>
      <c r="G58" s="7">
        <f>QUOTIENT(G54+G55+H58,2)</f>
        <v>1</v>
      </c>
      <c r="H58" s="7">
        <f t="shared" ref="H58:X58" si="59">QUOTIENT(H54+H55+I58,2)</f>
        <v>0</v>
      </c>
      <c r="I58" s="7">
        <f t="shared" si="59"/>
        <v>0</v>
      </c>
      <c r="J58" s="7">
        <f>QUOTIENT(J54+J55+L58,2)</f>
        <v>0</v>
      </c>
      <c r="K58" s="7"/>
      <c r="L58" s="7">
        <f t="shared" si="59"/>
        <v>0</v>
      </c>
      <c r="M58" s="7">
        <f t="shared" si="59"/>
        <v>0</v>
      </c>
      <c r="N58" s="7">
        <f t="shared" si="59"/>
        <v>0</v>
      </c>
      <c r="O58" s="7">
        <f>QUOTIENT(O54+O55+Q58,2)</f>
        <v>0</v>
      </c>
      <c r="P58" s="7"/>
      <c r="Q58" s="7">
        <f t="shared" si="59"/>
        <v>0</v>
      </c>
      <c r="R58" s="7">
        <f t="shared" si="59"/>
        <v>0</v>
      </c>
      <c r="S58" s="7">
        <f t="shared" si="59"/>
        <v>1</v>
      </c>
      <c r="T58" s="7">
        <f>QUOTIENT(T54+T55+V58,2)</f>
        <v>1</v>
      </c>
      <c r="U58" s="7"/>
      <c r="V58" s="7">
        <f t="shared" si="59"/>
        <v>1</v>
      </c>
      <c r="W58" s="7">
        <f t="shared" si="59"/>
        <v>1</v>
      </c>
      <c r="X58" s="7">
        <f t="shared" si="59"/>
        <v>0</v>
      </c>
      <c r="Y58" s="7">
        <f>QUOTIENT(Y54+Y55,2)</f>
        <v>0</v>
      </c>
      <c r="AH58" s="12"/>
      <c r="AI58" s="12"/>
      <c r="AJ58" s="12"/>
      <c r="AK58" s="12"/>
      <c r="AL58" s="12"/>
    </row>
    <row r="59" spans="3:38" x14ac:dyDescent="0.2">
      <c r="AH59" s="12"/>
      <c r="AI59" s="12"/>
      <c r="AJ59" s="12"/>
      <c r="AK59" s="12"/>
      <c r="AL59" s="12"/>
    </row>
    <row r="60" spans="3:38" x14ac:dyDescent="0.2">
      <c r="G60" s="11" t="s">
        <v>52</v>
      </c>
      <c r="H60" s="11"/>
      <c r="I60" s="11"/>
      <c r="J60">
        <f>G58</f>
        <v>1</v>
      </c>
      <c r="L60" s="11" t="s">
        <v>53</v>
      </c>
      <c r="M60" s="11"/>
      <c r="N60" s="11"/>
      <c r="O60">
        <f>MOD(SUM(Q58:Y58),2)</f>
        <v>0</v>
      </c>
      <c r="Q60" s="11" t="s">
        <v>54</v>
      </c>
      <c r="R60" s="11"/>
      <c r="S60" s="11"/>
      <c r="T60">
        <f>V58</f>
        <v>1</v>
      </c>
      <c r="V60" s="11" t="s">
        <v>55</v>
      </c>
      <c r="W60" s="11"/>
      <c r="X60" s="11"/>
      <c r="Y60">
        <f>IF(AA58=0,1,0)</f>
        <v>1</v>
      </c>
      <c r="AA60" s="9" t="s">
        <v>57</v>
      </c>
      <c r="AB60">
        <f>G57</f>
        <v>0</v>
      </c>
      <c r="AC60" s="9" t="s">
        <v>58</v>
      </c>
      <c r="AD60">
        <f>MOD(G58+H58,2)</f>
        <v>1</v>
      </c>
      <c r="AH60" s="12"/>
      <c r="AI60" s="12"/>
      <c r="AJ60" s="12"/>
      <c r="AK60" s="12"/>
      <c r="AL60" s="12"/>
    </row>
    <row r="63" spans="3:38" x14ac:dyDescent="0.2">
      <c r="E63" s="7" t="s">
        <v>45</v>
      </c>
      <c r="G63" s="7" t="str">
        <f>G4</f>
        <v>0</v>
      </c>
      <c r="H63" s="7" t="str">
        <f>H4</f>
        <v>0</v>
      </c>
      <c r="I63" s="7" t="str">
        <f t="shared" ref="I63:Y63" si="60">I4</f>
        <v>0</v>
      </c>
      <c r="J63" s="7" t="str">
        <f t="shared" si="60"/>
        <v>1</v>
      </c>
      <c r="K63" s="7" t="str">
        <f t="shared" si="60"/>
        <v>.</v>
      </c>
      <c r="L63" s="7" t="str">
        <f t="shared" si="60"/>
        <v>0</v>
      </c>
      <c r="M63" s="7" t="str">
        <f t="shared" si="60"/>
        <v>1</v>
      </c>
      <c r="N63" s="7" t="str">
        <f t="shared" si="60"/>
        <v>1</v>
      </c>
      <c r="O63" s="7" t="str">
        <f t="shared" si="60"/>
        <v>0</v>
      </c>
      <c r="P63" s="7" t="str">
        <f t="shared" si="60"/>
        <v>.</v>
      </c>
      <c r="Q63" s="7" t="str">
        <f t="shared" si="60"/>
        <v>1</v>
      </c>
      <c r="R63" s="7" t="str">
        <f t="shared" si="60"/>
        <v>0</v>
      </c>
      <c r="S63" s="7" t="str">
        <f t="shared" si="60"/>
        <v>1</v>
      </c>
      <c r="T63" s="7" t="str">
        <f t="shared" si="60"/>
        <v>1</v>
      </c>
      <c r="U63" s="7" t="str">
        <f t="shared" si="60"/>
        <v>.</v>
      </c>
      <c r="V63" s="7" t="str">
        <f t="shared" si="60"/>
        <v>0</v>
      </c>
      <c r="W63" s="7" t="str">
        <f t="shared" si="60"/>
        <v>0</v>
      </c>
      <c r="X63" s="7" t="str">
        <f t="shared" si="60"/>
        <v>1</v>
      </c>
      <c r="Y63" s="7" t="str">
        <f t="shared" si="60"/>
        <v>1</v>
      </c>
      <c r="AD63" s="7" t="s">
        <v>59</v>
      </c>
      <c r="AE63" s="7"/>
      <c r="AF63" s="7">
        <f>C4</f>
        <v>5811</v>
      </c>
      <c r="AH63" s="12" t="str">
        <f>IF(AA66=AF66, "Результат выполнения верный и корректный", "Результат выполнения неверный и некорректный")</f>
        <v>Результат выполнения неверный и некорректный</v>
      </c>
      <c r="AI63" s="12"/>
      <c r="AJ63" s="12"/>
      <c r="AK63" s="12"/>
      <c r="AL63" s="12"/>
    </row>
    <row r="64" spans="3:38" x14ac:dyDescent="0.2">
      <c r="D64" s="4" t="s">
        <v>47</v>
      </c>
      <c r="E64" s="7" t="s">
        <v>67</v>
      </c>
      <c r="G64" s="7" t="str">
        <f>G11</f>
        <v>1</v>
      </c>
      <c r="H64" s="7" t="str">
        <f>H11</f>
        <v>1</v>
      </c>
      <c r="I64" s="7" t="str">
        <f t="shared" ref="I64:Y64" si="61">I11</f>
        <v>0</v>
      </c>
      <c r="J64" s="7" t="str">
        <f t="shared" si="61"/>
        <v>0</v>
      </c>
      <c r="K64" s="7" t="str">
        <f t="shared" si="61"/>
        <v>.</v>
      </c>
      <c r="L64" s="7" t="str">
        <f t="shared" si="61"/>
        <v>0</v>
      </c>
      <c r="M64" s="7" t="str">
        <f t="shared" si="61"/>
        <v>0</v>
      </c>
      <c r="N64" s="7" t="str">
        <f t="shared" si="61"/>
        <v>1</v>
      </c>
      <c r="O64" s="7" t="str">
        <f t="shared" si="61"/>
        <v>1</v>
      </c>
      <c r="P64" s="7" t="str">
        <f t="shared" si="61"/>
        <v>.</v>
      </c>
      <c r="Q64" s="7" t="str">
        <f t="shared" si="61"/>
        <v>0</v>
      </c>
      <c r="R64" s="7" t="str">
        <f t="shared" si="61"/>
        <v>0</v>
      </c>
      <c r="S64" s="7" t="str">
        <f t="shared" si="61"/>
        <v>1</v>
      </c>
      <c r="T64" s="7" t="str">
        <f t="shared" si="61"/>
        <v>1</v>
      </c>
      <c r="U64" s="7" t="str">
        <f t="shared" si="61"/>
        <v>.</v>
      </c>
      <c r="V64" s="7" t="str">
        <f t="shared" si="61"/>
        <v>1</v>
      </c>
      <c r="W64" s="7" t="str">
        <f t="shared" si="61"/>
        <v>1</v>
      </c>
      <c r="X64" s="7" t="str">
        <f t="shared" si="61"/>
        <v>1</v>
      </c>
      <c r="Y64" s="7" t="str">
        <f t="shared" si="61"/>
        <v>1</v>
      </c>
      <c r="AC64" s="4" t="s">
        <v>47</v>
      </c>
      <c r="AD64" s="7" t="s">
        <v>68</v>
      </c>
      <c r="AE64" s="7"/>
      <c r="AF64" s="7">
        <f>C11</f>
        <v>-15553</v>
      </c>
      <c r="AH64" s="12"/>
      <c r="AI64" s="12"/>
      <c r="AJ64" s="12"/>
      <c r="AK64" s="12"/>
      <c r="AL64" s="12"/>
    </row>
    <row r="65" spans="3:38" x14ac:dyDescent="0.2">
      <c r="E65" s="6" t="s">
        <v>48</v>
      </c>
      <c r="F65" s="6" t="s">
        <v>49</v>
      </c>
      <c r="G65" s="6" t="s">
        <v>50</v>
      </c>
      <c r="H65" s="6" t="s">
        <v>50</v>
      </c>
      <c r="I65" s="6" t="s">
        <v>50</v>
      </c>
      <c r="J65" s="6" t="s">
        <v>50</v>
      </c>
      <c r="K65" s="6" t="s">
        <v>50</v>
      </c>
      <c r="L65" s="6" t="s">
        <v>50</v>
      </c>
      <c r="M65" s="6" t="s">
        <v>50</v>
      </c>
      <c r="N65" s="6" t="s">
        <v>50</v>
      </c>
      <c r="O65" s="6" t="s">
        <v>50</v>
      </c>
      <c r="P65" s="6" t="s">
        <v>50</v>
      </c>
      <c r="Q65" s="6" t="s">
        <v>50</v>
      </c>
      <c r="R65" s="6" t="s">
        <v>50</v>
      </c>
      <c r="S65" s="6" t="s">
        <v>50</v>
      </c>
      <c r="T65" s="6" t="s">
        <v>50</v>
      </c>
      <c r="U65" s="6" t="s">
        <v>50</v>
      </c>
      <c r="V65" s="6" t="s">
        <v>50</v>
      </c>
      <c r="W65" s="6" t="s">
        <v>50</v>
      </c>
      <c r="X65" s="6" t="s">
        <v>50</v>
      </c>
      <c r="Y65" s="6" t="s">
        <v>50</v>
      </c>
      <c r="AB65" s="6" t="s">
        <v>56</v>
      </c>
      <c r="AD65" s="6" t="s">
        <v>61</v>
      </c>
      <c r="AE65" s="6" t="s">
        <v>49</v>
      </c>
      <c r="AF65" s="6" t="s">
        <v>62</v>
      </c>
      <c r="AH65" s="12"/>
      <c r="AI65" s="12"/>
      <c r="AJ65" s="12"/>
      <c r="AK65" s="12"/>
      <c r="AL65" s="12"/>
    </row>
    <row r="66" spans="3:38" x14ac:dyDescent="0.2">
      <c r="G66" s="7">
        <f>MOD(G63+G64+H67,2)</f>
        <v>1</v>
      </c>
      <c r="H66" s="7">
        <f t="shared" ref="H66:X66" si="62">MOD(H63+H64+I67,2)</f>
        <v>1</v>
      </c>
      <c r="I66" s="7">
        <f t="shared" si="62"/>
        <v>0</v>
      </c>
      <c r="J66" s="7">
        <f>MOD(J63+J64+L67,2)</f>
        <v>1</v>
      </c>
      <c r="K66" s="7" t="s">
        <v>42</v>
      </c>
      <c r="L66" s="7">
        <f t="shared" si="62"/>
        <v>1</v>
      </c>
      <c r="M66" s="7">
        <f t="shared" si="62"/>
        <v>0</v>
      </c>
      <c r="N66" s="7">
        <f t="shared" si="62"/>
        <v>0</v>
      </c>
      <c r="O66" s="7">
        <f>MOD(O63+O64+Q67,2)</f>
        <v>1</v>
      </c>
      <c r="P66" s="7" t="s">
        <v>42</v>
      </c>
      <c r="Q66" s="7">
        <f t="shared" si="62"/>
        <v>1</v>
      </c>
      <c r="R66" s="7">
        <f t="shared" si="62"/>
        <v>1</v>
      </c>
      <c r="S66" s="7">
        <f t="shared" si="62"/>
        <v>1</v>
      </c>
      <c r="T66" s="7">
        <f>MOD(T63+T64+V67,2)</f>
        <v>1</v>
      </c>
      <c r="U66" s="7" t="s">
        <v>42</v>
      </c>
      <c r="V66" s="7">
        <f t="shared" si="62"/>
        <v>0</v>
      </c>
      <c r="W66" s="7">
        <f t="shared" si="62"/>
        <v>0</v>
      </c>
      <c r="X66" s="7">
        <f t="shared" si="62"/>
        <v>1</v>
      </c>
      <c r="Y66" s="7">
        <f>MOD(Y63+Y64,2)</f>
        <v>0</v>
      </c>
      <c r="Z66" s="3" t="s">
        <v>56</v>
      </c>
      <c r="AA66">
        <f>HEX2DEC(BIN2HEX(G66&amp;H66&amp;I66&amp;J66)&amp;BIN2HEX(L66&amp;M66&amp;N66&amp;O66)&amp;BIN2HEX(Q66&amp;R66&amp;S66&amp;T66)&amp;BIN2HEX(V66&amp;W66&amp;X66&amp;Y66))</f>
        <v>55794</v>
      </c>
      <c r="AD66" s="7"/>
      <c r="AE66" s="7"/>
      <c r="AF66" s="7">
        <f>AF63+AF64</f>
        <v>-9742</v>
      </c>
      <c r="AH66" s="12"/>
      <c r="AI66" s="12"/>
      <c r="AJ66" s="12"/>
      <c r="AK66" s="12"/>
      <c r="AL66" s="12"/>
    </row>
    <row r="67" spans="3:38" x14ac:dyDescent="0.2">
      <c r="C67" s="13" t="s">
        <v>51</v>
      </c>
      <c r="D67" s="13"/>
      <c r="E67" s="13"/>
      <c r="G67" s="7">
        <f>QUOTIENT(G63+G64+H67,2)</f>
        <v>0</v>
      </c>
      <c r="H67" s="7">
        <f t="shared" ref="H67:X67" si="63">QUOTIENT(H63+H64+I67,2)</f>
        <v>0</v>
      </c>
      <c r="I67" s="7">
        <f t="shared" si="63"/>
        <v>0</v>
      </c>
      <c r="J67" s="7">
        <f>QUOTIENT(J63+J64+L67,2)</f>
        <v>0</v>
      </c>
      <c r="K67" s="7"/>
      <c r="L67" s="7">
        <f t="shared" si="63"/>
        <v>0</v>
      </c>
      <c r="M67" s="7">
        <f t="shared" si="63"/>
        <v>1</v>
      </c>
      <c r="N67" s="7">
        <f t="shared" si="63"/>
        <v>1</v>
      </c>
      <c r="O67" s="7">
        <f>QUOTIENT(O63+O64+Q67,2)</f>
        <v>0</v>
      </c>
      <c r="P67" s="7"/>
      <c r="Q67" s="7">
        <f t="shared" si="63"/>
        <v>0</v>
      </c>
      <c r="R67" s="7">
        <f t="shared" si="63"/>
        <v>0</v>
      </c>
      <c r="S67" s="7">
        <f t="shared" si="63"/>
        <v>1</v>
      </c>
      <c r="T67" s="7">
        <f>QUOTIENT(T63+T64+V67,2)</f>
        <v>1</v>
      </c>
      <c r="U67" s="7"/>
      <c r="V67" s="7">
        <f t="shared" si="63"/>
        <v>1</v>
      </c>
      <c r="W67" s="7">
        <f t="shared" si="63"/>
        <v>1</v>
      </c>
      <c r="X67" s="7">
        <f t="shared" si="63"/>
        <v>1</v>
      </c>
      <c r="Y67" s="7">
        <f>QUOTIENT(Y63+Y64,2)</f>
        <v>1</v>
      </c>
      <c r="AH67" s="12"/>
      <c r="AI67" s="12"/>
      <c r="AJ67" s="12"/>
      <c r="AK67" s="12"/>
      <c r="AL67" s="12"/>
    </row>
    <row r="68" spans="3:38" x14ac:dyDescent="0.2">
      <c r="AH68" s="12"/>
      <c r="AI68" s="12"/>
      <c r="AJ68" s="12"/>
      <c r="AK68" s="12"/>
      <c r="AL68" s="12"/>
    </row>
    <row r="69" spans="3:38" x14ac:dyDescent="0.2">
      <c r="G69" s="11" t="s">
        <v>52</v>
      </c>
      <c r="H69" s="11"/>
      <c r="I69" s="11"/>
      <c r="J69">
        <f>G67</f>
        <v>0</v>
      </c>
      <c r="L69" s="11" t="s">
        <v>53</v>
      </c>
      <c r="M69" s="11"/>
      <c r="N69" s="11"/>
      <c r="O69">
        <f>MOD(SUM(Q67:Y67),2)</f>
        <v>0</v>
      </c>
      <c r="Q69" s="11" t="s">
        <v>54</v>
      </c>
      <c r="R69" s="11"/>
      <c r="S69" s="11"/>
      <c r="T69">
        <f>V67</f>
        <v>1</v>
      </c>
      <c r="V69" s="11" t="s">
        <v>55</v>
      </c>
      <c r="W69" s="11"/>
      <c r="X69" s="11"/>
      <c r="Y69">
        <f>IF(AA66=0,1,0)</f>
        <v>0</v>
      </c>
      <c r="AA69" s="9" t="s">
        <v>57</v>
      </c>
      <c r="AB69">
        <f>G66</f>
        <v>1</v>
      </c>
      <c r="AC69" s="9" t="s">
        <v>58</v>
      </c>
      <c r="AD69">
        <f>MOD(G67+H67,2)</f>
        <v>0</v>
      </c>
      <c r="AH69" s="12"/>
      <c r="AI69" s="12"/>
      <c r="AJ69" s="12"/>
      <c r="AK69" s="12"/>
      <c r="AL69" s="12"/>
    </row>
    <row r="72" spans="3:38" x14ac:dyDescent="0.2">
      <c r="E72" s="7" t="s">
        <v>71</v>
      </c>
      <c r="G72" s="7" t="str">
        <f>G14</f>
        <v>1</v>
      </c>
      <c r="H72" s="7" t="str">
        <f>H14</f>
        <v>1</v>
      </c>
      <c r="I72" s="7" t="str">
        <f t="shared" ref="I72:Y72" si="64">I14</f>
        <v>0</v>
      </c>
      <c r="J72" s="7" t="str">
        <f t="shared" si="64"/>
        <v>1</v>
      </c>
      <c r="K72" s="7" t="str">
        <f t="shared" si="64"/>
        <v>.</v>
      </c>
      <c r="L72" s="7" t="str">
        <f t="shared" si="64"/>
        <v>1</v>
      </c>
      <c r="M72" s="7" t="str">
        <f t="shared" si="64"/>
        <v>0</v>
      </c>
      <c r="N72" s="7" t="str">
        <f t="shared" si="64"/>
        <v>0</v>
      </c>
      <c r="O72" s="7" t="str">
        <f t="shared" si="64"/>
        <v>1</v>
      </c>
      <c r="P72" s="7" t="str">
        <f t="shared" si="64"/>
        <v>.</v>
      </c>
      <c r="Q72" s="7" t="str">
        <f t="shared" si="64"/>
        <v>1</v>
      </c>
      <c r="R72" s="7" t="str">
        <f t="shared" si="64"/>
        <v>1</v>
      </c>
      <c r="S72" s="7" t="str">
        <f t="shared" si="64"/>
        <v>1</v>
      </c>
      <c r="T72" s="7" t="str">
        <f t="shared" si="64"/>
        <v>1</v>
      </c>
      <c r="U72" s="7" t="str">
        <f t="shared" si="64"/>
        <v>.</v>
      </c>
      <c r="V72" s="7" t="str">
        <f t="shared" si="64"/>
        <v>0</v>
      </c>
      <c r="W72" s="7" t="str">
        <f t="shared" si="64"/>
        <v>0</v>
      </c>
      <c r="X72" s="7" t="str">
        <f t="shared" si="64"/>
        <v>1</v>
      </c>
      <c r="Y72" s="7" t="str">
        <f t="shared" si="64"/>
        <v>0</v>
      </c>
      <c r="AD72" t="s">
        <v>72</v>
      </c>
      <c r="AF72">
        <f>C14</f>
        <v>-9742</v>
      </c>
      <c r="AH72" s="12" t="str">
        <f>IF(AA75=AF75, "Результат выполнения верный и корректный", "Результат выполнения неверный и некорректный")</f>
        <v>Результат выполнения верный и корректный</v>
      </c>
      <c r="AI72" s="12"/>
      <c r="AJ72" s="12"/>
      <c r="AK72" s="12"/>
      <c r="AL72" s="12"/>
    </row>
    <row r="73" spans="3:38" x14ac:dyDescent="0.2">
      <c r="D73" s="4" t="s">
        <v>47</v>
      </c>
      <c r="E73" s="7" t="s">
        <v>63</v>
      </c>
      <c r="G73" s="7" t="str">
        <f>G6</f>
        <v>0</v>
      </c>
      <c r="H73" s="7" t="str">
        <f>H6</f>
        <v>1</v>
      </c>
      <c r="I73" s="7" t="str">
        <f t="shared" ref="I73:Y73" si="65">I6</f>
        <v>0</v>
      </c>
      <c r="J73" s="7" t="str">
        <f t="shared" si="65"/>
        <v>1</v>
      </c>
      <c r="K73" s="7" t="str">
        <f t="shared" si="65"/>
        <v>.</v>
      </c>
      <c r="L73" s="7" t="str">
        <f t="shared" si="65"/>
        <v>0</v>
      </c>
      <c r="M73" s="7" t="str">
        <f t="shared" si="65"/>
        <v>0</v>
      </c>
      <c r="N73" s="7" t="str">
        <f t="shared" si="65"/>
        <v>1</v>
      </c>
      <c r="O73" s="7" t="str">
        <f t="shared" si="65"/>
        <v>1</v>
      </c>
      <c r="P73" s="7" t="str">
        <f t="shared" si="65"/>
        <v>.</v>
      </c>
      <c r="Q73" s="7" t="str">
        <f t="shared" si="65"/>
        <v>0</v>
      </c>
      <c r="R73" s="7" t="str">
        <f t="shared" si="65"/>
        <v>1</v>
      </c>
      <c r="S73" s="7" t="str">
        <f t="shared" si="65"/>
        <v>1</v>
      </c>
      <c r="T73" s="7" t="str">
        <f t="shared" si="65"/>
        <v>1</v>
      </c>
      <c r="U73" s="7" t="str">
        <f t="shared" si="65"/>
        <v>.</v>
      </c>
      <c r="V73" s="7" t="str">
        <f t="shared" si="65"/>
        <v>0</v>
      </c>
      <c r="W73" s="7" t="str">
        <f t="shared" si="65"/>
        <v>1</v>
      </c>
      <c r="X73" s="7" t="str">
        <f t="shared" si="65"/>
        <v>0</v>
      </c>
      <c r="Y73" s="7" t="str">
        <f t="shared" si="65"/>
        <v>0</v>
      </c>
      <c r="AC73" s="4" t="s">
        <v>47</v>
      </c>
      <c r="AD73" t="s">
        <v>64</v>
      </c>
      <c r="AF73">
        <f>C6</f>
        <v>21364</v>
      </c>
      <c r="AH73" s="12"/>
      <c r="AI73" s="12"/>
      <c r="AJ73" s="12"/>
      <c r="AK73" s="12"/>
      <c r="AL73" s="12"/>
    </row>
    <row r="74" spans="3:38" x14ac:dyDescent="0.2">
      <c r="E74" s="6" t="s">
        <v>48</v>
      </c>
      <c r="F74" s="6" t="s">
        <v>49</v>
      </c>
      <c r="G74" s="6" t="s">
        <v>50</v>
      </c>
      <c r="H74" s="6" t="s">
        <v>50</v>
      </c>
      <c r="I74" s="6" t="s">
        <v>50</v>
      </c>
      <c r="J74" s="6" t="s">
        <v>50</v>
      </c>
      <c r="K74" s="6" t="s">
        <v>50</v>
      </c>
      <c r="L74" s="6" t="s">
        <v>50</v>
      </c>
      <c r="M74" s="6" t="s">
        <v>50</v>
      </c>
      <c r="N74" s="6" t="s">
        <v>50</v>
      </c>
      <c r="O74" s="6" t="s">
        <v>50</v>
      </c>
      <c r="P74" s="6" t="s">
        <v>50</v>
      </c>
      <c r="Q74" s="6" t="s">
        <v>50</v>
      </c>
      <c r="R74" s="6" t="s">
        <v>50</v>
      </c>
      <c r="S74" s="6" t="s">
        <v>50</v>
      </c>
      <c r="T74" s="6" t="s">
        <v>50</v>
      </c>
      <c r="U74" s="6" t="s">
        <v>50</v>
      </c>
      <c r="V74" s="6" t="s">
        <v>50</v>
      </c>
      <c r="W74" s="6" t="s">
        <v>50</v>
      </c>
      <c r="X74" s="6" t="s">
        <v>50</v>
      </c>
      <c r="Y74" s="6" t="s">
        <v>50</v>
      </c>
      <c r="AB74" s="6" t="s">
        <v>56</v>
      </c>
      <c r="AD74" s="6" t="s">
        <v>61</v>
      </c>
      <c r="AE74" s="6" t="s">
        <v>49</v>
      </c>
      <c r="AF74" s="6" t="s">
        <v>62</v>
      </c>
      <c r="AH74" s="12"/>
      <c r="AI74" s="12"/>
      <c r="AJ74" s="12"/>
      <c r="AK74" s="12"/>
      <c r="AL74" s="12"/>
    </row>
    <row r="75" spans="3:38" x14ac:dyDescent="0.2">
      <c r="G75" s="7">
        <f>MOD(G72+G73+H76,2)</f>
        <v>0</v>
      </c>
      <c r="H75" s="7">
        <f t="shared" ref="H75:X75" si="66">MOD(H72+H73+I76,2)</f>
        <v>0</v>
      </c>
      <c r="I75" s="7">
        <f t="shared" si="66"/>
        <v>1</v>
      </c>
      <c r="J75" s="7">
        <f>MOD(J72+J73+L76,2)</f>
        <v>0</v>
      </c>
      <c r="K75" s="7" t="s">
        <v>42</v>
      </c>
      <c r="L75" s="7">
        <f t="shared" si="66"/>
        <v>1</v>
      </c>
      <c r="M75" s="7">
        <f t="shared" si="66"/>
        <v>1</v>
      </c>
      <c r="N75" s="7">
        <f t="shared" si="66"/>
        <v>0</v>
      </c>
      <c r="O75" s="7">
        <f>MOD(O72+O73+Q76,2)</f>
        <v>1</v>
      </c>
      <c r="P75" s="7" t="s">
        <v>42</v>
      </c>
      <c r="Q75" s="7">
        <f t="shared" si="66"/>
        <v>0</v>
      </c>
      <c r="R75" s="7">
        <f t="shared" si="66"/>
        <v>1</v>
      </c>
      <c r="S75" s="7">
        <f t="shared" si="66"/>
        <v>1</v>
      </c>
      <c r="T75" s="7">
        <f>MOD(T72+T73+V76,2)</f>
        <v>0</v>
      </c>
      <c r="U75" s="7" t="s">
        <v>42</v>
      </c>
      <c r="V75" s="7">
        <f t="shared" si="66"/>
        <v>0</v>
      </c>
      <c r="W75" s="7">
        <f t="shared" si="66"/>
        <v>1</v>
      </c>
      <c r="X75" s="7">
        <f t="shared" si="66"/>
        <v>1</v>
      </c>
      <c r="Y75" s="7">
        <f>MOD(Y72+Y73,2)</f>
        <v>0</v>
      </c>
      <c r="Z75" s="3" t="s">
        <v>56</v>
      </c>
      <c r="AA75">
        <f>HEX2DEC(BIN2HEX(G75&amp;H75&amp;I75&amp;J75)&amp;BIN2HEX(L75&amp;M75&amp;N75&amp;O75)&amp;BIN2HEX(Q75&amp;R75&amp;S75&amp;T75)&amp;BIN2HEX(V75&amp;W75&amp;X75&amp;Y75))</f>
        <v>11622</v>
      </c>
      <c r="AF75">
        <f>AF72+AF73</f>
        <v>11622</v>
      </c>
      <c r="AH75" s="12"/>
      <c r="AI75" s="12"/>
      <c r="AJ75" s="12"/>
      <c r="AK75" s="12"/>
      <c r="AL75" s="12"/>
    </row>
    <row r="76" spans="3:38" x14ac:dyDescent="0.2">
      <c r="C76" s="13" t="s">
        <v>51</v>
      </c>
      <c r="D76" s="13"/>
      <c r="E76" s="13"/>
      <c r="G76" s="7">
        <f>QUOTIENT(G72+G73+H76,2)</f>
        <v>1</v>
      </c>
      <c r="H76" s="7">
        <f t="shared" ref="H76:X76" si="67">QUOTIENT(H72+H73+I76,2)</f>
        <v>1</v>
      </c>
      <c r="I76" s="7">
        <f t="shared" si="67"/>
        <v>0</v>
      </c>
      <c r="J76" s="7">
        <f>QUOTIENT(J72+J73+L76,2)</f>
        <v>1</v>
      </c>
      <c r="K76" s="7"/>
      <c r="L76" s="7">
        <f t="shared" si="67"/>
        <v>0</v>
      </c>
      <c r="M76" s="7">
        <f t="shared" si="67"/>
        <v>0</v>
      </c>
      <c r="N76" s="7">
        <f t="shared" si="67"/>
        <v>1</v>
      </c>
      <c r="O76" s="7">
        <f>QUOTIENT(O72+O73+Q76,2)</f>
        <v>1</v>
      </c>
      <c r="P76" s="7"/>
      <c r="Q76" s="7">
        <f t="shared" si="67"/>
        <v>1</v>
      </c>
      <c r="R76" s="7">
        <f t="shared" si="67"/>
        <v>1</v>
      </c>
      <c r="S76" s="7">
        <f t="shared" si="67"/>
        <v>1</v>
      </c>
      <c r="T76" s="7">
        <f>QUOTIENT(T72+T73+V76,2)</f>
        <v>1</v>
      </c>
      <c r="U76" s="7"/>
      <c r="V76" s="7">
        <f t="shared" si="67"/>
        <v>0</v>
      </c>
      <c r="W76" s="7">
        <f t="shared" si="67"/>
        <v>0</v>
      </c>
      <c r="X76" s="7">
        <f t="shared" si="67"/>
        <v>0</v>
      </c>
      <c r="Y76" s="7">
        <f>QUOTIENT(Y72+Y73,2)</f>
        <v>0</v>
      </c>
      <c r="AH76" s="12"/>
      <c r="AI76" s="12"/>
      <c r="AJ76" s="12"/>
      <c r="AK76" s="12"/>
      <c r="AL76" s="12"/>
    </row>
    <row r="77" spans="3:38" x14ac:dyDescent="0.2">
      <c r="AH77" s="12"/>
      <c r="AI77" s="12"/>
      <c r="AJ77" s="12"/>
      <c r="AK77" s="12"/>
      <c r="AL77" s="12"/>
    </row>
    <row r="78" spans="3:38" x14ac:dyDescent="0.2">
      <c r="G78" s="11" t="s">
        <v>52</v>
      </c>
      <c r="H78" s="11"/>
      <c r="I78" s="11"/>
      <c r="J78">
        <f>G76</f>
        <v>1</v>
      </c>
      <c r="L78" s="11" t="s">
        <v>53</v>
      </c>
      <c r="M78" s="11"/>
      <c r="N78" s="11"/>
      <c r="O78">
        <f>MOD(SUM(Q76:Y76),2)</f>
        <v>0</v>
      </c>
      <c r="Q78" s="11" t="s">
        <v>54</v>
      </c>
      <c r="R78" s="11"/>
      <c r="S78" s="11"/>
      <c r="T78">
        <f>V76</f>
        <v>0</v>
      </c>
      <c r="V78" s="11" t="s">
        <v>55</v>
      </c>
      <c r="W78" s="11"/>
      <c r="X78" s="11"/>
      <c r="Y78">
        <f>IF(AA75=0,1,0)</f>
        <v>0</v>
      </c>
      <c r="AA78" s="9" t="s">
        <v>57</v>
      </c>
      <c r="AB78">
        <f>G75</f>
        <v>0</v>
      </c>
      <c r="AC78" s="9" t="s">
        <v>58</v>
      </c>
      <c r="AD78">
        <f>MOD(G76+H76,2)</f>
        <v>0</v>
      </c>
      <c r="AH78" s="12"/>
      <c r="AI78" s="12"/>
      <c r="AJ78" s="12"/>
      <c r="AK78" s="12"/>
      <c r="AL78" s="12"/>
    </row>
  </sheetData>
  <mergeCells count="44">
    <mergeCell ref="AH18:AL24"/>
    <mergeCell ref="C31:E31"/>
    <mergeCell ref="G33:I33"/>
    <mergeCell ref="L33:N33"/>
    <mergeCell ref="Q33:S33"/>
    <mergeCell ref="V33:X33"/>
    <mergeCell ref="AH27:AL33"/>
    <mergeCell ref="C22:E22"/>
    <mergeCell ref="G24:I24"/>
    <mergeCell ref="L24:N24"/>
    <mergeCell ref="Q24:S24"/>
    <mergeCell ref="V24:X24"/>
    <mergeCell ref="A19:C19"/>
    <mergeCell ref="A18:C18"/>
    <mergeCell ref="G78:I78"/>
    <mergeCell ref="L78:N78"/>
    <mergeCell ref="AH36:AL42"/>
    <mergeCell ref="C49:E49"/>
    <mergeCell ref="G51:I51"/>
    <mergeCell ref="L51:N51"/>
    <mergeCell ref="Q51:S51"/>
    <mergeCell ref="V51:X51"/>
    <mergeCell ref="AH44:AL51"/>
    <mergeCell ref="C40:E40"/>
    <mergeCell ref="G42:I42"/>
    <mergeCell ref="L42:N42"/>
    <mergeCell ref="Q42:S42"/>
    <mergeCell ref="V42:X42"/>
    <mergeCell ref="C58:E58"/>
    <mergeCell ref="G60:I60"/>
    <mergeCell ref="L60:N60"/>
    <mergeCell ref="Q60:S60"/>
    <mergeCell ref="C76:E76"/>
    <mergeCell ref="C67:E67"/>
    <mergeCell ref="G69:I69"/>
    <mergeCell ref="L69:N69"/>
    <mergeCell ref="Q69:S69"/>
    <mergeCell ref="V69:X69"/>
    <mergeCell ref="Q78:S78"/>
    <mergeCell ref="V78:X78"/>
    <mergeCell ref="AH72:AL78"/>
    <mergeCell ref="V60:X60"/>
    <mergeCell ref="AH54:AL60"/>
    <mergeCell ref="AH63:AL69"/>
  </mergeCells>
  <conditionalFormatting sqref="AF9:AI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{151BEC8E-25E2-B649-9C22-56CE02B476A4}</x14:id>
        </ext>
      </extLst>
    </cfRule>
  </conditionalFormatting>
  <conditionalFormatting sqref="V6:Y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{A71B5151-2849-B345-A69D-575302504448}</x14:id>
        </ext>
      </extLst>
    </cfRule>
  </conditionalFormatting>
  <conditionalFormatting sqref="G4:Y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{49F95233-FEC0-4D4E-A11D-C7316BAE0C8D}</x14:id>
        </ext>
      </extLst>
    </cfRule>
  </conditionalFormatting>
  <conditionalFormatting sqref="AF4:AM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{D5F746D9-5F97-DD49-B026-55AF772A15DD}</x14:id>
        </ext>
      </extLst>
    </cfRule>
  </conditionalFormatting>
  <conditionalFormatting sqref="C4:C15">
    <cfRule type="expression" dxfId="1" priority="2">
      <formula>MOD(C4:C15,2)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1BEC8E-25E2-B649-9C22-56CE02B47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AF9:AI9</xm:sqref>
        </x14:conditionalFormatting>
        <x14:conditionalFormatting xmlns:xm="http://schemas.microsoft.com/office/excel/2006/main">
          <x14:cfRule type="dataBar" id="{A71B5151-2849-B345-A69D-575302504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V6:Y6</xm:sqref>
        </x14:conditionalFormatting>
        <x14:conditionalFormatting xmlns:xm="http://schemas.microsoft.com/office/excel/2006/main">
          <x14:cfRule type="dataBar" id="{49F95233-FEC0-4D4E-A11D-C7316BAE0C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G4:Y4</xm:sqref>
        </x14:conditionalFormatting>
        <x14:conditionalFormatting xmlns:xm="http://schemas.microsoft.com/office/excel/2006/main">
          <x14:cfRule type="dataBar" id="{D5F746D9-5F97-DD49-B026-55AF772A15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2022-12-10T23:42:27Z</dcterms:created>
  <dcterms:modified xsi:type="dcterms:W3CDTF">2023-01-12T20:37:24Z</dcterms:modified>
</cp:coreProperties>
</file>