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Midsem" sheetId="1" state="visible" r:id="rId1"/>
    <sheet name="ESE" sheetId="2" state="visible" r:id="rId2"/>
    <sheet name="Course Exit Survey" sheetId="3" state="visible" r:id="rId3"/>
    <sheet name="Quiz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"/>
      <family val="2"/>
      <color rgb="FF000000"/>
      <sz val="12"/>
    </font>
    <font>
      <name val="Arial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d8d8d8"/>
      </patternFill>
    </fill>
    <fill>
      <patternFill patternType="solid">
        <fgColor rgb="FFff0000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rgb="FFc6c6c6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1"/>
  </cellStyleXfs>
  <cellXfs count="7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horizontal="left" wrapText="1"/>
    </xf>
    <xf numFmtId="3" fontId="1" fillId="0" borderId="2" applyAlignment="1" pivotButton="0" quotePrefix="0" xfId="0">
      <alignment horizontal="center" wrapText="1"/>
    </xf>
    <xf numFmtId="3" fontId="2" fillId="2" borderId="1" applyAlignment="1" pivotButton="0" quotePrefix="0" xfId="0">
      <alignment horizontal="center" wrapText="1"/>
    </xf>
    <xf numFmtId="0" fontId="3" fillId="0" borderId="3" applyAlignment="1" pivotButton="0" quotePrefix="0" xfId="0">
      <alignment horizontal="left"/>
    </xf>
    <xf numFmtId="3" fontId="1" fillId="0" borderId="4" applyAlignment="1" pivotButton="0" quotePrefix="0" xfId="0">
      <alignment horizontal="center" wrapText="1"/>
    </xf>
    <xf numFmtId="3" fontId="2" fillId="2" borderId="5" applyAlignment="1" pivotButton="0" quotePrefix="0" xfId="0">
      <alignment horizontal="center" wrapText="1"/>
    </xf>
    <xf numFmtId="0" fontId="2" fillId="0" borderId="4" applyAlignment="1" pivotButton="0" quotePrefix="0" xfId="0">
      <alignment horizontal="left" wrapText="1"/>
    </xf>
    <xf numFmtId="3" fontId="2" fillId="0" borderId="4" applyAlignment="1" pivotButton="0" quotePrefix="0" xfId="0">
      <alignment horizontal="center" wrapText="1"/>
    </xf>
    <xf numFmtId="0" fontId="2" fillId="2" borderId="4" applyAlignment="1" pivotButton="0" quotePrefix="0" xfId="0">
      <alignment horizontal="left" wrapText="1"/>
    </xf>
    <xf numFmtId="3" fontId="2" fillId="2" borderId="6" applyAlignment="1" pivotButton="0" quotePrefix="0" xfId="0">
      <alignment horizontal="left" wrapText="1"/>
    </xf>
    <xf numFmtId="0" fontId="3" fillId="0" borderId="7" applyAlignment="1" pivotButton="0" quotePrefix="0" xfId="0">
      <alignment horizontal="left"/>
    </xf>
    <xf numFmtId="3" fontId="2" fillId="0" borderId="8" applyAlignment="1" pivotButton="0" quotePrefix="0" xfId="0">
      <alignment horizontal="center" wrapText="1"/>
    </xf>
    <xf numFmtId="3" fontId="2" fillId="2" borderId="9" applyAlignment="1" pivotButton="0" quotePrefix="0" xfId="0">
      <alignment horizontal="left" wrapText="1"/>
    </xf>
    <xf numFmtId="0" fontId="3" fillId="0" borderId="10" applyAlignment="1" pivotButton="0" quotePrefix="0" xfId="0">
      <alignment horizontal="left"/>
    </xf>
    <xf numFmtId="3" fontId="2" fillId="0" borderId="11" applyAlignment="1" pivotButton="0" quotePrefix="0" xfId="0">
      <alignment horizontal="center" wrapText="1"/>
    </xf>
    <xf numFmtId="3" fontId="2" fillId="0" borderId="11" applyAlignment="1" pivotButton="0" quotePrefix="0" xfId="0">
      <alignment horizontal="left" wrapText="1"/>
    </xf>
    <xf numFmtId="0" fontId="3" fillId="0" borderId="11" applyAlignment="1" pivotButton="0" quotePrefix="0" xfId="0">
      <alignment horizontal="left"/>
    </xf>
    <xf numFmtId="3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center" wrapText="1"/>
    </xf>
    <xf numFmtId="22" fontId="2" fillId="0" borderId="12" applyAlignment="1" pivotButton="0" quotePrefix="0" xfId="0">
      <alignment horizontal="left" wrapText="1"/>
    </xf>
    <xf numFmtId="0" fontId="2" fillId="0" borderId="12" applyAlignment="1" pivotButton="0" quotePrefix="0" xfId="0">
      <alignment horizontal="left" wrapText="1"/>
    </xf>
    <xf numFmtId="3" fontId="2" fillId="0" borderId="12" applyAlignment="1" pivotButton="0" quotePrefix="0" xfId="0">
      <alignment horizontal="left" wrapText="1"/>
    </xf>
    <xf numFmtId="0" fontId="2" fillId="0" borderId="12" applyAlignment="1" pivotButton="0" quotePrefix="0" xfId="0">
      <alignment horizontal="left"/>
    </xf>
    <xf numFmtId="22" fontId="2" fillId="0" borderId="12" applyAlignment="1" pivotButton="0" quotePrefix="0" xfId="0">
      <alignment horizontal="right" wrapText="1"/>
    </xf>
    <xf numFmtId="3" fontId="2" fillId="0" borderId="12" applyAlignment="1" pivotButton="0" quotePrefix="0" xfId="0">
      <alignment horizontal="right" wrapText="1"/>
    </xf>
    <xf numFmtId="3" fontId="2" fillId="0" borderId="13" applyAlignment="1" pivotButton="0" quotePrefix="0" xfId="0">
      <alignment horizontal="left" wrapText="1"/>
    </xf>
    <xf numFmtId="0" fontId="1" fillId="0" borderId="4" applyAlignment="1" pivotButton="0" quotePrefix="0" xfId="0">
      <alignment horizontal="center" wrapText="1"/>
    </xf>
    <xf numFmtId="0" fontId="1" fillId="0" borderId="4" applyAlignment="1" pivotButton="0" quotePrefix="0" xfId="0">
      <alignment horizontal="center"/>
    </xf>
    <xf numFmtId="3" fontId="2" fillId="0" borderId="13" applyAlignment="1" pivotButton="0" quotePrefix="0" xfId="0">
      <alignment horizontal="center" wrapText="1"/>
    </xf>
    <xf numFmtId="22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3" fontId="4" fillId="0" borderId="12" applyAlignment="1" pivotButton="0" quotePrefix="0" xfId="0">
      <alignment horizontal="center" wrapText="1"/>
    </xf>
    <xf numFmtId="3" fontId="3" fillId="0" borderId="14" applyAlignment="1" pivotButton="0" quotePrefix="0" xfId="0">
      <alignment horizontal="left" wrapText="1"/>
    </xf>
    <xf numFmtId="0" fontId="3" fillId="0" borderId="14" applyAlignment="1" pivotButton="0" quotePrefix="0" xfId="0">
      <alignment horizontal="left" wrapText="1"/>
    </xf>
    <xf numFmtId="0" fontId="3" fillId="0" borderId="15" applyAlignment="1" pivotButton="0" quotePrefix="0" xfId="0">
      <alignment horizontal="left" wrapText="1"/>
    </xf>
    <xf numFmtId="0" fontId="3" fillId="0" borderId="11" applyAlignment="1" pivotButton="0" quotePrefix="0" xfId="0">
      <alignment horizontal="left" wrapText="1"/>
    </xf>
    <xf numFmtId="3" fontId="2" fillId="0" borderId="4" applyAlignment="1" pivotButton="0" quotePrefix="0" xfId="0">
      <alignment horizontal="left" wrapText="1"/>
    </xf>
    <xf numFmtId="3" fontId="2" fillId="2" borderId="12" applyAlignment="1" pivotButton="0" quotePrefix="0" xfId="0">
      <alignment horizontal="center" wrapText="1"/>
    </xf>
    <xf numFmtId="3" fontId="2" fillId="0" borderId="13" applyAlignment="1" pivotButton="0" quotePrefix="0" xfId="0">
      <alignment horizontal="right" wrapText="1"/>
    </xf>
    <xf numFmtId="3" fontId="3" fillId="0" borderId="4" applyAlignment="1" pivotButton="0" quotePrefix="0" xfId="0">
      <alignment horizontal="center" wrapText="1"/>
    </xf>
    <xf numFmtId="3" fontId="3" fillId="3" borderId="4" applyAlignment="1" pivotButton="0" quotePrefix="0" xfId="0">
      <alignment horizontal="center" wrapText="1"/>
    </xf>
    <xf numFmtId="3" fontId="3" fillId="0" borderId="11" applyAlignment="1" pivotButton="0" quotePrefix="0" xfId="0">
      <alignment horizontal="right" wrapText="1"/>
    </xf>
    <xf numFmtId="3" fontId="3" fillId="0" borderId="11" applyAlignment="1" pivotButton="0" quotePrefix="0" xfId="0">
      <alignment horizontal="left" wrapText="1"/>
    </xf>
    <xf numFmtId="3" fontId="0" fillId="0" borderId="0" applyAlignment="1" pivotButton="0" quotePrefix="0" xfId="0">
      <alignment horizontal="right" wrapText="1"/>
    </xf>
    <xf numFmtId="3" fontId="3" fillId="0" borderId="14" applyAlignment="1" pivotButton="0" quotePrefix="0" xfId="0">
      <alignment horizontal="left"/>
    </xf>
    <xf numFmtId="3" fontId="3" fillId="0" borderId="15" applyAlignment="1" pivotButton="0" quotePrefix="0" xfId="0">
      <alignment horizontal="left"/>
    </xf>
    <xf numFmtId="3" fontId="2" fillId="0" borderId="16" applyAlignment="1" pivotButton="0" quotePrefix="0" xfId="0">
      <alignment horizontal="left" wrapText="1"/>
    </xf>
    <xf numFmtId="3" fontId="2" fillId="0" borderId="1" applyAlignment="1" pivotButton="0" quotePrefix="0" xfId="0">
      <alignment horizontal="center" wrapText="1"/>
    </xf>
    <xf numFmtId="3" fontId="3" fillId="0" borderId="3" applyAlignment="1" pivotButton="0" quotePrefix="0" xfId="0">
      <alignment horizontal="left"/>
    </xf>
    <xf numFmtId="3" fontId="5" fillId="0" borderId="4" applyAlignment="1" pivotButton="0" quotePrefix="0" xfId="0">
      <alignment horizontal="center" wrapText="1"/>
    </xf>
    <xf numFmtId="3" fontId="5" fillId="0" borderId="5" applyAlignment="1" pivotButton="0" quotePrefix="0" xfId="0">
      <alignment horizontal="center" wrapText="1"/>
    </xf>
    <xf numFmtId="3" fontId="3" fillId="0" borderId="5" applyAlignment="1" pivotButton="0" quotePrefix="0" xfId="0">
      <alignment horizontal="center" wrapText="1"/>
    </xf>
    <xf numFmtId="3" fontId="2" fillId="4" borderId="4" applyAlignment="1" pivotButton="0" quotePrefix="0" xfId="0">
      <alignment horizontal="center" wrapText="1"/>
    </xf>
    <xf numFmtId="3" fontId="2" fillId="2" borderId="4" applyAlignment="1" pivotButton="0" quotePrefix="0" xfId="0">
      <alignment horizontal="center" wrapText="1"/>
    </xf>
    <xf numFmtId="3" fontId="2" fillId="2" borderId="4" applyAlignment="1" pivotButton="0" quotePrefix="0" xfId="0">
      <alignment horizontal="left" wrapText="1"/>
    </xf>
    <xf numFmtId="4" fontId="2" fillId="0" borderId="4" applyAlignment="1" pivotButton="0" quotePrefix="0" xfId="0">
      <alignment horizontal="center" wrapText="1"/>
    </xf>
    <xf numFmtId="3" fontId="2" fillId="4" borderId="4" applyAlignment="1" pivotButton="0" quotePrefix="0" xfId="0">
      <alignment horizontal="left" wrapText="1"/>
    </xf>
    <xf numFmtId="3" fontId="2" fillId="0" borderId="16" applyAlignment="1" pivotButton="0" quotePrefix="0" xfId="0">
      <alignment horizontal="center" wrapText="1"/>
    </xf>
    <xf numFmtId="3" fontId="2" fillId="5" borderId="4" applyAlignment="1" pivotButton="0" quotePrefix="0" xfId="0">
      <alignment horizontal="center" wrapText="1"/>
    </xf>
    <xf numFmtId="3" fontId="2" fillId="0" borderId="12" applyAlignment="1" pivotButton="0" quotePrefix="0" xfId="0">
      <alignment horizontal="center" wrapText="1"/>
    </xf>
    <xf numFmtId="3" fontId="3" fillId="3" borderId="12" applyAlignment="1" pivotButton="0" quotePrefix="0" xfId="0">
      <alignment horizontal="center" wrapText="1"/>
    </xf>
    <xf numFmtId="3" fontId="2" fillId="0" borderId="5" applyAlignment="1" pivotButton="0" quotePrefix="0" xfId="0">
      <alignment horizontal="center" wrapText="1"/>
    </xf>
    <xf numFmtId="3" fontId="3" fillId="3" borderId="16" applyAlignment="1" pivotButton="0" quotePrefix="0" xfId="0">
      <alignment horizontal="center" wrapText="1"/>
    </xf>
    <xf numFmtId="3" fontId="3" fillId="0" borderId="11" applyAlignment="1" pivotButton="0" quotePrefix="0" xfId="0">
      <alignment horizontal="right"/>
    </xf>
    <xf numFmtId="3" fontId="3" fillId="0" borderId="1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14" pivotButton="0" quotePrefix="0" xfId="0"/>
    <xf numFmtId="0" fontId="0" fillId="0" borderId="15" pivotButton="0" quotePrefix="0" xfId="0"/>
    <xf numFmtId="0" fontId="0" fillId="0" borderId="3" pivotButton="0" quotePrefix="0" xfId="0"/>
    <xf numFmtId="0" fontId="0" fillId="0" borderId="21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97"/>
  <sheetViews>
    <sheetView workbookViewId="0">
      <selection activeCell="A1" sqref="A1"/>
    </sheetView>
  </sheetViews>
  <sheetFormatPr baseColWidth="8" defaultRowHeight="15"/>
  <cols>
    <col width="13.57642857142857" bestFit="1" customWidth="1" style="49" min="1" max="1"/>
    <col width="13.57642857142857" bestFit="1" customWidth="1" style="71" min="2" max="2"/>
    <col width="13.57642857142857" bestFit="1" customWidth="1" style="71" min="3" max="3"/>
    <col width="13.57642857142857" bestFit="1" customWidth="1" style="71" min="4" max="4"/>
    <col width="13.57642857142857" bestFit="1" customWidth="1" style="71" min="5" max="5"/>
    <col width="13.57642857142857" bestFit="1" customWidth="1" style="71" min="6" max="6"/>
    <col width="13.57642857142857" bestFit="1" customWidth="1" style="71" min="7" max="7"/>
    <col width="13.57642857142857" bestFit="1" customWidth="1" style="71" min="8" max="8"/>
    <col width="13.57642857142857" bestFit="1" customWidth="1" style="71" min="9" max="9"/>
    <col width="13.57642857142857" bestFit="1" customWidth="1" style="71" min="10" max="10"/>
    <col width="13.57642857142857" bestFit="1" customWidth="1" style="71" min="11" max="11"/>
    <col width="13.57642857142857" bestFit="1" customWidth="1" style="71" min="12" max="12"/>
    <col width="13.57642857142857" bestFit="1" customWidth="1" style="71" min="13" max="13"/>
    <col width="13.57642857142857" bestFit="1" customWidth="1" style="71" min="14" max="14"/>
    <col width="13.57642857142857" bestFit="1" customWidth="1" style="71" min="15" max="15"/>
  </cols>
  <sheetData>
    <row r="1" ht="20.25" customHeight="1">
      <c r="A1" s="37" t="inlineStr">
        <is>
          <t>DSA : AY: 2022-23 Sem : III</t>
        </is>
      </c>
      <c r="B1" s="72" t="n"/>
      <c r="C1" s="72" t="n"/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3" t="n"/>
    </row>
    <row r="2" ht="20.25" customHeight="1">
      <c r="A2" s="37" t="inlineStr">
        <is>
          <t>Test 3 - CO attainment (Internal assessment)</t>
        </is>
      </c>
      <c r="B2" s="72" t="n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2" t="n"/>
      <c r="N2" s="72" t="n"/>
      <c r="O2" s="73" t="n"/>
    </row>
    <row r="3" ht="18.75" customFormat="1" customHeight="1" s="1">
      <c r="A3" s="52" t="n"/>
      <c r="B3" s="52" t="n"/>
      <c r="C3" s="52" t="n"/>
      <c r="D3" s="52" t="n"/>
      <c r="E3" s="52" t="n"/>
      <c r="F3" s="52" t="n"/>
      <c r="G3" s="52" t="n"/>
      <c r="H3" s="52" t="n"/>
      <c r="I3" s="52" t="n"/>
      <c r="J3" s="52" t="n"/>
      <c r="K3" s="52" t="n"/>
      <c r="L3" s="52" t="n"/>
      <c r="M3" s="52" t="n"/>
      <c r="N3" s="52" t="n"/>
      <c r="O3" s="52" t="n"/>
    </row>
    <row r="4" ht="18.75" customHeight="1">
      <c r="A4" s="53" t="inlineStr">
        <is>
          <t>No. Of students =65</t>
        </is>
      </c>
      <c r="B4" s="74" t="n"/>
      <c r="C4" s="42" t="n"/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</row>
    <row r="5" ht="19.5" customFormat="1" customHeight="1" s="1">
      <c r="A5" s="55" t="inlineStr">
        <is>
          <t>Roll No.</t>
        </is>
      </c>
      <c r="B5" s="55" t="inlineStr">
        <is>
          <t>1a</t>
        </is>
      </c>
      <c r="C5" s="55" t="inlineStr">
        <is>
          <t>1b</t>
        </is>
      </c>
      <c r="D5" s="55" t="inlineStr">
        <is>
          <t>1c</t>
        </is>
      </c>
      <c r="E5" s="55" t="inlineStr">
        <is>
          <t>1d</t>
        </is>
      </c>
      <c r="F5" s="55" t="inlineStr">
        <is>
          <t>1e</t>
        </is>
      </c>
      <c r="G5" s="55" t="inlineStr">
        <is>
          <t>1f</t>
        </is>
      </c>
      <c r="H5" s="55" t="inlineStr">
        <is>
          <t>Q1</t>
        </is>
      </c>
      <c r="I5" s="55" t="inlineStr">
        <is>
          <t>2a</t>
        </is>
      </c>
      <c r="J5" s="55" t="inlineStr">
        <is>
          <t>2b</t>
        </is>
      </c>
      <c r="K5" s="55" t="inlineStr">
        <is>
          <t>Q2</t>
        </is>
      </c>
      <c r="L5" s="55" t="inlineStr">
        <is>
          <t>3a</t>
        </is>
      </c>
      <c r="M5" s="55" t="inlineStr">
        <is>
          <t>3b</t>
        </is>
      </c>
      <c r="N5" s="55" t="inlineStr">
        <is>
          <t>Q3</t>
        </is>
      </c>
      <c r="O5" s="55" t="inlineStr">
        <is>
          <t>Total</t>
        </is>
      </c>
    </row>
    <row r="6" ht="19.5" customFormat="1" customHeight="1" s="1">
      <c r="A6" s="56" t="inlineStr">
        <is>
          <t>COs</t>
        </is>
      </c>
      <c r="B6" s="42" t="inlineStr">
        <is>
          <t>CO1</t>
        </is>
      </c>
      <c r="C6" s="42" t="inlineStr">
        <is>
          <t>CO5</t>
        </is>
      </c>
      <c r="D6" s="42" t="inlineStr">
        <is>
          <t>CO1</t>
        </is>
      </c>
      <c r="E6" s="42" t="inlineStr">
        <is>
          <t>CO1,5</t>
        </is>
      </c>
      <c r="F6" s="42" t="inlineStr">
        <is>
          <t>CO1</t>
        </is>
      </c>
      <c r="G6" s="42" t="inlineStr">
        <is>
          <t>CO1</t>
        </is>
      </c>
      <c r="H6" s="42" t="n"/>
      <c r="I6" s="42" t="inlineStr">
        <is>
          <t>CO1,3,5</t>
        </is>
      </c>
      <c r="J6" s="42" t="inlineStr">
        <is>
          <t>CO1,3,5</t>
        </is>
      </c>
      <c r="K6" s="42" t="n"/>
      <c r="L6" s="42" t="inlineStr">
        <is>
          <t>CO1,5</t>
        </is>
      </c>
      <c r="M6" s="42" t="inlineStr">
        <is>
          <t>CO1,5</t>
        </is>
      </c>
      <c r="N6" s="42" t="n"/>
      <c r="O6" s="55" t="n">
        <v>20</v>
      </c>
    </row>
    <row r="7" ht="20.25" customFormat="1" customHeight="1" s="1">
      <c r="A7" s="57" t="n">
        <v>1</v>
      </c>
      <c r="B7" s="42" t="n"/>
      <c r="C7" s="42" t="n"/>
      <c r="D7" s="42" t="n"/>
      <c r="E7" s="42" t="n"/>
      <c r="F7" s="42" t="n"/>
      <c r="G7" s="42" t="n"/>
      <c r="H7" s="58">
        <f>ROUND(SUM(B7:G7),0)</f>
        <v/>
      </c>
      <c r="I7" s="42" t="n"/>
      <c r="J7" s="42" t="n"/>
      <c r="K7" s="58">
        <f>ROUND(SUM(I7:J7),0)</f>
        <v/>
      </c>
      <c r="L7" s="42" t="n"/>
      <c r="M7" s="42" t="n"/>
      <c r="N7" s="58">
        <f>ROUND(SUM(L7:M7),0)</f>
        <v/>
      </c>
      <c r="O7" s="10">
        <f>ROUND(SUM(H7,K7,N7),0)</f>
        <v/>
      </c>
    </row>
    <row r="8" ht="20.25" customFormat="1" customHeight="1" s="1">
      <c r="A8" s="57" t="n">
        <v>2</v>
      </c>
      <c r="B8" s="10" t="n">
        <v>2</v>
      </c>
      <c r="C8" s="42" t="n"/>
      <c r="D8" s="10" t="n">
        <v>2</v>
      </c>
      <c r="E8" s="10" t="n">
        <v>1</v>
      </c>
      <c r="F8" s="10" t="n">
        <v>1</v>
      </c>
      <c r="G8" s="10" t="n">
        <v>2</v>
      </c>
      <c r="H8" s="58">
        <f>ROUND(SUM(B8:G8),0)</f>
        <v/>
      </c>
      <c r="I8" s="10" t="n">
        <v>4</v>
      </c>
      <c r="J8" s="42" t="n"/>
      <c r="K8" s="58">
        <f>ROUND(SUM(I8:J8),0)</f>
        <v/>
      </c>
      <c r="L8" s="42" t="n"/>
      <c r="M8" s="10" t="n">
        <v>3</v>
      </c>
      <c r="N8" s="58">
        <f>ROUND(SUM(L8:M8),0)</f>
        <v/>
      </c>
      <c r="O8" s="10">
        <f>ROUND(SUM(H8,K8,N8),0)</f>
        <v/>
      </c>
    </row>
    <row r="9" ht="20.25" customFormat="1" customHeight="1" s="1">
      <c r="A9" s="57" t="n">
        <v>3</v>
      </c>
      <c r="B9" s="10" t="n">
        <v>2</v>
      </c>
      <c r="C9" s="42" t="n"/>
      <c r="D9" s="10" t="n">
        <v>2</v>
      </c>
      <c r="E9" s="10" t="n">
        <v>2</v>
      </c>
      <c r="F9" s="42" t="n"/>
      <c r="G9" s="10" t="n">
        <v>1</v>
      </c>
      <c r="H9" s="58">
        <f>ROUND(SUM(B9:G9),0)</f>
        <v/>
      </c>
      <c r="I9" s="42" t="n"/>
      <c r="J9" s="42" t="n"/>
      <c r="K9" s="58">
        <f>ROUND(SUM(I9:J9),0)</f>
        <v/>
      </c>
      <c r="L9" s="42" t="n"/>
      <c r="M9" s="42" t="n"/>
      <c r="N9" s="58">
        <f>ROUND(SUM(L9:M9),0)</f>
        <v/>
      </c>
      <c r="O9" s="10">
        <f>ROUND(SUM(H9,K9,N9),0)</f>
        <v/>
      </c>
    </row>
    <row r="10" ht="20.25" customFormat="1" customHeight="1" s="1">
      <c r="A10" s="57" t="n">
        <v>4</v>
      </c>
      <c r="B10" s="42" t="n"/>
      <c r="C10" s="42" t="n"/>
      <c r="D10" s="42" t="n"/>
      <c r="E10" s="42" t="n"/>
      <c r="F10" s="42" t="n"/>
      <c r="G10" s="42" t="n"/>
      <c r="H10" s="58">
        <f>ROUND(SUM(B10:G10),0)</f>
        <v/>
      </c>
      <c r="I10" s="42" t="n"/>
      <c r="J10" s="42" t="n"/>
      <c r="K10" s="58">
        <f>ROUND(SUM(I10:J10),0)</f>
        <v/>
      </c>
      <c r="L10" s="42" t="n"/>
      <c r="M10" s="42" t="n"/>
      <c r="N10" s="58">
        <f>ROUND(SUM(L10:M10),0)</f>
        <v/>
      </c>
      <c r="O10" s="10">
        <f>ROUND(SUM(H10,K10,N10),0)</f>
        <v/>
      </c>
    </row>
    <row r="11" ht="20.25" customFormat="1" customHeight="1" s="1">
      <c r="A11" s="57" t="n">
        <v>5</v>
      </c>
      <c r="B11" s="10" t="n">
        <v>2</v>
      </c>
      <c r="C11" s="10" t="n">
        <v>2</v>
      </c>
      <c r="D11" s="10" t="n">
        <v>2</v>
      </c>
      <c r="E11" s="42" t="n"/>
      <c r="F11" s="10" t="n">
        <v>2</v>
      </c>
      <c r="G11" s="10" t="n">
        <v>5</v>
      </c>
      <c r="H11" s="58">
        <f>ROUND(SUM(B11:G11),0)</f>
        <v/>
      </c>
      <c r="I11" s="42" t="n"/>
      <c r="J11" s="42" t="n"/>
      <c r="K11" s="58">
        <f>ROUND(SUM(I11:J11),0)</f>
        <v/>
      </c>
      <c r="L11" s="10" t="n">
        <v>4</v>
      </c>
      <c r="M11" s="42" t="n"/>
      <c r="N11" s="58">
        <f>ROUND(SUM(L11:M11),0)</f>
        <v/>
      </c>
      <c r="O11" s="10">
        <f>ROUND(SUM(H11,K11,N11),0)</f>
        <v/>
      </c>
    </row>
    <row r="12" ht="20.25" customFormat="1" customHeight="1" s="1">
      <c r="A12" s="57" t="n">
        <v>6</v>
      </c>
      <c r="B12" s="10" t="n">
        <v>1</v>
      </c>
      <c r="C12" s="42" t="n"/>
      <c r="D12" s="10" t="n">
        <v>1</v>
      </c>
      <c r="E12" s="10" t="n">
        <v>1</v>
      </c>
      <c r="F12" s="10" t="n">
        <v>2</v>
      </c>
      <c r="G12" s="42" t="n"/>
      <c r="H12" s="58">
        <f>ROUND(SUM(B12:G12),0)</f>
        <v/>
      </c>
      <c r="I12" s="10" t="n">
        <v>2</v>
      </c>
      <c r="J12" s="42" t="n"/>
      <c r="K12" s="58">
        <f>ROUND(SUM(I12:J12),0)</f>
        <v/>
      </c>
      <c r="L12" s="42" t="n"/>
      <c r="M12" s="10" t="n">
        <v>2</v>
      </c>
      <c r="N12" s="58">
        <f>ROUND(SUM(L12:M12),0)</f>
        <v/>
      </c>
      <c r="O12" s="10">
        <f>ROUND(SUM(H12,K12,N12),0)</f>
        <v/>
      </c>
    </row>
    <row r="13" ht="20.25" customFormat="1" customHeight="1" s="1">
      <c r="A13" s="57" t="n">
        <v>7</v>
      </c>
      <c r="B13" s="42" t="n"/>
      <c r="C13" s="42" t="n"/>
      <c r="D13" s="42" t="n"/>
      <c r="E13" s="42" t="n"/>
      <c r="F13" s="42" t="n"/>
      <c r="G13" s="42" t="n"/>
      <c r="H13" s="58">
        <f>ROUND(SUM(B13:G13),0)</f>
        <v/>
      </c>
      <c r="I13" s="42" t="n"/>
      <c r="J13" s="42" t="n"/>
      <c r="K13" s="58">
        <f>ROUND(SUM(I13:J13),0)</f>
        <v/>
      </c>
      <c r="L13" s="42" t="n"/>
      <c r="M13" s="42" t="n"/>
      <c r="N13" s="58">
        <f>ROUND(SUM(L13:M13),0)</f>
        <v/>
      </c>
      <c r="O13" s="10">
        <f>ROUND(SUM(H13,K13,N13),0)</f>
        <v/>
      </c>
    </row>
    <row r="14" ht="20.25" customFormat="1" customHeight="1" s="1">
      <c r="A14" s="57" t="n">
        <v>8</v>
      </c>
      <c r="B14" s="10" t="n">
        <v>1</v>
      </c>
      <c r="C14" s="10" t="n">
        <v>2</v>
      </c>
      <c r="D14" s="10" t="n">
        <v>2</v>
      </c>
      <c r="E14" s="10" t="n">
        <v>2</v>
      </c>
      <c r="F14" s="10" t="n">
        <v>2</v>
      </c>
      <c r="G14" s="42" t="n"/>
      <c r="H14" s="58">
        <f>ROUND(SUM(B14:G14),0)</f>
        <v/>
      </c>
      <c r="I14" s="42" t="n"/>
      <c r="J14" s="42" t="n"/>
      <c r="K14" s="58">
        <f>ROUND(SUM(I14:J14),0)</f>
        <v/>
      </c>
      <c r="L14" s="10" t="n">
        <v>2</v>
      </c>
      <c r="M14" s="42" t="n"/>
      <c r="N14" s="58">
        <f>ROUND(SUM(L14:M14),0)</f>
        <v/>
      </c>
      <c r="O14" s="10">
        <f>ROUND(SUM(H14,K14,N14),0)</f>
        <v/>
      </c>
    </row>
    <row r="15" ht="20.25" customFormat="1" customHeight="1" s="1">
      <c r="A15" s="57" t="n">
        <v>9</v>
      </c>
      <c r="B15" s="10" t="n">
        <v>2</v>
      </c>
      <c r="C15" s="10" t="n">
        <v>1</v>
      </c>
      <c r="D15" s="10" t="n">
        <v>2</v>
      </c>
      <c r="E15" s="10" t="n">
        <v>2</v>
      </c>
      <c r="F15" s="42" t="n"/>
      <c r="G15" s="10" t="n">
        <v>2</v>
      </c>
      <c r="H15" s="58">
        <f>ROUND(SUM(B15:G15),0)</f>
        <v/>
      </c>
      <c r="I15" s="10" t="n">
        <v>5</v>
      </c>
      <c r="J15" s="42" t="n"/>
      <c r="K15" s="58">
        <f>ROUND(SUM(I15:J15),0)</f>
        <v/>
      </c>
      <c r="L15" s="42" t="n"/>
      <c r="M15" s="10" t="n">
        <v>5</v>
      </c>
      <c r="N15" s="58">
        <f>ROUND(SUM(L15:M15),0)</f>
        <v/>
      </c>
      <c r="O15" s="10">
        <f>ROUND(SUM(H15,K15,N15),0)</f>
        <v/>
      </c>
    </row>
    <row r="16" ht="20.25" customFormat="1" customHeight="1" s="1">
      <c r="A16" s="57" t="n">
        <v>10</v>
      </c>
      <c r="B16" s="10" t="n">
        <v>2</v>
      </c>
      <c r="C16" s="42" t="n"/>
      <c r="D16" s="10" t="n">
        <v>2</v>
      </c>
      <c r="E16" s="10" t="n">
        <v>2</v>
      </c>
      <c r="F16" s="10" t="n">
        <v>2</v>
      </c>
      <c r="G16" s="10" t="n">
        <v>2</v>
      </c>
      <c r="H16" s="58">
        <f>ROUND(SUM(B16:G16),0)</f>
        <v/>
      </c>
      <c r="I16" s="10" t="n">
        <v>5</v>
      </c>
      <c r="J16" s="42" t="n"/>
      <c r="K16" s="58">
        <f>ROUND(SUM(I16:J16),0)</f>
        <v/>
      </c>
      <c r="L16" s="42" t="n"/>
      <c r="M16" s="10" t="n">
        <v>5</v>
      </c>
      <c r="N16" s="58">
        <f>ROUND(SUM(L16:M16),0)</f>
        <v/>
      </c>
      <c r="O16" s="10">
        <f>ROUND(SUM(H16,K16,N16),0)</f>
        <v/>
      </c>
    </row>
    <row r="17" ht="20.25" customFormat="1" customHeight="1" s="1">
      <c r="A17" s="57" t="n">
        <v>11</v>
      </c>
      <c r="B17" s="42" t="n"/>
      <c r="C17" s="42" t="n"/>
      <c r="D17" s="42" t="n"/>
      <c r="E17" s="42" t="n"/>
      <c r="F17" s="42" t="n"/>
      <c r="G17" s="42" t="n"/>
      <c r="H17" s="58">
        <f>ROUND(SUM(B17:G17),0)</f>
        <v/>
      </c>
      <c r="I17" s="42" t="n"/>
      <c r="J17" s="42" t="n"/>
      <c r="K17" s="58">
        <f>ROUND(SUM(I17:J17),0)</f>
        <v/>
      </c>
      <c r="L17" s="42" t="n"/>
      <c r="M17" s="42" t="n"/>
      <c r="N17" s="58">
        <f>ROUND(SUM(L17:M17),0)</f>
        <v/>
      </c>
      <c r="O17" s="10">
        <f>ROUND(SUM(H17,K17,N17),0)</f>
        <v/>
      </c>
    </row>
    <row r="18" ht="20.25" customFormat="1" customHeight="1" s="1">
      <c r="A18" s="57" t="n">
        <v>12</v>
      </c>
      <c r="B18" s="10" t="n">
        <v>2</v>
      </c>
      <c r="C18" s="42" t="n"/>
      <c r="D18" s="10" t="n">
        <v>2</v>
      </c>
      <c r="E18" s="10" t="n">
        <v>2</v>
      </c>
      <c r="F18" s="10" t="n">
        <v>2</v>
      </c>
      <c r="G18" s="10" t="n">
        <v>2</v>
      </c>
      <c r="H18" s="58">
        <f>ROUND(SUM(B18:G18),0)</f>
        <v/>
      </c>
      <c r="I18" s="10" t="n">
        <v>5</v>
      </c>
      <c r="J18" s="42" t="n"/>
      <c r="K18" s="58">
        <f>ROUND(SUM(I18:J18),0)</f>
        <v/>
      </c>
      <c r="L18" s="42" t="n"/>
      <c r="M18" s="10" t="n">
        <v>3</v>
      </c>
      <c r="N18" s="58">
        <f>ROUND(SUM(L18:M18),0)</f>
        <v/>
      </c>
      <c r="O18" s="10">
        <f>ROUND(SUM(H18,K18,N18),0)</f>
        <v/>
      </c>
    </row>
    <row r="19" ht="20.25" customFormat="1" customHeight="1" s="1">
      <c r="A19" s="57" t="n">
        <v>13</v>
      </c>
      <c r="B19" s="10" t="n">
        <v>1</v>
      </c>
      <c r="C19" s="10" t="n">
        <v>2</v>
      </c>
      <c r="D19" s="10" t="n">
        <v>2</v>
      </c>
      <c r="E19" s="10" t="n">
        <v>2</v>
      </c>
      <c r="F19" s="10" t="n">
        <v>2</v>
      </c>
      <c r="G19" s="42" t="n"/>
      <c r="H19" s="58">
        <f>ROUND(SUM(B19:G19),0)</f>
        <v/>
      </c>
      <c r="I19" s="10" t="n">
        <v>5</v>
      </c>
      <c r="J19" s="42" t="n"/>
      <c r="K19" s="58">
        <f>ROUND(SUM(I19:J19),0)</f>
        <v/>
      </c>
      <c r="L19" s="42" t="n"/>
      <c r="M19" s="10" t="n">
        <v>5</v>
      </c>
      <c r="N19" s="58">
        <f>ROUND(SUM(L19:M19),0)</f>
        <v/>
      </c>
      <c r="O19" s="10">
        <f>ROUND(SUM(H19,K19,N19),0)</f>
        <v/>
      </c>
    </row>
    <row r="20" ht="20.25" customFormat="1" customHeight="1" s="1">
      <c r="A20" s="57" t="n">
        <v>14</v>
      </c>
      <c r="B20" s="10" t="n">
        <v>2</v>
      </c>
      <c r="C20" s="42" t="n"/>
      <c r="D20" s="10" t="n">
        <v>2</v>
      </c>
      <c r="E20" s="42" t="n"/>
      <c r="F20" s="10" t="n">
        <v>2</v>
      </c>
      <c r="G20" s="10" t="n">
        <v>2</v>
      </c>
      <c r="H20" s="58">
        <f>ROUND(SUM(B20:G20),0)</f>
        <v/>
      </c>
      <c r="I20" s="10" t="n">
        <v>5</v>
      </c>
      <c r="J20" s="42" t="n"/>
      <c r="K20" s="58">
        <f>ROUND(SUM(I20:J20),0)</f>
        <v/>
      </c>
      <c r="L20" s="10" t="n">
        <v>2</v>
      </c>
      <c r="M20" s="42" t="n"/>
      <c r="N20" s="58">
        <f>ROUND(SUM(L20:M20),0)</f>
        <v/>
      </c>
      <c r="O20" s="10">
        <f>ROUND(SUM(H20,K20,N20),0)</f>
        <v/>
      </c>
    </row>
    <row r="21" ht="15" customFormat="1" customHeight="1" s="1">
      <c r="A21" s="57" t="n">
        <v>15</v>
      </c>
      <c r="B21" s="42" t="n"/>
      <c r="C21" s="42" t="n"/>
      <c r="D21" s="42" t="n"/>
      <c r="E21" s="42" t="n"/>
      <c r="F21" s="42" t="n"/>
      <c r="G21" s="42" t="n"/>
      <c r="H21" s="58">
        <f>ROUND(SUM(B21:G21),0)</f>
        <v/>
      </c>
      <c r="I21" s="42" t="n"/>
      <c r="J21" s="42" t="n"/>
      <c r="K21" s="58">
        <f>ROUND(SUM(I21:J21),0)</f>
        <v/>
      </c>
      <c r="L21" s="42" t="n"/>
      <c r="M21" s="42" t="n"/>
      <c r="N21" s="58">
        <f>ROUND(SUM(L21:M21),0)</f>
        <v/>
      </c>
      <c r="O21" s="10">
        <f>ROUND(SUM(H21,K21,N21),0)</f>
        <v/>
      </c>
    </row>
    <row r="22" ht="15" customFormat="1" customHeight="1" s="1">
      <c r="A22" s="57" t="n">
        <v>16</v>
      </c>
      <c r="B22" s="42" t="n"/>
      <c r="C22" s="42" t="n"/>
      <c r="D22" s="42" t="n"/>
      <c r="E22" s="42" t="n"/>
      <c r="F22" s="42" t="n"/>
      <c r="G22" s="42" t="n"/>
      <c r="H22" s="58">
        <f>ROUND(SUM(B22:G22),0)</f>
        <v/>
      </c>
      <c r="I22" s="42" t="n"/>
      <c r="J22" s="42" t="n"/>
      <c r="K22" s="58">
        <f>ROUND(SUM(I22:J22),0)</f>
        <v/>
      </c>
      <c r="L22" s="42" t="n"/>
      <c r="M22" s="42" t="n"/>
      <c r="N22" s="58">
        <f>ROUND(SUM(L22:M22),0)</f>
        <v/>
      </c>
      <c r="O22" s="10">
        <f>ROUND(SUM(H22,K22,N22),0)</f>
        <v/>
      </c>
    </row>
    <row r="23" ht="15" customFormat="1" customHeight="1" s="1">
      <c r="A23" s="57" t="n">
        <v>17</v>
      </c>
      <c r="B23" s="42" t="n"/>
      <c r="C23" s="42" t="n"/>
      <c r="D23" s="42" t="n"/>
      <c r="E23" s="42" t="n"/>
      <c r="F23" s="42" t="n"/>
      <c r="G23" s="42" t="n"/>
      <c r="H23" s="58">
        <f>ROUND(SUM(B23:G23),0)</f>
        <v/>
      </c>
      <c r="I23" s="42" t="n"/>
      <c r="J23" s="42" t="n"/>
      <c r="K23" s="58">
        <f>ROUND(SUM(I23:J23),0)</f>
        <v/>
      </c>
      <c r="L23" s="42" t="n"/>
      <c r="M23" s="42" t="n"/>
      <c r="N23" s="58">
        <f>ROUND(SUM(L23:M23),0)</f>
        <v/>
      </c>
      <c r="O23" s="10">
        <f>ROUND(SUM(H23,K23,N23),0)</f>
        <v/>
      </c>
    </row>
    <row r="24" ht="15" customFormat="1" customHeight="1" s="1">
      <c r="A24" s="57" t="n">
        <v>18</v>
      </c>
      <c r="B24" s="42" t="n"/>
      <c r="C24" s="42" t="n"/>
      <c r="D24" s="42" t="n"/>
      <c r="E24" s="42" t="n"/>
      <c r="F24" s="42" t="n"/>
      <c r="G24" s="42" t="n"/>
      <c r="H24" s="58">
        <f>ROUND(SUM(B24:G24),0)</f>
        <v/>
      </c>
      <c r="I24" s="42" t="n"/>
      <c r="J24" s="42" t="n"/>
      <c r="K24" s="58">
        <f>ROUND(SUM(I24:J24),0)</f>
        <v/>
      </c>
      <c r="L24" s="42" t="n"/>
      <c r="M24" s="42" t="n"/>
      <c r="N24" s="58">
        <f>ROUND(SUM(L24:M24),0)</f>
        <v/>
      </c>
      <c r="O24" s="10">
        <f>ROUND(SUM(H24,K24,N24),0)</f>
        <v/>
      </c>
    </row>
    <row r="25" ht="15" customFormat="1" customHeight="1" s="1">
      <c r="A25" s="57" t="n">
        <v>19</v>
      </c>
      <c r="B25" s="42" t="n"/>
      <c r="C25" s="42" t="n"/>
      <c r="D25" s="42" t="n"/>
      <c r="E25" s="42" t="n"/>
      <c r="F25" s="42" t="n"/>
      <c r="G25" s="42" t="n"/>
      <c r="H25" s="58">
        <f>ROUND(SUM(B25:G25),0)</f>
        <v/>
      </c>
      <c r="I25" s="42" t="n"/>
      <c r="J25" s="42" t="n"/>
      <c r="K25" s="58">
        <f>ROUND(SUM(I25:J25),0)</f>
        <v/>
      </c>
      <c r="L25" s="42" t="n"/>
      <c r="M25" s="42" t="n"/>
      <c r="N25" s="58">
        <f>ROUND(SUM(L25:M25),0)</f>
        <v/>
      </c>
      <c r="O25" s="10">
        <f>ROUND(SUM(H25,K25,N25),0)</f>
        <v/>
      </c>
    </row>
    <row r="26" ht="15" customFormat="1" customHeight="1" s="1">
      <c r="A26" s="57" t="n">
        <v>20</v>
      </c>
      <c r="B26" s="42" t="n"/>
      <c r="C26" s="42" t="n"/>
      <c r="D26" s="42" t="n"/>
      <c r="E26" s="42" t="n"/>
      <c r="F26" s="42" t="n"/>
      <c r="G26" s="42" t="n"/>
      <c r="H26" s="58">
        <f>ROUND(SUM(B26:G26),0)</f>
        <v/>
      </c>
      <c r="I26" s="42" t="n"/>
      <c r="J26" s="42" t="n"/>
      <c r="K26" s="58">
        <f>ROUND(SUM(I26:J26),0)</f>
        <v/>
      </c>
      <c r="L26" s="42" t="n"/>
      <c r="M26" s="42" t="n"/>
      <c r="N26" s="58">
        <f>ROUND(SUM(L26:M26),0)</f>
        <v/>
      </c>
      <c r="O26" s="10">
        <f>ROUND(SUM(H26,K26,N26),0)</f>
        <v/>
      </c>
    </row>
    <row r="27" ht="15" customFormat="1" customHeight="1" s="1">
      <c r="A27" s="57" t="n">
        <v>21</v>
      </c>
      <c r="B27" s="10" t="n">
        <v>2</v>
      </c>
      <c r="C27" s="10" t="n">
        <v>0</v>
      </c>
      <c r="D27" s="42" t="n"/>
      <c r="E27" s="42" t="n"/>
      <c r="F27" s="42" t="n"/>
      <c r="G27" s="42" t="n"/>
      <c r="H27" s="58">
        <f>ROUND(SUM(B27:G27),0)</f>
        <v/>
      </c>
      <c r="I27" s="42" t="n"/>
      <c r="J27" s="42" t="n"/>
      <c r="K27" s="58">
        <f>ROUND(SUM(I27:J27),0)</f>
        <v/>
      </c>
      <c r="L27" s="42" t="n"/>
      <c r="M27" s="42" t="n"/>
      <c r="N27" s="58">
        <f>ROUND(SUM(L27:M27),0)</f>
        <v/>
      </c>
      <c r="O27" s="10">
        <f>ROUND(SUM(H27,K27,N27),0)</f>
        <v/>
      </c>
    </row>
    <row r="28" ht="15" customFormat="1" customHeight="1" s="1">
      <c r="A28" s="57" t="n">
        <v>22</v>
      </c>
      <c r="B28" s="10" t="n">
        <v>2</v>
      </c>
      <c r="C28" s="42" t="n"/>
      <c r="D28" s="10" t="n">
        <v>2</v>
      </c>
      <c r="E28" s="10" t="n">
        <v>2</v>
      </c>
      <c r="F28" s="10" t="n">
        <v>1</v>
      </c>
      <c r="G28" s="10" t="n">
        <v>2</v>
      </c>
      <c r="H28" s="58">
        <f>ROUND(SUM(B28:G28),0)</f>
        <v/>
      </c>
      <c r="I28" s="10" t="n">
        <v>1</v>
      </c>
      <c r="J28" s="42" t="n"/>
      <c r="K28" s="58">
        <f>ROUND(SUM(I28:J28),0)</f>
        <v/>
      </c>
      <c r="L28" s="42" t="n"/>
      <c r="M28" s="10" t="n">
        <v>2</v>
      </c>
      <c r="N28" s="58">
        <f>ROUND(SUM(L28:M28),0)</f>
        <v/>
      </c>
      <c r="O28" s="10">
        <f>ROUND(SUM(H28,K28,N28),0)</f>
        <v/>
      </c>
    </row>
    <row r="29" ht="15" customFormat="1" customHeight="1" s="1">
      <c r="A29" s="57" t="n">
        <v>23</v>
      </c>
      <c r="B29" s="10" t="n">
        <v>2</v>
      </c>
      <c r="C29" s="10" t="n">
        <v>2</v>
      </c>
      <c r="D29" s="10" t="n">
        <v>2</v>
      </c>
      <c r="E29" s="42" t="n"/>
      <c r="F29" s="59" t="n">
        <v>2</v>
      </c>
      <c r="G29" s="59" t="n">
        <v>2</v>
      </c>
      <c r="H29" s="58">
        <f>ROUND(SUM(B29:G29),0)</f>
        <v/>
      </c>
      <c r="I29" s="10" t="n">
        <v>5</v>
      </c>
      <c r="J29" s="60" t="n"/>
      <c r="K29" s="58">
        <f>ROUND(SUM(I29:J29),0)</f>
        <v/>
      </c>
      <c r="L29" s="60" t="n"/>
      <c r="M29" s="10" t="n">
        <v>5</v>
      </c>
      <c r="N29" s="58">
        <f>ROUND(SUM(L29:M29),0)</f>
        <v/>
      </c>
      <c r="O29" s="10">
        <f>ROUND(SUM(H29,K29,N29),0)</f>
        <v/>
      </c>
    </row>
    <row r="30" ht="15" customFormat="1" customHeight="1" s="1">
      <c r="A30" s="57" t="n">
        <v>24</v>
      </c>
      <c r="B30" s="42" t="n"/>
      <c r="C30" s="42" t="n"/>
      <c r="D30" s="42" t="n"/>
      <c r="E30" s="42" t="n"/>
      <c r="F30" s="42" t="n"/>
      <c r="G30" s="42" t="n"/>
      <c r="H30" s="58">
        <f>ROUND(SUM(B30:G30),0)</f>
        <v/>
      </c>
      <c r="I30" s="42" t="n"/>
      <c r="J30" s="42" t="n"/>
      <c r="K30" s="58">
        <f>ROUND(SUM(I30:J30),0)</f>
        <v/>
      </c>
      <c r="L30" s="42" t="n"/>
      <c r="M30" s="60" t="n"/>
      <c r="N30" s="58">
        <f>ROUND(SUM(L30:M30),0)</f>
        <v/>
      </c>
      <c r="O30" s="10">
        <f>ROUND(SUM(H30,K30,N30),0)</f>
        <v/>
      </c>
    </row>
    <row r="31" ht="15" customFormat="1" customHeight="1" s="1">
      <c r="A31" s="57" t="n">
        <v>25</v>
      </c>
      <c r="B31" s="42" t="n"/>
      <c r="C31" s="42" t="n"/>
      <c r="D31" s="10" t="n">
        <v>2</v>
      </c>
      <c r="E31" s="61" t="n">
        <v>0.5</v>
      </c>
      <c r="F31" s="10" t="n">
        <v>1</v>
      </c>
      <c r="G31" s="61" t="n">
        <v>0.5</v>
      </c>
      <c r="H31" s="58">
        <f>ROUND(SUM(B31:G31),0)</f>
        <v/>
      </c>
      <c r="I31" s="10" t="n">
        <v>5</v>
      </c>
      <c r="J31" s="42" t="n"/>
      <c r="K31" s="58">
        <f>ROUND(SUM(I31:J31),0)</f>
        <v/>
      </c>
      <c r="L31" s="42" t="n"/>
      <c r="M31" s="10" t="n">
        <v>1</v>
      </c>
      <c r="N31" s="58">
        <f>ROUND(SUM(L31:M31),0)</f>
        <v/>
      </c>
      <c r="O31" s="10">
        <f>ROUND(SUM(H31,K31,N31),0)</f>
        <v/>
      </c>
    </row>
    <row r="32" ht="15" customFormat="1" customHeight="1" s="1">
      <c r="A32" s="57" t="n">
        <v>26</v>
      </c>
      <c r="B32" s="10" t="n">
        <v>1</v>
      </c>
      <c r="C32" s="10" t="n">
        <v>1</v>
      </c>
      <c r="D32" s="10" t="n">
        <v>2</v>
      </c>
      <c r="E32" s="10" t="n">
        <v>2</v>
      </c>
      <c r="F32" s="10" t="n">
        <v>1</v>
      </c>
      <c r="G32" s="42" t="n"/>
      <c r="H32" s="58">
        <f>ROUND(SUM(B32:G32),0)</f>
        <v/>
      </c>
      <c r="I32" s="10" t="n">
        <v>3</v>
      </c>
      <c r="J32" s="42" t="n"/>
      <c r="K32" s="58">
        <f>ROUND(SUM(I32:J32),0)</f>
        <v/>
      </c>
      <c r="L32" s="42" t="n"/>
      <c r="M32" s="10" t="n">
        <v>1</v>
      </c>
      <c r="N32" s="58">
        <f>ROUND(SUM(L32:M32),0)</f>
        <v/>
      </c>
      <c r="O32" s="10">
        <f>ROUND(SUM(H32,K32,N32),0)</f>
        <v/>
      </c>
    </row>
    <row r="33" ht="15" customFormat="1" customHeight="1" s="1">
      <c r="A33" s="57" t="n">
        <v>27</v>
      </c>
      <c r="B33" s="10" t="n">
        <v>2</v>
      </c>
      <c r="C33" s="10" t="n">
        <v>2</v>
      </c>
      <c r="D33" s="10" t="n">
        <v>2</v>
      </c>
      <c r="E33" s="60" t="n"/>
      <c r="F33" s="59" t="n">
        <v>1</v>
      </c>
      <c r="G33" s="59" t="n">
        <v>1</v>
      </c>
      <c r="H33" s="58">
        <f>ROUND(SUM(B33:G33),0)</f>
        <v/>
      </c>
      <c r="I33" s="10" t="n">
        <v>5</v>
      </c>
      <c r="J33" s="60" t="n"/>
      <c r="K33" s="58">
        <f>ROUND(SUM(I33:J33),0)</f>
        <v/>
      </c>
      <c r="L33" s="60" t="n"/>
      <c r="M33" s="10" t="n">
        <v>4</v>
      </c>
      <c r="N33" s="58">
        <f>ROUND(SUM(L33:M33),0)</f>
        <v/>
      </c>
      <c r="O33" s="10">
        <f>ROUND(SUM(H33,K33,N33),0)</f>
        <v/>
      </c>
    </row>
    <row r="34" ht="15" customFormat="1" customHeight="1" s="1">
      <c r="A34" s="57" t="n">
        <v>28</v>
      </c>
      <c r="B34" s="42" t="n"/>
      <c r="C34" s="42" t="n"/>
      <c r="D34" s="42" t="n"/>
      <c r="E34" s="42" t="n"/>
      <c r="F34" s="42" t="n"/>
      <c r="G34" s="42" t="n"/>
      <c r="H34" s="58">
        <f>ROUND(SUM(B34:G34),0)</f>
        <v/>
      </c>
      <c r="I34" s="42" t="n"/>
      <c r="J34" s="42" t="n"/>
      <c r="K34" s="58">
        <f>ROUND(SUM(I34:J34),0)</f>
        <v/>
      </c>
      <c r="L34" s="42" t="n"/>
      <c r="M34" s="60" t="n"/>
      <c r="N34" s="58">
        <f>ROUND(SUM(L34:M34),0)</f>
        <v/>
      </c>
      <c r="O34" s="10">
        <f>ROUND(SUM(H34,K34,N34),0)</f>
        <v/>
      </c>
    </row>
    <row r="35" ht="15" customFormat="1" customHeight="1" s="1">
      <c r="A35" s="57" t="n">
        <v>29</v>
      </c>
      <c r="B35" s="10" t="n">
        <v>2</v>
      </c>
      <c r="C35" s="10" t="n">
        <v>2</v>
      </c>
      <c r="D35" s="10" t="n">
        <v>2</v>
      </c>
      <c r="E35" s="42" t="n"/>
      <c r="F35" s="10" t="n">
        <v>2</v>
      </c>
      <c r="G35" s="10" t="n">
        <v>2</v>
      </c>
      <c r="H35" s="58">
        <f>ROUND(SUM(B35:G35),0)</f>
        <v/>
      </c>
      <c r="I35" s="10" t="n">
        <v>5</v>
      </c>
      <c r="J35" s="42" t="n"/>
      <c r="K35" s="58">
        <f>ROUND(SUM(I35:J35),0)</f>
        <v/>
      </c>
      <c r="L35" s="42" t="n"/>
      <c r="M35" s="10" t="n">
        <v>4</v>
      </c>
      <c r="N35" s="58">
        <f>ROUND(SUM(L35:M35),0)</f>
        <v/>
      </c>
      <c r="O35" s="10">
        <f>ROUND(SUM(H35,K35,N35),0)</f>
        <v/>
      </c>
    </row>
    <row r="36" ht="15" customFormat="1" customHeight="1" s="1">
      <c r="A36" s="57" t="n">
        <v>30</v>
      </c>
      <c r="B36" s="42" t="n"/>
      <c r="C36" s="42" t="n"/>
      <c r="D36" s="42" t="n"/>
      <c r="E36" s="42" t="n"/>
      <c r="F36" s="42" t="n"/>
      <c r="G36" s="42" t="n"/>
      <c r="H36" s="58">
        <f>ROUND(SUM(B36:G36),0)</f>
        <v/>
      </c>
      <c r="I36" s="42" t="n"/>
      <c r="J36" s="42" t="n"/>
      <c r="K36" s="58">
        <f>ROUND(SUM(I36:J36),0)</f>
        <v/>
      </c>
      <c r="L36" s="42" t="n"/>
      <c r="M36" s="42" t="n"/>
      <c r="N36" s="58">
        <f>ROUND(SUM(L36:M36),0)</f>
        <v/>
      </c>
      <c r="O36" s="10">
        <f>ROUND(SUM(H36,K36,N36),0)</f>
        <v/>
      </c>
    </row>
    <row r="37" ht="15" customFormat="1" customHeight="1" s="1">
      <c r="A37" s="57" t="n">
        <v>31</v>
      </c>
      <c r="B37" s="10" t="n">
        <v>2</v>
      </c>
      <c r="C37" s="42" t="n"/>
      <c r="D37" s="42" t="n"/>
      <c r="E37" s="10" t="n">
        <v>0</v>
      </c>
      <c r="F37" s="10" t="n">
        <v>2</v>
      </c>
      <c r="G37" s="10" t="n">
        <v>2</v>
      </c>
      <c r="H37" s="58">
        <f>ROUND(SUM(B37:G37),0)</f>
        <v/>
      </c>
      <c r="I37" s="10" t="n">
        <v>2</v>
      </c>
      <c r="J37" s="42" t="n"/>
      <c r="K37" s="58">
        <f>ROUND(SUM(I37:J37),0)</f>
        <v/>
      </c>
      <c r="L37" s="42" t="n"/>
      <c r="M37" s="10" t="n">
        <v>1</v>
      </c>
      <c r="N37" s="58">
        <f>ROUND(SUM(L37:M37),0)</f>
        <v/>
      </c>
      <c r="O37" s="10">
        <f>ROUND(SUM(H37,K37,N37),0)</f>
        <v/>
      </c>
    </row>
    <row r="38" ht="15" customFormat="1" customHeight="1" s="1">
      <c r="A38" s="57" t="n">
        <v>32</v>
      </c>
      <c r="B38" s="10" t="n">
        <v>2</v>
      </c>
      <c r="C38" s="10" t="n">
        <v>0</v>
      </c>
      <c r="D38" s="61" t="n">
        <v>0.5</v>
      </c>
      <c r="E38" s="10" t="n">
        <v>2</v>
      </c>
      <c r="F38" s="10" t="n">
        <v>1</v>
      </c>
      <c r="G38" s="10" t="n">
        <v>2</v>
      </c>
      <c r="H38" s="58">
        <f>ROUND(SUM(B38:G38),0)</f>
        <v/>
      </c>
      <c r="I38" s="10" t="n">
        <v>5</v>
      </c>
      <c r="J38" s="42" t="n"/>
      <c r="K38" s="58">
        <f>ROUND(SUM(I38:J38),0)</f>
        <v/>
      </c>
      <c r="L38" s="10" t="n">
        <v>5</v>
      </c>
      <c r="M38" s="42" t="n"/>
      <c r="N38" s="58">
        <f>ROUND(SUM(L38:M38),0)</f>
        <v/>
      </c>
      <c r="O38" s="10">
        <f>ROUND(SUM(H38,K38,N38),0)</f>
        <v/>
      </c>
    </row>
    <row r="39" ht="15" customFormat="1" customHeight="1" s="1">
      <c r="A39" s="57" t="n">
        <v>33</v>
      </c>
      <c r="B39" s="42" t="n"/>
      <c r="C39" s="42" t="n"/>
      <c r="D39" s="42" t="n"/>
      <c r="E39" s="42" t="n"/>
      <c r="F39" s="42" t="n"/>
      <c r="G39" s="42" t="n"/>
      <c r="H39" s="58">
        <f>ROUND(SUM(B39:G39),0)</f>
        <v/>
      </c>
      <c r="I39" s="42" t="n"/>
      <c r="J39" s="42" t="n"/>
      <c r="K39" s="58">
        <f>ROUND(SUM(I39:J39),0)</f>
        <v/>
      </c>
      <c r="L39" s="42" t="n"/>
      <c r="M39" s="42" t="n"/>
      <c r="N39" s="58">
        <f>ROUND(SUM(L39:M39),0)</f>
        <v/>
      </c>
      <c r="O39" s="10">
        <f>ROUND(SUM(H39,K39,N39),0)</f>
        <v/>
      </c>
    </row>
    <row r="40" ht="15" customFormat="1" customHeight="1" s="1">
      <c r="A40" s="57" t="n">
        <v>34</v>
      </c>
      <c r="B40" s="42" t="n"/>
      <c r="C40" s="42" t="n"/>
      <c r="D40" s="42" t="n"/>
      <c r="E40" s="42" t="n"/>
      <c r="F40" s="42" t="n"/>
      <c r="G40" s="42" t="n"/>
      <c r="H40" s="58">
        <f>ROUND(SUM(B40:G40),0)</f>
        <v/>
      </c>
      <c r="I40" s="42" t="n"/>
      <c r="J40" s="42" t="n"/>
      <c r="K40" s="58">
        <f>ROUND(SUM(I40:J40),0)</f>
        <v/>
      </c>
      <c r="L40" s="42" t="n"/>
      <c r="M40" s="42" t="n"/>
      <c r="N40" s="58">
        <f>ROUND(SUM(L40:M40),0)</f>
        <v/>
      </c>
      <c r="O40" s="10">
        <f>ROUND(SUM(H40,K40,N40),0)</f>
        <v/>
      </c>
    </row>
    <row r="41" ht="15" customFormat="1" customHeight="1" s="1">
      <c r="A41" s="57" t="n">
        <v>35</v>
      </c>
      <c r="B41" s="42" t="n"/>
      <c r="C41" s="42" t="n"/>
      <c r="D41" s="42" t="n"/>
      <c r="E41" s="42" t="n"/>
      <c r="F41" s="42" t="n"/>
      <c r="G41" s="42" t="n"/>
      <c r="H41" s="58">
        <f>ROUND(SUM(B41:G41),0)</f>
        <v/>
      </c>
      <c r="I41" s="42" t="n"/>
      <c r="J41" s="42" t="n"/>
      <c r="K41" s="58">
        <f>ROUND(SUM(I41:J41),0)</f>
        <v/>
      </c>
      <c r="L41" s="42" t="n"/>
      <c r="M41" s="42" t="n"/>
      <c r="N41" s="58">
        <f>ROUND(SUM(L41:M41),0)</f>
        <v/>
      </c>
      <c r="O41" s="10">
        <f>ROUND(SUM(H41,K41,N41),0)</f>
        <v/>
      </c>
    </row>
    <row r="42" ht="15" customFormat="1" customHeight="1" s="1">
      <c r="A42" s="57" t="n">
        <v>36</v>
      </c>
      <c r="B42" s="61" t="n">
        <v>0.5</v>
      </c>
      <c r="C42" s="42" t="n"/>
      <c r="D42" s="42" t="n"/>
      <c r="E42" s="42" t="n"/>
      <c r="F42" s="61" t="n">
        <v>0.5</v>
      </c>
      <c r="G42" s="10" t="n">
        <v>2</v>
      </c>
      <c r="H42" s="58">
        <f>ROUND(SUM(B42:G42),0)</f>
        <v/>
      </c>
      <c r="I42" s="42" t="n"/>
      <c r="J42" s="42" t="n"/>
      <c r="K42" s="58">
        <f>ROUND(SUM(I42:J42),0)</f>
        <v/>
      </c>
      <c r="L42" s="42" t="n"/>
      <c r="M42" s="10" t="n">
        <v>1</v>
      </c>
      <c r="N42" s="58">
        <f>ROUND(SUM(L42:M42),0)</f>
        <v/>
      </c>
      <c r="O42" s="10">
        <f>ROUND(SUM(H42,K42,N42),0)</f>
        <v/>
      </c>
    </row>
    <row r="43" ht="15" customFormat="1" customHeight="1" s="1">
      <c r="A43" s="57" t="n">
        <v>37</v>
      </c>
      <c r="B43" s="10" t="n">
        <v>2</v>
      </c>
      <c r="C43" s="10" t="n">
        <v>1</v>
      </c>
      <c r="D43" s="61" t="n">
        <v>0.5</v>
      </c>
      <c r="E43" s="42" t="n"/>
      <c r="F43" s="10" t="n">
        <v>1</v>
      </c>
      <c r="G43" s="10" t="n">
        <v>2</v>
      </c>
      <c r="H43" s="58">
        <f>ROUND(SUM(B43:G43),0)</f>
        <v/>
      </c>
      <c r="I43" s="42" t="n"/>
      <c r="J43" s="10" t="n">
        <v>1</v>
      </c>
      <c r="K43" s="58">
        <f>ROUND(SUM(I43:J43),0)</f>
        <v/>
      </c>
      <c r="L43" s="42" t="n"/>
      <c r="M43" s="42" t="n"/>
      <c r="N43" s="58">
        <f>ROUND(SUM(L43:M43),0)</f>
        <v/>
      </c>
      <c r="O43" s="10">
        <f>ROUND(SUM(H43,K43,N43),0)</f>
        <v/>
      </c>
    </row>
    <row r="44" ht="15" customFormat="1" customHeight="1" s="1">
      <c r="A44" s="57" t="n">
        <v>38</v>
      </c>
      <c r="B44" s="10" t="n">
        <v>2</v>
      </c>
      <c r="C44" s="42" t="n"/>
      <c r="D44" s="10" t="n">
        <v>2</v>
      </c>
      <c r="E44" s="10" t="n">
        <v>2</v>
      </c>
      <c r="F44" s="10" t="n">
        <v>2</v>
      </c>
      <c r="G44" s="10" t="n">
        <v>2</v>
      </c>
      <c r="H44" s="58">
        <f>ROUND(SUM(B44:G44),0)</f>
        <v/>
      </c>
      <c r="I44" s="10" t="n">
        <v>4</v>
      </c>
      <c r="J44" s="42" t="n"/>
      <c r="K44" s="58">
        <f>ROUND(SUM(I44:J44),0)</f>
        <v/>
      </c>
      <c r="L44" s="42" t="n"/>
      <c r="M44" s="10" t="n">
        <v>3</v>
      </c>
      <c r="N44" s="58">
        <f>ROUND(SUM(L44:M44),0)</f>
        <v/>
      </c>
      <c r="O44" s="10">
        <f>ROUND(SUM(H44,K44,N44),0)</f>
        <v/>
      </c>
    </row>
    <row r="45" ht="15" customFormat="1" customHeight="1" s="1">
      <c r="A45" s="57" t="n">
        <v>39</v>
      </c>
      <c r="B45" s="42" t="n"/>
      <c r="C45" s="42" t="n"/>
      <c r="D45" s="42" t="n"/>
      <c r="E45" s="42" t="n"/>
      <c r="F45" s="42" t="n"/>
      <c r="G45" s="42" t="n"/>
      <c r="H45" s="58">
        <f>ROUND(SUM(B45:G45),0)</f>
        <v/>
      </c>
      <c r="I45" s="42" t="n"/>
      <c r="J45" s="42" t="n"/>
      <c r="K45" s="58">
        <f>ROUND(SUM(I45:J45),0)</f>
        <v/>
      </c>
      <c r="L45" s="42" t="n"/>
      <c r="M45" s="42" t="n"/>
      <c r="N45" s="58">
        <f>ROUND(SUM(L45:M45),0)</f>
        <v/>
      </c>
      <c r="O45" s="10">
        <f>ROUND(SUM(H45,K45,N45),0)</f>
        <v/>
      </c>
    </row>
    <row r="46" ht="15" customFormat="1" customHeight="1" s="1">
      <c r="A46" s="57" t="n">
        <v>40</v>
      </c>
      <c r="B46" s="42" t="n"/>
      <c r="C46" s="42" t="n"/>
      <c r="D46" s="42" t="n"/>
      <c r="E46" s="42" t="n"/>
      <c r="F46" s="42" t="n"/>
      <c r="G46" s="42" t="n"/>
      <c r="H46" s="58">
        <f>ROUND(SUM(B46:G46),0)</f>
        <v/>
      </c>
      <c r="I46" s="42" t="n"/>
      <c r="J46" s="42" t="n"/>
      <c r="K46" s="58">
        <f>ROUND(SUM(I46:J46),0)</f>
        <v/>
      </c>
      <c r="L46" s="42" t="n"/>
      <c r="M46" s="42" t="n"/>
      <c r="N46" s="58">
        <f>ROUND(SUM(L46:M46),0)</f>
        <v/>
      </c>
      <c r="O46" s="10">
        <f>ROUND(SUM(H46,K46,N46),0)</f>
        <v/>
      </c>
    </row>
    <row r="47" ht="15" customFormat="1" customHeight="1" s="1">
      <c r="A47" s="57" t="n">
        <v>41</v>
      </c>
      <c r="B47" s="42" t="n"/>
      <c r="C47" s="42" t="n"/>
      <c r="D47" s="42" t="n"/>
      <c r="E47" s="42" t="n"/>
      <c r="F47" s="42" t="n"/>
      <c r="G47" s="42" t="n"/>
      <c r="H47" s="58">
        <f>ROUND(SUM(B47:G47),0)</f>
        <v/>
      </c>
      <c r="I47" s="42" t="n"/>
      <c r="J47" s="42" t="n"/>
      <c r="K47" s="58">
        <f>ROUND(SUM(I47:J47),0)</f>
        <v/>
      </c>
      <c r="L47" s="42" t="n"/>
      <c r="M47" s="42" t="n"/>
      <c r="N47" s="58">
        <f>ROUND(SUM(L47:M47),0)</f>
        <v/>
      </c>
      <c r="O47" s="10">
        <f>ROUND(SUM(H47,K47,N47),0)</f>
        <v/>
      </c>
    </row>
    <row r="48" ht="15" customFormat="1" customHeight="1" s="1">
      <c r="A48" s="57" t="n">
        <v>42</v>
      </c>
      <c r="B48" s="42" t="n"/>
      <c r="C48" s="42" t="n"/>
      <c r="D48" s="42" t="n"/>
      <c r="E48" s="42" t="n"/>
      <c r="F48" s="42" t="n"/>
      <c r="G48" s="42" t="n"/>
      <c r="H48" s="58">
        <f>ROUND(SUM(B48:G48),0)</f>
        <v/>
      </c>
      <c r="I48" s="42" t="n"/>
      <c r="J48" s="42" t="n"/>
      <c r="K48" s="58">
        <f>ROUND(SUM(I48:J48),0)</f>
        <v/>
      </c>
      <c r="L48" s="42" t="n"/>
      <c r="M48" s="42" t="n"/>
      <c r="N48" s="58">
        <f>ROUND(SUM(L48:M48),0)</f>
        <v/>
      </c>
      <c r="O48" s="10">
        <f>ROUND(SUM(H48,K48,N48),0)</f>
        <v/>
      </c>
    </row>
    <row r="49" ht="15" customFormat="1" customHeight="1" s="1">
      <c r="A49" s="57" t="n">
        <v>43</v>
      </c>
      <c r="B49" s="42" t="n"/>
      <c r="C49" s="42" t="n"/>
      <c r="D49" s="42" t="n"/>
      <c r="E49" s="42" t="n"/>
      <c r="F49" s="42" t="n"/>
      <c r="G49" s="42" t="n"/>
      <c r="H49" s="58">
        <f>ROUND(SUM(B49:G49),0)</f>
        <v/>
      </c>
      <c r="I49" s="42" t="n"/>
      <c r="J49" s="42" t="n"/>
      <c r="K49" s="58">
        <f>ROUND(SUM(I49:J49),0)</f>
        <v/>
      </c>
      <c r="L49" s="42" t="n"/>
      <c r="M49" s="42" t="n"/>
      <c r="N49" s="58">
        <f>ROUND(SUM(L49:M49),0)</f>
        <v/>
      </c>
      <c r="O49" s="10">
        <f>ROUND(SUM(H49,K49,N49),0)</f>
        <v/>
      </c>
    </row>
    <row r="50" ht="15" customFormat="1" customHeight="1" s="1">
      <c r="A50" s="57" t="n">
        <v>44</v>
      </c>
      <c r="B50" s="10" t="n">
        <v>2</v>
      </c>
      <c r="C50" s="10" t="n">
        <v>1</v>
      </c>
      <c r="D50" s="42" t="n"/>
      <c r="E50" s="42" t="n"/>
      <c r="F50" s="10" t="n">
        <v>2</v>
      </c>
      <c r="G50" s="10" t="n">
        <v>2</v>
      </c>
      <c r="H50" s="58">
        <f>ROUND(SUM(B50:G50),0)</f>
        <v/>
      </c>
      <c r="I50" s="10" t="n">
        <v>5</v>
      </c>
      <c r="J50" s="42" t="n"/>
      <c r="K50" s="58">
        <f>ROUND(SUM(I50:J50),0)</f>
        <v/>
      </c>
      <c r="L50" s="42" t="n"/>
      <c r="M50" s="61" t="n">
        <v>0.5</v>
      </c>
      <c r="N50" s="58">
        <f>ROUND(SUM(L50:M50),0)</f>
        <v/>
      </c>
      <c r="O50" s="10">
        <f>ROUND(SUM(H50,K50,N50),0)</f>
        <v/>
      </c>
    </row>
    <row r="51" ht="15" customFormat="1" customHeight="1" s="1">
      <c r="A51" s="57" t="n">
        <v>45</v>
      </c>
      <c r="B51" s="42" t="n"/>
      <c r="C51" s="42" t="n"/>
      <c r="D51" s="42" t="n"/>
      <c r="E51" s="42" t="n"/>
      <c r="F51" s="42" t="n"/>
      <c r="G51" s="42" t="n"/>
      <c r="H51" s="58">
        <f>ROUND(SUM(B51:G51),0)</f>
        <v/>
      </c>
      <c r="I51" s="42" t="n"/>
      <c r="J51" s="42" t="n"/>
      <c r="K51" s="58">
        <f>ROUND(SUM(I51:J51),0)</f>
        <v/>
      </c>
      <c r="L51" s="42" t="n"/>
      <c r="M51" s="42" t="n"/>
      <c r="N51" s="58">
        <f>ROUND(SUM(L51:M51),0)</f>
        <v/>
      </c>
      <c r="O51" s="10">
        <f>ROUND(SUM(H51,K51,N51),0)</f>
        <v/>
      </c>
    </row>
    <row r="52" ht="15" customFormat="1" customHeight="1" s="1">
      <c r="A52" s="57" t="n">
        <v>46</v>
      </c>
      <c r="B52" s="42" t="n"/>
      <c r="C52" s="42" t="n"/>
      <c r="D52" s="42" t="n"/>
      <c r="E52" s="42" t="n"/>
      <c r="F52" s="42" t="n"/>
      <c r="G52" s="42" t="n"/>
      <c r="H52" s="58">
        <f>ROUND(SUM(B52:G52),0)</f>
        <v/>
      </c>
      <c r="I52" s="42" t="n"/>
      <c r="J52" s="42" t="n"/>
      <c r="K52" s="58">
        <f>ROUND(SUM(I52:J52),0)</f>
        <v/>
      </c>
      <c r="L52" s="42" t="n"/>
      <c r="M52" s="42" t="n"/>
      <c r="N52" s="58">
        <f>ROUND(SUM(L52:M52),0)</f>
        <v/>
      </c>
      <c r="O52" s="10">
        <f>ROUND(SUM(H52,K52,N52),0)</f>
        <v/>
      </c>
    </row>
    <row r="53" ht="15" customFormat="1" customHeight="1" s="1">
      <c r="A53" s="57" t="n">
        <v>47</v>
      </c>
      <c r="B53" s="42" t="n"/>
      <c r="C53" s="42" t="n"/>
      <c r="D53" s="42" t="n"/>
      <c r="E53" s="42" t="n"/>
      <c r="F53" s="42" t="n"/>
      <c r="G53" s="42" t="n"/>
      <c r="H53" s="58">
        <f>ROUND(SUM(B53:G53),0)</f>
        <v/>
      </c>
      <c r="I53" s="42" t="n"/>
      <c r="J53" s="42" t="n"/>
      <c r="K53" s="58">
        <f>ROUND(SUM(I53:J53),0)</f>
        <v/>
      </c>
      <c r="L53" s="60" t="n"/>
      <c r="M53" s="42" t="n"/>
      <c r="N53" s="58">
        <f>ROUND(SUM(L53:M53),0)</f>
        <v/>
      </c>
      <c r="O53" s="10">
        <f>ROUND(SUM(H53,K53,N53),0)</f>
        <v/>
      </c>
    </row>
    <row r="54" ht="15" customFormat="1" customHeight="1" s="1">
      <c r="A54" s="57" t="n">
        <v>48</v>
      </c>
      <c r="B54" s="42" t="n"/>
      <c r="C54" s="42" t="n"/>
      <c r="D54" s="42" t="n"/>
      <c r="E54" s="42" t="n"/>
      <c r="F54" s="42" t="n"/>
      <c r="G54" s="42" t="n"/>
      <c r="H54" s="58">
        <f>ROUND(SUM(B54:G54),0)</f>
        <v/>
      </c>
      <c r="I54" s="42" t="n"/>
      <c r="J54" s="42" t="n"/>
      <c r="K54" s="58">
        <f>ROUND(SUM(I54:J54),0)</f>
        <v/>
      </c>
      <c r="L54" s="60" t="n"/>
      <c r="M54" s="60" t="n"/>
      <c r="N54" s="58">
        <f>ROUND(SUM(L54:M54),0)</f>
        <v/>
      </c>
      <c r="O54" s="10">
        <f>ROUND(SUM(H54,K54,N54),0)</f>
        <v/>
      </c>
    </row>
    <row r="55" ht="15" customFormat="1" customHeight="1" s="1">
      <c r="A55" s="57" t="n">
        <v>49</v>
      </c>
      <c r="B55" s="42" t="n"/>
      <c r="C55" s="42" t="n"/>
      <c r="D55" s="42" t="n"/>
      <c r="E55" s="42" t="n"/>
      <c r="F55" s="42" t="n"/>
      <c r="G55" s="42" t="n"/>
      <c r="H55" s="58">
        <f>ROUND(SUM(B55:G55),0)</f>
        <v/>
      </c>
      <c r="I55" s="42" t="n"/>
      <c r="J55" s="42" t="n"/>
      <c r="K55" s="58">
        <f>ROUND(SUM(I55:J55),0)</f>
        <v/>
      </c>
      <c r="L55" s="60" t="n"/>
      <c r="M55" s="60" t="n"/>
      <c r="N55" s="58">
        <f>ROUND(SUM(L55:M55),0)</f>
        <v/>
      </c>
      <c r="O55" s="10">
        <f>ROUND(SUM(H55,K55,N55),0)</f>
        <v/>
      </c>
    </row>
    <row r="56" ht="15" customFormat="1" customHeight="1" s="1">
      <c r="A56" s="57" t="n">
        <v>50</v>
      </c>
      <c r="B56" s="10" t="n">
        <v>2</v>
      </c>
      <c r="C56" s="10" t="n">
        <v>2</v>
      </c>
      <c r="D56" s="10" t="n">
        <v>2</v>
      </c>
      <c r="E56" s="42" t="n"/>
      <c r="F56" s="10" t="n">
        <v>1</v>
      </c>
      <c r="G56" s="10" t="n">
        <v>2</v>
      </c>
      <c r="H56" s="58">
        <f>ROUND(SUM(B56:G56),0)</f>
        <v/>
      </c>
      <c r="I56" s="10" t="n">
        <v>5</v>
      </c>
      <c r="J56" s="42" t="n"/>
      <c r="K56" s="58">
        <f>ROUND(SUM(I56:J56),0)</f>
        <v/>
      </c>
      <c r="L56" s="60" t="n"/>
      <c r="M56" s="59" t="n">
        <v>5</v>
      </c>
      <c r="N56" s="58">
        <f>ROUND(SUM(L56:M56),0)</f>
        <v/>
      </c>
      <c r="O56" s="10">
        <f>ROUND(SUM(H56,K56,N56),0)</f>
        <v/>
      </c>
    </row>
    <row r="57" ht="15" customFormat="1" customHeight="1" s="1">
      <c r="A57" s="57" t="n">
        <v>51</v>
      </c>
      <c r="B57" s="61" t="n">
        <v>0.5</v>
      </c>
      <c r="C57" s="42" t="n"/>
      <c r="D57" s="42" t="n"/>
      <c r="E57" s="42" t="n"/>
      <c r="F57" s="10" t="n">
        <v>0</v>
      </c>
      <c r="G57" s="10" t="n">
        <v>0</v>
      </c>
      <c r="H57" s="58">
        <f>ROUND(SUM(B57:G57),0)</f>
        <v/>
      </c>
      <c r="I57" s="42" t="n"/>
      <c r="J57" s="42" t="n"/>
      <c r="K57" s="58">
        <f>ROUND(SUM(I57:J57),0)</f>
        <v/>
      </c>
      <c r="L57" s="60" t="n"/>
      <c r="M57" s="60" t="n"/>
      <c r="N57" s="58">
        <f>ROUND(SUM(L57:M57),0)</f>
        <v/>
      </c>
      <c r="O57" s="10">
        <f>ROUND(SUM(H57,K57,N57),0)</f>
        <v/>
      </c>
    </row>
    <row r="58" ht="15" customFormat="1" customHeight="1" s="1">
      <c r="A58" s="57" t="n">
        <v>52</v>
      </c>
      <c r="B58" s="10" t="n">
        <v>2</v>
      </c>
      <c r="C58" s="42" t="n"/>
      <c r="D58" s="10" t="n">
        <v>2</v>
      </c>
      <c r="E58" s="10" t="n">
        <v>2</v>
      </c>
      <c r="F58" s="10" t="n">
        <v>2</v>
      </c>
      <c r="G58" s="10" t="n">
        <v>2</v>
      </c>
      <c r="H58" s="58">
        <f>ROUND(SUM(B58:G58),0)</f>
        <v/>
      </c>
      <c r="I58" s="10" t="n">
        <v>5</v>
      </c>
      <c r="J58" s="42" t="n"/>
      <c r="K58" s="58">
        <f>ROUND(SUM(I58:J58),0)</f>
        <v/>
      </c>
      <c r="L58" s="60" t="n"/>
      <c r="M58" s="59" t="n">
        <v>2</v>
      </c>
      <c r="N58" s="58">
        <f>ROUND(SUM(L58:M58),0)</f>
        <v/>
      </c>
      <c r="O58" s="10">
        <f>ROUND(SUM(H58,K58,N58),0)</f>
        <v/>
      </c>
    </row>
    <row r="59" ht="15" customFormat="1" customHeight="1" s="1">
      <c r="A59" s="57" t="n">
        <v>53</v>
      </c>
      <c r="B59" s="42" t="n"/>
      <c r="C59" s="42" t="n"/>
      <c r="D59" s="42" t="n"/>
      <c r="E59" s="42" t="n"/>
      <c r="F59" s="42" t="n"/>
      <c r="G59" s="42" t="n"/>
      <c r="H59" s="58">
        <f>ROUND(SUM(B59:G59),0)</f>
        <v/>
      </c>
      <c r="I59" s="42" t="n"/>
      <c r="J59" s="42" t="n"/>
      <c r="K59" s="58">
        <f>ROUND(SUM(I59:J59),0)</f>
        <v/>
      </c>
      <c r="L59" s="60" t="n"/>
      <c r="M59" s="60" t="n"/>
      <c r="N59" s="58">
        <f>ROUND(SUM(L59:M59),0)</f>
        <v/>
      </c>
      <c r="O59" s="10">
        <f>ROUND(SUM(H59,K59,N59),0)</f>
        <v/>
      </c>
    </row>
    <row r="60" ht="20.25" customFormat="1" customHeight="1" s="1">
      <c r="A60" s="57" t="n">
        <v>54</v>
      </c>
      <c r="B60" s="42" t="n"/>
      <c r="C60" s="42" t="n"/>
      <c r="D60" s="42" t="n"/>
      <c r="E60" s="42" t="n"/>
      <c r="F60" s="42" t="n"/>
      <c r="G60" s="42" t="n"/>
      <c r="H60" s="58">
        <f>ROUND(SUM(B60:G60),0)</f>
        <v/>
      </c>
      <c r="I60" s="42" t="n"/>
      <c r="J60" s="42" t="n"/>
      <c r="K60" s="58">
        <f>ROUND(SUM(I60:J60),0)</f>
        <v/>
      </c>
      <c r="L60" s="60" t="n"/>
      <c r="M60" s="60" t="n"/>
      <c r="N60" s="58">
        <f>ROUND(SUM(L60:M60),0)</f>
        <v/>
      </c>
      <c r="O60" s="10">
        <f>ROUND(SUM(H60,K60,N60),0)</f>
        <v/>
      </c>
    </row>
    <row r="61" ht="20.25" customFormat="1" customHeight="1" s="1">
      <c r="A61" s="57" t="n">
        <v>55</v>
      </c>
      <c r="B61" s="42" t="n"/>
      <c r="C61" s="42" t="n"/>
      <c r="D61" s="42" t="n"/>
      <c r="E61" s="42" t="n"/>
      <c r="F61" s="42" t="n"/>
      <c r="G61" s="42" t="n"/>
      <c r="H61" s="58">
        <f>ROUND(SUM(B61:G61),0)</f>
        <v/>
      </c>
      <c r="I61" s="42" t="n"/>
      <c r="J61" s="42" t="n"/>
      <c r="K61" s="58">
        <f>ROUND(SUM(I61:J61),0)</f>
        <v/>
      </c>
      <c r="L61" s="60" t="n"/>
      <c r="M61" s="60" t="n"/>
      <c r="N61" s="58">
        <f>ROUND(SUM(L61:M61),0)</f>
        <v/>
      </c>
      <c r="O61" s="10">
        <f>ROUND(SUM(H61,K61,N61),0)</f>
        <v/>
      </c>
    </row>
    <row r="62" ht="20.25" customFormat="1" customHeight="1" s="1">
      <c r="A62" s="57" t="n">
        <v>56</v>
      </c>
      <c r="B62" s="42" t="n"/>
      <c r="C62" s="42" t="n"/>
      <c r="D62" s="42" t="n"/>
      <c r="E62" s="42" t="n"/>
      <c r="F62" s="42" t="n"/>
      <c r="G62" s="42" t="n"/>
      <c r="H62" s="58">
        <f>ROUND(SUM(B62:G62),0)</f>
        <v/>
      </c>
      <c r="I62" s="42" t="n"/>
      <c r="J62" s="42" t="n"/>
      <c r="K62" s="58">
        <f>ROUND(SUM(I62:J62),0)</f>
        <v/>
      </c>
      <c r="L62" s="60" t="n"/>
      <c r="M62" s="60" t="n"/>
      <c r="N62" s="58">
        <f>ROUND(SUM(L62:M62),0)</f>
        <v/>
      </c>
      <c r="O62" s="10">
        <f>ROUND(SUM(H62,K62,N62),0)</f>
        <v/>
      </c>
    </row>
    <row r="63" ht="20.25" customFormat="1" customHeight="1" s="1">
      <c r="A63" s="57" t="n">
        <v>57</v>
      </c>
      <c r="B63" s="10" t="n">
        <v>1</v>
      </c>
      <c r="C63" s="42" t="n"/>
      <c r="D63" s="10" t="n">
        <v>0</v>
      </c>
      <c r="E63" s="42" t="n"/>
      <c r="F63" s="10" t="n">
        <v>2</v>
      </c>
      <c r="G63" s="10" t="n">
        <v>2</v>
      </c>
      <c r="H63" s="58">
        <f>ROUND(SUM(B63:G63),0)</f>
        <v/>
      </c>
      <c r="I63" s="42" t="n"/>
      <c r="J63" s="59" t="n">
        <v>0</v>
      </c>
      <c r="K63" s="58">
        <f>ROUND(SUM(I63:J63),0)</f>
        <v/>
      </c>
      <c r="L63" s="60" t="n"/>
      <c r="M63" s="59" t="n">
        <v>2</v>
      </c>
      <c r="N63" s="58">
        <f>ROUND(SUM(L63:M63),0)</f>
        <v/>
      </c>
      <c r="O63" s="10">
        <f>ROUND(SUM(H63,K63,N63),0)</f>
        <v/>
      </c>
    </row>
    <row r="64" ht="20.25" customFormat="1" customHeight="1" s="1">
      <c r="A64" s="57" t="n">
        <v>58</v>
      </c>
      <c r="B64" s="10" t="n">
        <v>2</v>
      </c>
      <c r="C64" s="10" t="n">
        <v>1</v>
      </c>
      <c r="D64" s="10" t="n">
        <v>2</v>
      </c>
      <c r="E64" s="42" t="n"/>
      <c r="F64" s="10" t="n">
        <v>2</v>
      </c>
      <c r="G64" s="10" t="n">
        <v>2</v>
      </c>
      <c r="H64" s="58">
        <f>ROUND(SUM(B64:G64),0)</f>
        <v/>
      </c>
      <c r="I64" s="42" t="n"/>
      <c r="J64" s="10" t="n">
        <v>0</v>
      </c>
      <c r="K64" s="58">
        <f>ROUND(SUM(I64:J64),0)</f>
        <v/>
      </c>
      <c r="L64" s="60" t="n"/>
      <c r="M64" s="59" t="n">
        <v>5</v>
      </c>
      <c r="N64" s="58">
        <f>ROUND(SUM(L64:M64),0)</f>
        <v/>
      </c>
      <c r="O64" s="10">
        <f>ROUND(SUM(H64,K64,N64),0)</f>
        <v/>
      </c>
    </row>
    <row r="65" ht="20.25" customFormat="1" customHeight="1" s="1">
      <c r="A65" s="57" t="n">
        <v>59</v>
      </c>
      <c r="B65" s="10" t="n">
        <v>1</v>
      </c>
      <c r="C65" s="42" t="n"/>
      <c r="D65" s="10" t="n">
        <v>1</v>
      </c>
      <c r="E65" s="42" t="n"/>
      <c r="F65" s="42" t="n"/>
      <c r="G65" s="42" t="n"/>
      <c r="H65" s="58">
        <f>ROUND(SUM(B65:G65),0)</f>
        <v/>
      </c>
      <c r="I65" s="42" t="n"/>
      <c r="J65" s="42" t="n"/>
      <c r="K65" s="58">
        <f>ROUND(SUM(I65:J65),0)</f>
        <v/>
      </c>
      <c r="L65" s="60" t="n"/>
      <c r="M65" s="60" t="n"/>
      <c r="N65" s="58">
        <f>ROUND(SUM(L65:M65),0)</f>
        <v/>
      </c>
      <c r="O65" s="10">
        <f>ROUND(SUM(H65,K65,N65),0)</f>
        <v/>
      </c>
    </row>
    <row r="66" ht="20.25" customFormat="1" customHeight="1" s="1">
      <c r="A66" s="57" t="n">
        <v>60</v>
      </c>
      <c r="B66" s="10" t="n">
        <v>2</v>
      </c>
      <c r="C66" s="10" t="n">
        <v>2</v>
      </c>
      <c r="D66" s="10" t="n">
        <v>2</v>
      </c>
      <c r="E66" s="42" t="n"/>
      <c r="F66" s="10" t="n">
        <v>2</v>
      </c>
      <c r="G66" s="10" t="n">
        <v>2</v>
      </c>
      <c r="H66" s="58">
        <f>ROUND(SUM(B66:G66),0)</f>
        <v/>
      </c>
      <c r="I66" s="10" t="n">
        <v>4</v>
      </c>
      <c r="J66" s="42" t="n"/>
      <c r="K66" s="58">
        <f>ROUND(SUM(I66:J66),0)</f>
        <v/>
      </c>
      <c r="L66" s="60" t="n"/>
      <c r="M66" s="59" t="n">
        <v>5</v>
      </c>
      <c r="N66" s="58">
        <f>ROUND(SUM(L66:M66),0)</f>
        <v/>
      </c>
      <c r="O66" s="10">
        <f>ROUND(SUM(H66,K66,N66),0)</f>
        <v/>
      </c>
    </row>
    <row r="67" ht="20.25" customFormat="1" customHeight="1" s="1">
      <c r="A67" s="57" t="n">
        <v>61</v>
      </c>
      <c r="B67" s="42" t="n"/>
      <c r="C67" s="42" t="n"/>
      <c r="D67" s="42" t="n"/>
      <c r="E67" s="42" t="n"/>
      <c r="F67" s="42" t="n"/>
      <c r="G67" s="42" t="n"/>
      <c r="H67" s="58">
        <f>ROUND(SUM(B67:G67),0)</f>
        <v/>
      </c>
      <c r="I67" s="42" t="n"/>
      <c r="J67" s="42" t="n"/>
      <c r="K67" s="58">
        <f>ROUND(SUM(I67:J67),0)</f>
        <v/>
      </c>
      <c r="L67" s="60" t="n"/>
      <c r="M67" s="60" t="n"/>
      <c r="N67" s="58">
        <f>ROUND(SUM(L67:M67),0)</f>
        <v/>
      </c>
      <c r="O67" s="10">
        <f>ROUND(SUM(H67,K67,N67),0)</f>
        <v/>
      </c>
    </row>
    <row r="68" ht="20.25" customFormat="1" customHeight="1" s="1">
      <c r="A68" s="57" t="n">
        <v>62</v>
      </c>
      <c r="B68" s="10" t="n">
        <v>2</v>
      </c>
      <c r="C68" s="42" t="n"/>
      <c r="D68" s="42" t="n"/>
      <c r="E68" s="42" t="n"/>
      <c r="F68" s="10" t="n">
        <v>2</v>
      </c>
      <c r="G68" s="10" t="n">
        <v>2</v>
      </c>
      <c r="H68" s="58">
        <f>ROUND(SUM(B68:G68),0)</f>
        <v/>
      </c>
      <c r="I68" s="42" t="n"/>
      <c r="J68" s="42" t="n"/>
      <c r="K68" s="58">
        <f>ROUND(SUM(I68:J68),0)</f>
        <v/>
      </c>
      <c r="L68" s="60" t="n"/>
      <c r="M68" s="60" t="n"/>
      <c r="N68" s="58">
        <f>ROUND(SUM(L68:M68),0)</f>
        <v/>
      </c>
      <c r="O68" s="10">
        <f>ROUND(SUM(H68,K68,N68),0)</f>
        <v/>
      </c>
    </row>
    <row r="69" ht="20.25" customFormat="1" customHeight="1" s="1">
      <c r="A69" s="57" t="n">
        <v>63</v>
      </c>
      <c r="B69" s="42" t="n"/>
      <c r="C69" s="42" t="n"/>
      <c r="D69" s="42" t="n"/>
      <c r="E69" s="42" t="n"/>
      <c r="F69" s="42" t="n"/>
      <c r="G69" s="42" t="n"/>
      <c r="H69" s="58">
        <f>ROUND(SUM(B69:G69),0)</f>
        <v/>
      </c>
      <c r="I69" s="42" t="n"/>
      <c r="J69" s="29" t="n"/>
      <c r="K69" s="58">
        <f>ROUND(SUM(I69:J69),0)</f>
        <v/>
      </c>
      <c r="L69" s="60" t="n"/>
      <c r="M69" s="60" t="n"/>
      <c r="N69" s="58">
        <f>ROUND(SUM(L69:M69),0)</f>
        <v/>
      </c>
      <c r="O69" s="10">
        <f>ROUND(SUM(H69,K69,N69),0)</f>
        <v/>
      </c>
    </row>
    <row r="70" ht="20.25" customFormat="1" customHeight="1" s="1">
      <c r="A70" s="57" t="n">
        <v>65</v>
      </c>
      <c r="B70" s="42" t="n"/>
      <c r="C70" s="42" t="n"/>
      <c r="D70" s="42" t="n"/>
      <c r="E70" s="42" t="n"/>
      <c r="F70" s="42" t="n"/>
      <c r="G70" s="42" t="n"/>
      <c r="H70" s="62">
        <f>ROUND(SUM(B70:G70),0)</f>
        <v/>
      </c>
      <c r="I70" s="52" t="n"/>
      <c r="J70" s="25" t="n"/>
      <c r="K70" s="62">
        <f>ROUND(SUM(I70:J70),0)</f>
        <v/>
      </c>
      <c r="L70" s="60" t="n"/>
      <c r="M70" s="60" t="n"/>
      <c r="N70" s="62">
        <f>ROUND(SUM(L70:M70),0)</f>
        <v/>
      </c>
      <c r="O70" s="42">
        <f>ROUND(SUM(H70,K70,N70),0)</f>
        <v/>
      </c>
    </row>
    <row r="71" ht="20.25" customFormat="1" customHeight="1" s="1">
      <c r="A71" s="57" t="n">
        <v>66</v>
      </c>
      <c r="B71" s="10" t="n">
        <v>2</v>
      </c>
      <c r="C71" s="10" t="n">
        <v>1</v>
      </c>
      <c r="D71" s="10" t="n">
        <v>2</v>
      </c>
      <c r="E71" s="42" t="n"/>
      <c r="F71" s="10" t="n">
        <v>2</v>
      </c>
      <c r="G71" s="10" t="n">
        <v>2</v>
      </c>
      <c r="H71" s="62">
        <f>ROUND(SUM(B71:G71),0)</f>
        <v/>
      </c>
      <c r="I71" s="63" t="n">
        <v>2</v>
      </c>
      <c r="J71" s="25" t="n"/>
      <c r="K71" s="62">
        <f>ROUND(SUM(I71:J71),0)</f>
        <v/>
      </c>
      <c r="L71" s="59" t="n">
        <v>3</v>
      </c>
      <c r="M71" s="60" t="n"/>
      <c r="N71" s="62">
        <f>ROUND(SUM(L71:M71),0)</f>
        <v/>
      </c>
      <c r="O71" s="64">
        <f>ROUND(SUM(H71,K71,N71),0)</f>
        <v/>
      </c>
    </row>
    <row r="72" ht="20.25" customFormat="1" customHeight="1" s="1">
      <c r="A72" s="57" t="n">
        <v>67</v>
      </c>
      <c r="B72" s="10" t="n">
        <v>2</v>
      </c>
      <c r="C72" s="10" t="n">
        <v>2</v>
      </c>
      <c r="D72" s="10" t="n">
        <v>2</v>
      </c>
      <c r="E72" s="10" t="n">
        <v>2</v>
      </c>
      <c r="F72" s="42" t="n"/>
      <c r="G72" s="10" t="n">
        <v>2</v>
      </c>
      <c r="H72" s="62">
        <f>ROUND(SUM(B72:G72),0)</f>
        <v/>
      </c>
      <c r="I72" s="52" t="n"/>
      <c r="J72" s="65" t="n">
        <v>5</v>
      </c>
      <c r="K72" s="62">
        <f>ROUND(SUM(I72:J72),0)</f>
        <v/>
      </c>
      <c r="L72" s="59" t="n">
        <v>4</v>
      </c>
      <c r="M72" s="60" t="n"/>
      <c r="N72" s="62">
        <f>ROUND(SUM(L72:M72),0)</f>
        <v/>
      </c>
      <c r="O72" s="64">
        <f>ROUND(SUM(H72,K72,N72),0)</f>
        <v/>
      </c>
    </row>
    <row r="73" ht="33.75" customFormat="1" customHeight="1" s="1">
      <c r="A73" s="57" t="n"/>
      <c r="B73" s="10" t="n"/>
      <c r="C73" s="10" t="n"/>
      <c r="D73" s="10" t="n"/>
      <c r="E73" s="42" t="n"/>
      <c r="F73" s="10" t="n"/>
      <c r="G73" s="10" t="n"/>
      <c r="H73" s="58">
        <f>ROUND(SUM(B73:G73),0)</f>
        <v/>
      </c>
      <c r="I73" s="42" t="n"/>
      <c r="J73" s="10" t="n"/>
      <c r="K73" s="58">
        <f>ROUND(SUM(I73:J73),0)</f>
        <v/>
      </c>
      <c r="L73" s="60" t="n"/>
      <c r="M73" s="59" t="n"/>
      <c r="N73" s="58">
        <f>ROUND(SUM(L73:M73),0)</f>
        <v/>
      </c>
      <c r="O73" s="66">
        <f>ROUND(SUM(H73,K73,N73),0)</f>
        <v/>
      </c>
    </row>
    <row r="74" ht="29.25" customFormat="1" customHeight="1" s="1">
      <c r="A74" s="67" t="inlineStr">
        <is>
          <t>Count(Attempted)</t>
        </is>
      </c>
      <c r="B74" s="10">
        <f>COUNT(B7:B73)</f>
        <v/>
      </c>
      <c r="C74" s="10">
        <f>COUNT(C7:C73)</f>
        <v/>
      </c>
      <c r="D74" s="10">
        <f>COUNT(D7:D73)</f>
        <v/>
      </c>
      <c r="E74" s="10">
        <f>COUNT(E7:E73)</f>
        <v/>
      </c>
      <c r="F74" s="10">
        <f>COUNT(F7:F73)</f>
        <v/>
      </c>
      <c r="G74" s="10">
        <f>COUNT(G7:G73)</f>
        <v/>
      </c>
      <c r="H74" s="42">
        <f>COUNT(H7:H73)</f>
        <v/>
      </c>
      <c r="I74" s="42">
        <f>COUNT(I7:I73)</f>
        <v/>
      </c>
      <c r="J74" s="10">
        <f>COUNT(J7:J73)</f>
        <v/>
      </c>
      <c r="K74" s="42">
        <f>COUNT(K7:K73)</f>
        <v/>
      </c>
      <c r="L74" s="10">
        <f>COUNT(L7:L73)</f>
        <v/>
      </c>
      <c r="M74" s="42">
        <f>COUNT(M7:M73)</f>
        <v/>
      </c>
      <c r="N74" s="42">
        <f>COUNT(N7:N73)</f>
        <v/>
      </c>
      <c r="O74" s="66">
        <f>COUNT(O7:O73)</f>
        <v/>
      </c>
    </row>
    <row r="75" ht="33.75" customFormat="1" customHeight="1" s="1">
      <c r="A75" s="57" t="inlineStr">
        <is>
          <t>Average  Marks</t>
        </is>
      </c>
      <c r="B75" s="10">
        <f>ROUND(AVERAGE(B7:B73),0)</f>
        <v/>
      </c>
      <c r="C75" s="10">
        <f>ROUND(AVERAGE(C7:C73),0)</f>
        <v/>
      </c>
      <c r="D75" s="10">
        <f>ROUND(AVERAGE(D7:D73),0)</f>
        <v/>
      </c>
      <c r="E75" s="42">
        <f>ROUND(AVERAGE(E7:E73),0)</f>
        <v/>
      </c>
      <c r="F75" s="10">
        <f>ROUND(AVERAGE(F7:F73),0)</f>
        <v/>
      </c>
      <c r="G75" s="10">
        <f>ROUND(AVERAGE(G7:G73),0)</f>
        <v/>
      </c>
      <c r="H75" s="42">
        <f>ROUND(AVERAGE(H7:H73),0)</f>
        <v/>
      </c>
      <c r="I75" s="10">
        <f>ROUND(AVERAGE(I7:I73),0)</f>
        <v/>
      </c>
      <c r="J75" s="42">
        <f>ROUND(AVERAGE(J7:J73),0)</f>
        <v/>
      </c>
      <c r="K75" s="42">
        <f>ROUND(AVERAGE(K7:K73),0)</f>
        <v/>
      </c>
      <c r="L75" s="10">
        <f>ROUND(AVERAGE(L7:L73),0)</f>
        <v/>
      </c>
      <c r="M75" s="42">
        <f>ROUND(AVERAGE(M7:M73),0)</f>
        <v/>
      </c>
      <c r="N75" s="42">
        <f>ROUND(AVERAGE(N7:N73),0)</f>
        <v/>
      </c>
      <c r="O75" s="66">
        <f>ROUND(AVERAGE(O7:O73),0)</f>
        <v/>
      </c>
    </row>
    <row r="76" ht="29.25" customFormat="1" customHeight="1" s="1">
      <c r="A76" s="67" t="inlineStr">
        <is>
          <t>Count( &gt;=52.5%)</t>
        </is>
      </c>
      <c r="B76" s="10">
        <f>COUNTIF(B7:B73,"&gt;=1.05")</f>
        <v/>
      </c>
      <c r="C76" s="10">
        <f>COUNTIF(C7:C73,"&gt;=1.05")</f>
        <v/>
      </c>
      <c r="D76" s="10">
        <f>COUNTIF(D7:D73,"&gt;=1.05")</f>
        <v/>
      </c>
      <c r="E76" s="10">
        <f>COUNTIF(E7:E73,"&gt;=1.05")</f>
        <v/>
      </c>
      <c r="F76" s="10">
        <f>COUNTIF(F7:F73,"&gt;=1.05")</f>
        <v/>
      </c>
      <c r="G76" s="10">
        <f>COUNTIF(G7:G73,"&gt;=1.05")</f>
        <v/>
      </c>
      <c r="H76" s="42">
        <f>COUNTIF(H7:H73,"&gt;=2.625")</f>
        <v/>
      </c>
      <c r="I76" s="42">
        <f>COUNTIF(I7:I73,"&gt;=2.625")</f>
        <v/>
      </c>
      <c r="J76" s="10">
        <f>COUNTIF(J7:J73,"&gt;=2.625")</f>
        <v/>
      </c>
      <c r="K76" s="42">
        <f>COUNTIF(K7:K73,"&gt;=2.625")</f>
        <v/>
      </c>
      <c r="L76" s="10">
        <f>COUNTIF(L7:L73,"&gt;=2.625")</f>
        <v/>
      </c>
      <c r="M76" s="42">
        <f>COUNTIF(M7:M73,"&gt;=2.625")</f>
        <v/>
      </c>
      <c r="N76" s="42">
        <f>COUNTIF(N7:N73,"&gt;=2.625")</f>
        <v/>
      </c>
      <c r="O76" s="66">
        <f>COUNTIF(O7:O73,"&gt;=2.625")</f>
        <v/>
      </c>
    </row>
    <row r="77" ht="33.75" customFormat="1" customHeight="1" s="1">
      <c r="A77" s="57" t="inlineStr">
        <is>
          <t>% Count( &gt;=52.5%)</t>
        </is>
      </c>
      <c r="B77" s="10">
        <f>ROUND((B76/B74)*100,1)</f>
        <v/>
      </c>
      <c r="C77" s="10">
        <f>ROUND((C76/C74)*100,1)</f>
        <v/>
      </c>
      <c r="D77" s="10">
        <f>ROUND((D76/D74)*100,1)</f>
        <v/>
      </c>
      <c r="E77" s="42">
        <f>ROUND((E76/E74)*100,1)</f>
        <v/>
      </c>
      <c r="F77" s="10">
        <f>ROUND((F76/F74)*100,1)</f>
        <v/>
      </c>
      <c r="G77" s="10">
        <f>ROUND((G76/G74)*100,1)</f>
        <v/>
      </c>
      <c r="H77" s="42">
        <f>ROUND((H76/H74)*100,1)</f>
        <v/>
      </c>
      <c r="I77" s="42">
        <f>ROUND((I76/I74)*100,1)</f>
        <v/>
      </c>
      <c r="J77" s="10">
        <f>ROUND((J76/J74)*100,1)</f>
        <v/>
      </c>
      <c r="K77" s="42">
        <f>ROUND((K76/K74)*100,1)</f>
        <v/>
      </c>
      <c r="L77" s="42">
        <f>ROUND((L76/L74)*100,1)</f>
        <v/>
      </c>
      <c r="M77" s="10">
        <f>ROUND((M76/M74)*100,1)</f>
        <v/>
      </c>
      <c r="N77" s="42">
        <f>ROUND((N76/N74)*100,1)</f>
        <v/>
      </c>
      <c r="O77" s="68">
        <f>ROUND((O76/O74)*100,1)</f>
        <v/>
      </c>
    </row>
    <row r="78" ht="48" customHeight="1">
      <c r="A78" s="47" t="inlineStr">
        <is>
          <t>Count( &gt;=Average Marks)</t>
        </is>
      </c>
      <c r="B78" s="69">
        <f>COUNTIF(B7:B73,"&gt;="&amp;B75)</f>
        <v/>
      </c>
      <c r="C78" s="69">
        <f>COUNTIF(C7:C73,"&gt;="&amp;C75)</f>
        <v/>
      </c>
      <c r="D78" s="69">
        <f>COUNTIF(D7:D73,"&gt;="&amp;D75)</f>
        <v/>
      </c>
      <c r="E78" s="69">
        <f>COUNTIF(E7:E73,"&gt;="&amp;E75)</f>
        <v/>
      </c>
      <c r="F78" s="69">
        <f>COUNTIF(F7:F73,"&gt;="&amp;F75)</f>
        <v/>
      </c>
      <c r="G78" s="69">
        <f>COUNTIF(G7:G73,"&gt;="&amp;G75)</f>
        <v/>
      </c>
      <c r="H78" s="69">
        <f>COUNTIF(H7:H73,"&gt;="&amp;H75)</f>
        <v/>
      </c>
      <c r="I78" s="69">
        <f>COUNTIF(I7:I73,"&gt;="&amp;I75)</f>
        <v/>
      </c>
      <c r="J78" s="69">
        <f>COUNTIF(J7:J73,"&gt;="&amp;J75)</f>
        <v/>
      </c>
      <c r="K78" s="69">
        <f>COUNTIF(K7:K73,"&gt;="&amp;K75)</f>
        <v/>
      </c>
      <c r="L78" s="69">
        <f>COUNTIF(L7:L73,"&gt;="&amp;L75)</f>
        <v/>
      </c>
      <c r="M78" s="69">
        <f>COUNTIF(M7:M73,"&gt;="&amp;M75)</f>
        <v/>
      </c>
      <c r="N78" s="69">
        <f>COUNTIF(N7:N73,"&gt;="&amp;N75)</f>
        <v/>
      </c>
      <c r="O78" s="69">
        <f>COUNTIF(O7:O73,"&gt;="&amp;O75)</f>
        <v/>
      </c>
    </row>
    <row r="79" ht="47.25" customHeight="1">
      <c r="A79" s="47" t="inlineStr">
        <is>
          <t>AL(Based on &gt;=52.5% Count)</t>
        </is>
      </c>
      <c r="B79" s="69">
        <f>IF(B77&lt;60,1,IF(AND(B77&gt;59,B77&lt;70),2,IF(AND(B77&gt;69,B77&lt;80),3,4)))</f>
        <v/>
      </c>
      <c r="C79" s="69">
        <f>IF(C77&lt;60,1,IF(AND(C77&gt;59,C77&lt;70),2,IF(AND(C77&gt;69,C77&lt;80),3,4)))</f>
        <v/>
      </c>
      <c r="D79" s="69">
        <f>IF(D77&lt;60,1,IF(AND(D77&gt;59,D77&lt;70),2,IF(AND(D77&gt;69,D77&lt;80),3,4)))</f>
        <v/>
      </c>
      <c r="E79" s="69">
        <f>IF(E77&lt;60,1,IF(AND(E77&gt;59,E77&lt;70),2,IF(AND(E77&gt;69,E77&lt;80),3,4)))</f>
        <v/>
      </c>
      <c r="F79" s="69">
        <f>IF(F77&lt;60,1,IF(AND(F77&gt;59,F77&lt;70),2,IF(AND(F77&gt;69,F77&lt;80),3,4)))</f>
        <v/>
      </c>
      <c r="G79" s="69">
        <f>IF(G77&lt;60,1,IF(AND(G77&gt;59,G77&lt;70),2,IF(AND(G77&gt;69,G77&lt;80),3,4)))</f>
        <v/>
      </c>
      <c r="H79" s="69">
        <f>IF(H77&lt;60,1,IF(AND(H77&gt;59,H77&lt;70),2,IF(AND(H77&gt;69,H77&lt;80),3,4)))</f>
        <v/>
      </c>
      <c r="I79" s="69">
        <f>IF(I77&lt;60,1,IF(AND(I77&gt;59,I77&lt;70),2,IF(AND(I77&gt;69,I77&lt;80),3,4)))</f>
        <v/>
      </c>
      <c r="J79" s="69">
        <f>IF(J77&lt;60,1,IF(AND(J77&gt;59,J77&lt;70),2,IF(AND(J77&gt;69,J77&lt;80),3,4)))</f>
        <v/>
      </c>
      <c r="K79" s="69">
        <f>IF(K77&lt;60,1,IF(AND(K77&gt;59,K77&lt;70),2,IF(AND(K77&gt;69,K77&lt;80),3,4)))</f>
        <v/>
      </c>
      <c r="L79" s="69">
        <f>IF(L77&lt;60,1,IF(AND(L77&gt;59,L77&lt;70),2,IF(AND(L77&gt;69,L77&lt;80),3,4)))</f>
        <v/>
      </c>
      <c r="M79" s="69">
        <f>IF(M77&lt;60,1,IF(AND(M77&gt;59,M77&lt;70),2,IF(AND(M77&gt;69,M77&lt;80),3,4)))</f>
        <v/>
      </c>
      <c r="N79" s="69">
        <f>IF(N77&lt;60,1,IF(AND(N77&gt;59,N77&lt;70),2,IF(AND(N77&gt;69,N77&lt;80),3,4)))</f>
        <v/>
      </c>
      <c r="O79" s="69">
        <f>IF(O77&lt;60,1,IF(AND(O77&gt;59,O77&lt;70),2,IF(AND(O77&gt;69,O77&lt;80),3,4)))</f>
        <v/>
      </c>
    </row>
    <row r="80" ht="19.5" customHeight="1">
      <c r="A80" s="47" t="n"/>
      <c r="B80" s="69" t="n"/>
      <c r="C80" s="69" t="n"/>
      <c r="D80" s="69" t="n"/>
      <c r="E80" s="69" t="n"/>
      <c r="F80" s="69" t="n"/>
      <c r="G80" s="69" t="n"/>
      <c r="H80" s="69" t="n"/>
      <c r="I80" s="69" t="n"/>
      <c r="J80" s="69" t="n"/>
      <c r="K80" s="69" t="n"/>
      <c r="L80" s="69" t="n"/>
      <c r="M80" s="69" t="n"/>
      <c r="N80" s="69" t="n"/>
      <c r="O80" s="69" t="n"/>
    </row>
    <row r="81" ht="19.5" customHeight="1">
      <c r="A81" s="47" t="n"/>
      <c r="B81" s="69" t="n"/>
      <c r="C81" s="69" t="n"/>
      <c r="D81" s="69" t="n"/>
      <c r="E81" s="69" t="n"/>
      <c r="F81" s="69" t="n"/>
      <c r="G81" s="69" t="n"/>
      <c r="H81" s="69" t="n"/>
      <c r="I81" s="69" t="n"/>
      <c r="J81" s="69" t="n"/>
      <c r="K81" s="69" t="n"/>
      <c r="L81" s="69" t="n"/>
      <c r="M81" s="69" t="n"/>
      <c r="N81" s="69" t="n"/>
      <c r="O81" s="69" t="n"/>
    </row>
    <row r="82" ht="19.5" customHeight="1">
      <c r="A82" s="47" t="n"/>
      <c r="B82" s="69" t="n"/>
      <c r="C82" s="69" t="n"/>
      <c r="D82" s="69" t="n"/>
      <c r="E82" s="69" t="n"/>
      <c r="F82" s="69" t="inlineStr">
        <is>
          <t>CO</t>
        </is>
      </c>
      <c r="G82" s="69" t="inlineStr">
        <is>
          <t>AL</t>
        </is>
      </c>
      <c r="H82" s="69" t="n"/>
      <c r="I82" s="69" t="n"/>
      <c r="J82" s="69" t="n"/>
      <c r="K82" s="69" t="n"/>
      <c r="L82" s="69" t="n"/>
      <c r="M82" s="69" t="n"/>
      <c r="N82" s="69" t="n"/>
      <c r="O82" s="69" t="n"/>
    </row>
    <row r="83" ht="19.5" customHeight="1">
      <c r="A83" s="47" t="n"/>
      <c r="B83" s="69" t="n"/>
      <c r="C83" s="69" t="n"/>
      <c r="D83" s="69" t="n"/>
      <c r="E83" s="69" t="n"/>
      <c r="F83" s="69" t="n">
        <v>1</v>
      </c>
      <c r="G83" s="69">
        <f>ROUND(AVERAGE(B79,D79,E79,F79,G79,I79,J79,L79,M79),1)</f>
        <v/>
      </c>
      <c r="H83" s="69" t="n"/>
      <c r="I83" s="69" t="n"/>
      <c r="J83" s="69" t="n"/>
      <c r="K83" s="69" t="n"/>
      <c r="L83" s="69" t="n"/>
      <c r="M83" s="69" t="n"/>
      <c r="N83" s="69" t="n"/>
      <c r="O83" s="69" t="n"/>
    </row>
    <row r="84" ht="19.5" customHeight="1">
      <c r="A84" s="48" t="n"/>
      <c r="B84" s="69" t="n"/>
      <c r="C84" s="69" t="n"/>
      <c r="D84" s="69" t="n"/>
      <c r="E84" s="69" t="n"/>
      <c r="F84" s="69" t="n">
        <v>2</v>
      </c>
      <c r="G84" s="69" t="inlineStr">
        <is>
          <t>-</t>
        </is>
      </c>
      <c r="H84" s="69" t="n"/>
      <c r="I84" s="69" t="n"/>
      <c r="J84" s="69" t="n"/>
      <c r="K84" s="69" t="n"/>
      <c r="L84" s="69" t="n"/>
      <c r="M84" s="69" t="n"/>
      <c r="N84" s="69" t="n"/>
      <c r="O84" s="69" t="n"/>
    </row>
    <row r="85" ht="19.5" customHeight="1">
      <c r="A85" s="47" t="n"/>
      <c r="B85" s="69" t="n"/>
      <c r="C85" s="69" t="n"/>
      <c r="D85" s="69" t="n"/>
      <c r="E85" s="69" t="n"/>
      <c r="F85" s="69" t="n">
        <v>3</v>
      </c>
      <c r="G85" s="69">
        <f>ROUND(AVERAGE(I79,J79),1)</f>
        <v/>
      </c>
      <c r="H85" s="69" t="n"/>
      <c r="I85" s="69" t="n"/>
      <c r="J85" s="69" t="n"/>
      <c r="K85" s="69" t="n"/>
      <c r="L85" s="69" t="n"/>
      <c r="M85" s="69" t="n"/>
      <c r="N85" s="69" t="n"/>
      <c r="O85" s="69" t="n"/>
    </row>
    <row r="86" ht="19.5" customHeight="1">
      <c r="A86" s="47" t="n"/>
      <c r="B86" s="69" t="n"/>
      <c r="C86" s="69" t="n"/>
      <c r="D86" s="69" t="n"/>
      <c r="E86" s="69" t="n"/>
      <c r="F86" s="70" t="n">
        <v>4</v>
      </c>
      <c r="G86" s="70" t="inlineStr">
        <is>
          <t>-</t>
        </is>
      </c>
      <c r="H86" s="69" t="n"/>
      <c r="I86" s="69" t="n"/>
      <c r="J86" s="69" t="n"/>
      <c r="K86" s="69" t="n"/>
      <c r="L86" s="69" t="n"/>
      <c r="M86" s="69" t="n"/>
      <c r="N86" s="69" t="n"/>
      <c r="O86" s="69" t="n"/>
    </row>
    <row r="87" ht="19.5" customHeight="1">
      <c r="A87" s="47" t="n"/>
      <c r="B87" s="69" t="n"/>
      <c r="C87" s="69" t="n"/>
      <c r="D87" s="69" t="n"/>
      <c r="E87" s="69" t="n"/>
      <c r="F87" s="69" t="n">
        <v>5</v>
      </c>
      <c r="G87" s="69">
        <f>ROUND(AVERAGE(C79,E79,I79,J79,L79,M79),1)</f>
        <v/>
      </c>
      <c r="H87" s="69" t="n"/>
      <c r="I87" s="69" t="n"/>
      <c r="J87" s="69" t="n"/>
      <c r="K87" s="69" t="n"/>
      <c r="L87" s="69" t="n"/>
      <c r="M87" s="69" t="n"/>
      <c r="N87" s="69" t="n"/>
      <c r="O87" s="69" t="n"/>
    </row>
    <row r="88" ht="19.5" customHeight="1">
      <c r="A88" s="47" t="n"/>
      <c r="B88" s="69" t="n"/>
      <c r="C88" s="69" t="n"/>
      <c r="D88" s="69" t="n"/>
      <c r="E88" s="69" t="n"/>
      <c r="F88" s="69" t="n">
        <v>6</v>
      </c>
      <c r="G88" s="70" t="inlineStr">
        <is>
          <t>-</t>
        </is>
      </c>
      <c r="H88" s="69" t="n"/>
      <c r="I88" s="69" t="n"/>
      <c r="J88" s="69" t="n"/>
      <c r="K88" s="69" t="n"/>
      <c r="L88" s="69" t="n"/>
      <c r="M88" s="69" t="n"/>
      <c r="N88" s="69" t="n"/>
      <c r="O88" s="69" t="n"/>
    </row>
    <row r="89" ht="19.5" customHeight="1">
      <c r="A89" s="47" t="n"/>
      <c r="B89" s="69" t="n"/>
      <c r="C89" s="69" t="n"/>
      <c r="D89" s="69" t="n"/>
      <c r="E89" s="69" t="n"/>
      <c r="F89" s="69" t="n"/>
      <c r="G89" s="69" t="n"/>
      <c r="H89" s="69" t="n"/>
      <c r="I89" s="69" t="n"/>
      <c r="J89" s="69" t="n"/>
      <c r="K89" s="69" t="n"/>
      <c r="L89" s="69" t="n"/>
      <c r="M89" s="69" t="n"/>
      <c r="N89" s="69" t="n"/>
      <c r="O89" s="69" t="n"/>
    </row>
    <row r="90" ht="19.5" customHeight="1">
      <c r="A90" s="47" t="n"/>
      <c r="B90" s="69" t="n"/>
      <c r="C90" s="69" t="n"/>
      <c r="D90" s="69" t="n"/>
      <c r="E90" s="69" t="n"/>
      <c r="F90" s="69" t="n"/>
      <c r="G90" s="69" t="n"/>
      <c r="H90" s="69" t="n"/>
      <c r="I90" s="69" t="n"/>
      <c r="J90" s="69" t="n"/>
      <c r="K90" s="69" t="n"/>
      <c r="L90" s="69" t="n"/>
      <c r="M90" s="69" t="n"/>
      <c r="N90" s="69" t="n"/>
      <c r="O90" s="69" t="n"/>
    </row>
    <row r="91" ht="19.5" customHeight="1">
      <c r="A91" s="47" t="n"/>
      <c r="B91" s="69" t="n"/>
      <c r="C91" s="69" t="n"/>
      <c r="D91" s="69" t="n"/>
      <c r="E91" s="69" t="n"/>
      <c r="F91" s="69" t="n"/>
      <c r="G91" s="69" t="n"/>
      <c r="H91" s="69" t="n"/>
      <c r="I91" s="69" t="n"/>
      <c r="J91" s="69" t="n"/>
      <c r="K91" s="69" t="n"/>
      <c r="L91" s="69" t="n"/>
      <c r="M91" s="69" t="n"/>
      <c r="N91" s="69" t="n"/>
      <c r="O91" s="69" t="n"/>
    </row>
    <row r="92" ht="18.75" customHeight="1">
      <c r="A92" s="47" t="n"/>
      <c r="B92" s="69" t="n"/>
      <c r="C92" s="69" t="n"/>
      <c r="D92" s="69" t="n"/>
      <c r="E92" s="69" t="n"/>
      <c r="F92" s="69" t="n"/>
      <c r="G92" s="69" t="n"/>
      <c r="H92" s="69" t="n"/>
      <c r="I92" s="69" t="n"/>
      <c r="J92" s="69" t="n"/>
      <c r="K92" s="69" t="n"/>
      <c r="L92" s="69" t="n"/>
      <c r="M92" s="69" t="n"/>
      <c r="N92" s="69" t="n"/>
      <c r="O92" s="69" t="n"/>
    </row>
    <row r="93" ht="19.5" customHeight="1">
      <c r="A93" s="47" t="n"/>
      <c r="B93" s="69" t="n"/>
      <c r="C93" s="69" t="n"/>
      <c r="D93" s="69" t="n"/>
      <c r="E93" s="69" t="n"/>
      <c r="F93" s="69" t="n"/>
      <c r="G93" s="69" t="n"/>
      <c r="H93" s="69" t="n"/>
      <c r="I93" s="69" t="n"/>
      <c r="J93" s="69" t="n"/>
      <c r="K93" s="69" t="n"/>
      <c r="L93" s="69" t="n"/>
      <c r="M93" s="69" t="n"/>
      <c r="N93" s="69" t="n"/>
      <c r="O93" s="69" t="n"/>
    </row>
    <row r="94" ht="19.5" customHeight="1">
      <c r="A94" s="47" t="n"/>
      <c r="B94" s="69" t="n"/>
      <c r="C94" s="69" t="n"/>
      <c r="D94" s="69" t="n"/>
      <c r="E94" s="69" t="n"/>
      <c r="F94" s="69" t="n"/>
      <c r="G94" s="69" t="n"/>
      <c r="H94" s="69" t="n"/>
      <c r="I94" s="69" t="n"/>
      <c r="J94" s="69" t="n"/>
      <c r="K94" s="69" t="n"/>
      <c r="L94" s="69" t="n"/>
      <c r="M94" s="69" t="n"/>
      <c r="N94" s="69" t="n"/>
      <c r="O94" s="69" t="n"/>
    </row>
    <row r="95" ht="19.5" customHeight="1">
      <c r="A95" s="47" t="n"/>
      <c r="B95" s="69" t="n"/>
      <c r="C95" s="69" t="n"/>
      <c r="D95" s="69" t="n"/>
      <c r="E95" s="69" t="n"/>
      <c r="F95" s="69" t="n"/>
      <c r="G95" s="69" t="n"/>
      <c r="H95" s="69" t="n"/>
      <c r="I95" s="69" t="n"/>
      <c r="J95" s="69" t="n"/>
      <c r="K95" s="69" t="n"/>
      <c r="L95" s="69" t="n"/>
      <c r="M95" s="69" t="n"/>
      <c r="N95" s="69" t="n"/>
      <c r="O95" s="69" t="n"/>
    </row>
    <row r="96" ht="19.5" customHeight="1">
      <c r="A96" s="47" t="n"/>
      <c r="B96" s="69" t="n"/>
      <c r="C96" s="69" t="n"/>
      <c r="D96" s="69" t="n"/>
      <c r="E96" s="69" t="n"/>
      <c r="F96" s="69" t="n"/>
      <c r="G96" s="69" t="n"/>
      <c r="H96" s="69" t="n"/>
      <c r="I96" s="69" t="n"/>
      <c r="J96" s="69" t="n"/>
      <c r="K96" s="69" t="n"/>
      <c r="L96" s="69" t="n"/>
      <c r="M96" s="69" t="n"/>
      <c r="N96" s="69" t="n"/>
      <c r="O96" s="69" t="n"/>
    </row>
    <row r="97" ht="19.5" customHeight="1">
      <c r="A97" s="47" t="n"/>
      <c r="B97" s="69" t="n"/>
      <c r="C97" s="69" t="n"/>
      <c r="D97" s="69" t="n"/>
      <c r="E97" s="69" t="n"/>
      <c r="F97" s="69" t="n"/>
      <c r="G97" s="69" t="n"/>
      <c r="H97" s="69" t="n"/>
      <c r="I97" s="69" t="n"/>
      <c r="J97" s="69" t="n"/>
      <c r="K97" s="69" t="n"/>
      <c r="L97" s="69" t="n"/>
      <c r="M97" s="69" t="n"/>
      <c r="N97" s="69" t="n"/>
      <c r="O97" s="69" t="n"/>
    </row>
  </sheetData>
  <mergeCells count="3">
    <mergeCell ref="A4:B4"/>
    <mergeCell ref="A1:O1"/>
    <mergeCell ref="A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O85"/>
  <sheetViews>
    <sheetView workbookViewId="0">
      <selection activeCell="A1" sqref="A1"/>
    </sheetView>
  </sheetViews>
  <sheetFormatPr baseColWidth="8" defaultRowHeight="15"/>
  <cols>
    <col width="13.57642857142857" bestFit="1" customWidth="1" style="49" min="1" max="1"/>
    <col width="13.57642857142857" bestFit="1" customWidth="1" style="49" min="2" max="2"/>
    <col width="13.57642857142857" bestFit="1" customWidth="1" style="34" min="3" max="3"/>
    <col width="13.57642857142857" bestFit="1" customWidth="1" style="34" min="4" max="4"/>
    <col width="13.57642857142857" bestFit="1" customWidth="1" style="34" min="5" max="5"/>
    <col width="13.57642857142857" bestFit="1" customWidth="1" style="34" min="6" max="6"/>
    <col width="13.57642857142857" bestFit="1" customWidth="1" style="34" min="7" max="7"/>
    <col width="13.57642857142857" bestFit="1" customWidth="1" style="34" min="8" max="8"/>
    <col width="13.57642857142857" bestFit="1" customWidth="1" style="34" min="9" max="9"/>
    <col width="13.57642857142857" bestFit="1" customWidth="1" style="34" min="10" max="10"/>
    <col width="13.57642857142857" bestFit="1" customWidth="1" style="34" min="11" max="11"/>
    <col width="13.57642857142857" bestFit="1" customWidth="1" style="34" min="12" max="12"/>
    <col width="13.57642857142857" bestFit="1" customWidth="1" style="34" min="13" max="13"/>
    <col width="13.57642857142857" bestFit="1" customWidth="1" style="34" min="14" max="14"/>
    <col width="13.57642857142857" bestFit="1" customWidth="1" style="34" min="15" max="15"/>
  </cols>
  <sheetData>
    <row r="1" ht="20.25" customFormat="1" customHeight="1" s="1">
      <c r="A1" s="37" t="inlineStr">
        <is>
          <t>CO attainment ( External assessment)</t>
        </is>
      </c>
      <c r="B1" s="72" t="n"/>
      <c r="C1" s="72" t="n"/>
      <c r="D1" s="72" t="n"/>
      <c r="E1" s="72" t="n"/>
      <c r="F1" s="73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</row>
    <row r="2" ht="18.75" customFormat="1" customHeight="1" s="1">
      <c r="A2" s="29" t="n"/>
      <c r="B2" s="42" t="n"/>
      <c r="C2" s="24" t="n"/>
      <c r="D2" s="24" t="n"/>
      <c r="E2" s="24" t="n"/>
      <c r="F2" s="24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</row>
    <row r="3" ht="18.75" customFormat="1" customHeight="1" s="1">
      <c r="A3" s="32" t="n"/>
      <c r="B3" s="10" t="inlineStr">
        <is>
          <t>Marks (TH)</t>
        </is>
      </c>
      <c r="C3" s="24" t="n"/>
      <c r="D3" s="24" t="n"/>
      <c r="E3" s="24" t="n"/>
      <c r="F3" s="24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</row>
    <row r="4" ht="18.75" customFormat="1" customHeight="1" s="1">
      <c r="A4" s="29" t="n"/>
      <c r="B4" s="10" t="inlineStr">
        <is>
          <t>ALL Qs</t>
        </is>
      </c>
      <c r="C4" s="24" t="n"/>
      <c r="D4" s="24" t="n"/>
      <c r="E4" s="24" t="n"/>
      <c r="F4" s="24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</row>
    <row r="5" ht="18.75" customFormat="1" customHeight="1" s="1">
      <c r="A5" s="43" t="inlineStr">
        <is>
          <t>Roll No.</t>
        </is>
      </c>
      <c r="B5" s="10" t="inlineStr">
        <is>
          <t>CO 1,2,3,4,5</t>
        </is>
      </c>
      <c r="C5" s="24" t="n"/>
      <c r="D5" s="24" t="n"/>
      <c r="E5" s="24" t="n"/>
      <c r="F5" s="24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</row>
    <row r="6" ht="20.25" customFormat="1" customHeight="1" s="1">
      <c r="A6" s="44" t="n">
        <v>1</v>
      </c>
      <c r="B6" s="45" t="n">
        <v>42</v>
      </c>
      <c r="C6" s="24" t="n"/>
      <c r="D6" s="24" t="n"/>
      <c r="E6" s="24" t="n"/>
      <c r="F6" s="24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</row>
    <row r="7" ht="20.25" customFormat="1" customHeight="1" s="1">
      <c r="A7" s="44" t="n">
        <v>2</v>
      </c>
      <c r="B7" s="45" t="n">
        <v>62</v>
      </c>
      <c r="C7" s="24" t="n"/>
      <c r="D7" s="24" t="n"/>
      <c r="E7" s="24" t="n"/>
      <c r="F7" s="24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</row>
    <row r="8" ht="20.25" customFormat="1" customHeight="1" s="1">
      <c r="A8" s="44" t="n">
        <v>3</v>
      </c>
      <c r="B8" s="45" t="n">
        <v>32</v>
      </c>
      <c r="C8" s="24" t="n"/>
      <c r="D8" s="24" t="n"/>
      <c r="E8" s="24" t="n"/>
      <c r="F8" s="24" t="n"/>
      <c r="G8" s="41" t="n"/>
      <c r="H8" s="41" t="n"/>
      <c r="I8" s="41" t="n"/>
      <c r="J8" s="41" t="n"/>
      <c r="K8" s="41" t="n"/>
      <c r="L8" s="41" t="n"/>
      <c r="M8" s="41" t="n"/>
      <c r="N8" s="41" t="n"/>
      <c r="O8" s="41" t="n"/>
    </row>
    <row r="9" ht="20.25" customFormat="1" customHeight="1" s="1">
      <c r="A9" s="44" t="n">
        <v>4</v>
      </c>
      <c r="B9" s="45" t="n">
        <v>67</v>
      </c>
      <c r="C9" s="24" t="n"/>
      <c r="D9" s="24" t="n"/>
      <c r="E9" s="24" t="n"/>
      <c r="F9" s="24" t="n"/>
      <c r="G9" s="41" t="n"/>
      <c r="H9" s="41" t="n"/>
      <c r="I9" s="41" t="n"/>
      <c r="J9" s="41" t="n"/>
      <c r="K9" s="41" t="n"/>
      <c r="L9" s="41" t="n"/>
      <c r="M9" s="41" t="n"/>
      <c r="N9" s="41" t="n"/>
      <c r="O9" s="41" t="n"/>
    </row>
    <row r="10" ht="20.25" customFormat="1" customHeight="1" s="1">
      <c r="A10" s="44" t="n">
        <v>5</v>
      </c>
      <c r="B10" s="45" t="n">
        <v>16</v>
      </c>
      <c r="C10" s="24" t="n"/>
      <c r="D10" s="24" t="n"/>
      <c r="E10" s="24" t="n"/>
      <c r="F10" s="24" t="n"/>
      <c r="G10" s="41" t="n"/>
      <c r="H10" s="41" t="n"/>
      <c r="I10" s="41" t="n"/>
      <c r="J10" s="41" t="n"/>
      <c r="K10" s="41" t="n"/>
      <c r="L10" s="41" t="n"/>
      <c r="M10" s="41" t="n"/>
      <c r="N10" s="41" t="n"/>
      <c r="O10" s="41" t="n"/>
    </row>
    <row r="11" ht="20.25" customFormat="1" customHeight="1" s="1">
      <c r="A11" s="44" t="n">
        <v>6</v>
      </c>
      <c r="B11" s="45" t="n">
        <v>56</v>
      </c>
      <c r="C11" s="24" t="n"/>
      <c r="D11" s="24" t="n"/>
      <c r="E11" s="24" t="n"/>
      <c r="F11" s="24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</row>
    <row r="12" ht="20.25" customFormat="1" customHeight="1" s="1">
      <c r="A12" s="44" t="n">
        <v>7</v>
      </c>
      <c r="B12" s="45" t="n">
        <v>32</v>
      </c>
      <c r="C12" s="24" t="n"/>
      <c r="D12" s="24" t="n"/>
      <c r="E12" s="24" t="n"/>
      <c r="F12" s="24" t="n"/>
      <c r="G12" s="41" t="n"/>
      <c r="H12" s="41" t="n"/>
      <c r="I12" s="41" t="n"/>
      <c r="J12" s="41" t="n"/>
      <c r="K12" s="41" t="n"/>
      <c r="L12" s="41" t="n"/>
      <c r="M12" s="41" t="n"/>
      <c r="N12" s="41" t="n"/>
      <c r="O12" s="41" t="n"/>
    </row>
    <row r="13" ht="20.25" customFormat="1" customHeight="1" s="1">
      <c r="A13" s="44" t="n">
        <v>8</v>
      </c>
      <c r="B13" s="45" t="n">
        <v>61</v>
      </c>
      <c r="C13" s="24" t="n"/>
      <c r="D13" s="24" t="n"/>
      <c r="E13" s="24" t="n"/>
      <c r="F13" s="24" t="n"/>
      <c r="G13" s="41" t="n"/>
      <c r="H13" s="41" t="n"/>
      <c r="I13" s="41" t="n"/>
      <c r="J13" s="41" t="n"/>
      <c r="K13" s="41" t="n"/>
      <c r="L13" s="41" t="n"/>
      <c r="M13" s="41" t="n"/>
      <c r="N13" s="41" t="n"/>
      <c r="O13" s="41" t="n"/>
    </row>
    <row r="14" ht="20.25" customFormat="1" customHeight="1" s="1">
      <c r="A14" s="44" t="n">
        <v>9</v>
      </c>
      <c r="B14" s="45" t="n">
        <v>39</v>
      </c>
      <c r="C14" s="24" t="n"/>
      <c r="D14" s="24" t="n"/>
      <c r="E14" s="24" t="n"/>
      <c r="F14" s="24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</row>
    <row r="15" ht="20.25" customFormat="1" customHeight="1" s="1">
      <c r="A15" s="44" t="n">
        <v>10</v>
      </c>
      <c r="B15" s="45" t="n">
        <v>49</v>
      </c>
      <c r="C15" s="24" t="n"/>
      <c r="D15" s="24" t="n"/>
      <c r="E15" s="24" t="n"/>
      <c r="F15" s="24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</row>
    <row r="16" ht="20.25" customFormat="1" customHeight="1" s="1">
      <c r="A16" s="44" t="n">
        <v>11</v>
      </c>
      <c r="B16" s="45" t="n">
        <v>60</v>
      </c>
      <c r="C16" s="24" t="n"/>
      <c r="D16" s="24" t="n"/>
      <c r="E16" s="24" t="n"/>
      <c r="F16" s="24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</row>
    <row r="17" ht="20.25" customFormat="1" customHeight="1" s="1">
      <c r="A17" s="44" t="n">
        <v>12</v>
      </c>
      <c r="B17" s="45" t="n">
        <v>56</v>
      </c>
      <c r="C17" s="24" t="n"/>
      <c r="D17" s="24" t="n"/>
      <c r="E17" s="24" t="n"/>
      <c r="F17" s="24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</row>
    <row r="18" ht="20.25" customFormat="1" customHeight="1" s="1">
      <c r="A18" s="44" t="n">
        <v>13</v>
      </c>
      <c r="B18" s="45" t="n">
        <v>45</v>
      </c>
      <c r="C18" s="24" t="n"/>
      <c r="D18" s="24" t="n"/>
      <c r="E18" s="24" t="n"/>
      <c r="F18" s="24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</row>
    <row r="19" ht="20.25" customFormat="1" customHeight="1" s="1">
      <c r="A19" s="44" t="n">
        <v>14</v>
      </c>
      <c r="B19" s="45" t="n">
        <v>67</v>
      </c>
      <c r="C19" s="24" t="n"/>
      <c r="D19" s="24" t="n"/>
      <c r="E19" s="24" t="n"/>
      <c r="F19" s="24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</row>
    <row r="20" ht="15" customFormat="1" customHeight="1" s="1">
      <c r="A20" s="44" t="n">
        <v>15</v>
      </c>
      <c r="B20" s="45" t="n">
        <v>63</v>
      </c>
      <c r="C20" s="24" t="n"/>
      <c r="D20" s="24" t="n"/>
      <c r="E20" s="24" t="n"/>
      <c r="F20" s="24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</row>
    <row r="21" ht="15" customFormat="1" customHeight="1" s="1">
      <c r="A21" s="44" t="n">
        <v>16</v>
      </c>
      <c r="B21" s="45" t="n">
        <v>40</v>
      </c>
      <c r="C21" s="24" t="n"/>
      <c r="D21" s="24" t="n"/>
      <c r="E21" s="24" t="n"/>
      <c r="F21" s="24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</row>
    <row r="22" ht="15" customFormat="1" customHeight="1" s="1">
      <c r="A22" s="44" t="n">
        <v>17</v>
      </c>
      <c r="B22" s="45" t="n">
        <v>57</v>
      </c>
      <c r="C22" s="24" t="n"/>
      <c r="D22" s="24" t="n"/>
      <c r="E22" s="24" t="n"/>
      <c r="F22" s="24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</row>
    <row r="23" ht="15" customFormat="1" customHeight="1" s="1">
      <c r="A23" s="44" t="n">
        <v>18</v>
      </c>
      <c r="B23" s="45" t="n">
        <v>68</v>
      </c>
      <c r="C23" s="24" t="n"/>
      <c r="D23" s="24" t="n"/>
      <c r="E23" s="24" t="n"/>
      <c r="F23" s="24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</row>
    <row r="24" ht="15" customFormat="1" customHeight="1" s="1">
      <c r="A24" s="44" t="n">
        <v>19</v>
      </c>
      <c r="B24" s="45" t="n">
        <v>0</v>
      </c>
      <c r="C24" s="24" t="n"/>
      <c r="D24" s="24" t="n"/>
      <c r="E24" s="24" t="n"/>
      <c r="F24" s="24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</row>
    <row r="25" ht="15" customFormat="1" customHeight="1" s="1">
      <c r="A25" s="44" t="n">
        <v>20</v>
      </c>
      <c r="B25" s="45" t="n">
        <v>36</v>
      </c>
      <c r="C25" s="24" t="n"/>
      <c r="D25" s="24" t="n"/>
      <c r="E25" s="24" t="n"/>
      <c r="F25" s="24" t="n"/>
      <c r="G25" s="41" t="n"/>
      <c r="H25" s="41" t="n"/>
      <c r="I25" s="41" t="n"/>
      <c r="J25" s="41" t="n"/>
      <c r="K25" s="41" t="n"/>
      <c r="L25" s="41" t="n"/>
      <c r="M25" s="41" t="n"/>
      <c r="N25" s="41" t="n"/>
      <c r="O25" s="41" t="n"/>
    </row>
    <row r="26" ht="15" customFormat="1" customHeight="1" s="1">
      <c r="A26" s="44" t="n">
        <v>21</v>
      </c>
      <c r="B26" s="45" t="n">
        <v>55</v>
      </c>
      <c r="C26" s="24" t="n"/>
      <c r="D26" s="24" t="n"/>
      <c r="E26" s="24" t="n"/>
      <c r="F26" s="24" t="n"/>
      <c r="G26" s="41" t="n"/>
      <c r="H26" s="41" t="n"/>
      <c r="I26" s="41" t="n"/>
      <c r="J26" s="41" t="n"/>
      <c r="K26" s="41" t="n"/>
      <c r="L26" s="41" t="n"/>
      <c r="M26" s="41" t="n"/>
      <c r="N26" s="41" t="n"/>
      <c r="O26" s="41" t="n"/>
    </row>
    <row r="27" ht="15" customFormat="1" customHeight="1" s="1">
      <c r="A27" s="44" t="n">
        <v>22</v>
      </c>
      <c r="B27" s="45" t="n">
        <v>53</v>
      </c>
      <c r="C27" s="24" t="n"/>
      <c r="D27" s="24" t="n"/>
      <c r="E27" s="24" t="n"/>
      <c r="F27" s="24" t="n"/>
      <c r="G27" s="41" t="n"/>
      <c r="H27" s="41" t="n"/>
      <c r="I27" s="41" t="n"/>
      <c r="J27" s="41" t="n"/>
      <c r="K27" s="41" t="n"/>
      <c r="L27" s="41" t="n"/>
      <c r="M27" s="41" t="n"/>
      <c r="N27" s="41" t="n"/>
      <c r="O27" s="41" t="n"/>
    </row>
    <row r="28" ht="15" customFormat="1" customHeight="1" s="1">
      <c r="A28" s="44" t="n">
        <v>23</v>
      </c>
      <c r="B28" s="45" t="n">
        <v>12</v>
      </c>
      <c r="C28" s="24" t="n"/>
      <c r="D28" s="24" t="n"/>
      <c r="E28" s="24" t="n"/>
      <c r="F28" s="24" t="n"/>
      <c r="G28" s="41" t="n"/>
      <c r="H28" s="41" t="n"/>
      <c r="I28" s="41" t="n"/>
      <c r="J28" s="41" t="n"/>
      <c r="K28" s="41" t="n"/>
      <c r="L28" s="41" t="n"/>
      <c r="M28" s="41" t="n"/>
      <c r="N28" s="41" t="n"/>
      <c r="O28" s="41" t="n"/>
    </row>
    <row r="29" ht="15" customFormat="1" customHeight="1" s="1">
      <c r="A29" s="44" t="n">
        <v>24</v>
      </c>
      <c r="B29" s="45" t="n">
        <v>49</v>
      </c>
      <c r="C29" s="24" t="n"/>
      <c r="D29" s="24" t="n"/>
      <c r="E29" s="24" t="n"/>
      <c r="F29" s="24" t="n"/>
      <c r="G29" s="41" t="n"/>
      <c r="H29" s="41" t="n"/>
      <c r="I29" s="41" t="n"/>
      <c r="J29" s="41" t="n"/>
      <c r="K29" s="41" t="n"/>
      <c r="L29" s="41" t="n"/>
      <c r="M29" s="41" t="n"/>
      <c r="N29" s="41" t="n"/>
      <c r="O29" s="41" t="n"/>
    </row>
    <row r="30" ht="15" customFormat="1" customHeight="1" s="1">
      <c r="A30" s="44" t="n">
        <v>25</v>
      </c>
      <c r="B30" s="45" t="n">
        <v>58</v>
      </c>
      <c r="C30" s="24" t="n"/>
      <c r="D30" s="24" t="n"/>
      <c r="E30" s="24" t="n"/>
      <c r="F30" s="24" t="n"/>
      <c r="G30" s="41" t="n"/>
      <c r="H30" s="41" t="n"/>
      <c r="I30" s="41" t="n"/>
      <c r="J30" s="41" t="n"/>
      <c r="K30" s="41" t="n"/>
      <c r="L30" s="41" t="n"/>
      <c r="M30" s="41" t="n"/>
      <c r="N30" s="41" t="n"/>
      <c r="O30" s="41" t="n"/>
    </row>
    <row r="31" ht="15" customFormat="1" customHeight="1" s="1">
      <c r="A31" s="44" t="n">
        <v>26</v>
      </c>
      <c r="B31" s="45" t="n">
        <v>66</v>
      </c>
      <c r="C31" s="24" t="n"/>
      <c r="D31" s="24" t="n"/>
      <c r="E31" s="24" t="n"/>
      <c r="F31" s="24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</row>
    <row r="32" ht="15" customFormat="1" customHeight="1" s="1">
      <c r="A32" s="44" t="n">
        <v>27</v>
      </c>
      <c r="B32" s="45" t="n">
        <v>41</v>
      </c>
      <c r="C32" s="24" t="n"/>
      <c r="D32" s="24" t="n"/>
      <c r="E32" s="24" t="n"/>
      <c r="F32" s="24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</row>
    <row r="33" ht="15" customFormat="1" customHeight="1" s="1">
      <c r="A33" s="44" t="n">
        <v>28</v>
      </c>
      <c r="B33" s="45" t="n">
        <v>16</v>
      </c>
      <c r="C33" s="24" t="n"/>
      <c r="D33" s="24" t="n"/>
      <c r="E33" s="24" t="n"/>
      <c r="F33" s="24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</row>
    <row r="34" ht="15" customFormat="1" customHeight="1" s="1">
      <c r="A34" s="44" t="n">
        <v>29</v>
      </c>
      <c r="B34" s="45" t="n">
        <v>42</v>
      </c>
      <c r="C34" s="24" t="n"/>
      <c r="D34" s="24" t="n"/>
      <c r="E34" s="24" t="n"/>
      <c r="F34" s="24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</row>
    <row r="35" ht="15" customFormat="1" customHeight="1" s="1">
      <c r="A35" s="44" t="n">
        <v>30</v>
      </c>
      <c r="B35" s="45" t="n">
        <v>32</v>
      </c>
      <c r="C35" s="24" t="n"/>
      <c r="D35" s="24" t="n"/>
      <c r="E35" s="24" t="n"/>
      <c r="F35" s="24" t="n"/>
      <c r="G35" s="41" t="n"/>
      <c r="H35" s="41" t="n"/>
      <c r="I35" s="41" t="n"/>
      <c r="J35" s="41" t="n"/>
      <c r="K35" s="41" t="n"/>
      <c r="L35" s="41" t="n"/>
      <c r="M35" s="41" t="n"/>
      <c r="N35" s="41" t="n"/>
      <c r="O35" s="41" t="n"/>
    </row>
    <row r="36" ht="15" customFormat="1" customHeight="1" s="1">
      <c r="A36" s="44" t="n">
        <v>31</v>
      </c>
      <c r="B36" s="45" t="n">
        <v>64</v>
      </c>
      <c r="C36" s="24" t="n"/>
      <c r="D36" s="24" t="n"/>
      <c r="E36" s="24" t="n"/>
      <c r="F36" s="24" t="n"/>
      <c r="G36" s="41" t="n"/>
      <c r="H36" s="41" t="n"/>
      <c r="I36" s="41" t="n"/>
      <c r="J36" s="41" t="n"/>
      <c r="K36" s="41" t="n"/>
      <c r="L36" s="41" t="n"/>
      <c r="M36" s="41" t="n"/>
      <c r="N36" s="41" t="n"/>
      <c r="O36" s="41" t="n"/>
    </row>
    <row r="37" ht="15" customFormat="1" customHeight="1" s="1">
      <c r="A37" s="44" t="n">
        <v>32</v>
      </c>
      <c r="B37" s="45" t="n">
        <v>44</v>
      </c>
      <c r="C37" s="24" t="n"/>
      <c r="D37" s="24" t="n"/>
      <c r="E37" s="24" t="n"/>
      <c r="F37" s="24" t="n"/>
      <c r="G37" s="41" t="n"/>
      <c r="H37" s="41" t="n"/>
      <c r="I37" s="41" t="n"/>
      <c r="J37" s="41" t="n"/>
      <c r="K37" s="41" t="n"/>
      <c r="L37" s="41" t="n"/>
      <c r="M37" s="41" t="n"/>
      <c r="N37" s="41" t="n"/>
      <c r="O37" s="41" t="n"/>
    </row>
    <row r="38" ht="15" customFormat="1" customHeight="1" s="1">
      <c r="A38" s="44" t="n">
        <v>33</v>
      </c>
      <c r="B38" s="45" t="n">
        <v>6</v>
      </c>
      <c r="C38" s="24" t="n"/>
      <c r="D38" s="24" t="n"/>
      <c r="E38" s="24" t="n"/>
      <c r="F38" s="24" t="n"/>
      <c r="G38" s="41" t="n"/>
      <c r="H38" s="41" t="n"/>
      <c r="I38" s="41" t="n"/>
      <c r="J38" s="41" t="n"/>
      <c r="K38" s="41" t="n"/>
      <c r="L38" s="41" t="n"/>
      <c r="M38" s="41" t="n"/>
      <c r="N38" s="41" t="n"/>
      <c r="O38" s="41" t="n"/>
    </row>
    <row r="39" ht="15" customFormat="1" customHeight="1" s="1">
      <c r="A39" s="44" t="n">
        <v>34</v>
      </c>
      <c r="B39" s="45" t="n">
        <v>32</v>
      </c>
      <c r="C39" s="24" t="n"/>
      <c r="D39" s="24" t="n"/>
      <c r="E39" s="24" t="n"/>
      <c r="F39" s="24" t="n"/>
      <c r="G39" s="41" t="n"/>
      <c r="H39" s="41" t="n"/>
      <c r="I39" s="41" t="n"/>
      <c r="J39" s="41" t="n"/>
      <c r="K39" s="41" t="n"/>
      <c r="L39" s="41" t="n"/>
      <c r="M39" s="41" t="n"/>
      <c r="N39" s="41" t="n"/>
      <c r="O39" s="41" t="n"/>
    </row>
    <row r="40" ht="15" customFormat="1" customHeight="1" s="1">
      <c r="A40" s="44" t="n">
        <v>35</v>
      </c>
      <c r="B40" s="45" t="n">
        <v>45</v>
      </c>
      <c r="C40" s="24" t="n"/>
      <c r="D40" s="24" t="n"/>
      <c r="E40" s="24" t="n"/>
      <c r="F40" s="24" t="n"/>
      <c r="G40" s="41" t="n"/>
      <c r="H40" s="41" t="n"/>
      <c r="I40" s="41" t="n"/>
      <c r="J40" s="41" t="n"/>
      <c r="K40" s="41" t="n"/>
      <c r="L40" s="41" t="n"/>
      <c r="M40" s="41" t="n"/>
      <c r="N40" s="41" t="n"/>
      <c r="O40" s="41" t="n"/>
    </row>
    <row r="41" ht="15" customFormat="1" customHeight="1" s="1">
      <c r="A41" s="44" t="n">
        <v>36</v>
      </c>
      <c r="B41" s="45" t="n">
        <v>20</v>
      </c>
      <c r="C41" s="24" t="n"/>
      <c r="D41" s="24" t="n"/>
      <c r="E41" s="24" t="n"/>
      <c r="F41" s="24" t="n"/>
      <c r="G41" s="41" t="n"/>
      <c r="H41" s="41" t="n"/>
      <c r="I41" s="41" t="n"/>
      <c r="J41" s="41" t="n"/>
      <c r="K41" s="41" t="n"/>
      <c r="L41" s="41" t="n"/>
      <c r="M41" s="41" t="n"/>
      <c r="N41" s="41" t="n"/>
      <c r="O41" s="41" t="n"/>
    </row>
    <row r="42" ht="15" customFormat="1" customHeight="1" s="1">
      <c r="A42" s="44" t="n">
        <v>37</v>
      </c>
      <c r="B42" s="45" t="n">
        <v>57</v>
      </c>
      <c r="C42" s="24" t="n"/>
      <c r="D42" s="24" t="n"/>
      <c r="E42" s="24" t="n"/>
      <c r="F42" s="24" t="n"/>
      <c r="G42" s="41" t="n"/>
      <c r="H42" s="41" t="n"/>
      <c r="I42" s="41" t="n"/>
      <c r="J42" s="41" t="n"/>
      <c r="K42" s="41" t="n"/>
      <c r="L42" s="41" t="n"/>
      <c r="M42" s="41" t="n"/>
      <c r="N42" s="41" t="n"/>
      <c r="O42" s="41" t="n"/>
    </row>
    <row r="43" ht="15" customFormat="1" customHeight="1" s="1">
      <c r="A43" s="44" t="n">
        <v>38</v>
      </c>
      <c r="B43" s="45" t="n">
        <v>21</v>
      </c>
      <c r="C43" s="24" t="n"/>
      <c r="D43" s="24" t="n"/>
      <c r="E43" s="24" t="n"/>
      <c r="F43" s="24" t="n"/>
      <c r="G43" s="41" t="n"/>
      <c r="H43" s="41" t="n"/>
      <c r="I43" s="41" t="n"/>
      <c r="J43" s="41" t="n"/>
      <c r="K43" s="41" t="n"/>
      <c r="L43" s="41" t="n"/>
      <c r="M43" s="41" t="n"/>
      <c r="N43" s="41" t="n"/>
      <c r="O43" s="41" t="n"/>
    </row>
    <row r="44" ht="15" customFormat="1" customHeight="1" s="1">
      <c r="A44" s="44" t="n">
        <v>39</v>
      </c>
      <c r="B44" s="45" t="n">
        <v>15</v>
      </c>
      <c r="C44" s="24" t="n"/>
      <c r="D44" s="24" t="n"/>
      <c r="E44" s="24" t="n"/>
      <c r="F44" s="24" t="n"/>
      <c r="G44" s="41" t="n"/>
      <c r="H44" s="41" t="n"/>
      <c r="I44" s="41" t="n"/>
      <c r="J44" s="41" t="n"/>
      <c r="K44" s="41" t="n"/>
      <c r="L44" s="41" t="n"/>
      <c r="M44" s="41" t="n"/>
      <c r="N44" s="41" t="n"/>
      <c r="O44" s="41" t="n"/>
    </row>
    <row r="45" ht="15" customFormat="1" customHeight="1" s="1">
      <c r="A45" s="44" t="n">
        <v>40</v>
      </c>
      <c r="B45" s="45" t="n">
        <v>59</v>
      </c>
      <c r="C45" s="24" t="n"/>
      <c r="D45" s="24" t="n"/>
      <c r="E45" s="24" t="n"/>
      <c r="F45" s="24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</row>
    <row r="46" ht="15" customFormat="1" customHeight="1" s="1">
      <c r="A46" s="44" t="n">
        <v>41</v>
      </c>
      <c r="B46" s="45" t="n">
        <v>44</v>
      </c>
      <c r="C46" s="24" t="n"/>
      <c r="D46" s="24" t="n"/>
      <c r="E46" s="24" t="n"/>
      <c r="F46" s="24" t="n"/>
      <c r="G46" s="41" t="n"/>
      <c r="H46" s="41" t="n"/>
      <c r="I46" s="41" t="n"/>
      <c r="J46" s="41" t="n"/>
      <c r="K46" s="41" t="n"/>
      <c r="L46" s="41" t="n"/>
      <c r="M46" s="41" t="n"/>
      <c r="N46" s="41" t="n"/>
      <c r="O46" s="41" t="n"/>
    </row>
    <row r="47" ht="15" customFormat="1" customHeight="1" s="1">
      <c r="A47" s="44" t="n">
        <v>42</v>
      </c>
      <c r="B47" s="45" t="n">
        <v>62</v>
      </c>
      <c r="C47" s="24" t="n"/>
      <c r="D47" s="24" t="n"/>
      <c r="E47" s="24" t="n"/>
      <c r="F47" s="24" t="n"/>
      <c r="G47" s="41" t="n"/>
      <c r="H47" s="41" t="n"/>
      <c r="I47" s="41" t="n"/>
      <c r="J47" s="41" t="n"/>
      <c r="K47" s="41" t="n"/>
      <c r="L47" s="41" t="n"/>
      <c r="M47" s="41" t="n"/>
      <c r="N47" s="41" t="n"/>
      <c r="O47" s="41" t="n"/>
    </row>
    <row r="48" ht="15" customFormat="1" customHeight="1" s="1">
      <c r="A48" s="44" t="n">
        <v>43</v>
      </c>
      <c r="B48" s="45" t="n">
        <v>55</v>
      </c>
      <c r="C48" s="24" t="n"/>
      <c r="D48" s="24" t="n"/>
      <c r="E48" s="24" t="n"/>
      <c r="F48" s="24" t="n"/>
      <c r="G48" s="41" t="n"/>
      <c r="H48" s="41" t="n"/>
      <c r="I48" s="41" t="n"/>
      <c r="J48" s="41" t="n"/>
      <c r="K48" s="41" t="n"/>
      <c r="L48" s="41" t="n"/>
      <c r="M48" s="41" t="n"/>
      <c r="N48" s="41" t="n"/>
      <c r="O48" s="41" t="n"/>
    </row>
    <row r="49" ht="15" customFormat="1" customHeight="1" s="1">
      <c r="A49" s="44" t="n">
        <v>44</v>
      </c>
      <c r="B49" s="45" t="n">
        <v>44</v>
      </c>
      <c r="C49" s="24" t="n"/>
      <c r="D49" s="24" t="n"/>
      <c r="E49" s="24" t="n"/>
      <c r="F49" s="24" t="n"/>
      <c r="G49" s="41" t="n"/>
      <c r="H49" s="41" t="n"/>
      <c r="I49" s="41" t="n"/>
      <c r="J49" s="41" t="n"/>
      <c r="K49" s="41" t="n"/>
      <c r="L49" s="41" t="n"/>
      <c r="M49" s="41" t="n"/>
      <c r="N49" s="41" t="n"/>
      <c r="O49" s="41" t="n"/>
    </row>
    <row r="50" ht="15" customFormat="1" customHeight="1" s="1">
      <c r="A50" s="44" t="n">
        <v>45</v>
      </c>
      <c r="B50" s="45" t="n">
        <v>58</v>
      </c>
      <c r="C50" s="24" t="n"/>
      <c r="D50" s="24" t="n"/>
      <c r="E50" s="24" t="n"/>
      <c r="F50" s="24" t="n"/>
      <c r="G50" s="41" t="n"/>
      <c r="H50" s="41" t="n"/>
      <c r="I50" s="41" t="n"/>
      <c r="J50" s="41" t="n"/>
      <c r="K50" s="41" t="n"/>
      <c r="L50" s="41" t="n"/>
      <c r="M50" s="41" t="n"/>
      <c r="N50" s="41" t="n"/>
      <c r="O50" s="41" t="n"/>
    </row>
    <row r="51" ht="15" customFormat="1" customHeight="1" s="1">
      <c r="A51" s="44" t="n">
        <v>46</v>
      </c>
      <c r="B51" s="45" t="n">
        <v>41</v>
      </c>
      <c r="C51" s="24" t="n"/>
      <c r="D51" s="24" t="n"/>
      <c r="E51" s="24" t="n"/>
      <c r="F51" s="24" t="n"/>
      <c r="G51" s="41" t="n"/>
      <c r="H51" s="41" t="n"/>
      <c r="I51" s="41" t="n"/>
      <c r="J51" s="41" t="n"/>
      <c r="K51" s="41" t="n"/>
      <c r="L51" s="41" t="n"/>
      <c r="M51" s="41" t="n"/>
      <c r="N51" s="41" t="n"/>
      <c r="O51" s="41" t="n"/>
    </row>
    <row r="52" ht="15" customFormat="1" customHeight="1" s="1">
      <c r="A52" s="44" t="n">
        <v>47</v>
      </c>
      <c r="B52" s="45" t="n">
        <v>32</v>
      </c>
      <c r="C52" s="24" t="n"/>
      <c r="D52" s="24" t="n"/>
      <c r="E52" s="24" t="n"/>
      <c r="F52" s="24" t="n"/>
      <c r="G52" s="41" t="n"/>
      <c r="H52" s="41" t="n"/>
      <c r="I52" s="41" t="n"/>
      <c r="J52" s="41" t="n"/>
      <c r="K52" s="41" t="n"/>
      <c r="L52" s="41" t="n"/>
      <c r="M52" s="41" t="n"/>
      <c r="N52" s="41" t="n"/>
      <c r="O52" s="41" t="n"/>
    </row>
    <row r="53" ht="15" customFormat="1" customHeight="1" s="1">
      <c r="A53" s="44" t="n">
        <v>48</v>
      </c>
      <c r="B53" s="45" t="n">
        <v>42</v>
      </c>
      <c r="C53" s="24" t="n"/>
      <c r="D53" s="24" t="n"/>
      <c r="E53" s="24" t="n"/>
      <c r="F53" s="24" t="n"/>
      <c r="G53" s="41" t="n"/>
      <c r="H53" s="41" t="n"/>
      <c r="I53" s="41" t="n"/>
      <c r="J53" s="41" t="n"/>
      <c r="K53" s="41" t="n"/>
      <c r="L53" s="41" t="n"/>
      <c r="M53" s="41" t="n"/>
      <c r="N53" s="41" t="n"/>
      <c r="O53" s="41" t="n"/>
    </row>
    <row r="54" ht="15" customFormat="1" customHeight="1" s="1">
      <c r="A54" s="44" t="n">
        <v>49</v>
      </c>
      <c r="B54" s="45" t="n">
        <v>61</v>
      </c>
      <c r="C54" s="24" t="n"/>
      <c r="D54" s="24" t="n"/>
      <c r="E54" s="24" t="n"/>
      <c r="F54" s="24" t="n"/>
      <c r="G54" s="41" t="n"/>
      <c r="H54" s="41" t="n"/>
      <c r="I54" s="41" t="n"/>
      <c r="J54" s="41" t="n"/>
      <c r="K54" s="41" t="n"/>
      <c r="L54" s="41" t="n"/>
      <c r="M54" s="41" t="n"/>
      <c r="N54" s="41" t="n"/>
      <c r="O54" s="41" t="n"/>
    </row>
    <row r="55" ht="15" customFormat="1" customHeight="1" s="1">
      <c r="A55" s="44" t="n">
        <v>50</v>
      </c>
      <c r="B55" s="45" t="n">
        <v>35</v>
      </c>
      <c r="C55" s="24" t="n"/>
      <c r="D55" s="24" t="n"/>
      <c r="E55" s="24" t="n"/>
      <c r="F55" s="24" t="n"/>
      <c r="G55" s="41" t="n"/>
      <c r="H55" s="41" t="n"/>
      <c r="I55" s="41" t="n"/>
      <c r="J55" s="41" t="n"/>
      <c r="K55" s="41" t="n"/>
      <c r="L55" s="41" t="n"/>
      <c r="M55" s="41" t="n"/>
      <c r="N55" s="41" t="n"/>
      <c r="O55" s="41" t="n"/>
    </row>
    <row r="56" ht="15" customFormat="1" customHeight="1" s="1">
      <c r="A56" s="44" t="n">
        <v>51</v>
      </c>
      <c r="B56" s="45" t="n">
        <v>64</v>
      </c>
      <c r="C56" s="24" t="n"/>
      <c r="D56" s="24" t="n"/>
      <c r="E56" s="24" t="n"/>
      <c r="F56" s="24" t="n"/>
      <c r="G56" s="41" t="n"/>
      <c r="H56" s="41" t="n"/>
      <c r="I56" s="41" t="n"/>
      <c r="J56" s="41" t="n"/>
      <c r="K56" s="41" t="n"/>
      <c r="L56" s="41" t="n"/>
      <c r="M56" s="41" t="n"/>
      <c r="N56" s="41" t="n"/>
      <c r="O56" s="41" t="n"/>
    </row>
    <row r="57" ht="15" customFormat="1" customHeight="1" s="1">
      <c r="A57" s="44" t="n">
        <v>52</v>
      </c>
      <c r="B57" s="45" t="n">
        <v>45</v>
      </c>
      <c r="C57" s="24" t="n"/>
      <c r="D57" s="24" t="n"/>
      <c r="E57" s="24" t="n"/>
      <c r="F57" s="24" t="n"/>
      <c r="G57" s="41" t="n"/>
      <c r="H57" s="41" t="n"/>
      <c r="I57" s="41" t="n"/>
      <c r="J57" s="41" t="n"/>
      <c r="K57" s="41" t="n"/>
      <c r="L57" s="41" t="n"/>
      <c r="M57" s="41" t="n"/>
      <c r="N57" s="41" t="n"/>
      <c r="O57" s="41" t="n"/>
    </row>
    <row r="58" ht="15" customFormat="1" customHeight="1" s="1">
      <c r="A58" s="44" t="n">
        <v>53</v>
      </c>
      <c r="B58" s="45" t="n">
        <v>37</v>
      </c>
      <c r="C58" s="24" t="n"/>
      <c r="D58" s="24" t="n"/>
      <c r="E58" s="24" t="n"/>
      <c r="F58" s="24" t="n"/>
      <c r="G58" s="41" t="n"/>
      <c r="H58" s="41" t="n"/>
      <c r="I58" s="41" t="n"/>
      <c r="J58" s="41" t="n"/>
      <c r="K58" s="41" t="n"/>
      <c r="L58" s="41" t="n"/>
      <c r="M58" s="41" t="n"/>
      <c r="N58" s="41" t="n"/>
      <c r="O58" s="41" t="n"/>
    </row>
    <row r="59" ht="15" customFormat="1" customHeight="1" s="1">
      <c r="A59" s="44" t="n">
        <v>54</v>
      </c>
      <c r="B59" s="45" t="n">
        <v>8</v>
      </c>
      <c r="C59" s="24" t="n"/>
      <c r="D59" s="24" t="n"/>
      <c r="E59" s="24" t="n"/>
      <c r="F59" s="24" t="n"/>
      <c r="G59" s="41" t="n"/>
      <c r="H59" s="41" t="n"/>
      <c r="I59" s="41" t="n"/>
      <c r="J59" s="41" t="n"/>
      <c r="K59" s="41" t="n"/>
      <c r="L59" s="41" t="n"/>
      <c r="M59" s="41" t="n"/>
      <c r="N59" s="41" t="n"/>
      <c r="O59" s="41" t="n"/>
    </row>
    <row r="60" ht="15" customFormat="1" customHeight="1" s="1">
      <c r="A60" s="44" t="n">
        <v>55</v>
      </c>
      <c r="B60" s="45" t="n">
        <v>60</v>
      </c>
      <c r="C60" s="24" t="n"/>
      <c r="D60" s="24" t="n"/>
      <c r="E60" s="24" t="n"/>
      <c r="F60" s="24" t="n"/>
      <c r="G60" s="41" t="n"/>
      <c r="H60" s="41" t="n"/>
      <c r="I60" s="41" t="n"/>
      <c r="J60" s="41" t="n"/>
      <c r="K60" s="41" t="n"/>
      <c r="L60" s="41" t="n"/>
      <c r="M60" s="41" t="n"/>
      <c r="N60" s="41" t="n"/>
      <c r="O60" s="41" t="n"/>
    </row>
    <row r="61" ht="15" customFormat="1" customHeight="1" s="1">
      <c r="A61" s="44" t="n">
        <v>56</v>
      </c>
      <c r="B61" s="45" t="n">
        <v>68</v>
      </c>
      <c r="C61" s="24" t="n"/>
      <c r="D61" s="24" t="n"/>
      <c r="E61" s="24" t="n"/>
      <c r="F61" s="24" t="n"/>
      <c r="G61" s="41" t="n"/>
      <c r="H61" s="41" t="n"/>
      <c r="I61" s="41" t="n"/>
      <c r="J61" s="41" t="n"/>
      <c r="K61" s="41" t="n"/>
      <c r="L61" s="41" t="n"/>
      <c r="M61" s="41" t="n"/>
      <c r="N61" s="41" t="n"/>
      <c r="O61" s="41" t="n"/>
    </row>
    <row r="62" ht="15" customFormat="1" customHeight="1" s="1">
      <c r="A62" s="44" t="n">
        <v>57</v>
      </c>
      <c r="B62" s="45" t="n">
        <v>51</v>
      </c>
      <c r="C62" s="24" t="n"/>
      <c r="D62" s="24" t="n"/>
      <c r="E62" s="24" t="n"/>
      <c r="F62" s="24" t="n"/>
      <c r="G62" s="41" t="n"/>
      <c r="H62" s="41" t="n"/>
      <c r="I62" s="41" t="n"/>
      <c r="J62" s="41" t="n"/>
      <c r="K62" s="41" t="n"/>
      <c r="L62" s="41" t="n"/>
      <c r="M62" s="41" t="n"/>
      <c r="N62" s="41" t="n"/>
      <c r="O62" s="41" t="n"/>
    </row>
    <row r="63" ht="15" customFormat="1" customHeight="1" s="1">
      <c r="A63" s="44" t="n">
        <v>58</v>
      </c>
      <c r="B63" s="45" t="n">
        <v>68</v>
      </c>
      <c r="C63" s="24" t="n"/>
      <c r="D63" s="24" t="n"/>
      <c r="E63" s="24" t="n"/>
      <c r="F63" s="24" t="n"/>
      <c r="G63" s="41" t="n"/>
      <c r="H63" s="41" t="n"/>
      <c r="I63" s="41" t="n"/>
      <c r="J63" s="41" t="n"/>
      <c r="K63" s="41" t="n"/>
      <c r="L63" s="41" t="n"/>
      <c r="M63" s="41" t="n"/>
      <c r="N63" s="41" t="n"/>
      <c r="O63" s="41" t="n"/>
    </row>
    <row r="64" ht="15" customFormat="1" customHeight="1" s="1">
      <c r="A64" s="44" t="n">
        <v>59</v>
      </c>
      <c r="B64" s="45" t="n">
        <v>58</v>
      </c>
      <c r="C64" s="24" t="n"/>
      <c r="D64" s="24" t="n"/>
      <c r="E64" s="24" t="n"/>
      <c r="F64" s="24" t="n"/>
      <c r="G64" s="41" t="n"/>
      <c r="H64" s="41" t="n"/>
      <c r="I64" s="41" t="n"/>
      <c r="J64" s="41" t="n"/>
      <c r="K64" s="41" t="n"/>
      <c r="L64" s="41" t="n"/>
      <c r="M64" s="41" t="n"/>
      <c r="N64" s="41" t="n"/>
      <c r="O64" s="41" t="n"/>
    </row>
    <row r="65" ht="15" customFormat="1" customHeight="1" s="1">
      <c r="A65" s="44" t="n">
        <v>60</v>
      </c>
      <c r="B65" s="45" t="n">
        <v>42</v>
      </c>
      <c r="C65" s="24" t="n"/>
      <c r="D65" s="24" t="n"/>
      <c r="E65" s="24" t="n"/>
      <c r="F65" s="24" t="n"/>
      <c r="G65" s="41" t="n"/>
      <c r="H65" s="41" t="n"/>
      <c r="I65" s="41" t="n"/>
      <c r="J65" s="41" t="n"/>
      <c r="K65" s="41" t="n"/>
      <c r="L65" s="41" t="n"/>
      <c r="M65" s="41" t="n"/>
      <c r="N65" s="41" t="n"/>
      <c r="O65" s="41" t="n"/>
    </row>
    <row r="66" ht="15" customFormat="1" customHeight="1" s="1">
      <c r="A66" s="44" t="n">
        <v>61</v>
      </c>
      <c r="B66" s="45" t="n">
        <v>14</v>
      </c>
      <c r="C66" s="24" t="n"/>
      <c r="D66" s="24" t="n"/>
      <c r="E66" s="24" t="n"/>
      <c r="F66" s="24" t="n"/>
      <c r="G66" s="41" t="n"/>
      <c r="H66" s="41" t="n"/>
      <c r="I66" s="41" t="n"/>
      <c r="J66" s="41" t="n"/>
      <c r="K66" s="41" t="n"/>
      <c r="L66" s="41" t="n"/>
      <c r="M66" s="41" t="n"/>
      <c r="N66" s="41" t="n"/>
      <c r="O66" s="41" t="n"/>
    </row>
    <row r="67" ht="15" customFormat="1" customHeight="1" s="1">
      <c r="A67" s="44" t="n">
        <v>62</v>
      </c>
      <c r="B67" s="45" t="inlineStr">
        <is>
          <t>A</t>
        </is>
      </c>
      <c r="C67" s="24" t="n"/>
      <c r="D67" s="24" t="n"/>
      <c r="E67" s="24" t="n"/>
      <c r="F67" s="24" t="n"/>
      <c r="G67" s="41" t="n"/>
      <c r="H67" s="41" t="n"/>
      <c r="I67" s="41" t="n"/>
      <c r="J67" s="41" t="n"/>
      <c r="K67" s="41" t="n"/>
      <c r="L67" s="41" t="n"/>
      <c r="M67" s="41" t="n"/>
      <c r="N67" s="41" t="n"/>
      <c r="O67" s="41" t="n"/>
    </row>
    <row r="68" ht="20.25" customFormat="1" customHeight="1" s="1">
      <c r="A68" s="44" t="n">
        <v>63</v>
      </c>
      <c r="B68" s="45" t="n">
        <v>58</v>
      </c>
      <c r="C68" s="24" t="n"/>
      <c r="D68" s="24" t="n"/>
      <c r="E68" s="24" t="n"/>
      <c r="F68" s="24" t="n"/>
      <c r="G68" s="41" t="n"/>
      <c r="H68" s="41" t="n"/>
      <c r="I68" s="41" t="n"/>
      <c r="J68" s="41" t="n"/>
      <c r="K68" s="41" t="n"/>
      <c r="L68" s="41" t="n"/>
      <c r="M68" s="41" t="n"/>
      <c r="N68" s="41" t="n"/>
      <c r="O68" s="41" t="n"/>
    </row>
    <row r="69" ht="20.25" customFormat="1" customHeight="1" s="1">
      <c r="A69" s="44" t="n">
        <v>64</v>
      </c>
      <c r="B69" s="45" t="n">
        <v>34</v>
      </c>
      <c r="C69" s="24" t="n"/>
      <c r="D69" s="24" t="n"/>
      <c r="E69" s="24" t="n"/>
      <c r="F69" s="24" t="n"/>
      <c r="G69" s="41" t="n"/>
      <c r="H69" s="41" t="n"/>
      <c r="I69" s="41" t="n"/>
      <c r="J69" s="41" t="n"/>
      <c r="K69" s="41" t="n"/>
      <c r="L69" s="41" t="n"/>
      <c r="M69" s="41" t="n"/>
      <c r="N69" s="41" t="n"/>
      <c r="O69" s="41" t="n"/>
    </row>
    <row r="70" ht="20.25" customFormat="1" customHeight="1" s="1">
      <c r="A70" s="44" t="n">
        <v>65</v>
      </c>
      <c r="B70" s="45" t="n">
        <v>15</v>
      </c>
      <c r="C70" s="24" t="n"/>
      <c r="D70" s="24" t="n"/>
      <c r="E70" s="24" t="n"/>
      <c r="F70" s="24" t="n"/>
      <c r="G70" s="41" t="n"/>
      <c r="H70" s="41" t="n"/>
      <c r="I70" s="41" t="n"/>
      <c r="J70" s="41" t="n"/>
      <c r="K70" s="41" t="n"/>
      <c r="L70" s="41" t="n"/>
      <c r="M70" s="41" t="n"/>
      <c r="N70" s="41" t="n"/>
      <c r="O70" s="41" t="n"/>
    </row>
    <row r="71" ht="20.25" customFormat="1" customHeight="1" s="1">
      <c r="A71" s="44" t="n">
        <v>66</v>
      </c>
      <c r="B71" s="45" t="n">
        <v>12</v>
      </c>
      <c r="C71" s="24" t="n"/>
      <c r="D71" s="24" t="n"/>
      <c r="E71" s="24" t="n"/>
      <c r="F71" s="24" t="n"/>
      <c r="G71" s="41" t="n"/>
      <c r="H71" s="41" t="n"/>
      <c r="I71" s="41" t="n"/>
      <c r="J71" s="41" t="n"/>
      <c r="K71" s="41" t="n"/>
      <c r="L71" s="41" t="n"/>
      <c r="M71" s="41" t="n"/>
      <c r="N71" s="41" t="n"/>
      <c r="O71" s="41" t="n"/>
    </row>
    <row r="72" ht="20.25" customFormat="1" customHeight="1" s="1">
      <c r="A72" s="44" t="n">
        <v>67</v>
      </c>
      <c r="B72" s="45" t="n">
        <v>27</v>
      </c>
      <c r="C72" s="24" t="n"/>
      <c r="D72" s="24" t="n"/>
      <c r="E72" s="24" t="n"/>
      <c r="F72" s="24" t="n"/>
      <c r="G72" s="41" t="n"/>
      <c r="H72" s="41" t="n"/>
      <c r="I72" s="41" t="n"/>
      <c r="J72" s="41" t="n"/>
      <c r="K72" s="41" t="n"/>
      <c r="L72" s="41" t="n"/>
      <c r="M72" s="41" t="n"/>
      <c r="N72" s="41" t="n"/>
      <c r="O72" s="41" t="n"/>
    </row>
    <row r="73" ht="20.25" customFormat="1" customHeight="1" s="1">
      <c r="A73" s="44" t="n">
        <v>68</v>
      </c>
      <c r="B73" s="46" t="n">
        <v>65</v>
      </c>
      <c r="C73" s="24" t="inlineStr">
        <is>
          <t>DSE</t>
        </is>
      </c>
      <c r="D73" s="24" t="n"/>
      <c r="E73" s="24" t="n"/>
      <c r="F73" s="24" t="n"/>
      <c r="G73" s="41" t="n"/>
      <c r="H73" s="41" t="n"/>
      <c r="I73" s="41" t="n"/>
      <c r="J73" s="41" t="n"/>
      <c r="K73" s="41" t="n"/>
      <c r="L73" s="41" t="n"/>
      <c r="M73" s="41" t="n"/>
      <c r="N73" s="41" t="n"/>
      <c r="O73" s="41" t="n"/>
    </row>
    <row r="74" ht="20.25" customFormat="1" customHeight="1" s="1">
      <c r="A74" s="44" t="n">
        <v>69</v>
      </c>
      <c r="B74" s="46" t="n">
        <v>71</v>
      </c>
      <c r="C74" s="24" t="n"/>
      <c r="D74" s="24" t="n"/>
      <c r="E74" s="24" t="n"/>
      <c r="F74" s="24" t="n"/>
      <c r="G74" s="41" t="n"/>
      <c r="H74" s="41" t="n"/>
      <c r="I74" s="41" t="n"/>
      <c r="J74" s="41" t="n"/>
      <c r="K74" s="41" t="n"/>
      <c r="L74" s="41" t="n"/>
      <c r="M74" s="41" t="n"/>
      <c r="N74" s="41" t="n"/>
      <c r="O74" s="41" t="n"/>
    </row>
    <row r="75" ht="20.25" customFormat="1" customHeight="1" s="1">
      <c r="A75" s="44" t="n">
        <v>70</v>
      </c>
      <c r="B75" s="46" t="n">
        <v>71</v>
      </c>
      <c r="C75" s="24" t="n"/>
      <c r="D75" s="24" t="n"/>
      <c r="E75" s="24" t="n"/>
      <c r="F75" s="24" t="n"/>
      <c r="G75" s="41" t="n"/>
      <c r="H75" s="41" t="n"/>
      <c r="I75" s="41" t="n"/>
      <c r="J75" s="41" t="n"/>
      <c r="K75" s="41" t="n"/>
      <c r="L75" s="41" t="n"/>
      <c r="M75" s="41" t="n"/>
      <c r="N75" s="41" t="n"/>
      <c r="O75" s="41" t="n"/>
    </row>
    <row r="76" ht="20.25" customFormat="1" customHeight="1" s="1">
      <c r="A76" s="44" t="n">
        <v>71</v>
      </c>
      <c r="B76" s="46" t="n">
        <v>61</v>
      </c>
      <c r="C76" s="24" t="n"/>
      <c r="D76" s="24" t="n"/>
      <c r="E76" s="24" t="n"/>
      <c r="F76" s="24" t="n"/>
      <c r="G76" s="41" t="n"/>
      <c r="H76" s="41" t="n"/>
      <c r="I76" s="41" t="n"/>
      <c r="J76" s="41" t="n"/>
      <c r="K76" s="41" t="n"/>
      <c r="L76" s="41" t="n"/>
      <c r="M76" s="41" t="n"/>
      <c r="N76" s="41" t="n"/>
      <c r="O76" s="41" t="n"/>
    </row>
    <row r="77" ht="20.25" customFormat="1" customHeight="1" s="1">
      <c r="A77" s="44" t="n">
        <v>72</v>
      </c>
      <c r="B77" s="46" t="n">
        <v>71</v>
      </c>
      <c r="C77" s="24" t="n"/>
      <c r="D77" s="24" t="n"/>
      <c r="E77" s="24" t="n"/>
      <c r="F77" s="24" t="n"/>
      <c r="G77" s="41" t="n"/>
      <c r="H77" s="41" t="n"/>
      <c r="I77" s="41" t="n"/>
      <c r="J77" s="41" t="n"/>
      <c r="K77" s="41" t="n"/>
      <c r="L77" s="41" t="n"/>
      <c r="M77" s="41" t="n"/>
      <c r="N77" s="41" t="n"/>
      <c r="O77" s="41" t="n"/>
    </row>
    <row r="78" ht="20.25" customFormat="1" customHeight="1" s="1">
      <c r="A78" s="47" t="n"/>
      <c r="B78" s="47" t="n"/>
      <c r="C78" s="41" t="n"/>
      <c r="D78" s="41" t="n"/>
      <c r="E78" s="41" t="n"/>
      <c r="F78" s="41" t="n"/>
      <c r="G78" s="41" t="n"/>
      <c r="H78" s="41" t="n"/>
      <c r="I78" s="41" t="n"/>
      <c r="J78" s="41" t="n"/>
      <c r="K78" s="41" t="n"/>
      <c r="L78" s="41" t="n"/>
      <c r="M78" s="41" t="n"/>
      <c r="N78" s="41" t="n"/>
      <c r="O78" s="41" t="n"/>
    </row>
    <row r="79" ht="19.5" customFormat="1" customHeight="1" s="1">
      <c r="A79" s="47" t="n"/>
      <c r="B79" s="47" t="n"/>
      <c r="C79" s="41" t="n"/>
      <c r="D79" s="41" t="n"/>
      <c r="E79" s="41" t="n"/>
      <c r="F79" s="41" t="n"/>
      <c r="G79" s="41" t="n"/>
      <c r="H79" s="41" t="n"/>
      <c r="I79" s="41" t="n"/>
      <c r="J79" s="41" t="n"/>
      <c r="K79" s="41" t="n"/>
      <c r="L79" s="41" t="n"/>
      <c r="M79" s="41" t="n"/>
      <c r="N79" s="41" t="n"/>
      <c r="O79" s="41" t="n"/>
    </row>
    <row r="80" ht="33.75" customFormat="1" customHeight="1" s="1">
      <c r="A80" s="48" t="inlineStr">
        <is>
          <t>Count(Attempted)</t>
        </is>
      </c>
      <c r="B80" s="47">
        <f>COUNT(B6:B79)</f>
        <v/>
      </c>
      <c r="C80" s="41" t="n"/>
      <c r="D80" s="41" t="n"/>
      <c r="E80" s="41" t="n"/>
      <c r="F80" s="41" t="n"/>
      <c r="G80" s="41" t="n"/>
      <c r="H80" s="41" t="n"/>
      <c r="I80" s="41" t="n"/>
      <c r="J80" s="41" t="n"/>
      <c r="K80" s="41" t="n"/>
      <c r="L80" s="41" t="n"/>
      <c r="M80" s="41" t="n"/>
      <c r="N80" s="41" t="n"/>
      <c r="O80" s="41" t="n"/>
    </row>
    <row r="81" ht="33.75" customFormat="1" customHeight="1" s="1">
      <c r="A81" s="48" t="inlineStr">
        <is>
          <t>Average  Marks</t>
        </is>
      </c>
      <c r="B81" s="47">
        <f>ROUND(AVERAGE(B6:B79), 0)</f>
        <v/>
      </c>
      <c r="C81" s="41" t="n"/>
      <c r="D81" s="41" t="n"/>
      <c r="E81" s="41" t="n"/>
      <c r="F81" s="41" t="n"/>
      <c r="G81" s="41" t="n"/>
      <c r="H81" s="41" t="n"/>
      <c r="I81" s="41" t="n"/>
      <c r="J81" s="41" t="n"/>
      <c r="K81" s="41" t="n"/>
      <c r="L81" s="41" t="n"/>
      <c r="M81" s="41" t="n"/>
      <c r="N81" s="41" t="n"/>
      <c r="O81" s="41" t="n"/>
    </row>
    <row r="82" ht="33.75" customFormat="1" customHeight="1" s="1">
      <c r="A82" s="48" t="inlineStr">
        <is>
          <t>Count( &gt;=52.5%)</t>
        </is>
      </c>
      <c r="B82" s="47">
        <f>COUNTIF(B6:B79, "&gt;=31.5")</f>
        <v/>
      </c>
      <c r="C82" s="41" t="n"/>
      <c r="D82" s="41" t="n"/>
      <c r="E82" s="41" t="n"/>
      <c r="F82" s="41" t="n"/>
      <c r="G82" s="41" t="n"/>
      <c r="H82" s="41" t="n"/>
      <c r="I82" s="41" t="n"/>
      <c r="J82" s="41" t="n"/>
      <c r="K82" s="41" t="n"/>
      <c r="L82" s="41" t="n"/>
      <c r="M82" s="41" t="n"/>
      <c r="N82" s="41" t="n"/>
      <c r="O82" s="41" t="n"/>
    </row>
    <row r="83" ht="33.75" customFormat="1" customHeight="1" s="1">
      <c r="A83" s="48" t="inlineStr">
        <is>
          <t>% Count( &gt;=52.5%)</t>
        </is>
      </c>
      <c r="B83" s="47">
        <f>ROUND(B82 / B80 * 100, 1)</f>
        <v/>
      </c>
      <c r="C83" s="41" t="n"/>
      <c r="D83" s="41" t="n"/>
      <c r="E83" s="41" t="n"/>
      <c r="F83" s="41" t="n"/>
      <c r="G83" s="41" t="n"/>
      <c r="H83" s="41" t="n"/>
      <c r="I83" s="41" t="n"/>
      <c r="J83" s="41" t="n"/>
      <c r="K83" s="41" t="n"/>
      <c r="L83" s="41" t="n"/>
      <c r="M83" s="41" t="n"/>
      <c r="N83" s="41" t="n"/>
      <c r="O83" s="41" t="n"/>
    </row>
    <row r="84" ht="47.25" customFormat="1" customHeight="1" s="1">
      <c r="A84" s="48" t="inlineStr">
        <is>
          <t>Count( &gt;=Average Marks)</t>
        </is>
      </c>
      <c r="B84" s="47">
        <f>COUNTIF(B6:B79, "&gt;="&amp;B81)</f>
        <v/>
      </c>
      <c r="C84" s="41" t="n"/>
      <c r="D84" s="41" t="n"/>
      <c r="E84" s="41" t="n"/>
      <c r="F84" s="41" t="n"/>
      <c r="G84" s="41" t="n"/>
      <c r="H84" s="41" t="n"/>
      <c r="I84" s="41" t="n"/>
      <c r="J84" s="41" t="n"/>
      <c r="K84" s="41" t="n"/>
      <c r="L84" s="41" t="n"/>
      <c r="M84" s="41" t="n"/>
      <c r="N84" s="41" t="n"/>
      <c r="O84" s="41" t="n"/>
    </row>
    <row r="85" ht="47.25" customFormat="1" customHeight="1" s="1">
      <c r="A85" s="47" t="inlineStr">
        <is>
          <t>AL(Based on &gt;=52.5% Count)</t>
        </is>
      </c>
      <c r="B85" s="47">
        <f>IF(B83&lt;60, 1, IF(AND(B83&gt;59, B83&lt;70), 2, IF(AND(B83&gt;69, B83&lt;80), 3, 4)))</f>
        <v/>
      </c>
      <c r="C85" s="41" t="n"/>
      <c r="D85" s="41" t="n"/>
      <c r="E85" s="41" t="n"/>
      <c r="F85" s="41" t="n"/>
      <c r="G85" s="41" t="n"/>
      <c r="H85" s="41" t="n"/>
      <c r="I85" s="41" t="n"/>
      <c r="J85" s="41" t="n"/>
      <c r="K85" s="41" t="n"/>
      <c r="L85" s="41" t="n"/>
      <c r="M85" s="41" t="n"/>
      <c r="N85" s="41" t="n"/>
      <c r="O85" s="41" t="n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J3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3" min="1" max="1"/>
    <col width="13.57642857142857" bestFit="1" customWidth="1" style="34" min="2" max="2"/>
    <col width="13.57642857142857" bestFit="1" customWidth="1" style="20" min="3" max="3"/>
    <col width="13.57642857142857" bestFit="1" customWidth="1" style="35" min="4" max="4"/>
    <col width="13.57642857142857" bestFit="1" customWidth="1" style="22" min="5" max="5"/>
    <col width="13.57642857142857" bestFit="1" customWidth="1" style="22" min="6" max="6"/>
    <col width="13.57642857142857" bestFit="1" customWidth="1" style="22" min="7" max="7"/>
    <col width="13.57642857142857" bestFit="1" customWidth="1" style="22" min="8" max="8"/>
    <col width="13.57642857142857" bestFit="1" customWidth="1" style="22" min="9" max="9"/>
    <col width="13.57642857142857" bestFit="1" customWidth="1" style="36" min="10" max="10"/>
  </cols>
  <sheetData>
    <row r="1" ht="18.75" customHeight="1">
      <c r="A1" s="23" t="n"/>
      <c r="B1" s="24" t="n"/>
      <c r="C1" s="25" t="n"/>
      <c r="D1" s="26" t="n"/>
      <c r="E1" s="25" t="inlineStr">
        <is>
          <t>1. Have you understood the conceptual Framework of IoT?</t>
        </is>
      </c>
      <c r="F1" s="25" t="inlineStr">
        <is>
          <t>2. Are you able to identify the levels of IoT architecture along with functions of each level?</t>
        </is>
      </c>
      <c r="G1" s="25" t="inlineStr">
        <is>
          <t>3. Are you able to analyze, identify and use appropriate access technology for any IoT application?</t>
        </is>
      </c>
      <c r="H1" s="25" t="inlineStr">
        <is>
          <t>4. Have you understood the architecture and working of edge to cloud protocols like MQTT, CoAP etc. ?</t>
        </is>
      </c>
      <c r="I1" s="25" t="inlineStr">
        <is>
          <t>5. Are you able to understand the concept of Elastic Analytics and identify the appropriate platform like AWS, Azure etc. for IoT application?</t>
        </is>
      </c>
      <c r="J1" s="24" t="n"/>
    </row>
    <row r="2" ht="18.75" customFormat="1" customHeight="1" s="1">
      <c r="A2" s="27" t="inlineStr">
        <is>
          <t>11/22/23 12:25</t>
        </is>
      </c>
      <c r="B2" s="24" t="inlineStr">
        <is>
          <t>Rinki Dilip Tejwani</t>
        </is>
      </c>
      <c r="C2" s="28" t="n">
        <v>68</v>
      </c>
      <c r="D2" s="24" t="inlineStr">
        <is>
          <t>D20B</t>
        </is>
      </c>
      <c r="E2" s="28" t="n">
        <v>5</v>
      </c>
      <c r="F2" s="28" t="n">
        <v>5</v>
      </c>
      <c r="G2" s="28" t="n">
        <v>5</v>
      </c>
      <c r="H2" s="28" t="n">
        <v>5</v>
      </c>
      <c r="I2" s="28" t="n">
        <v>5</v>
      </c>
      <c r="J2" s="28" t="n"/>
    </row>
    <row r="3" ht="18.75" customFormat="1" customHeight="1" s="1">
      <c r="A3" s="27" t="inlineStr">
        <is>
          <t>11/22/23 12:25</t>
        </is>
      </c>
      <c r="B3" s="24" t="inlineStr">
        <is>
          <t>Niharika Butani</t>
        </is>
      </c>
      <c r="C3" s="28" t="n">
        <v>7</v>
      </c>
      <c r="D3" s="24" t="inlineStr">
        <is>
          <t>D20B</t>
        </is>
      </c>
      <c r="E3" s="28" t="n">
        <v>3</v>
      </c>
      <c r="F3" s="28" t="n">
        <v>3</v>
      </c>
      <c r="G3" s="28" t="n">
        <v>3</v>
      </c>
      <c r="H3" s="28" t="n">
        <v>3</v>
      </c>
      <c r="I3" s="28" t="n">
        <v>3</v>
      </c>
      <c r="J3" s="28" t="n"/>
    </row>
    <row r="4" ht="18.75" customFormat="1" customHeight="1" s="1">
      <c r="A4" s="27" t="inlineStr">
        <is>
          <t>11/22/23 12:30</t>
        </is>
      </c>
      <c r="B4" s="24" t="inlineStr">
        <is>
          <t>Sparsh Verma</t>
        </is>
      </c>
      <c r="C4" s="28" t="n">
        <v>68</v>
      </c>
      <c r="D4" s="24" t="inlineStr">
        <is>
          <t>D20B</t>
        </is>
      </c>
      <c r="E4" s="28" t="n">
        <v>5</v>
      </c>
      <c r="F4" s="28" t="n">
        <v>5</v>
      </c>
      <c r="G4" s="28" t="n">
        <v>5</v>
      </c>
      <c r="H4" s="28" t="n">
        <v>5</v>
      </c>
      <c r="I4" s="28" t="n">
        <v>5</v>
      </c>
      <c r="J4" s="28" t="n"/>
    </row>
    <row r="5" ht="18.75" customFormat="1" customHeight="1" s="1">
      <c r="A5" s="27" t="inlineStr">
        <is>
          <t>11/22/23 12:35</t>
        </is>
      </c>
      <c r="B5" s="24" t="inlineStr">
        <is>
          <t>Amogh Jayakar Pujari</t>
        </is>
      </c>
      <c r="C5" s="28" t="n">
        <v>55</v>
      </c>
      <c r="D5" s="24" t="inlineStr">
        <is>
          <t>D20B</t>
        </is>
      </c>
      <c r="E5" s="28" t="n">
        <v>3</v>
      </c>
      <c r="F5" s="28" t="n">
        <v>3</v>
      </c>
      <c r="G5" s="28" t="n">
        <v>3</v>
      </c>
      <c r="H5" s="28" t="n">
        <v>3</v>
      </c>
      <c r="I5" s="28" t="n">
        <v>3</v>
      </c>
      <c r="J5" s="28" t="n"/>
    </row>
    <row r="6" ht="18.75" customFormat="1" customHeight="1" s="1">
      <c r="A6" s="27" t="inlineStr">
        <is>
          <t>11/22/23 12:55</t>
        </is>
      </c>
      <c r="B6" s="24" t="inlineStr">
        <is>
          <t>Vaibhav Kambar</t>
        </is>
      </c>
      <c r="C6" s="28" t="n">
        <v>23</v>
      </c>
      <c r="D6" s="24" t="inlineStr">
        <is>
          <t>D20B</t>
        </is>
      </c>
      <c r="E6" s="28" t="n">
        <v>3</v>
      </c>
      <c r="F6" s="28" t="n">
        <v>4</v>
      </c>
      <c r="G6" s="28" t="n">
        <v>4</v>
      </c>
      <c r="H6" s="28" t="n">
        <v>4</v>
      </c>
      <c r="I6" s="28" t="n">
        <v>4</v>
      </c>
      <c r="J6" s="28" t="n"/>
    </row>
    <row r="7" ht="18.75" customFormat="1" customHeight="1" s="1">
      <c r="A7" s="27" t="inlineStr">
        <is>
          <t>11/22/23 12:55</t>
        </is>
      </c>
      <c r="B7" s="24" t="inlineStr">
        <is>
          <t>Priyanshu hariani</t>
        </is>
      </c>
      <c r="C7" s="28" t="n">
        <v>17</v>
      </c>
      <c r="D7" s="24" t="inlineStr">
        <is>
          <t>D20B</t>
        </is>
      </c>
      <c r="E7" s="28" t="n">
        <v>4</v>
      </c>
      <c r="F7" s="28" t="n">
        <v>4</v>
      </c>
      <c r="G7" s="28" t="n">
        <v>4</v>
      </c>
      <c r="H7" s="28" t="n">
        <v>4</v>
      </c>
      <c r="I7" s="28" t="n">
        <v>4</v>
      </c>
      <c r="J7" s="28" t="n"/>
    </row>
    <row r="8" ht="18.75" customFormat="1" customHeight="1" s="1">
      <c r="A8" s="27" t="inlineStr">
        <is>
          <t>11/22/23 13:18</t>
        </is>
      </c>
      <c r="B8" s="24" t="inlineStr">
        <is>
          <t>Nandana Anilkumar Nair</t>
        </is>
      </c>
      <c r="C8" s="28" t="n">
        <v>48</v>
      </c>
      <c r="D8" s="24" t="inlineStr">
        <is>
          <t>D20B</t>
        </is>
      </c>
      <c r="E8" s="28" t="n">
        <v>4</v>
      </c>
      <c r="F8" s="28" t="n">
        <v>4</v>
      </c>
      <c r="G8" s="28" t="n">
        <v>4</v>
      </c>
      <c r="H8" s="28" t="n">
        <v>4</v>
      </c>
      <c r="I8" s="28" t="n">
        <v>4</v>
      </c>
      <c r="J8" s="28" t="n"/>
    </row>
    <row r="9" ht="18.75" customFormat="1" customHeight="1" s="1">
      <c r="A9" s="27" t="inlineStr">
        <is>
          <t>11/22/23 13:34</t>
        </is>
      </c>
      <c r="B9" s="24" t="inlineStr">
        <is>
          <t>Sarvesh Anil Chandnani</t>
        </is>
      </c>
      <c r="C9" s="28" t="n">
        <v>5</v>
      </c>
      <c r="D9" s="24" t="inlineStr">
        <is>
          <t>D20B</t>
        </is>
      </c>
      <c r="E9" s="28" t="n">
        <v>3</v>
      </c>
      <c r="F9" s="28" t="n">
        <v>3</v>
      </c>
      <c r="G9" s="28" t="n">
        <v>3</v>
      </c>
      <c r="H9" s="28" t="n">
        <v>3</v>
      </c>
      <c r="I9" s="28" t="n">
        <v>3</v>
      </c>
      <c r="J9" s="28" t="n"/>
    </row>
    <row r="10" ht="18.75" customFormat="1" customHeight="1" s="1">
      <c r="A10" s="27" t="inlineStr">
        <is>
          <t>11/22/23 14:58</t>
        </is>
      </c>
      <c r="B10" s="24" t="inlineStr">
        <is>
          <t>Krishna lalwani</t>
        </is>
      </c>
      <c r="C10" s="28" t="n">
        <v>35</v>
      </c>
      <c r="D10" s="24" t="inlineStr">
        <is>
          <t>D20B</t>
        </is>
      </c>
      <c r="E10" s="28" t="n">
        <v>4</v>
      </c>
      <c r="F10" s="28" t="n">
        <v>4</v>
      </c>
      <c r="G10" s="28" t="n">
        <v>4</v>
      </c>
      <c r="H10" s="28" t="n">
        <v>4</v>
      </c>
      <c r="I10" s="28" t="n">
        <v>4</v>
      </c>
      <c r="J10" s="28" t="n"/>
    </row>
    <row r="11" ht="18.75" customFormat="1" customHeight="1" s="1">
      <c r="A11" s="27" t="inlineStr">
        <is>
          <t>11/22/23 15:19</t>
        </is>
      </c>
      <c r="B11" s="24" t="inlineStr">
        <is>
          <t>Varun Motiyani</t>
        </is>
      </c>
      <c r="C11" s="28" t="n">
        <v>41</v>
      </c>
      <c r="D11" s="24" t="inlineStr">
        <is>
          <t>D20B</t>
        </is>
      </c>
      <c r="E11" s="28" t="n">
        <v>4</v>
      </c>
      <c r="F11" s="28" t="n">
        <v>5</v>
      </c>
      <c r="G11" s="28" t="n">
        <v>3</v>
      </c>
      <c r="H11" s="28" t="n">
        <v>4</v>
      </c>
      <c r="I11" s="28" t="n">
        <v>4</v>
      </c>
      <c r="J11" s="28" t="n"/>
    </row>
    <row r="12" ht="18.75" customFormat="1" customHeight="1" s="1">
      <c r="A12" s="27" t="inlineStr">
        <is>
          <t>11/22/23 18:30</t>
        </is>
      </c>
      <c r="B12" s="24" t="inlineStr">
        <is>
          <t>Atharva Bhoite</t>
        </is>
      </c>
      <c r="C12" s="28" t="n">
        <v>3</v>
      </c>
      <c r="D12" s="24" t="inlineStr">
        <is>
          <t>D20B</t>
        </is>
      </c>
      <c r="E12" s="28" t="n">
        <v>5</v>
      </c>
      <c r="F12" s="28" t="n">
        <v>5</v>
      </c>
      <c r="G12" s="28" t="n">
        <v>5</v>
      </c>
      <c r="H12" s="28" t="n">
        <v>5</v>
      </c>
      <c r="I12" s="28" t="n">
        <v>5</v>
      </c>
      <c r="J12" s="28" t="n"/>
    </row>
    <row r="13" ht="18.75" customFormat="1" customHeight="1" s="1">
      <c r="A13" s="27" t="inlineStr">
        <is>
          <t>11/22/23 19:44</t>
        </is>
      </c>
      <c r="B13" s="24" t="inlineStr">
        <is>
          <t>Rohini Daultani</t>
        </is>
      </c>
      <c r="C13" s="28" t="n">
        <v>13</v>
      </c>
      <c r="D13" s="24" t="inlineStr">
        <is>
          <t>D20B</t>
        </is>
      </c>
      <c r="E13" s="28" t="n">
        <v>5</v>
      </c>
      <c r="F13" s="28" t="n">
        <v>5</v>
      </c>
      <c r="G13" s="28" t="n">
        <v>5</v>
      </c>
      <c r="H13" s="28" t="n">
        <v>5</v>
      </c>
      <c r="I13" s="28" t="n">
        <v>5</v>
      </c>
      <c r="J13" s="28" t="n"/>
    </row>
    <row r="14" ht="18.75" customFormat="1" customHeight="1" s="1">
      <c r="A14" s="27" t="inlineStr">
        <is>
          <t>11/23/23 8:43</t>
        </is>
      </c>
      <c r="B14" s="24" t="inlineStr">
        <is>
          <t>MAYURI SHRIDATTA YERANDE</t>
        </is>
      </c>
      <c r="C14" s="28" t="n">
        <v>70</v>
      </c>
      <c r="D14" s="24" t="inlineStr">
        <is>
          <t>D20B</t>
        </is>
      </c>
      <c r="E14" s="28" t="n">
        <v>5</v>
      </c>
      <c r="F14" s="28" t="n">
        <v>5</v>
      </c>
      <c r="G14" s="28" t="n">
        <v>5</v>
      </c>
      <c r="H14" s="28" t="n">
        <v>5</v>
      </c>
      <c r="I14" s="28" t="n">
        <v>5</v>
      </c>
      <c r="J14" s="28" t="n"/>
    </row>
    <row r="15" ht="18.75" customFormat="1" customHeight="1" s="1">
      <c r="A15" s="27" t="inlineStr">
        <is>
          <t>11/23/23 15:57</t>
        </is>
      </c>
      <c r="B15" s="24" t="inlineStr">
        <is>
          <t>Shree Samal</t>
        </is>
      </c>
      <c r="C15" s="28" t="n">
        <v>61</v>
      </c>
      <c r="D15" s="24" t="inlineStr">
        <is>
          <t>D20B</t>
        </is>
      </c>
      <c r="E15" s="28" t="n">
        <v>4</v>
      </c>
      <c r="F15" s="28" t="n">
        <v>4</v>
      </c>
      <c r="G15" s="28" t="n">
        <v>4</v>
      </c>
      <c r="H15" s="28" t="n">
        <v>4</v>
      </c>
      <c r="I15" s="28" t="n">
        <v>4</v>
      </c>
      <c r="J15" s="28" t="n"/>
    </row>
    <row r="16" ht="18.75" customFormat="1" customHeight="1" s="1">
      <c r="A16" s="27" t="inlineStr">
        <is>
          <t>11/24/23 12:38</t>
        </is>
      </c>
      <c r="B16" s="24" t="inlineStr">
        <is>
          <t>Akash Choughule</t>
        </is>
      </c>
      <c r="C16" s="28" t="n">
        <v>8</v>
      </c>
      <c r="D16" s="24" t="inlineStr">
        <is>
          <t>D20B</t>
        </is>
      </c>
      <c r="E16" s="28" t="n">
        <v>4</v>
      </c>
      <c r="F16" s="28" t="n">
        <v>4</v>
      </c>
      <c r="G16" s="28" t="n">
        <v>4</v>
      </c>
      <c r="H16" s="28" t="n">
        <v>4</v>
      </c>
      <c r="I16" s="28" t="n">
        <v>4</v>
      </c>
      <c r="J16" s="28" t="n"/>
    </row>
    <row r="17" ht="18.75" customFormat="1" customHeight="1" s="1">
      <c r="A17" s="27" t="inlineStr">
        <is>
          <t>11/28/23 8:48</t>
        </is>
      </c>
      <c r="B17" s="24" t="inlineStr">
        <is>
          <t>Balwani Ankit Navin</t>
        </is>
      </c>
      <c r="C17" s="28" t="n">
        <v>3</v>
      </c>
      <c r="D17" s="24" t="inlineStr">
        <is>
          <t>D20B</t>
        </is>
      </c>
      <c r="E17" s="28" t="n">
        <v>3</v>
      </c>
      <c r="F17" s="28" t="n">
        <v>3</v>
      </c>
      <c r="G17" s="28" t="n">
        <v>3</v>
      </c>
      <c r="H17" s="28" t="n">
        <v>3</v>
      </c>
      <c r="I17" s="28" t="n">
        <v>3</v>
      </c>
      <c r="J17" s="28" t="n"/>
    </row>
    <row r="18" ht="18.75" customFormat="1" customHeight="1" s="1">
      <c r="A18" s="27" t="inlineStr">
        <is>
          <t>11/28/23 9:24</t>
        </is>
      </c>
      <c r="B18" s="24" t="inlineStr">
        <is>
          <t>Krish Jakharia</t>
        </is>
      </c>
      <c r="C18" s="28" t="n">
        <v>28</v>
      </c>
      <c r="D18" s="24" t="inlineStr">
        <is>
          <t>D20B</t>
        </is>
      </c>
      <c r="E18" s="28" t="n">
        <v>5</v>
      </c>
      <c r="F18" s="28" t="n">
        <v>5</v>
      </c>
      <c r="G18" s="28" t="n">
        <v>5</v>
      </c>
      <c r="H18" s="28" t="n">
        <v>5</v>
      </c>
      <c r="I18" s="28" t="n">
        <v>5</v>
      </c>
      <c r="J18" s="28" t="n"/>
    </row>
    <row r="19" ht="18.75" customFormat="1" customHeight="1" s="1">
      <c r="A19" s="27" t="inlineStr">
        <is>
          <t>11/28/23 10:06</t>
        </is>
      </c>
      <c r="B19" s="24" t="inlineStr">
        <is>
          <t>Shubham Ashok Kamodkar</t>
        </is>
      </c>
      <c r="C19" s="28" t="n">
        <v>30</v>
      </c>
      <c r="D19" s="24" t="inlineStr">
        <is>
          <t>D20B</t>
        </is>
      </c>
      <c r="E19" s="28" t="n">
        <v>3</v>
      </c>
      <c r="F19" s="28" t="n">
        <v>2</v>
      </c>
      <c r="G19" s="28" t="n">
        <v>3</v>
      </c>
      <c r="H19" s="28" t="n">
        <v>3</v>
      </c>
      <c r="I19" s="28" t="n">
        <v>3</v>
      </c>
      <c r="J19" s="28" t="n"/>
    </row>
    <row r="20" ht="18.75" customFormat="1" customHeight="1" s="1">
      <c r="A20" s="27" t="inlineStr">
        <is>
          <t>11/28/23 10:58</t>
        </is>
      </c>
      <c r="B20" s="24" t="inlineStr">
        <is>
          <t>Rohit Yadav</t>
        </is>
      </c>
      <c r="C20" s="28" t="n">
        <v>69</v>
      </c>
      <c r="D20" s="24" t="inlineStr">
        <is>
          <t>D20B</t>
        </is>
      </c>
      <c r="E20" s="28" t="n">
        <v>3</v>
      </c>
      <c r="F20" s="28" t="n">
        <v>3</v>
      </c>
      <c r="G20" s="28" t="n">
        <v>3</v>
      </c>
      <c r="H20" s="28" t="n">
        <v>3</v>
      </c>
      <c r="I20" s="28" t="n">
        <v>3</v>
      </c>
      <c r="J20" s="28" t="n"/>
    </row>
    <row r="21" ht="18.75" customFormat="1" customHeight="1" s="1">
      <c r="A21" s="27" t="inlineStr">
        <is>
          <t>11/28/23 11:00</t>
        </is>
      </c>
      <c r="B21" s="24" t="inlineStr">
        <is>
          <t>Aditi Swanand Miniyar</t>
        </is>
      </c>
      <c r="C21" s="28" t="n">
        <v>44</v>
      </c>
      <c r="D21" s="24" t="inlineStr">
        <is>
          <t>D20B</t>
        </is>
      </c>
      <c r="E21" s="28" t="n">
        <v>5</v>
      </c>
      <c r="F21" s="28" t="n">
        <v>5</v>
      </c>
      <c r="G21" s="28" t="n">
        <v>5</v>
      </c>
      <c r="H21" s="28" t="n">
        <v>5</v>
      </c>
      <c r="I21" s="28" t="n">
        <v>5</v>
      </c>
      <c r="J21" s="28" t="n"/>
    </row>
    <row r="22" ht="18.75" customFormat="1" customHeight="1" s="1">
      <c r="A22" s="27" t="inlineStr">
        <is>
          <t>11/28/23 11:12</t>
        </is>
      </c>
      <c r="B22" s="24" t="inlineStr">
        <is>
          <t>Anjali punsi</t>
        </is>
      </c>
      <c r="C22" s="28" t="n">
        <v>57</v>
      </c>
      <c r="D22" s="24" t="inlineStr">
        <is>
          <t>D20B</t>
        </is>
      </c>
      <c r="E22" s="28" t="n">
        <v>4</v>
      </c>
      <c r="F22" s="28" t="n">
        <v>4</v>
      </c>
      <c r="G22" s="28" t="n">
        <v>4</v>
      </c>
      <c r="H22" s="28" t="n">
        <v>4</v>
      </c>
      <c r="I22" s="28" t="n">
        <v>4</v>
      </c>
      <c r="J22" s="28" t="n"/>
    </row>
    <row r="23" ht="18.75" customFormat="1" customHeight="1" s="1">
      <c r="A23" s="27" t="inlineStr">
        <is>
          <t>11/28/23 12:07</t>
        </is>
      </c>
      <c r="B23" s="24" t="inlineStr">
        <is>
          <t>Bharat Kotwani</t>
        </is>
      </c>
      <c r="C23" s="28" t="n">
        <v>36</v>
      </c>
      <c r="D23" s="24" t="inlineStr">
        <is>
          <t>D20B</t>
        </is>
      </c>
      <c r="E23" s="28" t="n">
        <v>5</v>
      </c>
      <c r="F23" s="28" t="n">
        <v>5</v>
      </c>
      <c r="G23" s="28" t="n">
        <v>5</v>
      </c>
      <c r="H23" s="28" t="n">
        <v>5</v>
      </c>
      <c r="I23" s="28" t="n">
        <v>5</v>
      </c>
      <c r="J23" s="28" t="n"/>
    </row>
    <row r="24" ht="18.75" customFormat="1" customHeight="1" s="1">
      <c r="A24" s="27" t="inlineStr">
        <is>
          <t>11/28/23 16:25</t>
        </is>
      </c>
      <c r="B24" s="24" t="inlineStr">
        <is>
          <t>Vivek Jayakumaran</t>
        </is>
      </c>
      <c r="C24" s="28" t="n">
        <v>24</v>
      </c>
      <c r="D24" s="24" t="inlineStr">
        <is>
          <t>D20B</t>
        </is>
      </c>
      <c r="E24" s="28" t="n">
        <v>5</v>
      </c>
      <c r="F24" s="28" t="n">
        <v>5</v>
      </c>
      <c r="G24" s="28" t="n">
        <v>5</v>
      </c>
      <c r="H24" s="28" t="n">
        <v>5</v>
      </c>
      <c r="I24" s="28" t="n">
        <v>5</v>
      </c>
      <c r="J24" s="28" t="n"/>
    </row>
    <row r="25" ht="18.75" customFormat="1" customHeight="1" s="1">
      <c r="A25" s="27" t="inlineStr">
        <is>
          <t>11/29/23 8:48</t>
        </is>
      </c>
      <c r="B25" s="24" t="inlineStr">
        <is>
          <t>ADITYA ANIL BAGAYATKAR</t>
        </is>
      </c>
      <c r="C25" s="28" t="n">
        <v>2</v>
      </c>
      <c r="D25" s="24" t="inlineStr">
        <is>
          <t>D20B</t>
        </is>
      </c>
      <c r="E25" s="28" t="n">
        <v>5</v>
      </c>
      <c r="F25" s="28" t="n">
        <v>5</v>
      </c>
      <c r="G25" s="28" t="n">
        <v>5</v>
      </c>
      <c r="H25" s="28" t="n">
        <v>5</v>
      </c>
      <c r="I25" s="28" t="n">
        <v>5</v>
      </c>
      <c r="J25" s="28" t="n"/>
    </row>
    <row r="26" ht="18.75" customFormat="1" customHeight="1" s="1">
      <c r="A26" s="27" t="inlineStr">
        <is>
          <t>11/29/23 18:49</t>
        </is>
      </c>
      <c r="B26" s="24" t="inlineStr">
        <is>
          <t>Ghanishtha Vikas Talele</t>
        </is>
      </c>
      <c r="C26" s="28" t="n">
        <v>63</v>
      </c>
      <c r="D26" s="24" t="inlineStr">
        <is>
          <t>D20B</t>
        </is>
      </c>
      <c r="E26" s="28" t="n">
        <v>3</v>
      </c>
      <c r="F26" s="28" t="n">
        <v>3</v>
      </c>
      <c r="G26" s="28" t="n">
        <v>4</v>
      </c>
      <c r="H26" s="28" t="n">
        <v>3</v>
      </c>
      <c r="I26" s="28" t="n">
        <v>4</v>
      </c>
      <c r="J26" s="28" t="n"/>
    </row>
    <row r="27" ht="18.75" customFormat="1" customHeight="1" s="1">
      <c r="A27" s="27" t="n">
        <v>44938.57291666666</v>
      </c>
      <c r="B27" s="24" t="inlineStr">
        <is>
          <t>Abhinav Haridas</t>
        </is>
      </c>
      <c r="C27" s="28" t="n">
        <v>20</v>
      </c>
      <c r="D27" s="24" t="inlineStr">
        <is>
          <t>D20B</t>
        </is>
      </c>
      <c r="E27" s="28" t="n">
        <v>5</v>
      </c>
      <c r="F27" s="28" t="n">
        <v>5</v>
      </c>
      <c r="G27" s="28" t="n">
        <v>5</v>
      </c>
      <c r="H27" s="28" t="n">
        <v>5</v>
      </c>
      <c r="I27" s="28" t="n">
        <v>5</v>
      </c>
      <c r="J27" s="28" t="n"/>
    </row>
    <row r="28" ht="18.75" customFormat="1" customHeight="1" s="1">
      <c r="A28" s="27" t="n">
        <v>44938.58055555556</v>
      </c>
      <c r="B28" s="24" t="inlineStr">
        <is>
          <t>Nitish Jaiswal</t>
        </is>
      </c>
      <c r="C28" s="28" t="n">
        <v>27</v>
      </c>
      <c r="D28" s="24" t="inlineStr">
        <is>
          <t>D20B</t>
        </is>
      </c>
      <c r="E28" s="28" t="n">
        <v>5</v>
      </c>
      <c r="F28" s="28" t="n">
        <v>4</v>
      </c>
      <c r="G28" s="28" t="n">
        <v>5</v>
      </c>
      <c r="H28" s="28" t="n">
        <v>4</v>
      </c>
      <c r="I28" s="28" t="n">
        <v>4</v>
      </c>
      <c r="J28" s="28" t="n"/>
    </row>
    <row r="29" ht="18.75" customFormat="1" customHeight="1" s="1">
      <c r="A29" s="27" t="n">
        <v>44938.58402777778</v>
      </c>
      <c r="B29" s="24" t="inlineStr">
        <is>
          <t>Ronak Hira Karia</t>
        </is>
      </c>
      <c r="C29" s="28" t="n">
        <v>31</v>
      </c>
      <c r="D29" s="24" t="inlineStr">
        <is>
          <t>D20B</t>
        </is>
      </c>
      <c r="E29" s="28" t="n">
        <v>3</v>
      </c>
      <c r="F29" s="28" t="n">
        <v>3</v>
      </c>
      <c r="G29" s="28" t="n">
        <v>3</v>
      </c>
      <c r="H29" s="28" t="n">
        <v>3</v>
      </c>
      <c r="I29" s="28" t="n">
        <v>3</v>
      </c>
      <c r="J29" s="28" t="n"/>
    </row>
    <row r="30" ht="18.75" customFormat="1" customHeight="1" s="1">
      <c r="A30" s="27" t="n">
        <v>44969.37777777778</v>
      </c>
      <c r="B30" s="24" t="inlineStr">
        <is>
          <t>Kedar Jagannath Gawhankar</t>
        </is>
      </c>
      <c r="C30" s="28" t="n">
        <v>19</v>
      </c>
      <c r="D30" s="24" t="inlineStr">
        <is>
          <t>D20B</t>
        </is>
      </c>
      <c r="E30" s="28" t="n">
        <v>5</v>
      </c>
      <c r="F30" s="28" t="n">
        <v>5</v>
      </c>
      <c r="G30" s="28" t="n">
        <v>5</v>
      </c>
      <c r="H30" s="28" t="n">
        <v>5</v>
      </c>
      <c r="I30" s="28" t="n">
        <v>5</v>
      </c>
      <c r="J30" s="28" t="n"/>
    </row>
    <row r="31" ht="18.75" customFormat="1" customHeight="1" s="1">
      <c r="A31" s="27" t="n">
        <v>44997.64583333334</v>
      </c>
      <c r="B31" s="24" t="inlineStr">
        <is>
          <t>Siddharth Kishore Motwani</t>
        </is>
      </c>
      <c r="C31" s="28" t="n">
        <v>46</v>
      </c>
      <c r="D31" s="24" t="inlineStr">
        <is>
          <t>D20B</t>
        </is>
      </c>
      <c r="E31" s="28" t="n">
        <v>4</v>
      </c>
      <c r="F31" s="28" t="n">
        <v>5</v>
      </c>
      <c r="G31" s="28" t="n">
        <v>4</v>
      </c>
      <c r="H31" s="28" t="n">
        <v>4</v>
      </c>
      <c r="I31" s="28" t="n">
        <v>4</v>
      </c>
      <c r="J31" s="28" t="n"/>
    </row>
    <row r="32" ht="18.75" customFormat="1" customHeight="1" s="1">
      <c r="A32" s="27" t="n">
        <v>45028.46597222222</v>
      </c>
      <c r="B32" s="24" t="inlineStr">
        <is>
          <t>Vivek Jayakumaran</t>
        </is>
      </c>
      <c r="C32" s="28" t="n">
        <v>24</v>
      </c>
      <c r="D32" s="24" t="inlineStr">
        <is>
          <t>D20B</t>
        </is>
      </c>
      <c r="E32" s="28" t="n">
        <v>5</v>
      </c>
      <c r="F32" s="28" t="n">
        <v>5</v>
      </c>
      <c r="G32" s="28" t="n">
        <v>5</v>
      </c>
      <c r="H32" s="28" t="n">
        <v>5</v>
      </c>
      <c r="I32" s="28" t="n">
        <v>5</v>
      </c>
      <c r="J32" s="28" t="n"/>
    </row>
    <row r="33" ht="18.75" customFormat="1" customHeight="1" s="1">
      <c r="A33" s="23" t="n"/>
      <c r="B33" s="24" t="n"/>
      <c r="C33" s="29" t="n"/>
      <c r="D33" s="30" t="n"/>
      <c r="E33" s="10" t="n"/>
      <c r="F33" s="10" t="n"/>
      <c r="G33" s="10" t="n"/>
      <c r="H33" s="10" t="n"/>
      <c r="I33" s="10" t="n"/>
      <c r="J33" s="10" t="n"/>
    </row>
    <row r="34" ht="18.75" customHeight="1">
      <c r="A34" s="23" t="n"/>
      <c r="B34" s="24" t="n"/>
      <c r="C34" s="25" t="n"/>
      <c r="D34" s="31" t="n"/>
      <c r="E34" s="10" t="n"/>
      <c r="F34" s="10" t="n"/>
      <c r="G34" s="10" t="n"/>
      <c r="H34" s="10" t="n"/>
      <c r="I34" s="10" t="n"/>
      <c r="J34" s="10" t="n"/>
    </row>
    <row r="35" ht="18.75" customHeight="1">
      <c r="A35" s="23" t="n"/>
      <c r="B35" s="24" t="n"/>
      <c r="C35" s="25" t="n"/>
      <c r="D35" s="31" t="n"/>
      <c r="E35" s="10" t="n"/>
      <c r="F35" s="10" t="n"/>
      <c r="G35" s="10" t="n"/>
      <c r="H35" s="10" t="n"/>
      <c r="I35" s="10" t="n"/>
      <c r="J35" s="10" t="n"/>
    </row>
    <row r="36" ht="18.75" customHeight="1">
      <c r="A36" s="23" t="n"/>
      <c r="B36" s="24" t="n"/>
      <c r="C36" s="25" t="n"/>
      <c r="D36" s="31" t="n"/>
      <c r="E36" s="10" t="n"/>
      <c r="F36" s="10" t="n"/>
      <c r="G36" s="10" t="n"/>
      <c r="H36" s="10" t="n"/>
      <c r="I36" s="10" t="n"/>
      <c r="J36" s="10" t="n"/>
    </row>
    <row r="37" ht="18.75" customFormat="1" customHeight="1" s="1">
      <c r="A37" s="23" t="n"/>
      <c r="B37" s="24" t="n"/>
      <c r="C37" s="29" t="n"/>
      <c r="D37" s="30" t="n"/>
      <c r="E37" s="32" t="n"/>
      <c r="F37" s="32" t="n"/>
      <c r="G37" s="32" t="n"/>
      <c r="H37" s="32" t="n"/>
      <c r="I37" s="32" t="n"/>
      <c r="J37" s="3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L74"/>
  <sheetViews>
    <sheetView workbookViewId="0">
      <selection activeCell="A1" sqref="A1"/>
    </sheetView>
  </sheetViews>
  <sheetFormatPr baseColWidth="8" defaultRowHeight="15"/>
  <cols>
    <col width="13.57642857142857" bestFit="1" customWidth="1" style="20" min="1" max="1"/>
    <col width="13.57642857142857" bestFit="1" customWidth="1" style="21" min="2" max="2"/>
    <col width="13.57642857142857" bestFit="1" customWidth="1" style="22" min="3" max="3"/>
    <col width="13.57642857142857" bestFit="1" customWidth="1" style="22" min="4" max="4"/>
    <col width="13.57642857142857" bestFit="1" customWidth="1" style="22" min="5" max="5"/>
    <col width="13.57642857142857" bestFit="1" customWidth="1" style="22" min="6" max="6"/>
    <col width="13.57642857142857" bestFit="1" customWidth="1" style="22" min="7" max="7"/>
    <col width="13.57642857142857" bestFit="1" customWidth="1" style="22" min="8" max="8"/>
    <col width="13.57642857142857" bestFit="1" customWidth="1" style="22" min="9" max="9"/>
    <col width="13.57642857142857" bestFit="1" customWidth="1" style="22" min="10" max="10"/>
    <col width="13.57642857142857" bestFit="1" customWidth="1" style="22" min="11" max="11"/>
    <col width="13.57642857142857" bestFit="1" customWidth="1" style="22" min="12" max="12"/>
  </cols>
  <sheetData>
    <row r="1" ht="18.75" customFormat="1" customHeight="1" s="1">
      <c r="A1" s="2" t="inlineStr">
        <is>
          <t>Roll No</t>
        </is>
      </c>
      <c r="B1" s="3" t="inlineStr">
        <is>
          <t>Name</t>
        </is>
      </c>
      <c r="C1" s="4" t="inlineStr">
        <is>
          <t>Q1</t>
        </is>
      </c>
      <c r="D1" s="4" t="inlineStr">
        <is>
          <t>Q2</t>
        </is>
      </c>
      <c r="E1" s="4" t="inlineStr">
        <is>
          <t>Q3</t>
        </is>
      </c>
      <c r="F1" s="4" t="inlineStr">
        <is>
          <t>Q4</t>
        </is>
      </c>
      <c r="G1" s="4" t="inlineStr">
        <is>
          <t>Q5</t>
        </is>
      </c>
      <c r="H1" s="4" t="inlineStr">
        <is>
          <t>Q6</t>
        </is>
      </c>
      <c r="I1" s="4" t="inlineStr">
        <is>
          <t>Q7</t>
        </is>
      </c>
      <c r="J1" s="4" t="inlineStr">
        <is>
          <t>Q8</t>
        </is>
      </c>
      <c r="K1" s="4" t="inlineStr">
        <is>
          <t>Q9</t>
        </is>
      </c>
      <c r="L1" s="4" t="inlineStr">
        <is>
          <t>Q10</t>
        </is>
      </c>
    </row>
    <row r="2" ht="18.75" customHeight="1">
      <c r="A2" s="5" t="inlineStr">
        <is>
          <t>COs Mapped</t>
        </is>
      </c>
      <c r="B2" s="74" t="n"/>
      <c r="C2" s="7" t="n">
        <v>1</v>
      </c>
      <c r="D2" s="7" t="n">
        <v>2</v>
      </c>
      <c r="E2" s="7" t="n">
        <v>2</v>
      </c>
      <c r="F2" s="7" t="n">
        <v>2</v>
      </c>
      <c r="G2" s="7" t="n">
        <v>1</v>
      </c>
      <c r="H2" s="7" t="n">
        <v>2</v>
      </c>
      <c r="I2" s="7" t="n">
        <v>2</v>
      </c>
      <c r="J2" s="7" t="n">
        <v>5</v>
      </c>
      <c r="K2" s="7" t="n">
        <v>1</v>
      </c>
      <c r="L2" s="7" t="n">
        <v>5</v>
      </c>
    </row>
    <row r="3" ht="18.75" customFormat="1" customHeight="1" s="1">
      <c r="A3" s="8" t="n">
        <v>1</v>
      </c>
      <c r="B3" s="9" t="inlineStr">
        <is>
          <t>KESAR DILIP ASSUDANI</t>
        </is>
      </c>
      <c r="C3" s="10" t="n">
        <v>1</v>
      </c>
      <c r="D3" s="10" t="n">
        <v>1</v>
      </c>
      <c r="E3" s="10" t="n">
        <v>1</v>
      </c>
      <c r="F3" s="10" t="n">
        <v>1</v>
      </c>
      <c r="G3" s="10" t="n">
        <v>1</v>
      </c>
      <c r="H3" s="10" t="n">
        <v>1</v>
      </c>
      <c r="I3" s="10" t="n">
        <v>1</v>
      </c>
      <c r="J3" s="10" t="n">
        <v>1</v>
      </c>
      <c r="K3" s="10" t="n">
        <v>1</v>
      </c>
      <c r="L3" s="10" t="n">
        <v>1</v>
      </c>
    </row>
    <row r="4" ht="18.75" customFormat="1" customHeight="1" s="1">
      <c r="A4" s="8" t="n">
        <v>2</v>
      </c>
      <c r="B4" s="9" t="inlineStr">
        <is>
          <t>ADITYA ANIL BAGAYATKAR</t>
        </is>
      </c>
      <c r="C4" s="10" t="n">
        <v>1</v>
      </c>
      <c r="D4" s="10" t="n">
        <v>1</v>
      </c>
      <c r="E4" s="10" t="n">
        <v>1</v>
      </c>
      <c r="F4" s="10" t="n">
        <v>1</v>
      </c>
      <c r="G4" s="10" t="n">
        <v>1</v>
      </c>
      <c r="H4" s="10" t="n">
        <v>1</v>
      </c>
      <c r="I4" s="10" t="n">
        <v>1</v>
      </c>
      <c r="J4" s="10" t="n">
        <v>1</v>
      </c>
      <c r="K4" s="10" t="n">
        <v>1</v>
      </c>
      <c r="L4" s="10" t="n">
        <v>1</v>
      </c>
    </row>
    <row r="5" ht="18.75" customFormat="1" customHeight="1" s="1">
      <c r="A5" s="8" t="n">
        <v>3</v>
      </c>
      <c r="B5" s="9" t="inlineStr">
        <is>
          <t>ANKIT NAVIN BALWANI</t>
        </is>
      </c>
      <c r="C5" s="10" t="n">
        <v>1</v>
      </c>
      <c r="D5" s="10" t="n">
        <v>1</v>
      </c>
      <c r="E5" s="10" t="n">
        <v>1</v>
      </c>
      <c r="F5" s="10" t="n">
        <v>1</v>
      </c>
      <c r="G5" s="10" t="n">
        <v>1</v>
      </c>
      <c r="H5" s="10" t="n">
        <v>1</v>
      </c>
      <c r="I5" s="10" t="n">
        <v>1</v>
      </c>
      <c r="J5" s="10" t="n">
        <v>1</v>
      </c>
      <c r="K5" s="10" t="n">
        <v>1</v>
      </c>
      <c r="L5" s="10" t="n">
        <v>1</v>
      </c>
    </row>
    <row r="6" ht="18.75" customFormat="1" customHeight="1" s="1">
      <c r="A6" s="8" t="n">
        <v>4</v>
      </c>
      <c r="B6" s="9" t="inlineStr">
        <is>
          <t>MANALI MANGESH BHAVE</t>
        </is>
      </c>
      <c r="C6" s="10" t="n">
        <v>1</v>
      </c>
      <c r="D6" s="10" t="n">
        <v>1</v>
      </c>
      <c r="E6" s="10" t="n">
        <v>1</v>
      </c>
      <c r="F6" s="10" t="n">
        <v>1</v>
      </c>
      <c r="G6" s="10" t="n">
        <v>1</v>
      </c>
      <c r="H6" s="10" t="n">
        <v>1</v>
      </c>
      <c r="I6" s="10" t="n">
        <v>1</v>
      </c>
      <c r="J6" s="10" t="n">
        <v>1</v>
      </c>
      <c r="K6" s="10" t="n">
        <v>1</v>
      </c>
      <c r="L6" s="10" t="n">
        <v>1</v>
      </c>
    </row>
    <row r="7" ht="18.75" customFormat="1" customHeight="1" s="1">
      <c r="A7" s="8" t="n">
        <v>5</v>
      </c>
      <c r="B7" s="9" t="inlineStr">
        <is>
          <t>KAUSTUBH RAGHAVENDRA BHILARE</t>
        </is>
      </c>
      <c r="C7" s="10" t="n">
        <v>1</v>
      </c>
      <c r="D7" s="10" t="n">
        <v>1</v>
      </c>
      <c r="E7" s="10" t="n">
        <v>1</v>
      </c>
      <c r="F7" s="10" t="n">
        <v>1</v>
      </c>
      <c r="G7" s="10" t="n">
        <v>1</v>
      </c>
      <c r="H7" s="10" t="n">
        <v>1</v>
      </c>
      <c r="I7" s="10" t="n">
        <v>1</v>
      </c>
      <c r="J7" s="10" t="n">
        <v>1</v>
      </c>
      <c r="K7" s="10" t="n">
        <v>1</v>
      </c>
      <c r="L7" s="10" t="n">
        <v>1</v>
      </c>
    </row>
    <row r="8" ht="18.75" customFormat="1" customHeight="1" s="1">
      <c r="A8" s="8" t="n">
        <v>6</v>
      </c>
      <c r="B8" s="9" t="inlineStr">
        <is>
          <t>AAMAN ALOK BHOWMICK</t>
        </is>
      </c>
      <c r="C8" s="10" t="n">
        <v>1</v>
      </c>
      <c r="D8" s="10" t="n">
        <v>1</v>
      </c>
      <c r="E8" s="10" t="n">
        <v>1</v>
      </c>
      <c r="F8" s="10" t="n">
        <v>1</v>
      </c>
      <c r="G8" s="10" t="n">
        <v>1</v>
      </c>
      <c r="H8" s="10" t="n">
        <v>1</v>
      </c>
      <c r="I8" s="10" t="n">
        <v>1</v>
      </c>
      <c r="J8" s="10" t="n">
        <v>1</v>
      </c>
      <c r="K8" s="10" t="n">
        <v>1</v>
      </c>
      <c r="L8" s="10" t="n">
        <v>1</v>
      </c>
    </row>
    <row r="9" ht="18.75" customFormat="1" customHeight="1" s="1">
      <c r="A9" s="8" t="n">
        <v>7</v>
      </c>
      <c r="B9" s="9" t="inlineStr">
        <is>
          <t>NIHARIKA KANU BUTANI</t>
        </is>
      </c>
      <c r="C9" s="10" t="n">
        <v>1</v>
      </c>
      <c r="D9" s="10" t="n">
        <v>1</v>
      </c>
      <c r="E9" s="10" t="n">
        <v>1</v>
      </c>
      <c r="F9" s="10" t="n">
        <v>1</v>
      </c>
      <c r="G9" s="10" t="n">
        <v>1</v>
      </c>
      <c r="H9" s="10" t="n">
        <v>1</v>
      </c>
      <c r="I9" s="10" t="n">
        <v>1</v>
      </c>
      <c r="J9" s="10" t="n">
        <v>1</v>
      </c>
      <c r="K9" s="10" t="n">
        <v>1</v>
      </c>
      <c r="L9" s="10" t="n">
        <v>1</v>
      </c>
    </row>
    <row r="10" ht="18.75" customFormat="1" customHeight="1" s="1">
      <c r="A10" s="8" t="n">
        <v>8</v>
      </c>
      <c r="B10" s="9" t="inlineStr">
        <is>
          <t>NISHITA TARUN CHANDWANI</t>
        </is>
      </c>
      <c r="C10" s="10" t="n">
        <v>1</v>
      </c>
      <c r="D10" s="10" t="n">
        <v>1</v>
      </c>
      <c r="E10" s="10" t="n">
        <v>1</v>
      </c>
      <c r="F10" s="10" t="n">
        <v>1</v>
      </c>
      <c r="G10" s="10" t="n">
        <v>1</v>
      </c>
      <c r="H10" s="10" t="n">
        <v>1</v>
      </c>
      <c r="I10" s="10" t="n">
        <v>1</v>
      </c>
      <c r="J10" s="10" t="n">
        <v>1</v>
      </c>
      <c r="K10" s="10" t="n">
        <v>1</v>
      </c>
      <c r="L10" s="10" t="n">
        <v>1</v>
      </c>
    </row>
    <row r="11" ht="18.75" customFormat="1" customHeight="1" s="1">
      <c r="A11" s="8" t="n">
        <v>9</v>
      </c>
      <c r="B11" s="9" t="inlineStr">
        <is>
          <t>PUSHKARAJ CHARUDATTA CHAUDHARI</t>
        </is>
      </c>
      <c r="C11" s="10" t="n">
        <v>1</v>
      </c>
      <c r="D11" s="10" t="n">
        <v>1</v>
      </c>
      <c r="E11" s="10" t="n">
        <v>1</v>
      </c>
      <c r="F11" s="10" t="n">
        <v>1</v>
      </c>
      <c r="G11" s="10" t="n">
        <v>1</v>
      </c>
      <c r="H11" s="10" t="n">
        <v>1</v>
      </c>
      <c r="I11" s="10" t="n">
        <v>1</v>
      </c>
      <c r="J11" s="10" t="n">
        <v>1</v>
      </c>
      <c r="K11" s="10" t="n">
        <v>1</v>
      </c>
      <c r="L11" s="10" t="n">
        <v>1</v>
      </c>
    </row>
    <row r="12" ht="18.75" customFormat="1" customHeight="1" s="1">
      <c r="A12" s="8" t="n">
        <v>11</v>
      </c>
      <c r="B12" s="9" t="inlineStr">
        <is>
          <t>YASHODEEP PRADEEP DANDEGAONKAR</t>
        </is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</row>
    <row r="13" ht="18.75" customFormat="1" customHeight="1" s="1">
      <c r="A13" s="8" t="n">
        <v>12</v>
      </c>
      <c r="B13" s="9" t="inlineStr">
        <is>
          <t>YASH DINESH DASWANI</t>
        </is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</row>
    <row r="14" ht="18.75" customFormat="1" customHeight="1" s="1">
      <c r="A14" s="8" t="n">
        <v>13</v>
      </c>
      <c r="B14" s="9" t="inlineStr">
        <is>
          <t>ROHINI SUNIL DAULTANI</t>
        </is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</row>
    <row r="15" ht="18.75" customFormat="1" customHeight="1" s="1">
      <c r="A15" s="8" t="n">
        <v>14</v>
      </c>
      <c r="B15" s="9" t="inlineStr">
        <is>
          <t>SHAUN LAWRENCE DSOUZA</t>
        </is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</row>
    <row r="16" ht="18.75" customFormat="1" customHeight="1" s="1">
      <c r="A16" s="8" t="n">
        <v>15</v>
      </c>
      <c r="B16" s="9" t="inlineStr">
        <is>
          <t>YASH PRATHMESH DUBEY</t>
        </is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</row>
    <row r="17" ht="18.75" customFormat="1" customHeight="1" s="1">
      <c r="A17" s="8" t="n">
        <v>16</v>
      </c>
      <c r="B17" s="9" t="inlineStr">
        <is>
          <t>JOY ABHIJEET EKKA</t>
        </is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</row>
    <row r="18" ht="18.75" customFormat="1" customHeight="1" s="1">
      <c r="A18" s="8" t="n">
        <v>17</v>
      </c>
      <c r="B18" s="9" t="inlineStr">
        <is>
          <t>VATSAL SHAILESH GADARIA</t>
        </is>
      </c>
      <c r="C18" s="10" t="n">
        <v>1</v>
      </c>
      <c r="D18" s="10" t="n">
        <v>1</v>
      </c>
      <c r="E18" s="10" t="n">
        <v>1</v>
      </c>
      <c r="F18" s="10" t="n">
        <v>1</v>
      </c>
      <c r="G18" s="10" t="n">
        <v>1</v>
      </c>
      <c r="H18" s="10" t="n">
        <v>1</v>
      </c>
      <c r="I18" s="10" t="n">
        <v>1</v>
      </c>
      <c r="J18" s="10" t="n">
        <v>1</v>
      </c>
      <c r="K18" s="10" t="n">
        <v>1</v>
      </c>
      <c r="L18" s="10" t="n">
        <v>1</v>
      </c>
    </row>
    <row r="19" ht="18.75" customFormat="1" customHeight="1" s="1">
      <c r="A19" s="8" t="n">
        <v>18</v>
      </c>
      <c r="B19" s="9" t="inlineStr">
        <is>
          <t>RAM CHANDRAKANT GAWHANE</t>
        </is>
      </c>
      <c r="C19" s="10" t="n">
        <v>1</v>
      </c>
      <c r="D19" s="10" t="n">
        <v>1</v>
      </c>
      <c r="E19" s="10" t="n">
        <v>1</v>
      </c>
      <c r="F19" s="10" t="n">
        <v>1</v>
      </c>
      <c r="G19" s="10" t="n">
        <v>1</v>
      </c>
      <c r="H19" s="10" t="n">
        <v>1</v>
      </c>
      <c r="I19" s="10" t="n">
        <v>1</v>
      </c>
      <c r="J19" s="10" t="n">
        <v>1</v>
      </c>
      <c r="K19" s="10" t="n">
        <v>1</v>
      </c>
      <c r="L19" s="10" t="n">
        <v>1</v>
      </c>
    </row>
    <row r="20" ht="18.75" customFormat="1" customHeight="1" s="1">
      <c r="A20" s="8" t="n">
        <v>19</v>
      </c>
      <c r="B20" s="9" t="inlineStr">
        <is>
          <t>KEDAR JAGANNATH GAWHANKAR</t>
        </is>
      </c>
      <c r="C20" s="10" t="n">
        <v>1</v>
      </c>
      <c r="D20" s="10" t="n">
        <v>1</v>
      </c>
      <c r="E20" s="10" t="n">
        <v>1</v>
      </c>
      <c r="F20" s="10" t="n">
        <v>1</v>
      </c>
      <c r="G20" s="10" t="n">
        <v>1</v>
      </c>
      <c r="H20" s="10" t="n">
        <v>1</v>
      </c>
      <c r="I20" s="10" t="n">
        <v>1</v>
      </c>
      <c r="J20" s="10" t="n">
        <v>1</v>
      </c>
      <c r="K20" s="10" t="n">
        <v>1</v>
      </c>
      <c r="L20" s="10" t="n">
        <v>1</v>
      </c>
    </row>
    <row r="21" ht="18.75" customFormat="1" customHeight="1" s="1">
      <c r="A21" s="8" t="n">
        <v>20</v>
      </c>
      <c r="B21" s="9" t="inlineStr">
        <is>
          <t>ABHINAV SALINI HARIDAS</t>
        </is>
      </c>
      <c r="C21" s="10" t="n">
        <v>1</v>
      </c>
      <c r="D21" s="10" t="n">
        <v>1</v>
      </c>
      <c r="E21" s="10" t="n">
        <v>1</v>
      </c>
      <c r="F21" s="10" t="n">
        <v>1</v>
      </c>
      <c r="G21" s="10" t="n">
        <v>1</v>
      </c>
      <c r="H21" s="10" t="n">
        <v>1</v>
      </c>
      <c r="I21" s="10" t="n">
        <v>1</v>
      </c>
      <c r="J21" s="10" t="n">
        <v>1</v>
      </c>
      <c r="K21" s="10" t="n">
        <v>1</v>
      </c>
      <c r="L21" s="10" t="n">
        <v>1</v>
      </c>
    </row>
    <row r="22" ht="18.75" customFormat="1" customHeight="1" s="1">
      <c r="A22" s="8" t="n">
        <v>21</v>
      </c>
      <c r="B22" s="9" t="inlineStr">
        <is>
          <t>MAHEK JEETENDER HOTCHANDANI</t>
        </is>
      </c>
      <c r="C22" s="10" t="n">
        <v>1</v>
      </c>
      <c r="D22" s="10" t="n">
        <v>1</v>
      </c>
      <c r="E22" s="10" t="n">
        <v>1</v>
      </c>
      <c r="F22" s="10" t="n">
        <v>1</v>
      </c>
      <c r="G22" s="10" t="n">
        <v>1</v>
      </c>
      <c r="H22" s="10" t="n">
        <v>1</v>
      </c>
      <c r="I22" s="10" t="n">
        <v>1</v>
      </c>
      <c r="J22" s="10" t="n">
        <v>1</v>
      </c>
      <c r="K22" s="10" t="n">
        <v>1</v>
      </c>
      <c r="L22" s="10" t="n">
        <v>1</v>
      </c>
    </row>
    <row r="23" ht="18.75" customFormat="1" customHeight="1" s="1">
      <c r="A23" s="8" t="n">
        <v>22</v>
      </c>
      <c r="B23" s="9" t="inlineStr">
        <is>
          <t>HIMNISH PRAVIN ISRANI</t>
        </is>
      </c>
      <c r="C23" s="10" t="n">
        <v>1</v>
      </c>
      <c r="D23" s="10" t="n">
        <v>1</v>
      </c>
      <c r="E23" s="10" t="n">
        <v>1</v>
      </c>
      <c r="F23" s="10" t="n">
        <v>1</v>
      </c>
      <c r="G23" s="10" t="n">
        <v>1</v>
      </c>
      <c r="H23" s="10" t="n">
        <v>1</v>
      </c>
      <c r="I23" s="10" t="n">
        <v>1</v>
      </c>
      <c r="J23" s="10" t="n">
        <v>1</v>
      </c>
      <c r="K23" s="10" t="n">
        <v>1</v>
      </c>
      <c r="L23" s="10" t="n">
        <v>1</v>
      </c>
    </row>
    <row r="24" ht="18.75" customFormat="1" customHeight="1" s="1">
      <c r="A24" s="8" t="n">
        <v>23</v>
      </c>
      <c r="B24" s="9" t="inlineStr">
        <is>
          <t>NIKITA LAKHUNARESH ISRANI</t>
        </is>
      </c>
      <c r="C24" s="10" t="n">
        <v>1</v>
      </c>
      <c r="D24" s="10" t="n">
        <v>1</v>
      </c>
      <c r="E24" s="10" t="n">
        <v>1</v>
      </c>
      <c r="F24" s="10" t="n">
        <v>1</v>
      </c>
      <c r="G24" s="10" t="n">
        <v>1</v>
      </c>
      <c r="H24" s="10" t="n">
        <v>1</v>
      </c>
      <c r="I24" s="10" t="n">
        <v>1</v>
      </c>
      <c r="J24" s="10" t="n">
        <v>1</v>
      </c>
      <c r="K24" s="10" t="n">
        <v>1</v>
      </c>
      <c r="L24" s="10" t="n">
        <v>1</v>
      </c>
    </row>
    <row r="25" ht="18.75" customFormat="1" customHeight="1" s="1">
      <c r="A25" s="8" t="n">
        <v>24</v>
      </c>
      <c r="B25" s="9" t="inlineStr">
        <is>
          <t>VIVEK VIJU J</t>
        </is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</row>
    <row r="26" ht="18.75" customFormat="1" customHeight="1" s="1">
      <c r="A26" s="8" t="n">
        <v>25</v>
      </c>
      <c r="B26" s="9" t="inlineStr">
        <is>
          <t>HEET SATISH JAIN</t>
        </is>
      </c>
      <c r="C26" s="10" t="n">
        <v>1</v>
      </c>
      <c r="D26" s="10" t="n">
        <v>1</v>
      </c>
      <c r="E26" s="10" t="n">
        <v>1</v>
      </c>
      <c r="F26" s="10" t="n">
        <v>1</v>
      </c>
      <c r="G26" s="10" t="n">
        <v>1</v>
      </c>
      <c r="H26" s="10" t="n">
        <v>1</v>
      </c>
      <c r="I26" s="10" t="n">
        <v>1</v>
      </c>
      <c r="J26" s="10" t="n">
        <v>1</v>
      </c>
      <c r="K26" s="10" t="n">
        <v>1</v>
      </c>
      <c r="L26" s="10" t="n">
        <v>1</v>
      </c>
    </row>
    <row r="27" ht="18.75" customFormat="1" customHeight="1" s="1">
      <c r="A27" s="8" t="n">
        <v>26</v>
      </c>
      <c r="B27" s="9" t="inlineStr">
        <is>
          <t>CHANDNI RAJESH JAISINGHANI</t>
        </is>
      </c>
      <c r="C27" s="10" t="n">
        <v>1</v>
      </c>
      <c r="D27" s="10" t="n">
        <v>1</v>
      </c>
      <c r="E27" s="10" t="n">
        <v>1</v>
      </c>
      <c r="F27" s="10" t="n">
        <v>1</v>
      </c>
      <c r="G27" s="10" t="n">
        <v>1</v>
      </c>
      <c r="H27" s="10" t="n">
        <v>1</v>
      </c>
      <c r="I27" s="10" t="n">
        <v>1</v>
      </c>
      <c r="J27" s="10" t="n">
        <v>1</v>
      </c>
      <c r="K27" s="10" t="n">
        <v>1</v>
      </c>
      <c r="L27" s="10" t="n">
        <v>1</v>
      </c>
    </row>
    <row r="28" ht="18.75" customFormat="1" customHeight="1" s="1">
      <c r="A28" s="8" t="n">
        <v>27</v>
      </c>
      <c r="B28" s="9" t="inlineStr">
        <is>
          <t>NITISH PRAKASH JAISWAL</t>
        </is>
      </c>
      <c r="C28" s="10" t="n">
        <v>1</v>
      </c>
      <c r="D28" s="10" t="n">
        <v>1</v>
      </c>
      <c r="E28" s="10" t="n">
        <v>1</v>
      </c>
      <c r="F28" s="10" t="n">
        <v>1</v>
      </c>
      <c r="G28" s="10" t="n">
        <v>1</v>
      </c>
      <c r="H28" s="10" t="n">
        <v>1</v>
      </c>
      <c r="I28" s="10" t="n">
        <v>1</v>
      </c>
      <c r="J28" s="10" t="n">
        <v>1</v>
      </c>
      <c r="K28" s="10" t="n">
        <v>1</v>
      </c>
      <c r="L28" s="10" t="n">
        <v>1</v>
      </c>
    </row>
    <row r="29" ht="18.75" customFormat="1" customHeight="1" s="1">
      <c r="A29" s="8" t="n">
        <v>28</v>
      </c>
      <c r="B29" s="9" t="inlineStr">
        <is>
          <t>KRISH MUKESH JAKHARIA</t>
        </is>
      </c>
      <c r="C29" s="10" t="n">
        <v>1</v>
      </c>
      <c r="D29" s="10" t="n">
        <v>1</v>
      </c>
      <c r="E29" s="10" t="n">
        <v>1</v>
      </c>
      <c r="F29" s="10" t="n">
        <v>1</v>
      </c>
      <c r="G29" s="10" t="n">
        <v>1</v>
      </c>
      <c r="H29" s="10" t="n">
        <v>1</v>
      </c>
      <c r="I29" s="10" t="n">
        <v>1</v>
      </c>
      <c r="J29" s="10" t="n">
        <v>1</v>
      </c>
      <c r="K29" s="10" t="n">
        <v>1</v>
      </c>
      <c r="L29" s="10" t="n">
        <v>1</v>
      </c>
    </row>
    <row r="30" ht="18.75" customFormat="1" customHeight="1" s="1">
      <c r="A30" s="8" t="n">
        <v>29</v>
      </c>
      <c r="B30" s="9" t="inlineStr">
        <is>
          <t>SIDDHESH NANDKISHOR KADAM</t>
        </is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</row>
    <row r="31" ht="18.75" customFormat="1" customHeight="1" s="1">
      <c r="A31" s="8" t="n">
        <v>30</v>
      </c>
      <c r="B31" s="9" t="inlineStr">
        <is>
          <t>SHUBHAM ASHOK KAMODKAR</t>
        </is>
      </c>
      <c r="C31" s="10" t="n">
        <v>1</v>
      </c>
      <c r="D31" s="10" t="n">
        <v>1</v>
      </c>
      <c r="E31" s="10" t="n">
        <v>1</v>
      </c>
      <c r="F31" s="10" t="n">
        <v>1</v>
      </c>
      <c r="G31" s="10" t="n">
        <v>1</v>
      </c>
      <c r="H31" s="10" t="n">
        <v>1</v>
      </c>
      <c r="I31" s="10" t="n">
        <v>1</v>
      </c>
      <c r="J31" s="10" t="n">
        <v>1</v>
      </c>
      <c r="K31" s="10" t="n">
        <v>1</v>
      </c>
      <c r="L31" s="10" t="n">
        <v>1</v>
      </c>
    </row>
    <row r="32" ht="18.75" customFormat="1" customHeight="1" s="1">
      <c r="A32" s="8" t="n">
        <v>31</v>
      </c>
      <c r="B32" s="9" t="inlineStr">
        <is>
          <t>RONAK HIRA KARIA</t>
        </is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</row>
    <row r="33" ht="18.75" customFormat="1" customHeight="1" s="1">
      <c r="A33" s="8" t="n">
        <v>32</v>
      </c>
      <c r="B33" s="9" t="inlineStr">
        <is>
          <t>HARPREETSINGH JAGDISHSINGH KATARIA</t>
        </is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</row>
    <row r="34" ht="18.75" customFormat="1" customHeight="1" s="1">
      <c r="A34" s="8" t="n">
        <v>33</v>
      </c>
      <c r="B34" s="9" t="inlineStr">
        <is>
          <t>NIKITA SUSHIL KHABYA</t>
        </is>
      </c>
      <c r="C34" s="10" t="n">
        <v>1</v>
      </c>
      <c r="D34" s="10" t="n">
        <v>1</v>
      </c>
      <c r="E34" s="10" t="n">
        <v>1</v>
      </c>
      <c r="F34" s="10" t="n">
        <v>1</v>
      </c>
      <c r="G34" s="10" t="n">
        <v>1</v>
      </c>
      <c r="H34" s="10" t="n">
        <v>1</v>
      </c>
      <c r="I34" s="10" t="n">
        <v>1</v>
      </c>
      <c r="J34" s="10" t="n">
        <v>1</v>
      </c>
      <c r="K34" s="10" t="n">
        <v>1</v>
      </c>
      <c r="L34" s="10" t="n">
        <v>1</v>
      </c>
    </row>
    <row r="35" ht="18.75" customFormat="1" customHeight="1" s="1">
      <c r="A35" s="8" t="n">
        <v>34</v>
      </c>
      <c r="B35" s="9" t="inlineStr">
        <is>
          <t>RISHITA PRADEEP KHATRI</t>
        </is>
      </c>
      <c r="C35" s="10" t="n">
        <v>1</v>
      </c>
      <c r="D35" s="10" t="n">
        <v>1</v>
      </c>
      <c r="E35" s="10" t="n">
        <v>1</v>
      </c>
      <c r="F35" s="10" t="n">
        <v>1</v>
      </c>
      <c r="G35" s="10" t="n">
        <v>1</v>
      </c>
      <c r="H35" s="10" t="n">
        <v>1</v>
      </c>
      <c r="I35" s="10" t="n">
        <v>1</v>
      </c>
      <c r="J35" s="10" t="n">
        <v>1</v>
      </c>
      <c r="K35" s="10" t="n">
        <v>1</v>
      </c>
      <c r="L35" s="10" t="n">
        <v>1</v>
      </c>
    </row>
    <row r="36" ht="18.75" customFormat="1" customHeight="1" s="1">
      <c r="A36" s="8" t="n">
        <v>35</v>
      </c>
      <c r="B36" s="9" t="inlineStr">
        <is>
          <t>VAISHNAV GANGARAM KONDHALKAR</t>
        </is>
      </c>
      <c r="C36" s="10" t="n">
        <v>1</v>
      </c>
      <c r="D36" s="10" t="n">
        <v>1</v>
      </c>
      <c r="E36" s="10" t="n">
        <v>1</v>
      </c>
      <c r="F36" s="10" t="n">
        <v>1</v>
      </c>
      <c r="G36" s="10" t="n">
        <v>1</v>
      </c>
      <c r="H36" s="10" t="n">
        <v>1</v>
      </c>
      <c r="I36" s="10" t="n">
        <v>1</v>
      </c>
      <c r="J36" s="10" t="n">
        <v>1</v>
      </c>
      <c r="K36" s="10" t="n">
        <v>1</v>
      </c>
      <c r="L36" s="10" t="n">
        <v>1</v>
      </c>
    </row>
    <row r="37" ht="18.75" customFormat="1" customHeight="1" s="1">
      <c r="A37" s="8" t="n">
        <v>36</v>
      </c>
      <c r="B37" s="9" t="inlineStr">
        <is>
          <t>BHARAT UMESH KOTWANI</t>
        </is>
      </c>
      <c r="C37" s="10" t="n">
        <v>1</v>
      </c>
      <c r="D37" s="10" t="n">
        <v>1</v>
      </c>
      <c r="E37" s="10" t="n">
        <v>1</v>
      </c>
      <c r="F37" s="10" t="n">
        <v>1</v>
      </c>
      <c r="G37" s="10" t="n">
        <v>1</v>
      </c>
      <c r="H37" s="10" t="n">
        <v>1</v>
      </c>
      <c r="I37" s="10" t="n">
        <v>1</v>
      </c>
      <c r="J37" s="10" t="n">
        <v>1</v>
      </c>
      <c r="K37" s="10" t="n">
        <v>1</v>
      </c>
      <c r="L37" s="10" t="n">
        <v>1</v>
      </c>
    </row>
    <row r="38" ht="18.75" customFormat="1" customHeight="1" s="1">
      <c r="A38" s="8" t="n">
        <v>37</v>
      </c>
      <c r="B38" s="9" t="inlineStr">
        <is>
          <t>MIKIL KISHOR LALWANI</t>
        </is>
      </c>
      <c r="C38" s="10" t="n">
        <v>1</v>
      </c>
      <c r="D38" s="10" t="n">
        <v>1</v>
      </c>
      <c r="E38" s="10" t="n">
        <v>1</v>
      </c>
      <c r="F38" s="10" t="n">
        <v>1</v>
      </c>
      <c r="G38" s="10" t="n">
        <v>1</v>
      </c>
      <c r="H38" s="10" t="n">
        <v>1</v>
      </c>
      <c r="I38" s="10" t="n">
        <v>1</v>
      </c>
      <c r="J38" s="10" t="n">
        <v>1</v>
      </c>
      <c r="K38" s="10" t="n">
        <v>1</v>
      </c>
      <c r="L38" s="10" t="n">
        <v>1</v>
      </c>
    </row>
    <row r="39" ht="18.75" customFormat="1" customHeight="1" s="1">
      <c r="A39" s="8" t="n">
        <v>38</v>
      </c>
      <c r="B39" s="9" t="inlineStr">
        <is>
          <t>ANISH OMPRAKASH LOHIYA</t>
        </is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</row>
    <row r="40" ht="18.75" customFormat="1" customHeight="1" s="1">
      <c r="A40" s="8" t="n">
        <v>39</v>
      </c>
      <c r="B40" s="9" t="inlineStr">
        <is>
          <t>KRISHI MURLI MANKANI</t>
        </is>
      </c>
      <c r="C40" s="10" t="n">
        <v>1</v>
      </c>
      <c r="D40" s="10" t="n">
        <v>1</v>
      </c>
      <c r="E40" s="10" t="n">
        <v>1</v>
      </c>
      <c r="F40" s="10" t="n">
        <v>1</v>
      </c>
      <c r="G40" s="10" t="n">
        <v>1</v>
      </c>
      <c r="H40" s="10" t="n">
        <v>1</v>
      </c>
      <c r="I40" s="10" t="n">
        <v>1</v>
      </c>
      <c r="J40" s="10" t="n">
        <v>1</v>
      </c>
      <c r="K40" s="10" t="n">
        <v>1</v>
      </c>
      <c r="L40" s="10" t="n">
        <v>1</v>
      </c>
    </row>
    <row r="41" ht="18.75" customFormat="1" customHeight="1" s="1">
      <c r="A41" s="8" t="n">
        <v>40</v>
      </c>
      <c r="B41" s="9" t="inlineStr">
        <is>
          <t>RIDDHI MUKESH MEHTA</t>
        </is>
      </c>
      <c r="C41" s="10" t="n">
        <v>1</v>
      </c>
      <c r="D41" s="10" t="n">
        <v>1</v>
      </c>
      <c r="E41" s="10" t="n">
        <v>1</v>
      </c>
      <c r="F41" s="10" t="n">
        <v>1</v>
      </c>
      <c r="G41" s="10" t="n">
        <v>1</v>
      </c>
      <c r="H41" s="10" t="n">
        <v>1</v>
      </c>
      <c r="I41" s="10" t="n">
        <v>1</v>
      </c>
      <c r="J41" s="10" t="n">
        <v>1</v>
      </c>
      <c r="K41" s="10" t="n">
        <v>1</v>
      </c>
      <c r="L41" s="10" t="n">
        <v>1</v>
      </c>
    </row>
    <row r="42" ht="18.75" customFormat="1" customHeight="1" s="1">
      <c r="A42" s="8" t="n">
        <v>41</v>
      </c>
      <c r="B42" s="9" t="inlineStr">
        <is>
          <t>DISHA JITENDRA MENGHANI</t>
        </is>
      </c>
      <c r="C42" s="10" t="n">
        <v>1</v>
      </c>
      <c r="D42" s="10" t="n">
        <v>1</v>
      </c>
      <c r="E42" s="10" t="n">
        <v>1</v>
      </c>
      <c r="F42" s="10" t="n">
        <v>1</v>
      </c>
      <c r="G42" s="10" t="n">
        <v>1</v>
      </c>
      <c r="H42" s="10" t="n">
        <v>1</v>
      </c>
      <c r="I42" s="10" t="n">
        <v>1</v>
      </c>
      <c r="J42" s="10" t="n">
        <v>1</v>
      </c>
      <c r="K42" s="10" t="n">
        <v>1</v>
      </c>
      <c r="L42" s="10" t="n">
        <v>1</v>
      </c>
    </row>
    <row r="43" ht="18.75" customFormat="1" customHeight="1" s="1">
      <c r="A43" s="8" t="n">
        <v>42</v>
      </c>
      <c r="B43" s="9" t="inlineStr">
        <is>
          <t>SAHIL RAM MENGHANI</t>
        </is>
      </c>
      <c r="C43" s="10" t="n">
        <v>1</v>
      </c>
      <c r="D43" s="10" t="n">
        <v>1</v>
      </c>
      <c r="E43" s="10" t="n">
        <v>1</v>
      </c>
      <c r="F43" s="10" t="n">
        <v>1</v>
      </c>
      <c r="G43" s="10" t="n">
        <v>1</v>
      </c>
      <c r="H43" s="10" t="n">
        <v>1</v>
      </c>
      <c r="I43" s="10" t="n">
        <v>1</v>
      </c>
      <c r="J43" s="10" t="n">
        <v>1</v>
      </c>
      <c r="K43" s="10" t="n">
        <v>1</v>
      </c>
      <c r="L43" s="10" t="n">
        <v>1</v>
      </c>
    </row>
    <row r="44" ht="18.75" customFormat="1" customHeight="1" s="1">
      <c r="A44" s="8" t="n">
        <v>43</v>
      </c>
      <c r="B44" s="9" t="inlineStr">
        <is>
          <t>KANCHAN BADAL MILANKUMAR</t>
        </is>
      </c>
      <c r="C44" s="10" t="n">
        <v>1</v>
      </c>
      <c r="D44" s="10" t="n">
        <v>1</v>
      </c>
      <c r="E44" s="10" t="n">
        <v>1</v>
      </c>
      <c r="F44" s="10" t="n">
        <v>1</v>
      </c>
      <c r="G44" s="10" t="n">
        <v>1</v>
      </c>
      <c r="H44" s="10" t="n">
        <v>1</v>
      </c>
      <c r="I44" s="10" t="n">
        <v>1</v>
      </c>
      <c r="J44" s="10" t="n">
        <v>1</v>
      </c>
      <c r="K44" s="10" t="n">
        <v>1</v>
      </c>
      <c r="L44" s="10" t="n">
        <v>1</v>
      </c>
    </row>
    <row r="45" ht="18.75" customFormat="1" customHeight="1" s="1">
      <c r="A45" s="8" t="n">
        <v>44</v>
      </c>
      <c r="B45" s="9" t="inlineStr">
        <is>
          <t>ADITI SWANAND MINIYAR</t>
        </is>
      </c>
      <c r="C45" s="10" t="n">
        <v>1</v>
      </c>
      <c r="D45" s="10" t="n">
        <v>1</v>
      </c>
      <c r="E45" s="10" t="n">
        <v>1</v>
      </c>
      <c r="F45" s="10" t="n">
        <v>1</v>
      </c>
      <c r="G45" s="10" t="n">
        <v>1</v>
      </c>
      <c r="H45" s="10" t="n">
        <v>1</v>
      </c>
      <c r="I45" s="10" t="n">
        <v>1</v>
      </c>
      <c r="J45" s="10" t="n">
        <v>1</v>
      </c>
      <c r="K45" s="10" t="n">
        <v>1</v>
      </c>
      <c r="L45" s="10" t="n">
        <v>1</v>
      </c>
    </row>
    <row r="46" ht="18.75" customFormat="1" customHeight="1" s="1">
      <c r="A46" s="8" t="n">
        <v>45</v>
      </c>
      <c r="B46" s="11" t="inlineStr">
        <is>
          <t>AJINKYA PRAVIN MORANKAR</t>
        </is>
      </c>
      <c r="C46" s="10" t="n">
        <v>1</v>
      </c>
      <c r="D46" s="10" t="n">
        <v>1</v>
      </c>
      <c r="E46" s="10" t="n">
        <v>1</v>
      </c>
      <c r="F46" s="10" t="n">
        <v>1</v>
      </c>
      <c r="G46" s="10" t="n">
        <v>1</v>
      </c>
      <c r="H46" s="10" t="n">
        <v>1</v>
      </c>
      <c r="I46" s="10" t="n">
        <v>1</v>
      </c>
      <c r="J46" s="10" t="n">
        <v>1</v>
      </c>
      <c r="K46" s="10" t="n">
        <v>1</v>
      </c>
      <c r="L46" s="10" t="n">
        <v>1</v>
      </c>
    </row>
    <row r="47" ht="18.75" customFormat="1" customHeight="1" s="1">
      <c r="A47" s="8" t="n">
        <v>46</v>
      </c>
      <c r="B47" s="9" t="inlineStr">
        <is>
          <t>SIDDHARTH KISHORE MOTWANI</t>
        </is>
      </c>
      <c r="C47" s="10" t="n">
        <v>1</v>
      </c>
      <c r="D47" s="10" t="n">
        <v>1</v>
      </c>
      <c r="E47" s="10" t="n">
        <v>1</v>
      </c>
      <c r="F47" s="10" t="n">
        <v>1</v>
      </c>
      <c r="G47" s="10" t="n">
        <v>1</v>
      </c>
      <c r="H47" s="10" t="n">
        <v>1</v>
      </c>
      <c r="I47" s="10" t="n">
        <v>1</v>
      </c>
      <c r="J47" s="10" t="n">
        <v>1</v>
      </c>
      <c r="K47" s="10" t="n">
        <v>1</v>
      </c>
      <c r="L47" s="10" t="n">
        <v>1</v>
      </c>
    </row>
    <row r="48" ht="18.75" customFormat="1" customHeight="1" s="1">
      <c r="A48" s="8" t="n">
        <v>47</v>
      </c>
      <c r="B48" s="9" t="inlineStr">
        <is>
          <t>MEET VIJAY MULIK</t>
        </is>
      </c>
      <c r="C48" s="10" t="n">
        <v>1</v>
      </c>
      <c r="D48" s="10" t="n">
        <v>1</v>
      </c>
      <c r="E48" s="10" t="n">
        <v>1</v>
      </c>
      <c r="F48" s="10" t="n">
        <v>1</v>
      </c>
      <c r="G48" s="10" t="n">
        <v>1</v>
      </c>
      <c r="H48" s="10" t="n">
        <v>1</v>
      </c>
      <c r="I48" s="10" t="n">
        <v>1</v>
      </c>
      <c r="J48" s="10" t="n">
        <v>1</v>
      </c>
      <c r="K48" s="10" t="n">
        <v>1</v>
      </c>
      <c r="L48" s="10" t="n">
        <v>1</v>
      </c>
    </row>
    <row r="49" ht="18.75" customFormat="1" customHeight="1" s="1">
      <c r="A49" s="8" t="n">
        <v>48</v>
      </c>
      <c r="B49" s="9" t="inlineStr">
        <is>
          <t>NANDANA ANILKUMAR NAIR</t>
        </is>
      </c>
      <c r="C49" s="10" t="n">
        <v>1</v>
      </c>
      <c r="D49" s="10" t="n">
        <v>1</v>
      </c>
      <c r="E49" s="10" t="n">
        <v>1</v>
      </c>
      <c r="F49" s="10" t="n">
        <v>1</v>
      </c>
      <c r="G49" s="10" t="n">
        <v>1</v>
      </c>
      <c r="H49" s="10" t="n">
        <v>1</v>
      </c>
      <c r="I49" s="10" t="n">
        <v>1</v>
      </c>
      <c r="J49" s="10" t="n">
        <v>1</v>
      </c>
      <c r="K49" s="10" t="n">
        <v>1</v>
      </c>
      <c r="L49" s="10" t="n">
        <v>1</v>
      </c>
    </row>
    <row r="50" ht="18.75" customFormat="1" customHeight="1" s="1">
      <c r="A50" s="8" t="n">
        <v>49</v>
      </c>
      <c r="B50" s="9" t="inlineStr">
        <is>
          <t>SOUMYARANJAN NARAYAN PARHI</t>
        </is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</row>
    <row r="51" ht="18.75" customFormat="1" customHeight="1" s="1">
      <c r="A51" s="8" t="n">
        <v>50</v>
      </c>
      <c r="B51" s="9" t="inlineStr">
        <is>
          <t>JALPRIYA MILIND PATIL</t>
        </is>
      </c>
      <c r="C51" s="10" t="n">
        <v>1</v>
      </c>
      <c r="D51" s="10" t="n">
        <v>1</v>
      </c>
      <c r="E51" s="10" t="n">
        <v>1</v>
      </c>
      <c r="F51" s="10" t="n">
        <v>1</v>
      </c>
      <c r="G51" s="10" t="n">
        <v>1</v>
      </c>
      <c r="H51" s="10" t="n">
        <v>1</v>
      </c>
      <c r="I51" s="10" t="n">
        <v>1</v>
      </c>
      <c r="J51" s="10" t="n">
        <v>1</v>
      </c>
      <c r="K51" s="10" t="n">
        <v>1</v>
      </c>
      <c r="L51" s="10" t="n">
        <v>1</v>
      </c>
    </row>
    <row r="52" ht="18.75" customFormat="1" customHeight="1" s="1">
      <c r="A52" s="8" t="n">
        <v>51</v>
      </c>
      <c r="B52" s="9" t="inlineStr">
        <is>
          <t>JANHAVI RAJENDRA PATIL</t>
        </is>
      </c>
      <c r="C52" s="10" t="n">
        <v>1</v>
      </c>
      <c r="D52" s="10" t="n">
        <v>1</v>
      </c>
      <c r="E52" s="10" t="n">
        <v>1</v>
      </c>
      <c r="F52" s="10" t="n">
        <v>1</v>
      </c>
      <c r="G52" s="10" t="n">
        <v>1</v>
      </c>
      <c r="H52" s="10" t="n">
        <v>1</v>
      </c>
      <c r="I52" s="10" t="n">
        <v>1</v>
      </c>
      <c r="J52" s="10" t="n">
        <v>1</v>
      </c>
      <c r="K52" s="10" t="n">
        <v>1</v>
      </c>
      <c r="L52" s="10" t="n">
        <v>1</v>
      </c>
    </row>
    <row r="53" ht="18.75" customFormat="1" customHeight="1" s="1">
      <c r="A53" s="8" t="n">
        <v>52</v>
      </c>
      <c r="B53" s="9" t="inlineStr">
        <is>
          <t>PRAJWAL VIJAY PATIL</t>
        </is>
      </c>
      <c r="C53" s="10" t="n">
        <v>1</v>
      </c>
      <c r="D53" s="10" t="n">
        <v>1</v>
      </c>
      <c r="E53" s="10" t="n">
        <v>1</v>
      </c>
      <c r="F53" s="10" t="n">
        <v>1</v>
      </c>
      <c r="G53" s="10" t="n">
        <v>1</v>
      </c>
      <c r="H53" s="10" t="n">
        <v>1</v>
      </c>
      <c r="I53" s="10" t="n">
        <v>1</v>
      </c>
      <c r="J53" s="10" t="n">
        <v>1</v>
      </c>
      <c r="K53" s="10" t="n">
        <v>1</v>
      </c>
      <c r="L53" s="10" t="n">
        <v>1</v>
      </c>
    </row>
    <row r="54" ht="18.75" customFormat="1" customHeight="1" s="1">
      <c r="A54" s="8" t="n">
        <v>53</v>
      </c>
      <c r="B54" s="9" t="inlineStr">
        <is>
          <t>SAKSHI SANTOSH PATIL</t>
        </is>
      </c>
      <c r="C54" s="10" t="n">
        <v>1</v>
      </c>
      <c r="D54" s="10" t="n">
        <v>1</v>
      </c>
      <c r="E54" s="10" t="n">
        <v>1</v>
      </c>
      <c r="F54" s="10" t="n">
        <v>1</v>
      </c>
      <c r="G54" s="10" t="n">
        <v>1</v>
      </c>
      <c r="H54" s="10" t="n">
        <v>1</v>
      </c>
      <c r="I54" s="10" t="n">
        <v>1</v>
      </c>
      <c r="J54" s="10" t="n">
        <v>1</v>
      </c>
      <c r="K54" s="10" t="n">
        <v>1</v>
      </c>
      <c r="L54" s="10" t="n">
        <v>1</v>
      </c>
    </row>
    <row r="55" ht="18.75" customFormat="1" customHeight="1" s="1">
      <c r="A55" s="8" t="n">
        <v>54</v>
      </c>
      <c r="B55" s="9" t="inlineStr">
        <is>
          <t>VALLARI SANTOSH PATIL</t>
        </is>
      </c>
      <c r="C55" s="10" t="n">
        <v>1</v>
      </c>
      <c r="D55" s="10" t="n">
        <v>1</v>
      </c>
      <c r="E55" s="10" t="n">
        <v>1</v>
      </c>
      <c r="F55" s="10" t="n">
        <v>1</v>
      </c>
      <c r="G55" s="10" t="n">
        <v>1</v>
      </c>
      <c r="H55" s="10" t="n">
        <v>1</v>
      </c>
      <c r="I55" s="10" t="n">
        <v>1</v>
      </c>
      <c r="J55" s="10" t="n">
        <v>1</v>
      </c>
      <c r="K55" s="10" t="n">
        <v>1</v>
      </c>
      <c r="L55" s="10" t="n">
        <v>1</v>
      </c>
    </row>
    <row r="56" ht="18.75" customFormat="1" customHeight="1" s="1">
      <c r="A56" s="8" t="n">
        <v>55</v>
      </c>
      <c r="B56" s="9" t="inlineStr">
        <is>
          <t>KAUSHAL PRABHAKAR POOJARY</t>
        </is>
      </c>
      <c r="C56" s="10" t="n">
        <v>1</v>
      </c>
      <c r="D56" s="10" t="n">
        <v>1</v>
      </c>
      <c r="E56" s="10" t="n">
        <v>1</v>
      </c>
      <c r="F56" s="10" t="n">
        <v>1</v>
      </c>
      <c r="G56" s="10" t="n">
        <v>1</v>
      </c>
      <c r="H56" s="10" t="n">
        <v>1</v>
      </c>
      <c r="I56" s="10" t="n">
        <v>1</v>
      </c>
      <c r="J56" s="10" t="n">
        <v>1</v>
      </c>
      <c r="K56" s="10" t="n">
        <v>1</v>
      </c>
      <c r="L56" s="10" t="n">
        <v>1</v>
      </c>
    </row>
    <row r="57" ht="18.75" customFormat="1" customHeight="1" s="1">
      <c r="A57" s="8" t="n">
        <v>56</v>
      </c>
      <c r="B57" s="9" t="inlineStr">
        <is>
          <t>NILAY GURUNATH POPHALKAR</t>
        </is>
      </c>
      <c r="C57" s="10" t="n">
        <v>0</v>
      </c>
      <c r="D57" s="10" t="n">
        <v>0</v>
      </c>
      <c r="E57" s="10" t="n">
        <v>0</v>
      </c>
      <c r="F57" s="10" t="n">
        <v>0</v>
      </c>
      <c r="G57" s="10" t="n">
        <v>0</v>
      </c>
      <c r="H57" s="10" t="n">
        <v>0</v>
      </c>
      <c r="I57" s="10" t="n">
        <v>0</v>
      </c>
      <c r="J57" s="10" t="n">
        <v>0</v>
      </c>
      <c r="K57" s="10" t="n">
        <v>0</v>
      </c>
      <c r="L57" s="10" t="n">
        <v>0</v>
      </c>
    </row>
    <row r="58" ht="18.75" customFormat="1" customHeight="1" s="1">
      <c r="A58" s="8" t="n">
        <v>57</v>
      </c>
      <c r="B58" s="9" t="inlineStr">
        <is>
          <t>ANJALI RAM PUNSI</t>
        </is>
      </c>
      <c r="C58" s="10" t="n">
        <v>1</v>
      </c>
      <c r="D58" s="10" t="n">
        <v>1</v>
      </c>
      <c r="E58" s="10" t="n">
        <v>1</v>
      </c>
      <c r="F58" s="10" t="n">
        <v>1</v>
      </c>
      <c r="G58" s="10" t="n">
        <v>1</v>
      </c>
      <c r="H58" s="10" t="n">
        <v>1</v>
      </c>
      <c r="I58" s="10" t="n">
        <v>1</v>
      </c>
      <c r="J58" s="10" t="n">
        <v>1</v>
      </c>
      <c r="K58" s="10" t="n">
        <v>1</v>
      </c>
      <c r="L58" s="10" t="n">
        <v>1</v>
      </c>
    </row>
    <row r="59" ht="40.5" customFormat="1" customHeight="1" s="1">
      <c r="A59" s="8" t="n">
        <v>58</v>
      </c>
      <c r="B59" s="9" t="inlineStr">
        <is>
          <t>SANSKRUTI ULHAS PUNYARTHI</t>
        </is>
      </c>
      <c r="C59" s="10" t="n">
        <v>1</v>
      </c>
      <c r="D59" s="10" t="n">
        <v>1</v>
      </c>
      <c r="E59" s="10" t="n">
        <v>1</v>
      </c>
      <c r="F59" s="10" t="n">
        <v>1</v>
      </c>
      <c r="G59" s="10" t="n">
        <v>1</v>
      </c>
      <c r="H59" s="10" t="n">
        <v>1</v>
      </c>
      <c r="I59" s="10" t="n">
        <v>1</v>
      </c>
      <c r="J59" s="10" t="n">
        <v>1</v>
      </c>
      <c r="K59" s="10" t="n">
        <v>1</v>
      </c>
      <c r="L59" s="10" t="n">
        <v>1</v>
      </c>
    </row>
    <row r="60" ht="40.5" customFormat="1" customHeight="1" s="1">
      <c r="A60" s="8" t="n">
        <v>59</v>
      </c>
      <c r="B60" s="9" t="inlineStr">
        <is>
          <t>KUNAL HARESH PURSWANI</t>
        </is>
      </c>
      <c r="C60" s="10" t="n">
        <v>1</v>
      </c>
      <c r="D60" s="10" t="n">
        <v>1</v>
      </c>
      <c r="E60" s="10" t="n">
        <v>1</v>
      </c>
      <c r="F60" s="10" t="n">
        <v>1</v>
      </c>
      <c r="G60" s="10" t="n">
        <v>1</v>
      </c>
      <c r="H60" s="10" t="n">
        <v>1</v>
      </c>
      <c r="I60" s="10" t="n">
        <v>1</v>
      </c>
      <c r="J60" s="10" t="n">
        <v>1</v>
      </c>
      <c r="K60" s="10" t="n">
        <v>1</v>
      </c>
      <c r="L60" s="10" t="n">
        <v>1</v>
      </c>
    </row>
    <row r="61" ht="40.5" customFormat="1" customHeight="1" s="1">
      <c r="A61" s="8" t="n">
        <v>60</v>
      </c>
      <c r="B61" s="9" t="inlineStr">
        <is>
          <t>JAYESH CHANDRASING RAJPUT</t>
        </is>
      </c>
      <c r="C61" s="10" t="n">
        <v>1</v>
      </c>
      <c r="D61" s="10" t="n">
        <v>1</v>
      </c>
      <c r="E61" s="10" t="n">
        <v>1</v>
      </c>
      <c r="F61" s="10" t="n">
        <v>1</v>
      </c>
      <c r="G61" s="10" t="n">
        <v>1</v>
      </c>
      <c r="H61" s="10" t="n">
        <v>1</v>
      </c>
      <c r="I61" s="10" t="n">
        <v>1</v>
      </c>
      <c r="J61" s="10" t="n">
        <v>1</v>
      </c>
      <c r="K61" s="10" t="n">
        <v>1</v>
      </c>
      <c r="L61" s="10" t="n">
        <v>1</v>
      </c>
    </row>
    <row r="62" ht="40.5" customFormat="1" customHeight="1" s="1">
      <c r="A62" s="8" t="n">
        <v>61</v>
      </c>
      <c r="B62" s="9" t="inlineStr">
        <is>
          <t>SHREE GANESH SAMAL</t>
        </is>
      </c>
      <c r="C62" s="10" t="n">
        <v>1</v>
      </c>
      <c r="D62" s="10" t="n">
        <v>1</v>
      </c>
      <c r="E62" s="10" t="n">
        <v>1</v>
      </c>
      <c r="F62" s="10" t="n">
        <v>1</v>
      </c>
      <c r="G62" s="10" t="n">
        <v>1</v>
      </c>
      <c r="H62" s="10" t="n">
        <v>1</v>
      </c>
      <c r="I62" s="10" t="n">
        <v>1</v>
      </c>
      <c r="J62" s="10" t="n">
        <v>1</v>
      </c>
      <c r="K62" s="10" t="n">
        <v>1</v>
      </c>
      <c r="L62" s="10" t="n">
        <v>1</v>
      </c>
    </row>
    <row r="63" ht="40.5" customFormat="1" customHeight="1" s="1">
      <c r="A63" s="8" t="n">
        <v>62</v>
      </c>
      <c r="B63" s="9" t="inlineStr">
        <is>
          <t>GANESH SURENDRA SHETTY</t>
        </is>
      </c>
      <c r="C63" s="10" t="n">
        <v>1</v>
      </c>
      <c r="D63" s="10" t="n">
        <v>1</v>
      </c>
      <c r="E63" s="10" t="n">
        <v>1</v>
      </c>
      <c r="F63" s="10" t="n">
        <v>1</v>
      </c>
      <c r="G63" s="10" t="n">
        <v>1</v>
      </c>
      <c r="H63" s="10" t="n">
        <v>1</v>
      </c>
      <c r="I63" s="10" t="n">
        <v>1</v>
      </c>
      <c r="J63" s="10" t="n">
        <v>1</v>
      </c>
      <c r="K63" s="10" t="n">
        <v>1</v>
      </c>
      <c r="L63" s="10" t="n">
        <v>1</v>
      </c>
    </row>
    <row r="64" ht="40.5" customFormat="1" customHeight="1" s="1">
      <c r="A64" s="8" t="n">
        <v>63</v>
      </c>
      <c r="B64" s="9" t="inlineStr">
        <is>
          <t>GHANISHTHA VIKAS TALELE</t>
        </is>
      </c>
      <c r="C64" s="10" t="n">
        <v>1</v>
      </c>
      <c r="D64" s="10" t="n">
        <v>1</v>
      </c>
      <c r="E64" s="10" t="n">
        <v>1</v>
      </c>
      <c r="F64" s="10" t="n">
        <v>1</v>
      </c>
      <c r="G64" s="10" t="n">
        <v>1</v>
      </c>
      <c r="H64" s="10" t="n">
        <v>1</v>
      </c>
      <c r="I64" s="10" t="n">
        <v>1</v>
      </c>
      <c r="J64" s="10" t="n">
        <v>1</v>
      </c>
      <c r="K64" s="10" t="n">
        <v>1</v>
      </c>
      <c r="L64" s="10" t="n">
        <v>1</v>
      </c>
    </row>
    <row r="65" ht="29.25" customFormat="1" customHeight="1" s="1">
      <c r="A65" s="8" t="n">
        <v>64</v>
      </c>
      <c r="B65" s="9" t="inlineStr">
        <is>
          <t>OM PRALHAD TANDEL</t>
        </is>
      </c>
      <c r="C65" s="10" t="n">
        <v>1</v>
      </c>
      <c r="D65" s="10" t="n">
        <v>1</v>
      </c>
      <c r="E65" s="10" t="n">
        <v>1</v>
      </c>
      <c r="F65" s="10" t="n">
        <v>1</v>
      </c>
      <c r="G65" s="10" t="n">
        <v>1</v>
      </c>
      <c r="H65" s="10" t="n">
        <v>1</v>
      </c>
      <c r="I65" s="10" t="n">
        <v>1</v>
      </c>
      <c r="J65" s="10" t="n">
        <v>1</v>
      </c>
      <c r="K65" s="10" t="n">
        <v>1</v>
      </c>
      <c r="L65" s="10" t="n">
        <v>1</v>
      </c>
    </row>
    <row r="66" ht="40.5" customFormat="1" customHeight="1" s="1">
      <c r="A66" s="8" t="n">
        <v>65</v>
      </c>
      <c r="B66" s="9" t="inlineStr">
        <is>
          <t>TEJAL SANJAY THADANI</t>
        </is>
      </c>
      <c r="C66" s="10" t="n">
        <v>1</v>
      </c>
      <c r="D66" s="10" t="n">
        <v>1</v>
      </c>
      <c r="E66" s="10" t="n">
        <v>1</v>
      </c>
      <c r="F66" s="10" t="n">
        <v>1</v>
      </c>
      <c r="G66" s="10" t="n">
        <v>1</v>
      </c>
      <c r="H66" s="10" t="n">
        <v>1</v>
      </c>
      <c r="I66" s="10" t="n">
        <v>1</v>
      </c>
      <c r="J66" s="10" t="n">
        <v>1</v>
      </c>
      <c r="K66" s="10" t="n">
        <v>1</v>
      </c>
      <c r="L66" s="10" t="n">
        <v>1</v>
      </c>
    </row>
    <row r="67" ht="29.25" customFormat="1" customHeight="1" s="1">
      <c r="A67" s="8" t="n">
        <v>66</v>
      </c>
      <c r="B67" s="9" t="inlineStr">
        <is>
          <t>DIYA KUMAR THERYANI</t>
        </is>
      </c>
      <c r="C67" s="10" t="n">
        <v>1</v>
      </c>
      <c r="D67" s="10" t="n">
        <v>1</v>
      </c>
      <c r="E67" s="10" t="n">
        <v>1</v>
      </c>
      <c r="F67" s="10" t="n">
        <v>1</v>
      </c>
      <c r="G67" s="10" t="n">
        <v>1</v>
      </c>
      <c r="H67" s="10" t="n">
        <v>1</v>
      </c>
      <c r="I67" s="10" t="n">
        <v>1</v>
      </c>
      <c r="J67" s="10" t="n">
        <v>1</v>
      </c>
      <c r="K67" s="10" t="n">
        <v>1</v>
      </c>
      <c r="L67" s="10" t="n">
        <v>1</v>
      </c>
    </row>
    <row r="68" ht="40.5" customFormat="1" customHeight="1" s="1">
      <c r="A68" s="8" t="n">
        <v>67</v>
      </c>
      <c r="B68" s="9" t="inlineStr">
        <is>
          <t>VINIT VIJAYKUMAR VARIYANI</t>
        </is>
      </c>
      <c r="C68" s="10" t="n">
        <v>1</v>
      </c>
      <c r="D68" s="10" t="n">
        <v>1</v>
      </c>
      <c r="E68" s="10" t="n">
        <v>1</v>
      </c>
      <c r="F68" s="10" t="n">
        <v>1</v>
      </c>
      <c r="G68" s="10" t="n">
        <v>1</v>
      </c>
      <c r="H68" s="10" t="n">
        <v>1</v>
      </c>
      <c r="I68" s="10" t="n">
        <v>1</v>
      </c>
      <c r="J68" s="10" t="n">
        <v>1</v>
      </c>
      <c r="K68" s="10" t="n">
        <v>1</v>
      </c>
      <c r="L68" s="10" t="n">
        <v>1</v>
      </c>
    </row>
    <row r="69" ht="51.75" customFormat="1" customHeight="1" s="1">
      <c r="A69" s="8" t="n">
        <v>68</v>
      </c>
      <c r="B69" s="9" t="inlineStr">
        <is>
          <t>SPARSH SUMEE PRIYA VERMA</t>
        </is>
      </c>
      <c r="C69" s="10" t="n">
        <v>1</v>
      </c>
      <c r="D69" s="10" t="n">
        <v>1</v>
      </c>
      <c r="E69" s="10" t="n">
        <v>1</v>
      </c>
      <c r="F69" s="10" t="n">
        <v>1</v>
      </c>
      <c r="G69" s="10" t="n">
        <v>1</v>
      </c>
      <c r="H69" s="10" t="n">
        <v>1</v>
      </c>
      <c r="I69" s="10" t="n">
        <v>1</v>
      </c>
      <c r="J69" s="10" t="n">
        <v>1</v>
      </c>
      <c r="K69" s="10" t="n">
        <v>1</v>
      </c>
      <c r="L69" s="10" t="n">
        <v>1</v>
      </c>
    </row>
    <row r="70" ht="40.5" customFormat="1" customHeight="1" s="1">
      <c r="A70" s="8" t="n">
        <v>69</v>
      </c>
      <c r="B70" s="9" t="inlineStr">
        <is>
          <t>ROHIT RAJESH YADAV</t>
        </is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1</v>
      </c>
    </row>
    <row r="71" ht="18.75" customHeight="1">
      <c r="A71" s="12" t="n"/>
      <c r="B71" s="75" t="n"/>
      <c r="C71" s="14" t="n"/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</row>
    <row r="72" ht="18.75" customHeight="1">
      <c r="A72" s="15" t="n"/>
      <c r="B72" s="76" t="n"/>
      <c r="C72" s="17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</row>
    <row r="73" ht="18.75" customHeight="1">
      <c r="A73" s="18" t="n"/>
      <c r="C73" s="17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</row>
    <row r="74" ht="18.75" customHeight="1">
      <c r="A74" s="18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</row>
  </sheetData>
  <mergeCells count="5">
    <mergeCell ref="A2:B2"/>
    <mergeCell ref="A72:B72"/>
    <mergeCell ref="A73:B73"/>
    <mergeCell ref="A71:B71"/>
    <mergeCell ref="A74:B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2024-06-21T11:07:30Z</dcterms:created>
  <dcterms:modified xsi:type="dcterms:W3CDTF">2024-06-22T19:01:16Z</dcterms:modified>
</cp:coreProperties>
</file>