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-Tschai\CB server\Main server\Stats\"/>
    </mc:Choice>
  </mc:AlternateContent>
  <xr:revisionPtr revIDLastSave="0" documentId="13_ncr:1_{FCE5D783-0187-4CAF-B7F0-D14AC287F17F}" xr6:coauthVersionLast="40" xr6:coauthVersionMax="40" xr10:uidLastSave="{00000000-0000-0000-0000-000000000000}"/>
  <bookViews>
    <workbookView xWindow="0" yWindow="0" windowWidth="28800" windowHeight="14025" xr2:uid="{00000000-000D-0000-FFFF-FFFF00000000}"/>
  </bookViews>
  <sheets>
    <sheet name="stats" sheetId="1" r:id="rId1"/>
  </sheets>
  <definedNames>
    <definedName name="_xlchart.v1.0" hidden="1">stats!$A$42:$A$58</definedName>
    <definedName name="_xlchart.v1.1" hidden="1">stats!$A$4:$A$13</definedName>
    <definedName name="_xlchart.v1.2" hidden="1">stats!$B$1</definedName>
    <definedName name="_xlchart.v1.3" hidden="1">stats!$B$42:$B$58</definedName>
    <definedName name="_xlchart.v1.4" hidden="1">stats!$B$4:$B$13</definedName>
    <definedName name="_xlchart.v1.5" hidden="1">stats!$A$41:$A$58</definedName>
    <definedName name="_xlchart.v1.6" hidden="1">stats!$B$41:$B$58</definedName>
  </definedNames>
  <calcPr calcId="181029"/>
</workbook>
</file>

<file path=xl/calcChain.xml><?xml version="1.0" encoding="utf-8"?>
<calcChain xmlns="http://schemas.openxmlformats.org/spreadsheetml/2006/main">
  <c r="C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H2" i="1"/>
  <c r="H3" i="1"/>
  <c r="H4" i="1"/>
  <c r="H5" i="1"/>
  <c r="H6" i="1"/>
  <c r="H7" i="1"/>
  <c r="H8" i="1"/>
  <c r="H9" i="1"/>
  <c r="B3" i="1"/>
  <c r="C3" i="1" s="1"/>
  <c r="H10" i="1" l="1"/>
</calcChain>
</file>

<file path=xl/sharedStrings.xml><?xml version="1.0" encoding="utf-8"?>
<sst xmlns="http://schemas.openxmlformats.org/spreadsheetml/2006/main" count="70" uniqueCount="42">
  <si>
    <t>Admin</t>
  </si>
  <si>
    <t>Moderator</t>
  </si>
  <si>
    <t>Patreon</t>
  </si>
  <si>
    <t>fan-art-ist</t>
  </si>
  <si>
    <t>Hyper Active Member</t>
  </si>
  <si>
    <t>Very Active Member</t>
  </si>
  <si>
    <t>Active Member</t>
  </si>
  <si>
    <t xml:space="preserve">Bots </t>
  </si>
  <si>
    <t>Programmer</t>
  </si>
  <si>
    <t>Rust</t>
  </si>
  <si>
    <t>Rust Helper</t>
  </si>
  <si>
    <t>Lua</t>
  </si>
  <si>
    <t>Lua Helper</t>
  </si>
  <si>
    <t>C-Lang</t>
  </si>
  <si>
    <t>C Helper</t>
  </si>
  <si>
    <t>C#</t>
  </si>
  <si>
    <t>C# Helper</t>
  </si>
  <si>
    <t>JS</t>
  </si>
  <si>
    <t>JS Helper</t>
  </si>
  <si>
    <t>C++</t>
  </si>
  <si>
    <t>C++ Helper</t>
  </si>
  <si>
    <t>Java</t>
  </si>
  <si>
    <t>Java Helper</t>
  </si>
  <si>
    <t>Python</t>
  </si>
  <si>
    <t>Python Helper</t>
  </si>
  <si>
    <t>Linux</t>
  </si>
  <si>
    <t>OS X</t>
  </si>
  <si>
    <t>Windows</t>
  </si>
  <si>
    <t>Chrome OS</t>
  </si>
  <si>
    <t>Special</t>
  </si>
  <si>
    <t>General Notif</t>
  </si>
  <si>
    <t>YT Notif</t>
  </si>
  <si>
    <t>Name</t>
  </si>
  <si>
    <t>Count</t>
  </si>
  <si>
    <t>Active x10^99</t>
  </si>
  <si>
    <t>everyone</t>
  </si>
  <si>
    <t>no-roles</t>
  </si>
  <si>
    <t>Language</t>
  </si>
  <si>
    <t>Helpers</t>
  </si>
  <si>
    <t>Total</t>
  </si>
  <si>
    <t>Helper%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</si>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</sst>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F-4AFD-896F-B7CB490EB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F-4AFD-896F-B7CB490EB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F-4AFD-896F-B7CB490EB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F-4AFD-896F-B7CB490EB2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stats!$A$30:$A$33</c:f>
              <c:strCache>
                <c:ptCount val="4"/>
                <c:pt idx="0">
                  <c:v>Linux</c:v>
                </c:pt>
                <c:pt idx="1">
                  <c:v>OS X</c:v>
                </c:pt>
                <c:pt idx="2">
                  <c:v>Windows</c:v>
                </c:pt>
                <c:pt idx="3">
                  <c:v>Chrome OS</c:v>
                </c:pt>
              </c:strCache>
            </c:strRef>
          </c:cat>
          <c:val>
            <c:numRef>
              <c:f>stats!$B$30:$B$33</c:f>
              <c:numCache>
                <c:formatCode>General</c:formatCode>
                <c:ptCount val="4"/>
                <c:pt idx="0">
                  <c:v>151</c:v>
                </c:pt>
                <c:pt idx="1">
                  <c:v>61</c:v>
                </c:pt>
                <c:pt idx="2">
                  <c:v>701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D77-9466-74333981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Programmers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CF-4EC5-AF22-E3A9A28972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F-4EC5-AF22-E3A9A28972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F-4EC5-AF22-E3A9A28972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CF-4EC5-AF22-E3A9A28972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CF-4EC5-AF22-E3A9A28972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CF-4EC5-AF22-E3A9A28972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CF-4EC5-AF22-E3A9A28972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CF-4EC5-AF22-E3A9A2897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stats!$E$2:$E$9</c:f>
              <c:strCache>
                <c:ptCount val="8"/>
                <c:pt idx="0">
                  <c:v>Python</c:v>
                </c:pt>
                <c:pt idx="1">
                  <c:v>Java</c:v>
                </c:pt>
                <c:pt idx="2">
                  <c:v>C++</c:v>
                </c:pt>
                <c:pt idx="3">
                  <c:v>JS</c:v>
                </c:pt>
                <c:pt idx="4">
                  <c:v>C#</c:v>
                </c:pt>
                <c:pt idx="5">
                  <c:v>C-Lang</c:v>
                </c:pt>
                <c:pt idx="6">
                  <c:v>Lua</c:v>
                </c:pt>
                <c:pt idx="7">
                  <c:v>Rust</c:v>
                </c:pt>
              </c:strCache>
            </c:strRef>
          </c:cat>
          <c:val>
            <c:numRef>
              <c:f>stats!$G$2:$G$9</c:f>
              <c:numCache>
                <c:formatCode>General</c:formatCode>
                <c:ptCount val="8"/>
                <c:pt idx="0">
                  <c:v>436</c:v>
                </c:pt>
                <c:pt idx="1">
                  <c:v>334</c:v>
                </c:pt>
                <c:pt idx="2">
                  <c:v>262</c:v>
                </c:pt>
                <c:pt idx="3">
                  <c:v>250</c:v>
                </c:pt>
                <c:pt idx="4">
                  <c:v>213</c:v>
                </c:pt>
                <c:pt idx="5">
                  <c:v>142</c:v>
                </c:pt>
                <c:pt idx="6">
                  <c:v>63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3-4415-92DB-DE0425EE9C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Helpers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Helpers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stats!$E$2:$E$9</c:f>
              <c:strCache>
                <c:ptCount val="8"/>
                <c:pt idx="0">
                  <c:v>Python</c:v>
                </c:pt>
                <c:pt idx="1">
                  <c:v>Java</c:v>
                </c:pt>
                <c:pt idx="2">
                  <c:v>C++</c:v>
                </c:pt>
                <c:pt idx="3">
                  <c:v>JS</c:v>
                </c:pt>
                <c:pt idx="4">
                  <c:v>C#</c:v>
                </c:pt>
                <c:pt idx="5">
                  <c:v>C-Lang</c:v>
                </c:pt>
                <c:pt idx="6">
                  <c:v>Lua</c:v>
                </c:pt>
                <c:pt idx="7">
                  <c:v>Rust</c:v>
                </c:pt>
              </c:strCache>
            </c:strRef>
          </c:cat>
          <c:val>
            <c:numRef>
              <c:f>stats!$F$2:$F$9</c:f>
              <c:numCache>
                <c:formatCode>General</c:formatCode>
                <c:ptCount val="8"/>
                <c:pt idx="0">
                  <c:v>67</c:v>
                </c:pt>
                <c:pt idx="1">
                  <c:v>58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23</c:v>
                </c:pt>
                <c:pt idx="6">
                  <c:v>13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1-4B04-BA56-14A2D74D2E67}"/>
            </c:ext>
          </c:extLst>
        </c:ser>
        <c:ser>
          <c:idx val="1"/>
          <c:order val="1"/>
          <c:tx>
            <c:strRef>
              <c:f>stats!$G$1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stats!$E$2:$E$9</c:f>
              <c:strCache>
                <c:ptCount val="8"/>
                <c:pt idx="0">
                  <c:v>Python</c:v>
                </c:pt>
                <c:pt idx="1">
                  <c:v>Java</c:v>
                </c:pt>
                <c:pt idx="2">
                  <c:v>C++</c:v>
                </c:pt>
                <c:pt idx="3">
                  <c:v>JS</c:v>
                </c:pt>
                <c:pt idx="4">
                  <c:v>C#</c:v>
                </c:pt>
                <c:pt idx="5">
                  <c:v>C-Lang</c:v>
                </c:pt>
                <c:pt idx="6">
                  <c:v>Lua</c:v>
                </c:pt>
                <c:pt idx="7">
                  <c:v>Rust</c:v>
                </c:pt>
              </c:strCache>
            </c:strRef>
          </c:cat>
          <c:val>
            <c:numRef>
              <c:f>stats!$G$2:$G$9</c:f>
              <c:numCache>
                <c:formatCode>General</c:formatCode>
                <c:ptCount val="8"/>
                <c:pt idx="0">
                  <c:v>436</c:v>
                </c:pt>
                <c:pt idx="1">
                  <c:v>334</c:v>
                </c:pt>
                <c:pt idx="2">
                  <c:v>262</c:v>
                </c:pt>
                <c:pt idx="3">
                  <c:v>250</c:v>
                </c:pt>
                <c:pt idx="4">
                  <c:v>213</c:v>
                </c:pt>
                <c:pt idx="5">
                  <c:v>142</c:v>
                </c:pt>
                <c:pt idx="6">
                  <c:v>63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1-4B04-BA56-14A2D74D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29000"/>
        <c:axId val="515529328"/>
      </c:barChart>
      <c:catAx>
        <c:axId val="51552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29328"/>
        <c:crosses val="autoZero"/>
        <c:auto val="1"/>
        <c:lblAlgn val="ctr"/>
        <c:lblOffset val="100"/>
        <c:noMultiLvlLbl val="0"/>
      </c:catAx>
      <c:valAx>
        <c:axId val="51552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1552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Active</a:t>
            </a:r>
            <a:r>
              <a:rPr lang="de-CH" baseline="0"/>
              <a:t> Member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B-47AC-8D12-E0D3144B5B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8-42E7-8F94-2713C595E1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B-47AC-8D12-E0D3144B5B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8B-47AC-8D12-E0D3144B5B0B}"/>
              </c:ext>
            </c:extLst>
          </c:dPt>
          <c:dLbls>
            <c:dLbl>
              <c:idx val="1"/>
              <c:layout>
                <c:manualLayout>
                  <c:x val="0.29560110771277559"/>
                  <c:y val="9.369881396404397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F8-42E7-8F94-2713C595E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stats!$A$8:$A$11</c:f>
              <c:strCache>
                <c:ptCount val="4"/>
                <c:pt idx="0">
                  <c:v>Active x10^99</c:v>
                </c:pt>
                <c:pt idx="1">
                  <c:v>Hyper Active Member</c:v>
                </c:pt>
                <c:pt idx="2">
                  <c:v>Very Active Member</c:v>
                </c:pt>
                <c:pt idx="3">
                  <c:v>Active Member</c:v>
                </c:pt>
              </c:strCache>
            </c:strRef>
          </c:cat>
          <c:val>
            <c:numRef>
              <c:f>stats!$B$8:$B$11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8-42E7-8F94-2713C595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8-4B53-8EA9-3438C91C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8-4B53-8EA9-3438C91C44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stats!$A$35:$A$36</c:f>
              <c:strCache>
                <c:ptCount val="2"/>
                <c:pt idx="0">
                  <c:v>General Notif</c:v>
                </c:pt>
                <c:pt idx="1">
                  <c:v>YT Notif</c:v>
                </c:pt>
              </c:strCache>
            </c:strRef>
          </c:cat>
          <c:val>
            <c:numRef>
              <c:f>stats!$B$35:$B$36</c:f>
              <c:numCache>
                <c:formatCode>General</c:formatCode>
                <c:ptCount val="2"/>
                <c:pt idx="0">
                  <c:v>81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123-A0CA-472EBCEAC4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C-4315-8E09-6DF6519C9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1C-4315-8E09-6DF6519C95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C-4315-8E09-6DF6519C95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1C-4315-8E09-6DF6519C95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1C-4315-8E09-6DF6519C95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1C-4315-8E09-6DF6519C95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1C-4315-8E09-6DF6519C95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1C-4315-8E09-6DF6519C95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1C-4315-8E09-6DF6519C95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7F2-4C17-9726-8AEAC02D70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F2-4C17-9726-8AEAC02D70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7F2-4C17-9726-8AEAC02D70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F2-4C17-9726-8AEAC02D70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F2-4C17-9726-8AEAC02D70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2-4C17-9726-8AEAC02D70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2-4C17-9726-8AEAC02D70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2-4C17-9726-8AEAC02D70D9}"/>
              </c:ext>
            </c:extLst>
          </c:dPt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F2-4C17-9726-8AEAC02D70D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F2-4C17-9726-8AEAC02D70D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F2-4C17-9726-8AEAC02D70D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2-4C17-9726-8AEAC02D70D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2-4C17-9726-8AEAC02D70D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2-4C17-9726-8AEAC02D70D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2-4C17-9726-8AEAC02D70D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2-4C17-9726-8AEAC02D7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stats!$A$42:$A$58</c:f>
              <c:strCache>
                <c:ptCount val="17"/>
                <c:pt idx="0">
                  <c:v>Programmer</c:v>
                </c:pt>
                <c:pt idx="1">
                  <c:v>Windows</c:v>
                </c:pt>
                <c:pt idx="2">
                  <c:v>Linux</c:v>
                </c:pt>
                <c:pt idx="3">
                  <c:v>YT Notif</c:v>
                </c:pt>
                <c:pt idx="4">
                  <c:v>General Notif</c:v>
                </c:pt>
                <c:pt idx="5">
                  <c:v>OS X</c:v>
                </c:pt>
                <c:pt idx="6">
                  <c:v>Active Member</c:v>
                </c:pt>
                <c:pt idx="7">
                  <c:v>Very Active Member</c:v>
                </c:pt>
                <c:pt idx="8">
                  <c:v>Bots </c:v>
                </c:pt>
                <c:pt idx="9">
                  <c:v>Moderator</c:v>
                </c:pt>
                <c:pt idx="10">
                  <c:v>fan-art-ist</c:v>
                </c:pt>
                <c:pt idx="11">
                  <c:v>Special</c:v>
                </c:pt>
                <c:pt idx="12">
                  <c:v>Admin</c:v>
                </c:pt>
                <c:pt idx="13">
                  <c:v>Chrome OS</c:v>
                </c:pt>
                <c:pt idx="14">
                  <c:v>Patreon</c:v>
                </c:pt>
                <c:pt idx="15">
                  <c:v>Hyper Active Member</c:v>
                </c:pt>
                <c:pt idx="16">
                  <c:v>Active x10^99</c:v>
                </c:pt>
              </c:strCache>
            </c:strRef>
          </c:cat>
          <c:val>
            <c:numRef>
              <c:f>stats!$B$42:$B$58</c:f>
              <c:numCache>
                <c:formatCode>General</c:formatCode>
                <c:ptCount val="17"/>
                <c:pt idx="0">
                  <c:v>823</c:v>
                </c:pt>
                <c:pt idx="1">
                  <c:v>701</c:v>
                </c:pt>
                <c:pt idx="2">
                  <c:v>151</c:v>
                </c:pt>
                <c:pt idx="3">
                  <c:v>130</c:v>
                </c:pt>
                <c:pt idx="4">
                  <c:v>81</c:v>
                </c:pt>
                <c:pt idx="5">
                  <c:v>61</c:v>
                </c:pt>
                <c:pt idx="6">
                  <c:v>46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2-4C17-9726-8AEAC02D70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everyone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9-4870-9FB1-CE22AD388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9-4870-9FB1-CE22AD388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9-4870-9FB1-CE22AD388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9-4870-9FB1-CE22AD388C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09-4870-9FB1-CE22AD388C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09-4870-9FB1-CE22AD388C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09-4870-9FB1-CE22AD388C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09-4870-9FB1-CE22AD388C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2-440F-9117-C7A8172553C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2-440F-9117-C7A8172553C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92-440F-9117-C7A8172553C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2-440F-9117-C7A8172553C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92-440F-9117-C7A8172553C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92-440F-9117-C7A8172553C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92-440F-9117-C7A8172553C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2-440F-9117-C7A8172553C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92-440F-9117-C7A8172553C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2-440F-9117-C7A8172553CC}"/>
              </c:ext>
            </c:extLst>
          </c:dPt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92-440F-9117-C7A8172553C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92-440F-9117-C7A8172553C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92-440F-9117-C7A8172553C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92-440F-9117-C7A8172553C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92-440F-9117-C7A8172553C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92-440F-9117-C7A8172553C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92-440F-9117-C7A8172553C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92-440F-9117-C7A8172553C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92-440F-9117-C7A8172553C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92-440F-9117-C7A8172553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stats!$A$41:$A$58</c:f>
              <c:strCache>
                <c:ptCount val="18"/>
                <c:pt idx="0">
                  <c:v>no-roles</c:v>
                </c:pt>
                <c:pt idx="1">
                  <c:v>Programmer</c:v>
                </c:pt>
                <c:pt idx="2">
                  <c:v>Windows</c:v>
                </c:pt>
                <c:pt idx="3">
                  <c:v>Linux</c:v>
                </c:pt>
                <c:pt idx="4">
                  <c:v>YT Notif</c:v>
                </c:pt>
                <c:pt idx="5">
                  <c:v>General Notif</c:v>
                </c:pt>
                <c:pt idx="6">
                  <c:v>OS X</c:v>
                </c:pt>
                <c:pt idx="7">
                  <c:v>Active Member</c:v>
                </c:pt>
                <c:pt idx="8">
                  <c:v>Very Active Member</c:v>
                </c:pt>
                <c:pt idx="9">
                  <c:v>Bots </c:v>
                </c:pt>
                <c:pt idx="10">
                  <c:v>Moderator</c:v>
                </c:pt>
                <c:pt idx="11">
                  <c:v>fan-art-ist</c:v>
                </c:pt>
                <c:pt idx="12">
                  <c:v>Special</c:v>
                </c:pt>
                <c:pt idx="13">
                  <c:v>Admin</c:v>
                </c:pt>
                <c:pt idx="14">
                  <c:v>Chrome OS</c:v>
                </c:pt>
                <c:pt idx="15">
                  <c:v>Patreon</c:v>
                </c:pt>
                <c:pt idx="16">
                  <c:v>Hyper Active Member</c:v>
                </c:pt>
                <c:pt idx="17">
                  <c:v>Active x10^99</c:v>
                </c:pt>
              </c:strCache>
            </c:strRef>
          </c:cat>
          <c:val>
            <c:numRef>
              <c:f>stats!$B$41:$B$58</c:f>
              <c:numCache>
                <c:formatCode>General</c:formatCode>
                <c:ptCount val="18"/>
                <c:pt idx="0">
                  <c:v>6937</c:v>
                </c:pt>
                <c:pt idx="1">
                  <c:v>823</c:v>
                </c:pt>
                <c:pt idx="2">
                  <c:v>701</c:v>
                </c:pt>
                <c:pt idx="3">
                  <c:v>151</c:v>
                </c:pt>
                <c:pt idx="4">
                  <c:v>130</c:v>
                </c:pt>
                <c:pt idx="5">
                  <c:v>81</c:v>
                </c:pt>
                <c:pt idx="6">
                  <c:v>61</c:v>
                </c:pt>
                <c:pt idx="7">
                  <c:v>46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2-440F-9117-C7A8172553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Roles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Roles</a:t>
          </a:r>
        </a:p>
      </cx:txPr>
    </cx:title>
    <cx:plotArea>
      <cx:plotAreaRegion>
        <cx:series layoutId="treemap" uniqueId="{39AF0074-371B-47B0-8C35-82BB6D129876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_xlchart.v1.6</cx:f>
      </cx:numDim>
    </cx:data>
  </cx:chartData>
  <cx:chart>
    <cx:title pos="t" align="ctr" overlay="0">
      <cx:tx>
        <cx:txData>
          <cx:v>everyone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everyone</a:t>
          </a:r>
        </a:p>
      </cx:txPr>
    </cx:title>
    <cx:plotArea>
      <cx:plotAreaRegion>
        <cx:series layoutId="treemap" uniqueId="{F1F82FA8-83FF-4BA7-AA62-7232DB80E449}"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146957</xdr:colOff>
      <xdr:row>19</xdr:row>
      <xdr:rowOff>85725</xdr:rowOff>
    </xdr:from>
    <xdr:to>
      <xdr:col>7</xdr:col>
      <xdr:colOff>708933</xdr:colOff>
      <xdr:row>39</xdr:row>
      <xdr:rowOff>147636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D20F0B-0AC2-4824-9E2A-65A4A0E10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633412</xdr:colOff>
      <xdr:row>40</xdr:row>
      <xdr:rowOff>147637</xdr:rowOff>
    </xdr:from>
    <xdr:to>
      <xdr:col>8</xdr:col>
      <xdr:colOff>0</xdr:colOff>
      <xdr:row>61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5B2222-BC08-4421-B09B-D4120FC7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195262</xdr:colOff>
      <xdr:row>40</xdr:row>
      <xdr:rowOff>109536</xdr:rowOff>
    </xdr:from>
    <xdr:to>
      <xdr:col>20</xdr:col>
      <xdr:colOff>95250</xdr:colOff>
      <xdr:row>63</xdr:row>
      <xdr:rowOff>114299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BDDFF20-FC17-42B7-A81F-AE45E09D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832757</xdr:colOff>
      <xdr:row>19</xdr:row>
      <xdr:rowOff>161924</xdr:rowOff>
    </xdr:from>
    <xdr:to>
      <xdr:col>12</xdr:col>
      <xdr:colOff>146957</xdr:colOff>
      <xdr:row>39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227139D-3FA7-4EA3-BB60-F4A49674E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270781</xdr:colOff>
      <xdr:row>24</xdr:row>
      <xdr:rowOff>176212</xdr:rowOff>
    </xdr:from>
    <xdr:to>
      <xdr:col>15</xdr:col>
      <xdr:colOff>718456</xdr:colOff>
      <xdr:row>39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3848D30-2F67-423B-ACEA-B1625070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142874</xdr:colOff>
      <xdr:row>1</xdr:row>
      <xdr:rowOff>34018</xdr:rowOff>
    </xdr:from>
    <xdr:to>
      <xdr:col>21</xdr:col>
      <xdr:colOff>235404</xdr:colOff>
      <xdr:row>18</xdr:row>
      <xdr:rowOff>138794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17B8593-3875-4B99-BCE3-BF1C5D3FA0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4" y="224518"/>
              <a:ext cx="9998530" cy="3343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137432</xdr:colOff>
      <xdr:row>19</xdr:row>
      <xdr:rowOff>80962</xdr:rowOff>
    </xdr:from>
    <xdr:to>
      <xdr:col>29</xdr:col>
      <xdr:colOff>346982</xdr:colOff>
      <xdr:row>39</xdr:row>
      <xdr:rowOff>142876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380F68DB-6597-4204-88DA-5B799BA69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1932" y="3700462"/>
              <a:ext cx="10115550" cy="3871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</xdr:col>
      <xdr:colOff>409013</xdr:colOff>
      <xdr:row>64</xdr:row>
      <xdr:rowOff>113178</xdr:rowOff>
    </xdr:from>
    <xdr:to>
      <xdr:col>9</xdr:col>
      <xdr:colOff>672353</xdr:colOff>
      <xdr:row>99</xdr:row>
      <xdr:rowOff>67234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6082054-44D0-41C8-A211-5EE42C153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184896</xdr:colOff>
      <xdr:row>65</xdr:row>
      <xdr:rowOff>1119</xdr:rowOff>
    </xdr:from>
    <xdr:to>
      <xdr:col>17</xdr:col>
      <xdr:colOff>661148</xdr:colOff>
      <xdr:row>99</xdr:row>
      <xdr:rowOff>22412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0AA4715-302D-4CFD-BC3D-362F5AEF4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C36" totalsRowShown="0">
  <autoFilter ref="A1:C36" xr:uid="{00000000-0009-0000-0100-000001000000}"/>
  <tableColumns count="3">
    <tableColumn id="1" xr3:uid="{00000000-0010-0000-0000-000001000000}" name="Name"/>
    <tableColumn id="2" xr3:uid="{00000000-0010-0000-0000-000002000000}" name="Count"/>
    <tableColumn id="3" xr3:uid="{00000000-0010-0000-0000-000003000000}" name="Percent" dataDxfId="2">
      <calculatedColumnFormula>ROUND((100/8980)*Tabelle1[[#This Row],[Count]],2)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E1:H10" totalsRowCount="1">
  <autoFilter ref="E1:H9" xr:uid="{00000000-0009-0000-0100-000002000000}"/>
  <sortState ref="E2:G9">
    <sortCondition descending="1" ref="G1:G9"/>
  </sortState>
  <tableColumns count="4">
    <tableColumn id="1" xr3:uid="{00000000-0010-0000-0100-000001000000}" name="Language"/>
    <tableColumn id="2" xr3:uid="{00000000-0010-0000-0100-000002000000}" name="Helpers"/>
    <tableColumn id="3" xr3:uid="{00000000-0010-0000-0100-000003000000}" name="Total"/>
    <tableColumn id="4" xr3:uid="{00000000-0010-0000-0100-000004000000}" name="Helper%" totalsRowFunction="custom" dataDxfId="1" totalsRowDxfId="0">
      <calculatedColumnFormula>ROUND((100/Tabelle2[[#This Row],[Total]])*Tabelle2[[#This Row],[Helpers]],1)</calculatedColumnFormula>
      <totalsRowFormula>AVERAGE(Tabelle2[Helper%])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le7" displayName="Tabelle7" ref="A40:B58" totalsRowShown="0">
  <autoFilter ref="A40:B58" xr:uid="{00000000-0009-0000-0100-000007000000}"/>
  <sortState ref="A41:B58">
    <sortCondition descending="1" ref="B40:B58"/>
  </sortState>
  <tableColumns count="2">
    <tableColumn id="1" xr3:uid="{00000000-0010-0000-0200-000001000000}" name="Name"/>
    <tableColumn id="2" xr3:uid="{00000000-0010-0000-0200-000002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16" zoomScale="55" zoomScaleNormal="55" workbookViewId="0">
      <selection activeCell="AD47" sqref="AD47"/>
    </sheetView>
  </sheetViews>
  <sheetFormatPr baseColWidth="10" defaultRowHeight="15" x14ac:dyDescent="0.25"/>
  <cols>
    <col min="1" max="1" width="20.7109375" customWidth="1"/>
    <col min="8" max="8" width="16.42578125" customWidth="1"/>
  </cols>
  <sheetData>
    <row r="1" spans="1:8" x14ac:dyDescent="0.25">
      <c r="A1" t="s">
        <v>32</v>
      </c>
      <c r="B1" t="s">
        <v>33</v>
      </c>
      <c r="C1" t="s">
        <v>41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t="s">
        <v>35</v>
      </c>
      <c r="B2">
        <v>8980</v>
      </c>
      <c r="C2">
        <f>ROUND((100/8980)*Tabelle1[[#This Row],[Count]],2)</f>
        <v>100</v>
      </c>
      <c r="E2" t="s">
        <v>23</v>
      </c>
      <c r="F2">
        <v>67</v>
      </c>
      <c r="G2">
        <v>436</v>
      </c>
      <c r="H2">
        <f>ROUND((100/Tabelle2[[#This Row],[Total]])*Tabelle2[[#This Row],[Helpers]],1)</f>
        <v>15.4</v>
      </c>
    </row>
    <row r="3" spans="1:8" x14ac:dyDescent="0.25">
      <c r="A3" t="s">
        <v>36</v>
      </c>
      <c r="B3">
        <f>B2-SUM(B4:B13)-SUM(B30:B36)</f>
        <v>6937</v>
      </c>
      <c r="C3">
        <f>ROUND((100/8980)*Tabelle1[[#This Row],[Count]],2)</f>
        <v>77.25</v>
      </c>
      <c r="E3" t="s">
        <v>21</v>
      </c>
      <c r="F3">
        <v>58</v>
      </c>
      <c r="G3">
        <v>334</v>
      </c>
      <c r="H3">
        <f>ROUND((100/Tabelle2[[#This Row],[Total]])*Tabelle2[[#This Row],[Helpers]],1)</f>
        <v>17.399999999999999</v>
      </c>
    </row>
    <row r="4" spans="1:8" x14ac:dyDescent="0.25">
      <c r="A4" t="s">
        <v>0</v>
      </c>
      <c r="B4">
        <v>3</v>
      </c>
      <c r="C4">
        <f>ROUND((100/8980)*Tabelle1[[#This Row],[Count]],2)</f>
        <v>0.03</v>
      </c>
      <c r="E4" t="s">
        <v>19</v>
      </c>
      <c r="F4">
        <v>38</v>
      </c>
      <c r="G4">
        <v>262</v>
      </c>
      <c r="H4">
        <f>ROUND((100/Tabelle2[[#This Row],[Total]])*Tabelle2[[#This Row],[Helpers]],1)</f>
        <v>14.5</v>
      </c>
    </row>
    <row r="5" spans="1:8" x14ac:dyDescent="0.25">
      <c r="A5" t="s">
        <v>1</v>
      </c>
      <c r="B5">
        <v>8</v>
      </c>
      <c r="C5">
        <f>ROUND((100/8980)*Tabelle1[[#This Row],[Count]],2)</f>
        <v>0.09</v>
      </c>
      <c r="E5" t="s">
        <v>17</v>
      </c>
      <c r="F5">
        <v>44</v>
      </c>
      <c r="G5">
        <v>250</v>
      </c>
      <c r="H5">
        <f>ROUND((100/Tabelle2[[#This Row],[Total]])*Tabelle2[[#This Row],[Helpers]],1)</f>
        <v>17.600000000000001</v>
      </c>
    </row>
    <row r="6" spans="1:8" x14ac:dyDescent="0.25">
      <c r="A6" t="s">
        <v>2</v>
      </c>
      <c r="B6">
        <v>1</v>
      </c>
      <c r="C6">
        <f>ROUND((100/8980)*Tabelle1[[#This Row],[Count]],2)</f>
        <v>0.01</v>
      </c>
      <c r="E6" t="s">
        <v>15</v>
      </c>
      <c r="F6">
        <v>34</v>
      </c>
      <c r="G6">
        <v>213</v>
      </c>
      <c r="H6">
        <f>ROUND((100/Tabelle2[[#This Row],[Total]])*Tabelle2[[#This Row],[Helpers]],1)</f>
        <v>16</v>
      </c>
    </row>
    <row r="7" spans="1:8" x14ac:dyDescent="0.25">
      <c r="A7" t="s">
        <v>3</v>
      </c>
      <c r="B7">
        <v>8</v>
      </c>
      <c r="C7">
        <f>ROUND((100/8980)*Tabelle1[[#This Row],[Count]],2)</f>
        <v>0.09</v>
      </c>
      <c r="E7" t="s">
        <v>13</v>
      </c>
      <c r="F7">
        <v>23</v>
      </c>
      <c r="G7">
        <v>142</v>
      </c>
      <c r="H7">
        <f>ROUND((100/Tabelle2[[#This Row],[Total]])*Tabelle2[[#This Row],[Helpers]],1)</f>
        <v>16.2</v>
      </c>
    </row>
    <row r="8" spans="1:8" x14ac:dyDescent="0.25">
      <c r="A8" t="s">
        <v>34</v>
      </c>
      <c r="B8">
        <v>0</v>
      </c>
      <c r="C8">
        <f>ROUND((100/8980)*Tabelle1[[#This Row],[Count]],2)</f>
        <v>0</v>
      </c>
      <c r="E8" t="s">
        <v>11</v>
      </c>
      <c r="F8">
        <v>13</v>
      </c>
      <c r="G8">
        <v>63</v>
      </c>
      <c r="H8">
        <f>ROUND((100/Tabelle2[[#This Row],[Total]])*Tabelle2[[#This Row],[Helpers]],1)</f>
        <v>20.6</v>
      </c>
    </row>
    <row r="9" spans="1:8" x14ac:dyDescent="0.25">
      <c r="A9" t="s">
        <v>4</v>
      </c>
      <c r="B9">
        <v>1</v>
      </c>
      <c r="C9">
        <f>ROUND((100/8980)*Tabelle1[[#This Row],[Count]],2)</f>
        <v>0.01</v>
      </c>
      <c r="E9" t="s">
        <v>9</v>
      </c>
      <c r="F9">
        <v>4</v>
      </c>
      <c r="G9">
        <v>15</v>
      </c>
      <c r="H9">
        <f>ROUND((100/Tabelle2[[#This Row],[Total]])*Tabelle2[[#This Row],[Helpers]],1)</f>
        <v>26.7</v>
      </c>
    </row>
    <row r="10" spans="1:8" x14ac:dyDescent="0.25">
      <c r="A10" t="s">
        <v>5</v>
      </c>
      <c r="B10">
        <v>11</v>
      </c>
      <c r="C10">
        <f>ROUND((100/8980)*Tabelle1[[#This Row],[Count]],2)</f>
        <v>0.12</v>
      </c>
      <c r="H10" s="1">
        <f>AVERAGE(Tabelle2[Helper%])</f>
        <v>18.05</v>
      </c>
    </row>
    <row r="11" spans="1:8" x14ac:dyDescent="0.25">
      <c r="A11" t="s">
        <v>6</v>
      </c>
      <c r="B11">
        <v>46</v>
      </c>
      <c r="C11">
        <f>ROUND((100/8980)*Tabelle1[[#This Row],[Count]],2)</f>
        <v>0.51</v>
      </c>
    </row>
    <row r="12" spans="1:8" x14ac:dyDescent="0.25">
      <c r="A12" t="s">
        <v>7</v>
      </c>
      <c r="B12">
        <v>11</v>
      </c>
      <c r="C12">
        <f>ROUND((100/8980)*Tabelle1[[#This Row],[Count]],2)</f>
        <v>0.12</v>
      </c>
    </row>
    <row r="13" spans="1:8" x14ac:dyDescent="0.25">
      <c r="A13" t="s">
        <v>8</v>
      </c>
      <c r="B13">
        <v>823</v>
      </c>
      <c r="C13">
        <f>ROUND((100/8980)*Tabelle1[[#This Row],[Count]],2)</f>
        <v>9.16</v>
      </c>
    </row>
    <row r="14" spans="1:8" x14ac:dyDescent="0.25">
      <c r="A14" t="s">
        <v>9</v>
      </c>
      <c r="B14">
        <v>15</v>
      </c>
      <c r="C14">
        <f>ROUND((100/8980)*Tabelle1[[#This Row],[Count]],2)</f>
        <v>0.17</v>
      </c>
    </row>
    <row r="15" spans="1:8" x14ac:dyDescent="0.25">
      <c r="A15" t="s">
        <v>10</v>
      </c>
      <c r="B15">
        <v>4</v>
      </c>
      <c r="C15">
        <f>ROUND((100/8980)*Tabelle1[[#This Row],[Count]],2)</f>
        <v>0.04</v>
      </c>
    </row>
    <row r="16" spans="1:8" x14ac:dyDescent="0.25">
      <c r="A16" t="s">
        <v>11</v>
      </c>
      <c r="B16">
        <v>63</v>
      </c>
      <c r="C16">
        <f>ROUND((100/8980)*Tabelle1[[#This Row],[Count]],2)</f>
        <v>0.7</v>
      </c>
    </row>
    <row r="17" spans="1:3" x14ac:dyDescent="0.25">
      <c r="A17" t="s">
        <v>12</v>
      </c>
      <c r="B17">
        <v>13</v>
      </c>
      <c r="C17">
        <f>ROUND((100/8980)*Tabelle1[[#This Row],[Count]],2)</f>
        <v>0.14000000000000001</v>
      </c>
    </row>
    <row r="18" spans="1:3" x14ac:dyDescent="0.25">
      <c r="A18" t="s">
        <v>13</v>
      </c>
      <c r="B18">
        <v>142</v>
      </c>
      <c r="C18">
        <f>ROUND((100/8980)*Tabelle1[[#This Row],[Count]],2)</f>
        <v>1.58</v>
      </c>
    </row>
    <row r="19" spans="1:3" x14ac:dyDescent="0.25">
      <c r="A19" t="s">
        <v>14</v>
      </c>
      <c r="B19">
        <v>23</v>
      </c>
      <c r="C19">
        <f>ROUND((100/8980)*Tabelle1[[#This Row],[Count]],2)</f>
        <v>0.26</v>
      </c>
    </row>
    <row r="20" spans="1:3" x14ac:dyDescent="0.25">
      <c r="A20" t="s">
        <v>15</v>
      </c>
      <c r="B20">
        <v>213</v>
      </c>
      <c r="C20">
        <f>ROUND((100/8980)*Tabelle1[[#This Row],[Count]],2)</f>
        <v>2.37</v>
      </c>
    </row>
    <row r="21" spans="1:3" x14ac:dyDescent="0.25">
      <c r="A21" t="s">
        <v>16</v>
      </c>
      <c r="B21">
        <v>34</v>
      </c>
      <c r="C21">
        <f>ROUND((100/8980)*Tabelle1[[#This Row],[Count]],2)</f>
        <v>0.38</v>
      </c>
    </row>
    <row r="22" spans="1:3" x14ac:dyDescent="0.25">
      <c r="A22" t="s">
        <v>17</v>
      </c>
      <c r="B22">
        <v>250</v>
      </c>
      <c r="C22">
        <f>ROUND((100/8980)*Tabelle1[[#This Row],[Count]],2)</f>
        <v>2.78</v>
      </c>
    </row>
    <row r="23" spans="1:3" x14ac:dyDescent="0.25">
      <c r="A23" t="s">
        <v>18</v>
      </c>
      <c r="B23">
        <v>44</v>
      </c>
      <c r="C23">
        <f>ROUND((100/8980)*Tabelle1[[#This Row],[Count]],2)</f>
        <v>0.49</v>
      </c>
    </row>
    <row r="24" spans="1:3" x14ac:dyDescent="0.25">
      <c r="A24" t="s">
        <v>19</v>
      </c>
      <c r="B24">
        <v>262</v>
      </c>
      <c r="C24">
        <f>ROUND((100/8980)*Tabelle1[[#This Row],[Count]],2)</f>
        <v>2.92</v>
      </c>
    </row>
    <row r="25" spans="1:3" x14ac:dyDescent="0.25">
      <c r="A25" t="s">
        <v>20</v>
      </c>
      <c r="B25">
        <v>38</v>
      </c>
      <c r="C25">
        <f>ROUND((100/8980)*Tabelle1[[#This Row],[Count]],2)</f>
        <v>0.42</v>
      </c>
    </row>
    <row r="26" spans="1:3" x14ac:dyDescent="0.25">
      <c r="A26" t="s">
        <v>21</v>
      </c>
      <c r="B26">
        <v>334</v>
      </c>
      <c r="C26">
        <f>ROUND((100/8980)*Tabelle1[[#This Row],[Count]],2)</f>
        <v>3.72</v>
      </c>
    </row>
    <row r="27" spans="1:3" x14ac:dyDescent="0.25">
      <c r="A27" t="s">
        <v>22</v>
      </c>
      <c r="B27">
        <v>58</v>
      </c>
      <c r="C27">
        <f>ROUND((100/8980)*Tabelle1[[#This Row],[Count]],2)</f>
        <v>0.65</v>
      </c>
    </row>
    <row r="28" spans="1:3" x14ac:dyDescent="0.25">
      <c r="A28" t="s">
        <v>23</v>
      </c>
      <c r="B28">
        <v>436</v>
      </c>
      <c r="C28">
        <f>ROUND((100/8980)*Tabelle1[[#This Row],[Count]],2)</f>
        <v>4.8600000000000003</v>
      </c>
    </row>
    <row r="29" spans="1:3" x14ac:dyDescent="0.25">
      <c r="A29" t="s">
        <v>24</v>
      </c>
      <c r="B29">
        <v>67</v>
      </c>
      <c r="C29">
        <f>ROUND((100/8980)*Tabelle1[[#This Row],[Count]],2)</f>
        <v>0.75</v>
      </c>
    </row>
    <row r="30" spans="1:3" x14ac:dyDescent="0.25">
      <c r="A30" t="s">
        <v>25</v>
      </c>
      <c r="B30">
        <v>151</v>
      </c>
      <c r="C30">
        <f>ROUND((100/8980)*Tabelle1[[#This Row],[Count]],2)</f>
        <v>1.68</v>
      </c>
    </row>
    <row r="31" spans="1:3" x14ac:dyDescent="0.25">
      <c r="A31" t="s">
        <v>26</v>
      </c>
      <c r="B31">
        <v>61</v>
      </c>
      <c r="C31">
        <f>ROUND((100/8980)*Tabelle1[[#This Row],[Count]],2)</f>
        <v>0.68</v>
      </c>
    </row>
    <row r="32" spans="1:3" x14ac:dyDescent="0.25">
      <c r="A32" t="s">
        <v>27</v>
      </c>
      <c r="B32">
        <v>701</v>
      </c>
      <c r="C32">
        <f>ROUND((100/8980)*Tabelle1[[#This Row],[Count]],2)</f>
        <v>7.81</v>
      </c>
    </row>
    <row r="33" spans="1:3" x14ac:dyDescent="0.25">
      <c r="A33" t="s">
        <v>28</v>
      </c>
      <c r="B33">
        <v>3</v>
      </c>
      <c r="C33">
        <f>ROUND((100/8980)*Tabelle1[[#This Row],[Count]],2)</f>
        <v>0.03</v>
      </c>
    </row>
    <row r="34" spans="1:3" x14ac:dyDescent="0.25">
      <c r="A34" t="s">
        <v>29</v>
      </c>
      <c r="B34">
        <v>4</v>
      </c>
      <c r="C34">
        <f>ROUND((100/8980)*Tabelle1[[#This Row],[Count]],2)</f>
        <v>0.04</v>
      </c>
    </row>
    <row r="35" spans="1:3" x14ac:dyDescent="0.25">
      <c r="A35" t="s">
        <v>30</v>
      </c>
      <c r="B35">
        <v>81</v>
      </c>
      <c r="C35">
        <f>ROUND((100/8980)*Tabelle1[[#This Row],[Count]],2)</f>
        <v>0.9</v>
      </c>
    </row>
    <row r="36" spans="1:3" x14ac:dyDescent="0.25">
      <c r="A36" t="s">
        <v>31</v>
      </c>
      <c r="B36">
        <v>130</v>
      </c>
      <c r="C36">
        <f>ROUND((100/8980)*Tabelle1[[#This Row],[Count]],2)</f>
        <v>1.45</v>
      </c>
    </row>
    <row r="40" spans="1:3" x14ac:dyDescent="0.25">
      <c r="A40" t="s">
        <v>32</v>
      </c>
      <c r="B40" t="s">
        <v>33</v>
      </c>
    </row>
    <row r="41" spans="1:3" x14ac:dyDescent="0.25">
      <c r="A41" t="s">
        <v>36</v>
      </c>
      <c r="B41">
        <v>6937</v>
      </c>
    </row>
    <row r="42" spans="1:3" x14ac:dyDescent="0.25">
      <c r="A42" t="s">
        <v>8</v>
      </c>
      <c r="B42">
        <v>823</v>
      </c>
    </row>
    <row r="43" spans="1:3" x14ac:dyDescent="0.25">
      <c r="A43" t="s">
        <v>27</v>
      </c>
      <c r="B43">
        <v>701</v>
      </c>
    </row>
    <row r="44" spans="1:3" x14ac:dyDescent="0.25">
      <c r="A44" t="s">
        <v>25</v>
      </c>
      <c r="B44">
        <v>151</v>
      </c>
    </row>
    <row r="45" spans="1:3" x14ac:dyDescent="0.25">
      <c r="A45" t="s">
        <v>31</v>
      </c>
      <c r="B45">
        <v>130</v>
      </c>
    </row>
    <row r="46" spans="1:3" x14ac:dyDescent="0.25">
      <c r="A46" t="s">
        <v>30</v>
      </c>
      <c r="B46">
        <v>81</v>
      </c>
    </row>
    <row r="47" spans="1:3" x14ac:dyDescent="0.25">
      <c r="A47" t="s">
        <v>26</v>
      </c>
      <c r="B47">
        <v>61</v>
      </c>
    </row>
    <row r="48" spans="1:3" x14ac:dyDescent="0.25">
      <c r="A48" t="s">
        <v>6</v>
      </c>
      <c r="B48">
        <v>46</v>
      </c>
    </row>
    <row r="49" spans="1:2" x14ac:dyDescent="0.25">
      <c r="A49" t="s">
        <v>5</v>
      </c>
      <c r="B49">
        <v>11</v>
      </c>
    </row>
    <row r="50" spans="1:2" x14ac:dyDescent="0.25">
      <c r="A50" t="s">
        <v>7</v>
      </c>
      <c r="B50">
        <v>11</v>
      </c>
    </row>
    <row r="51" spans="1:2" x14ac:dyDescent="0.25">
      <c r="A51" t="s">
        <v>1</v>
      </c>
      <c r="B51">
        <v>8</v>
      </c>
    </row>
    <row r="52" spans="1:2" x14ac:dyDescent="0.25">
      <c r="A52" t="s">
        <v>3</v>
      </c>
      <c r="B52">
        <v>8</v>
      </c>
    </row>
    <row r="53" spans="1:2" x14ac:dyDescent="0.25">
      <c r="A53" t="s">
        <v>29</v>
      </c>
      <c r="B53">
        <v>4</v>
      </c>
    </row>
    <row r="54" spans="1:2" x14ac:dyDescent="0.25">
      <c r="A54" t="s">
        <v>0</v>
      </c>
      <c r="B54">
        <v>3</v>
      </c>
    </row>
    <row r="55" spans="1:2" x14ac:dyDescent="0.25">
      <c r="A55" t="s">
        <v>28</v>
      </c>
      <c r="B55">
        <v>3</v>
      </c>
    </row>
    <row r="56" spans="1:2" x14ac:dyDescent="0.25">
      <c r="A56" t="s">
        <v>2</v>
      </c>
      <c r="B56">
        <v>1</v>
      </c>
    </row>
    <row r="57" spans="1:2" x14ac:dyDescent="0.25">
      <c r="A57" t="s">
        <v>4</v>
      </c>
      <c r="B57">
        <v>1</v>
      </c>
    </row>
    <row r="58" spans="1:2" x14ac:dyDescent="0.25">
      <c r="A58" t="s">
        <v>34</v>
      </c>
      <c r="B58"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2019-01-30T18:05:06Z</dcterms:created>
  <dcterms:modified xsi:type="dcterms:W3CDTF">2019-01-30T19:12:10Z</dcterms:modified>
</cp:coreProperties>
</file>