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Progetto!\CodeBusters-Docs\DocEsterna\PianoDiQualifica\Images\"/>
    </mc:Choice>
  </mc:AlternateContent>
  <xr:revisionPtr revIDLastSave="0" documentId="13_ncr:1_{A4DE0DA8-53AD-453F-A0C0-A31B8D2AB4E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" l="1"/>
  <c r="B36" i="3"/>
  <c r="B3" i="3" s="1"/>
  <c r="C36" i="3"/>
  <c r="C3" i="3" s="1"/>
  <c r="D36" i="3"/>
  <c r="D3" i="3" s="1"/>
  <c r="C2" i="3"/>
  <c r="D32" i="3"/>
  <c r="K2" i="3"/>
  <c r="J2" i="3"/>
  <c r="I2" i="3"/>
  <c r="H2" i="3"/>
  <c r="G2" i="3"/>
  <c r="F2" i="3"/>
  <c r="E2" i="3"/>
  <c r="D2" i="3"/>
  <c r="B9" i="1"/>
</calcChain>
</file>

<file path=xl/sharedStrings.xml><?xml version="1.0" encoding="utf-8"?>
<sst xmlns="http://schemas.openxmlformats.org/spreadsheetml/2006/main" count="97" uniqueCount="60">
  <si>
    <t>Studio di fattibilità</t>
  </si>
  <si>
    <t>Glossario</t>
  </si>
  <si>
    <t>Media verbali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</si>
  <si>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</si>
  <si>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</si>
  <si>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</si>
  <si>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</si>
  <si>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</si>
  <si>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</si>
  <si>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</si>
  <si>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</si>
  <si>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Average Cyclomatic complexity</t>
  </si>
  <si>
    <t>Comprensione del codice</t>
  </si>
  <si>
    <t>Facilità di utilizzo</t>
  </si>
  <si>
    <t>Facilità apprendimento funzionalità</t>
  </si>
  <si>
    <t>Densità di failure</t>
  </si>
  <si>
    <t>Indice Gulpease</t>
  </si>
  <si>
    <t>Errori ortografici</t>
  </si>
  <si>
    <t>RR</t>
  </si>
  <si>
    <t>Analisi dei requisiti</t>
  </si>
  <si>
    <t>Piano di progetto</t>
  </si>
  <si>
    <t>Piano di qualifica</t>
  </si>
  <si>
    <t>Norme di progetto</t>
  </si>
  <si>
    <t>Accettazione</t>
  </si>
  <si>
    <t>Incremento 0</t>
  </si>
  <si>
    <t>Metriche Software</t>
  </si>
  <si>
    <t>RP</t>
  </si>
  <si>
    <t>RQ</t>
  </si>
  <si>
    <t>RA</t>
  </si>
  <si>
    <t>chrome, edge, mozilla</t>
  </si>
  <si>
    <t>(linee commenti / linee codice) * 100</t>
  </si>
  <si>
    <t>numero di click necessario per la funzionalità</t>
  </si>
  <si>
    <t>numero di minuti che un utente usa per capire come funzia</t>
  </si>
  <si>
    <t>percentuale test falliti</t>
  </si>
  <si>
    <t>(1 - requisiti manc/requisiti tot) *100</t>
  </si>
  <si>
    <t>xxx</t>
  </si>
  <si>
    <t>numero delle frasi:</t>
  </si>
  <si>
    <t>numero delle lettere:</t>
  </si>
  <si>
    <t>numero delle parole:</t>
  </si>
  <si>
    <t>calcolo per gulpease:</t>
  </si>
  <si>
    <t>fase di analisi</t>
  </si>
  <si>
    <t>%</t>
  </si>
  <si>
    <t>number of decision points + 1</t>
  </si>
  <si>
    <t>linee coomenti</t>
  </si>
  <si>
    <t>linee codice</t>
  </si>
  <si>
    <t>Programmazione TB</t>
  </si>
  <si>
    <t>% Versioni browser supportate</t>
  </si>
  <si>
    <t>Tempo medio di risposta in ms</t>
  </si>
  <si>
    <t>Valore ottimale</t>
  </si>
  <si>
    <t>Valore accettabile</t>
  </si>
  <si>
    <t>% Copertura requisiti obbligatori</t>
  </si>
  <si>
    <t>% Copertura requisiti totali</t>
  </si>
  <si>
    <t>REQUISTI funzionali obbligatori</t>
  </si>
  <si>
    <t>REQUISITI mancanti obbligatori</t>
  </si>
  <si>
    <t>REQUISITI fatti obbligatori</t>
  </si>
  <si>
    <t>REQUISITI fatti totali</t>
  </si>
  <si>
    <t>REQUISITI mancanti totali</t>
  </si>
  <si>
    <t>REQUISITI funzionali totali</t>
  </si>
  <si>
    <t>II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</si>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</sst>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Foglio1!$A$2:$B$3</c:f>
            </c:multiLvl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9984"/>
        <c:axId val="124811520"/>
      </c:lineChart>
      <c:catAx>
        <c:axId val="1248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11520"/>
        <c:crosses val="autoZero"/>
        <c:auto val="1"/>
        <c:lblAlgn val="ctr"/>
        <c:lblOffset val="100"/>
        <c:noMultiLvlLbl val="0"/>
      </c:catAx>
      <c:valAx>
        <c:axId val="1248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099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Documenti'!$A$13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Documenti'!$B$14:$C$14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Documenti'!$B$15:$C$15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Documenti'!$B$16:$C$16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Documenti'!$B$17:$C$17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Documenti'!$A$18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Documenti'!$B$18:$C$18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Documenti'!$A$19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Documenti'!$B$19:$C$19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Documenti'!$A$20</c:f>
              <c:strCache>
                <c:ptCount val="1"/>
                <c:pt idx="0">
                  <c:v>Accettazione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Documenti'!$B$20:$C$20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7072"/>
        <c:axId val="127588608"/>
      </c:lineChart>
      <c:catAx>
        <c:axId val="1275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88608"/>
        <c:crosses val="autoZero"/>
        <c:auto val="1"/>
        <c:lblAlgn val="ctr"/>
        <c:lblOffset val="100"/>
        <c:noMultiLvlLbl val="0"/>
      </c:catAx>
      <c:valAx>
        <c:axId val="1275886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275870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Documenti'!$B$3:$E$3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88</c:v>
                </c:pt>
                <c:pt idx="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Documenti'!$B$4:$E$4</c:f>
              <c:numCache>
                <c:formatCode>General</c:formatCode>
                <c:ptCount val="4"/>
                <c:pt idx="0">
                  <c:v>65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Documenti'!$B$5:$E$5</c:f>
              <c:numCache>
                <c:formatCode>General</c:formatCode>
                <c:ptCount val="4"/>
                <c:pt idx="0">
                  <c:v>67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Documenti'!$B$6:$E$6</c:f>
              <c:numCache>
                <c:formatCode>General</c:formatCode>
                <c:ptCount val="4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Documenti'!$B$7:$E$7</c:f>
              <c:numCache>
                <c:formatCode>General</c:formatCode>
                <c:ptCount val="4"/>
                <c:pt idx="0">
                  <c:v>77</c:v>
                </c:pt>
                <c:pt idx="1">
                  <c:v>77</c:v>
                </c:pt>
                <c:pt idx="2">
                  <c:v>73</c:v>
                </c:pt>
                <c:pt idx="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Studio di fattibilità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Documenti'!$B$8:$E$8</c:f>
              <c:numCache>
                <c:formatCode>General</c:formatCode>
                <c:ptCount val="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Documenti'!$B$9:$E$9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78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Valore ottimale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>
                  <a:alpha val="0"/>
                </a:schemeClr>
              </a:solidFill>
            </c:spPr>
          </c:marker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Documenti'!$B$10:$E$10</c:f>
              <c:numCache>
                <c:formatCode>General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ser>
          <c:idx val="0"/>
          <c:order val="8"/>
          <c:tx>
            <c:strRef>
              <c:f>'Metriche Documenti'!$A$11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strRef>
              <c:f>'Metriche Documenti'!$B$2:$E$2</c:f>
              <c:strCache>
                <c:ptCount val="4"/>
                <c:pt idx="0">
                  <c:v>fase di analisi</c:v>
                </c:pt>
                <c:pt idx="1">
                  <c:v>TB</c:v>
                </c:pt>
                <c:pt idx="2">
                  <c:v>II</c:v>
                </c:pt>
                <c:pt idx="3">
                  <c:v>II</c:v>
                </c:pt>
              </c:strCache>
            </c:strRef>
          </c:cat>
          <c:val>
            <c:numRef>
              <c:f>'Metriche Documenti'!$B$11:$E$11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36-4511-9C2E-DC60DD7E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2288"/>
        <c:axId val="127562880"/>
        <c:extLst/>
      </c:lineChart>
      <c:catAx>
        <c:axId val="1263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62880"/>
        <c:crosses val="autoZero"/>
        <c:auto val="1"/>
        <c:lblAlgn val="ctr"/>
        <c:lblOffset val="100"/>
        <c:noMultiLvlLbl val="0"/>
      </c:catAx>
      <c:valAx>
        <c:axId val="127562880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t-IT"/>
          </a:p>
        </c:txPr>
        <c:crossAx val="126332288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solidFill>
        <a:schemeClr val="accent2">
          <a:alpha val="91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Software'!$A$2</c:f>
              <c:strCache>
                <c:ptCount val="1"/>
                <c:pt idx="0">
                  <c:v>% Copertura requisiti obbligatori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Software'!$B$2:$D$2</c:f>
              <c:numCache>
                <c:formatCode>General</c:formatCode>
                <c:ptCount val="3"/>
                <c:pt idx="0">
                  <c:v>0</c:v>
                </c:pt>
                <c:pt idx="1">
                  <c:v>9.5238095238095237</c:v>
                </c:pt>
                <c:pt idx="2">
                  <c:v>19.047619047619047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5-4642-AA04-88F6564AA90A}"/>
            </c:ext>
          </c:extLst>
        </c:ser>
        <c:ser>
          <c:idx val="1"/>
          <c:order val="1"/>
          <c:tx>
            <c:strRef>
              <c:f>'Metriche Software'!$A$3</c:f>
              <c:strCache>
                <c:ptCount val="1"/>
                <c:pt idx="0">
                  <c:v>% Copertura requisiti totali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Software'!$B$3:$D$3</c:f>
              <c:numCache>
                <c:formatCode>General</c:formatCode>
                <c:ptCount val="3"/>
                <c:pt idx="0">
                  <c:v>0</c:v>
                </c:pt>
                <c:pt idx="1">
                  <c:v>7.8947368421052655</c:v>
                </c:pt>
                <c:pt idx="2">
                  <c:v>15.789473684210531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5-4642-AA04-88F6564A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600"/>
        <c:axId val="125307136"/>
      </c:lineChart>
      <c:catAx>
        <c:axId val="1253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07136"/>
        <c:crosses val="autoZero"/>
        <c:auto val="1"/>
        <c:lblAlgn val="ctr"/>
        <c:lblOffset val="100"/>
        <c:noMultiLvlLbl val="0"/>
      </c:catAx>
      <c:valAx>
        <c:axId val="125307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05600"/>
        <c:crosses val="autoZero"/>
        <c:crossBetween val="between"/>
        <c:majorUnit val="1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Software'!$A$7</c:f>
              <c:strCache>
                <c:ptCount val="1"/>
                <c:pt idx="0">
                  <c:v>Average Cyclomatic complexity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Software'!$B$7:$D$7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2D-4251-8C63-934148AF9082}"/>
            </c:ext>
          </c:extLst>
        </c:ser>
        <c:ser>
          <c:idx val="13"/>
          <c:order val="1"/>
          <c:tx>
            <c:strRef>
              <c:f>'Metriche Software'!$A$8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ln>
                <a:solidFill>
                  <a:srgbClr val="7030A0"/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Software'!$B$8:$D$8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2D-4251-8C63-934148AF9082}"/>
            </c:ext>
          </c:extLst>
        </c:ser>
        <c:ser>
          <c:idx val="14"/>
          <c:order val="2"/>
          <c:tx>
            <c:strRef>
              <c:f>'Metriche Software'!$A$9</c:f>
              <c:strCache>
                <c:ptCount val="1"/>
                <c:pt idx="0">
                  <c:v>Valore ottimale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Software'!$B$9:$D$9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2D-4251-8C63-934148AF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4096"/>
        <c:axId val="125365632"/>
      </c:lineChart>
      <c:catAx>
        <c:axId val="1253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5632"/>
        <c:crosses val="autoZero"/>
        <c:auto val="1"/>
        <c:lblAlgn val="ctr"/>
        <c:lblOffset val="100"/>
        <c:noMultiLvlLbl val="0"/>
      </c:catAx>
      <c:valAx>
        <c:axId val="125365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4096"/>
        <c:crosses val="autoZero"/>
        <c:crossBetween val="between"/>
        <c:majorUnit val="1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Software'!$A$15</c:f>
              <c:strCache>
                <c:ptCount val="1"/>
                <c:pt idx="0">
                  <c:v>Tempo medio di risposta in ms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Software'!$B$15:$D$15</c:f>
              <c:numCache>
                <c:formatCode>General</c:formatCode>
                <c:ptCount val="3"/>
                <c:pt idx="0">
                  <c:v>0</c:v>
                </c:pt>
                <c:pt idx="1">
                  <c:v>140</c:v>
                </c:pt>
                <c:pt idx="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5-4A3B-89F3-F2C4DE469F9E}"/>
            </c:ext>
          </c:extLst>
        </c:ser>
        <c:ser>
          <c:idx val="1"/>
          <c:order val="1"/>
          <c:tx>
            <c:strRef>
              <c:f>'Metriche Software'!$A$16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Software'!$B$16:$D$16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C7B-8944-810E133DAA65}"/>
            </c:ext>
          </c:extLst>
        </c:ser>
        <c:ser>
          <c:idx val="2"/>
          <c:order val="2"/>
          <c:tx>
            <c:strRef>
              <c:f>'Metriche Software'!$A$17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Software'!$B$17:$D$17</c:f>
              <c:numCache>
                <c:formatCode>General</c:formatCode>
                <c:ptCount val="3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8-4C7B-8944-810E133D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8496"/>
        <c:axId val="125428480"/>
      </c:lineChart>
      <c:catAx>
        <c:axId val="1254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8480"/>
        <c:crosses val="autoZero"/>
        <c:auto val="1"/>
        <c:lblAlgn val="ctr"/>
        <c:lblOffset val="100"/>
        <c:noMultiLvlLbl val="0"/>
      </c:catAx>
      <c:valAx>
        <c:axId val="12542848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18496"/>
        <c:crosses val="autoZero"/>
        <c:crossBetween val="between"/>
        <c:majorUnit val="25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'Metriche Software'!$A$5</c:f>
              <c:strCache>
                <c:ptCount val="1"/>
                <c:pt idx="0">
                  <c:v>% Versioni browser supportate</c:v>
                </c:pt>
              </c:strCache>
            </c:strRef>
          </c:tx>
          <c:val>
            <c:numRef>
              <c:f>'Metriche Software'!$B$5:$D$5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B-4ACD-B854-730FFA0D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1632"/>
        <c:axId val="125463168"/>
      </c:lineChart>
      <c:catAx>
        <c:axId val="1254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3168"/>
        <c:crosses val="autoZero"/>
        <c:auto val="1"/>
        <c:lblAlgn val="ctr"/>
        <c:lblOffset val="100"/>
        <c:noMultiLvlLbl val="0"/>
      </c:catAx>
      <c:valAx>
        <c:axId val="1254631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1632"/>
        <c:crosses val="autoZero"/>
        <c:crossBetween val="between"/>
        <c:majorUnit val="1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Software'!$A$19</c:f>
              <c:strCache>
                <c:ptCount val="1"/>
                <c:pt idx="0">
                  <c:v>Facilità di utilizzo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Software'!$B$19:$D$19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8-4C37-AF4A-3C8254BD07E3}"/>
            </c:ext>
          </c:extLst>
        </c:ser>
        <c:ser>
          <c:idx val="13"/>
          <c:order val="1"/>
          <c:tx>
            <c:strRef>
              <c:f>'Metriche Software'!$A$20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Software'!$B$20:$D$20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8-4C37-AF4A-3C8254BD07E3}"/>
            </c:ext>
          </c:extLst>
        </c:ser>
        <c:ser>
          <c:idx val="14"/>
          <c:order val="2"/>
          <c:tx>
            <c:strRef>
              <c:f>'Metriche Software'!$A$21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Software'!$B$21:$D$21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8-4C37-AF4A-3C8254BD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9648"/>
        <c:axId val="125648896"/>
      </c:lineChart>
      <c:catAx>
        <c:axId val="125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48896"/>
        <c:crosses val="autoZero"/>
        <c:auto val="1"/>
        <c:lblAlgn val="ctr"/>
        <c:lblOffset val="100"/>
        <c:noMultiLvlLbl val="0"/>
      </c:catAx>
      <c:valAx>
        <c:axId val="1256488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99648"/>
        <c:crosses val="autoZero"/>
        <c:crossBetween val="between"/>
        <c:majorUnit val="1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Software'!$A$23</c:f>
              <c:strCache>
                <c:ptCount val="1"/>
                <c:pt idx="0">
                  <c:v>Facilità apprendimento funzionalità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Software'!$B$23:$D$23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EC1-8DA0-06F49888B2FB}"/>
            </c:ext>
          </c:extLst>
        </c:ser>
        <c:ser>
          <c:idx val="13"/>
          <c:order val="1"/>
          <c:tx>
            <c:strRef>
              <c:f>'Metriche Software'!$A$24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Software'!$B$24:$D$24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EC1-8DA0-06F49888B2FB}"/>
            </c:ext>
          </c:extLst>
        </c:ser>
        <c:ser>
          <c:idx val="14"/>
          <c:order val="2"/>
          <c:tx>
            <c:strRef>
              <c:f>'Metriche Software'!$A$25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Software'!$B$25:$D$25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EC1-8DA0-06F49888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89216"/>
        <c:axId val="125768832"/>
      </c:lineChart>
      <c:catAx>
        <c:axId val="125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68832"/>
        <c:crosses val="autoZero"/>
        <c:auto val="1"/>
        <c:lblAlgn val="ctr"/>
        <c:lblOffset val="100"/>
        <c:noMultiLvlLbl val="0"/>
      </c:catAx>
      <c:valAx>
        <c:axId val="12576883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89216"/>
        <c:crosses val="autoZero"/>
        <c:crossBetween val="between"/>
        <c:majorUnit val="1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Software'!$A$27</c:f>
              <c:strCache>
                <c:ptCount val="1"/>
                <c:pt idx="0">
                  <c:v>Densità di failure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7F9-BE38-0752438B7AB6}"/>
            </c:ext>
          </c:extLst>
        </c:ser>
        <c:ser>
          <c:idx val="13"/>
          <c:order val="1"/>
          <c:tx>
            <c:strRef>
              <c:f>'Metriche Software'!$A$28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Software'!$B$28:$D$28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7F9-BE38-0752438B7AB6}"/>
            </c:ext>
          </c:extLst>
        </c:ser>
        <c:ser>
          <c:idx val="14"/>
          <c:order val="2"/>
          <c:tx>
            <c:strRef>
              <c:f>'Metriche Software'!$A$29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Software'!$B$29:$D$29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7F9-BE38-0752438B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0272"/>
        <c:axId val="125831808"/>
      </c:lineChart>
      <c:catAx>
        <c:axId val="1258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1808"/>
        <c:crosses val="autoZero"/>
        <c:auto val="1"/>
        <c:lblAlgn val="ctr"/>
        <c:lblOffset val="100"/>
        <c:noMultiLvlLbl val="0"/>
      </c:catAx>
      <c:valAx>
        <c:axId val="125831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0272"/>
        <c:crosses val="autoZero"/>
        <c:crossBetween val="between"/>
        <c:majorUnit val="10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Comprensione del codice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Software'!$A$11</c:f>
              <c:strCache>
                <c:ptCount val="1"/>
                <c:pt idx="0">
                  <c:v>Comprensione del codice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Software'!$B$11:$D$11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A-460C-9BA8-5D0E3D54E0C4}"/>
            </c:ext>
          </c:extLst>
        </c:ser>
        <c:ser>
          <c:idx val="0"/>
          <c:order val="1"/>
          <c:tx>
            <c:strRef>
              <c:f>'Metriche Software'!$A$12</c:f>
              <c:strCache>
                <c:ptCount val="1"/>
                <c:pt idx="0">
                  <c:v>Valore accettabile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Software'!$B$12:$D$12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0A-460C-9BA8-5D0E3D54E0C4}"/>
            </c:ext>
          </c:extLst>
        </c:ser>
        <c:ser>
          <c:idx val="1"/>
          <c:order val="2"/>
          <c:tx>
            <c:strRef>
              <c:f>'Metriche Software'!$A$13</c:f>
              <c:strCache>
                <c:ptCount val="1"/>
                <c:pt idx="0">
                  <c:v>Valore ottimale</c:v>
                </c:pt>
              </c:strCache>
            </c:strRef>
          </c:tx>
          <c:cat>
            <c:strRef>
              <c:f>'Metriche Software'!$B$1:$D$1</c:f>
              <c:strCache>
                <c:ptCount val="3"/>
                <c:pt idx="0">
                  <c:v>Programmazione TB</c:v>
                </c:pt>
                <c:pt idx="1">
                  <c:v>Incremento 1</c:v>
                </c:pt>
                <c:pt idx="2">
                  <c:v>Incremento 2</c:v>
                </c:pt>
              </c:strCache>
            </c:strRef>
          </c:cat>
          <c:val>
            <c:numRef>
              <c:f>'Metriche Software'!$B$13:$D$13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0A-460C-9BA8-5D0E3D54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8768"/>
        <c:axId val="126042112"/>
      </c:lineChart>
      <c:catAx>
        <c:axId val="1258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042112"/>
        <c:crosses val="autoZero"/>
        <c:auto val="1"/>
        <c:lblAlgn val="ctr"/>
        <c:lblOffset val="100"/>
        <c:noMultiLvlLbl val="0"/>
      </c:catAx>
      <c:valAx>
        <c:axId val="126042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88768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330363</xdr:colOff>
      <xdr:row>4</xdr:row>
      <xdr:rowOff>110489</xdr:rowOff>
    </xdr:from>
    <xdr:to>
      <xdr:col>13</xdr:col>
      <xdr:colOff>28842</xdr:colOff>
      <xdr:row>19</xdr:row>
      <xdr:rowOff>110489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380841</xdr:colOff>
      <xdr:row>48</xdr:row>
      <xdr:rowOff>54906</xdr:rowOff>
    </xdr:from>
    <xdr:to>
      <xdr:col>4</xdr:col>
      <xdr:colOff>416361</xdr:colOff>
      <xdr:row>63</xdr:row>
      <xdr:rowOff>11706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E5AB69-028C-4090-83D1-DCDA7B31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397074</xdr:colOff>
      <xdr:row>48</xdr:row>
      <xdr:rowOff>72890</xdr:rowOff>
    </xdr:from>
    <xdr:to>
      <xdr:col>10</xdr:col>
      <xdr:colOff>554514</xdr:colOff>
      <xdr:row>63</xdr:row>
      <xdr:rowOff>29690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B51F79-97D5-4553-867B-0070C7559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551448</xdr:colOff>
      <xdr:row>48</xdr:row>
      <xdr:rowOff>110289</xdr:rowOff>
    </xdr:from>
    <xdr:to>
      <xdr:col>15</xdr:col>
      <xdr:colOff>607288</xdr:colOff>
      <xdr:row>63</xdr:row>
      <xdr:rowOff>67089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AFEE335-5C1B-4152-BA7A-942B58A9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370974</xdr:colOff>
      <xdr:row>67</xdr:row>
      <xdr:rowOff>50132</xdr:rowOff>
    </xdr:from>
    <xdr:to>
      <xdr:col>4</xdr:col>
      <xdr:colOff>406494</xdr:colOff>
      <xdr:row>82</xdr:row>
      <xdr:rowOff>6932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9147EF4-EAE2-41E5-B256-9759B8D0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391025</xdr:colOff>
      <xdr:row>67</xdr:row>
      <xdr:rowOff>80209</xdr:rowOff>
    </xdr:from>
    <xdr:to>
      <xdr:col>10</xdr:col>
      <xdr:colOff>548465</xdr:colOff>
      <xdr:row>82</xdr:row>
      <xdr:rowOff>37009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1BB997-91FB-4E0E-A9C8-F7B5F5FA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581527</xdr:colOff>
      <xdr:row>67</xdr:row>
      <xdr:rowOff>120315</xdr:rowOff>
    </xdr:from>
    <xdr:to>
      <xdr:col>16</xdr:col>
      <xdr:colOff>27767</xdr:colOff>
      <xdr:row>82</xdr:row>
      <xdr:rowOff>77115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7E38415-2201-4D27-8269-41D7D9C1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391026</xdr:colOff>
      <xdr:row>86</xdr:row>
      <xdr:rowOff>110289</xdr:rowOff>
    </xdr:from>
    <xdr:to>
      <xdr:col>4</xdr:col>
      <xdr:colOff>426546</xdr:colOff>
      <xdr:row>101</xdr:row>
      <xdr:rowOff>67089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CCC8EB9-7F6D-4017-9FC2-49358486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661737</xdr:colOff>
      <xdr:row>86</xdr:row>
      <xdr:rowOff>110289</xdr:rowOff>
    </xdr:from>
    <xdr:to>
      <xdr:col>10</xdr:col>
      <xdr:colOff>819177</xdr:colOff>
      <xdr:row>101</xdr:row>
      <xdr:rowOff>67089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D7A1BAD-5BFC-4782-9AA4-24767E90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743637</xdr:colOff>
      <xdr:row>20</xdr:row>
      <xdr:rowOff>52790</xdr:rowOff>
    </xdr:from>
    <xdr:to>
      <xdr:col>14</xdr:col>
      <xdr:colOff>158370</xdr:colOff>
      <xdr:row>29</xdr:row>
      <xdr:rowOff>82627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298280</xdr:colOff>
      <xdr:row>20</xdr:row>
      <xdr:rowOff>120360</xdr:rowOff>
    </xdr:from>
    <xdr:to>
      <xdr:col>6</xdr:col>
      <xdr:colOff>302964</xdr:colOff>
      <xdr:row>37</xdr:row>
      <xdr:rowOff>165254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13"/>
  <sheetViews>
    <sheetView zoomScale="93" zoomScaleNormal="93" workbookViewId="0">
      <selection activeCell="E9" sqref="E9"/>
    </sheetView>
  </sheetViews>
  <sheetFormatPr defaultRowHeight="14.4" x14ac:dyDescent="0.3"/>
  <cols>
    <col min="1" max="1" width="19.88671875" customWidth="1"/>
    <col min="2" max="2" width="11.33203125" customWidth="1"/>
  </cols>
  <sheetData>
    <row r="9" spans="1:11" x14ac:dyDescent="0.3">
      <c r="A9" t="s">
        <v>39</v>
      </c>
      <c r="B9">
        <f>89 + ((300*D11) -(10*D12))/D13</f>
        <v>58.101931771475549</v>
      </c>
    </row>
    <row r="11" spans="1:11" x14ac:dyDescent="0.3">
      <c r="B11" t="s">
        <v>36</v>
      </c>
      <c r="D11">
        <v>831</v>
      </c>
    </row>
    <row r="12" spans="1:11" x14ac:dyDescent="0.3">
      <c r="B12" t="s">
        <v>37</v>
      </c>
      <c r="D12" s="7">
        <v>55000</v>
      </c>
    </row>
    <row r="13" spans="1:11" x14ac:dyDescent="0.3">
      <c r="B13" t="s">
        <v>38</v>
      </c>
      <c r="D13">
        <v>9732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abSelected="1" topLeftCell="B45" zoomScale="75" zoomScaleNormal="75" workbookViewId="0">
      <selection activeCell="M96" sqref="M96"/>
    </sheetView>
  </sheetViews>
  <sheetFormatPr defaultRowHeight="14.4" x14ac:dyDescent="0.3"/>
  <cols>
    <col min="1" max="1" width="33.33203125" bestFit="1" customWidth="1"/>
    <col min="2" max="2" width="19.33203125" customWidth="1"/>
    <col min="3" max="11" width="12.6640625" bestFit="1" customWidth="1"/>
    <col min="12" max="12" width="13" customWidth="1"/>
    <col min="13" max="13" width="34.33203125" customWidth="1"/>
  </cols>
  <sheetData>
    <row r="1" spans="1:13" ht="21" x14ac:dyDescent="0.4">
      <c r="A1" s="1" t="s">
        <v>25</v>
      </c>
      <c r="B1" s="9" t="s">
        <v>45</v>
      </c>
      <c r="C1" s="2" t="s">
        <v>3</v>
      </c>
      <c r="D1" s="2" t="s">
        <v>4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3" x14ac:dyDescent="0.3">
      <c r="A2" s="2" t="s">
        <v>50</v>
      </c>
      <c r="B2" s="6">
        <v>0</v>
      </c>
      <c r="C2">
        <f>(1-(C32/C33))*100</f>
        <v>9.5238095238095237</v>
      </c>
      <c r="D2">
        <f>(1-D32/C33)*100</f>
        <v>19.047619047619047</v>
      </c>
      <c r="E2" t="e">
        <f>(1-E32/C33)*100</f>
        <v>#VALUE!</v>
      </c>
      <c r="F2" t="e">
        <f>(1-F32/C33)*100</f>
        <v>#VALUE!</v>
      </c>
      <c r="G2">
        <f>(1-G32/C33)*100</f>
        <v>100</v>
      </c>
      <c r="H2">
        <f>(1-H32/C33)*100</f>
        <v>100</v>
      </c>
      <c r="I2">
        <f>(1-I32/C33)*100</f>
        <v>100</v>
      </c>
      <c r="J2">
        <f>(1-J32/C33)*100</f>
        <v>100</v>
      </c>
      <c r="K2">
        <f>(1-K32/C33)*100</f>
        <v>100</v>
      </c>
      <c r="L2" t="s">
        <v>41</v>
      </c>
      <c r="M2" t="s">
        <v>34</v>
      </c>
    </row>
    <row r="3" spans="1:13" x14ac:dyDescent="0.3">
      <c r="A3" s="2" t="s">
        <v>51</v>
      </c>
      <c r="B3">
        <f>(1-(B36/B37))*100</f>
        <v>0</v>
      </c>
      <c r="C3">
        <f>(1-(C36/C37))*100</f>
        <v>7.8947368421052655</v>
      </c>
      <c r="D3">
        <f>(1-(D36/D37))*100</f>
        <v>15.789473684210531</v>
      </c>
    </row>
    <row r="4" spans="1:13" x14ac:dyDescent="0.3">
      <c r="A4" s="2"/>
      <c r="B4" s="6"/>
    </row>
    <row r="5" spans="1:13" x14ac:dyDescent="0.3">
      <c r="A5" s="2" t="s">
        <v>46</v>
      </c>
      <c r="B5" s="6">
        <v>100</v>
      </c>
      <c r="C5">
        <v>100</v>
      </c>
      <c r="D5">
        <v>100</v>
      </c>
      <c r="M5" t="s">
        <v>29</v>
      </c>
    </row>
    <row r="6" spans="1:13" x14ac:dyDescent="0.3">
      <c r="A6" s="2"/>
      <c r="B6" s="6"/>
    </row>
    <row r="7" spans="1:13" x14ac:dyDescent="0.3">
      <c r="A7" s="2" t="s">
        <v>11</v>
      </c>
      <c r="B7" s="6">
        <v>1</v>
      </c>
      <c r="C7">
        <v>5</v>
      </c>
      <c r="D7">
        <v>5</v>
      </c>
      <c r="M7" s="8" t="s">
        <v>42</v>
      </c>
    </row>
    <row r="8" spans="1:13" x14ac:dyDescent="0.3">
      <c r="A8" s="2" t="s">
        <v>49</v>
      </c>
      <c r="B8" s="6">
        <v>15</v>
      </c>
      <c r="C8">
        <v>15</v>
      </c>
      <c r="D8">
        <v>15</v>
      </c>
      <c r="M8" s="8"/>
    </row>
    <row r="9" spans="1:13" x14ac:dyDescent="0.3">
      <c r="A9" s="2" t="s">
        <v>48</v>
      </c>
      <c r="B9" s="6">
        <v>10</v>
      </c>
      <c r="C9">
        <v>10</v>
      </c>
      <c r="D9">
        <v>10</v>
      </c>
      <c r="M9" s="8"/>
    </row>
    <row r="10" spans="1:13" x14ac:dyDescent="0.3">
      <c r="A10" s="2"/>
      <c r="B10" s="6"/>
      <c r="M10" s="8"/>
    </row>
    <row r="11" spans="1:13" x14ac:dyDescent="0.3">
      <c r="A11" s="2" t="s">
        <v>12</v>
      </c>
      <c r="B11" s="2"/>
      <c r="M11" t="s">
        <v>30</v>
      </c>
    </row>
    <row r="12" spans="1:13" x14ac:dyDescent="0.3">
      <c r="A12" s="2" t="s">
        <v>49</v>
      </c>
      <c r="B12" s="6">
        <v>60</v>
      </c>
      <c r="C12">
        <v>60</v>
      </c>
      <c r="D12">
        <v>60</v>
      </c>
      <c r="M12" s="8"/>
    </row>
    <row r="13" spans="1:13" x14ac:dyDescent="0.3">
      <c r="A13" s="2" t="s">
        <v>48</v>
      </c>
      <c r="B13" s="6">
        <v>80</v>
      </c>
      <c r="C13">
        <v>80</v>
      </c>
      <c r="D13">
        <v>80</v>
      </c>
      <c r="M13" s="8"/>
    </row>
    <row r="14" spans="1:13" x14ac:dyDescent="0.3">
      <c r="A14" s="2"/>
      <c r="B14" s="6"/>
      <c r="M14" s="8"/>
    </row>
    <row r="15" spans="1:13" x14ac:dyDescent="0.3">
      <c r="A15" s="2" t="s">
        <v>47</v>
      </c>
      <c r="B15" s="2">
        <v>0</v>
      </c>
      <c r="C15">
        <v>140</v>
      </c>
      <c r="D15">
        <v>600</v>
      </c>
    </row>
    <row r="16" spans="1:13" x14ac:dyDescent="0.3">
      <c r="A16" s="2" t="s">
        <v>49</v>
      </c>
      <c r="B16" s="6">
        <v>5000</v>
      </c>
      <c r="C16">
        <v>5000</v>
      </c>
      <c r="D16">
        <v>5000</v>
      </c>
      <c r="M16" s="8"/>
    </row>
    <row r="17" spans="1:13" x14ac:dyDescent="0.3">
      <c r="A17" s="2" t="s">
        <v>48</v>
      </c>
      <c r="B17" s="6">
        <v>4000</v>
      </c>
      <c r="C17">
        <v>4000</v>
      </c>
      <c r="D17">
        <v>4000</v>
      </c>
      <c r="M17" s="8"/>
    </row>
    <row r="18" spans="1:13" x14ac:dyDescent="0.3">
      <c r="A18" s="2"/>
      <c r="B18" s="6"/>
      <c r="M18" s="8"/>
    </row>
    <row r="19" spans="1:13" x14ac:dyDescent="0.3">
      <c r="A19" s="2" t="s">
        <v>13</v>
      </c>
      <c r="B19" s="6">
        <v>0</v>
      </c>
      <c r="C19">
        <v>1</v>
      </c>
      <c r="D19">
        <v>3</v>
      </c>
      <c r="M19" t="s">
        <v>31</v>
      </c>
    </row>
    <row r="20" spans="1:13" x14ac:dyDescent="0.3">
      <c r="A20" s="2" t="s">
        <v>49</v>
      </c>
      <c r="B20" s="6">
        <v>6</v>
      </c>
      <c r="C20">
        <v>6</v>
      </c>
      <c r="D20">
        <v>6</v>
      </c>
      <c r="M20" s="8"/>
    </row>
    <row r="21" spans="1:13" x14ac:dyDescent="0.3">
      <c r="A21" s="2" t="s">
        <v>48</v>
      </c>
      <c r="B21" s="6">
        <v>5</v>
      </c>
      <c r="C21">
        <v>5</v>
      </c>
      <c r="D21">
        <v>5</v>
      </c>
      <c r="M21" s="8"/>
    </row>
    <row r="22" spans="1:13" x14ac:dyDescent="0.3">
      <c r="A22" s="2"/>
      <c r="B22" s="6"/>
    </row>
    <row r="23" spans="1:13" x14ac:dyDescent="0.3">
      <c r="A23" s="2" t="s">
        <v>14</v>
      </c>
      <c r="B23" s="2">
        <v>10</v>
      </c>
      <c r="C23">
        <v>2</v>
      </c>
      <c r="D23">
        <v>4</v>
      </c>
      <c r="M23" t="s">
        <v>32</v>
      </c>
    </row>
    <row r="24" spans="1:13" x14ac:dyDescent="0.3">
      <c r="A24" s="2" t="s">
        <v>49</v>
      </c>
      <c r="B24" s="6">
        <v>15</v>
      </c>
      <c r="C24">
        <v>15</v>
      </c>
      <c r="D24">
        <v>15</v>
      </c>
      <c r="M24" s="8"/>
    </row>
    <row r="25" spans="1:13" x14ac:dyDescent="0.3">
      <c r="A25" s="2" t="s">
        <v>48</v>
      </c>
      <c r="B25" s="6">
        <v>16</v>
      </c>
      <c r="C25">
        <v>16</v>
      </c>
      <c r="D25">
        <v>16</v>
      </c>
      <c r="M25" s="8"/>
    </row>
    <row r="26" spans="1:13" x14ac:dyDescent="0.3">
      <c r="A26" s="2"/>
      <c r="B26" s="2"/>
    </row>
    <row r="27" spans="1:13" x14ac:dyDescent="0.3">
      <c r="A27" s="2" t="s">
        <v>15</v>
      </c>
      <c r="B27" s="6">
        <v>0</v>
      </c>
      <c r="C27">
        <v>0</v>
      </c>
      <c r="D27">
        <v>0</v>
      </c>
      <c r="M27" t="s">
        <v>33</v>
      </c>
    </row>
    <row r="28" spans="1:13" x14ac:dyDescent="0.3">
      <c r="A28" s="2" t="s">
        <v>49</v>
      </c>
      <c r="B28" s="6">
        <v>30</v>
      </c>
      <c r="C28">
        <v>30</v>
      </c>
      <c r="D28">
        <v>30</v>
      </c>
      <c r="M28" s="8"/>
    </row>
    <row r="29" spans="1:13" x14ac:dyDescent="0.3">
      <c r="A29" s="2" t="s">
        <v>48</v>
      </c>
      <c r="B29" s="6">
        <v>20</v>
      </c>
      <c r="C29">
        <v>20</v>
      </c>
      <c r="D29">
        <v>20</v>
      </c>
      <c r="M29" s="8"/>
    </row>
    <row r="30" spans="1:13" x14ac:dyDescent="0.3">
      <c r="A30" s="2"/>
      <c r="B30" s="2"/>
    </row>
    <row r="31" spans="1:13" x14ac:dyDescent="0.3">
      <c r="A31" s="6" t="s">
        <v>54</v>
      </c>
      <c r="B31" s="6"/>
      <c r="C31">
        <v>2</v>
      </c>
      <c r="D31">
        <v>4</v>
      </c>
    </row>
    <row r="32" spans="1:13" x14ac:dyDescent="0.3">
      <c r="A32" s="6" t="s">
        <v>53</v>
      </c>
      <c r="B32" s="6"/>
      <c r="C32">
        <f>C33-C31</f>
        <v>19</v>
      </c>
      <c r="D32">
        <f>C33-D31</f>
        <v>17</v>
      </c>
      <c r="E32" t="s">
        <v>35</v>
      </c>
      <c r="F32" t="s">
        <v>35</v>
      </c>
    </row>
    <row r="33" spans="1:4" x14ac:dyDescent="0.3">
      <c r="A33" s="6" t="s">
        <v>52</v>
      </c>
      <c r="B33" s="6"/>
      <c r="C33">
        <v>21</v>
      </c>
    </row>
    <row r="34" spans="1:4" x14ac:dyDescent="0.3">
      <c r="A34" s="6"/>
      <c r="B34" s="6"/>
    </row>
    <row r="35" spans="1:4" x14ac:dyDescent="0.3">
      <c r="A35" s="6" t="s">
        <v>55</v>
      </c>
      <c r="B35" s="6">
        <v>0</v>
      </c>
      <c r="C35">
        <v>3</v>
      </c>
      <c r="D35">
        <v>6</v>
      </c>
    </row>
    <row r="36" spans="1:4" x14ac:dyDescent="0.3">
      <c r="A36" s="6" t="s">
        <v>56</v>
      </c>
      <c r="B36">
        <f>B37-B35</f>
        <v>38</v>
      </c>
      <c r="C36">
        <f>C37-C35</f>
        <v>35</v>
      </c>
      <c r="D36">
        <f>D37-D35</f>
        <v>32</v>
      </c>
    </row>
    <row r="37" spans="1:4" x14ac:dyDescent="0.3">
      <c r="A37" s="6" t="s">
        <v>57</v>
      </c>
      <c r="B37" s="6">
        <v>38</v>
      </c>
      <c r="C37">
        <v>38</v>
      </c>
      <c r="D37">
        <v>38</v>
      </c>
    </row>
    <row r="39" spans="1:4" x14ac:dyDescent="0.3">
      <c r="A39" t="s">
        <v>43</v>
      </c>
    </row>
    <row r="40" spans="1:4" x14ac:dyDescent="0.3">
      <c r="A40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zoomScale="83" workbookViewId="0">
      <selection activeCell="F17" sqref="F17"/>
    </sheetView>
  </sheetViews>
  <sheetFormatPr defaultRowHeight="14.4" x14ac:dyDescent="0.3"/>
  <cols>
    <col min="1" max="1" width="22.33203125" customWidth="1"/>
    <col min="2" max="5" width="12.6640625" customWidth="1"/>
    <col min="6" max="14" width="12.6640625" bestFit="1" customWidth="1"/>
  </cols>
  <sheetData>
    <row r="1" spans="1:14" x14ac:dyDescent="0.3">
      <c r="B1" s="10"/>
      <c r="C1" s="10"/>
      <c r="D1" s="10"/>
      <c r="E1" s="10"/>
      <c r="F1" s="3"/>
      <c r="G1" s="4"/>
      <c r="H1" s="4"/>
      <c r="I1" s="4"/>
    </row>
    <row r="2" spans="1:14" ht="21" x14ac:dyDescent="0.4">
      <c r="A2" s="1" t="s">
        <v>16</v>
      </c>
      <c r="B2" s="2" t="s">
        <v>40</v>
      </c>
      <c r="C2" s="9" t="s">
        <v>59</v>
      </c>
      <c r="D2" s="2" t="s">
        <v>58</v>
      </c>
      <c r="E2" s="2" t="s">
        <v>58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1:14" x14ac:dyDescent="0.3">
      <c r="A3" s="2" t="s">
        <v>19</v>
      </c>
      <c r="B3">
        <v>70</v>
      </c>
      <c r="C3">
        <v>80</v>
      </c>
      <c r="D3">
        <v>88</v>
      </c>
      <c r="E3">
        <v>89</v>
      </c>
    </row>
    <row r="4" spans="1:14" x14ac:dyDescent="0.3">
      <c r="A4" s="2" t="s">
        <v>20</v>
      </c>
      <c r="B4">
        <v>65</v>
      </c>
      <c r="C4">
        <v>85</v>
      </c>
      <c r="D4">
        <v>85</v>
      </c>
      <c r="E4">
        <v>85</v>
      </c>
    </row>
    <row r="5" spans="1:14" x14ac:dyDescent="0.3">
      <c r="A5" s="2" t="s">
        <v>21</v>
      </c>
      <c r="B5">
        <v>67</v>
      </c>
      <c r="C5">
        <v>81</v>
      </c>
      <c r="D5">
        <v>81</v>
      </c>
      <c r="E5">
        <v>81</v>
      </c>
    </row>
    <row r="6" spans="1:14" x14ac:dyDescent="0.3">
      <c r="A6" s="2" t="s">
        <v>1</v>
      </c>
      <c r="B6">
        <v>71</v>
      </c>
      <c r="C6">
        <v>72</v>
      </c>
      <c r="D6">
        <v>72</v>
      </c>
      <c r="E6">
        <v>72</v>
      </c>
    </row>
    <row r="7" spans="1:14" x14ac:dyDescent="0.3">
      <c r="A7" s="2" t="s">
        <v>22</v>
      </c>
      <c r="B7">
        <v>77</v>
      </c>
      <c r="C7">
        <v>77</v>
      </c>
      <c r="D7">
        <v>73</v>
      </c>
      <c r="E7">
        <v>76</v>
      </c>
    </row>
    <row r="8" spans="1:14" x14ac:dyDescent="0.3">
      <c r="A8" s="2" t="s">
        <v>0</v>
      </c>
      <c r="B8">
        <v>73</v>
      </c>
      <c r="C8">
        <v>73</v>
      </c>
      <c r="D8">
        <v>73</v>
      </c>
      <c r="E8">
        <v>73</v>
      </c>
    </row>
    <row r="9" spans="1:14" x14ac:dyDescent="0.3">
      <c r="A9" s="2" t="s">
        <v>2</v>
      </c>
      <c r="B9">
        <v>70</v>
      </c>
      <c r="C9">
        <v>80</v>
      </c>
      <c r="D9">
        <v>78</v>
      </c>
      <c r="E9">
        <v>83</v>
      </c>
    </row>
    <row r="10" spans="1:14" x14ac:dyDescent="0.3">
      <c r="A10" s="2" t="s">
        <v>48</v>
      </c>
      <c r="B10">
        <v>80</v>
      </c>
      <c r="C10">
        <v>80</v>
      </c>
      <c r="D10">
        <v>80</v>
      </c>
      <c r="E10">
        <v>80</v>
      </c>
    </row>
    <row r="11" spans="1:14" x14ac:dyDescent="0.3">
      <c r="A11" s="2" t="s">
        <v>49</v>
      </c>
      <c r="B11">
        <v>60</v>
      </c>
      <c r="C11">
        <v>60</v>
      </c>
      <c r="D11">
        <v>60</v>
      </c>
      <c r="E11">
        <v>60</v>
      </c>
    </row>
    <row r="12" spans="1:14" ht="21" x14ac:dyDescent="0.4">
      <c r="A12" s="1" t="s">
        <v>17</v>
      </c>
      <c r="B12" s="2" t="s">
        <v>18</v>
      </c>
      <c r="C12" s="2" t="s">
        <v>26</v>
      </c>
      <c r="D12" s="2" t="s">
        <v>27</v>
      </c>
      <c r="E12" s="2" t="s">
        <v>28</v>
      </c>
      <c r="F12" s="2" t="s">
        <v>24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</row>
    <row r="13" spans="1:14" x14ac:dyDescent="0.3">
      <c r="A13" s="2" t="s">
        <v>19</v>
      </c>
      <c r="B13">
        <v>0</v>
      </c>
      <c r="C13">
        <v>0</v>
      </c>
    </row>
    <row r="14" spans="1:14" x14ac:dyDescent="0.3">
      <c r="A14" s="2" t="s">
        <v>20</v>
      </c>
      <c r="B14">
        <v>1</v>
      </c>
      <c r="C14">
        <v>0</v>
      </c>
    </row>
    <row r="15" spans="1:14" x14ac:dyDescent="0.3">
      <c r="A15" s="2" t="s">
        <v>21</v>
      </c>
      <c r="B15">
        <v>2</v>
      </c>
      <c r="C15">
        <v>0</v>
      </c>
    </row>
    <row r="16" spans="1:14" x14ac:dyDescent="0.3">
      <c r="A16" s="2" t="s">
        <v>1</v>
      </c>
      <c r="B16">
        <v>4</v>
      </c>
      <c r="C16">
        <v>0</v>
      </c>
    </row>
    <row r="17" spans="1:6" x14ac:dyDescent="0.3">
      <c r="A17" s="2" t="s">
        <v>22</v>
      </c>
      <c r="B17">
        <v>1</v>
      </c>
      <c r="C17">
        <v>0</v>
      </c>
    </row>
    <row r="18" spans="1:6" x14ac:dyDescent="0.3">
      <c r="A18" s="2" t="s">
        <v>0</v>
      </c>
      <c r="B18">
        <v>0</v>
      </c>
      <c r="C18">
        <v>0</v>
      </c>
      <c r="F18" s="5"/>
    </row>
    <row r="19" spans="1:6" x14ac:dyDescent="0.3">
      <c r="A19" s="2" t="s">
        <v>2</v>
      </c>
      <c r="B19">
        <v>2</v>
      </c>
      <c r="C19">
        <v>0</v>
      </c>
    </row>
    <row r="20" spans="1:6" x14ac:dyDescent="0.3">
      <c r="A20" s="2" t="s">
        <v>23</v>
      </c>
      <c r="B20">
        <v>0</v>
      </c>
      <c r="C20">
        <v>0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2021-02-19T16:37:27Z</dcterms:modified>
</cp:coreProperties>
</file>