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dmin\Desktop\SWE\RepoDocumentazione\CodeBusters-Docs\DocEsterna\PianoDiProgetto\Charts\"/>
    </mc:Choice>
  </mc:AlternateContent>
  <xr:revisionPtr revIDLastSave="0" documentId="13_ncr:1_{8CC9E726-8A9C-47B2-A0A3-B66999ED50E9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14" i="1" l="1"/>
  <c r="W115" i="1"/>
  <c r="W116" i="1"/>
  <c r="W117" i="1"/>
  <c r="W118" i="1"/>
  <c r="W119" i="1"/>
  <c r="AY89" i="1"/>
  <c r="AX89" i="1"/>
  <c r="AW89" i="1"/>
  <c r="AV89" i="1"/>
  <c r="AU89" i="1"/>
  <c r="AT89" i="1"/>
  <c r="AZ88" i="1"/>
  <c r="BD87" i="1"/>
  <c r="BE87" i="1" s="1"/>
  <c r="AZ87" i="1"/>
  <c r="BD86" i="1"/>
  <c r="BE86" i="1" s="1"/>
  <c r="AZ86" i="1"/>
  <c r="BE85" i="1"/>
  <c r="BD85" i="1"/>
  <c r="AZ85" i="1"/>
  <c r="BD84" i="1"/>
  <c r="BE84" i="1" s="1"/>
  <c r="AZ84" i="1"/>
  <c r="BD83" i="1"/>
  <c r="AZ83" i="1"/>
  <c r="BD82" i="1"/>
  <c r="BE82" i="1" s="1"/>
  <c r="AZ82" i="1"/>
  <c r="AP87" i="1"/>
  <c r="AQ87" i="1" s="1"/>
  <c r="AP86" i="1"/>
  <c r="AQ86" i="1" s="1"/>
  <c r="AP85" i="1"/>
  <c r="AQ85" i="1" s="1"/>
  <c r="AP84" i="1"/>
  <c r="AQ84" i="1" s="1"/>
  <c r="AP83" i="1"/>
  <c r="AQ83" i="1" s="1"/>
  <c r="AP82" i="1"/>
  <c r="AB87" i="1"/>
  <c r="AC87" i="1" s="1"/>
  <c r="AC88" i="1" s="1"/>
  <c r="AB86" i="1"/>
  <c r="AC86" i="1" s="1"/>
  <c r="AB85" i="1"/>
  <c r="AC85" i="1" s="1"/>
  <c r="AB84" i="1"/>
  <c r="AC84" i="1" s="1"/>
  <c r="AB83" i="1"/>
  <c r="AC83" i="1" s="1"/>
  <c r="AB82" i="1"/>
  <c r="AC82" i="1" s="1"/>
  <c r="AK89" i="1"/>
  <c r="AJ89" i="1"/>
  <c r="AI89" i="1"/>
  <c r="AH89" i="1"/>
  <c r="AG89" i="1"/>
  <c r="AF89" i="1"/>
  <c r="AL88" i="1"/>
  <c r="AL87" i="1"/>
  <c r="AL86" i="1"/>
  <c r="AL85" i="1"/>
  <c r="AL84" i="1"/>
  <c r="AL83" i="1"/>
  <c r="AL82" i="1"/>
  <c r="W89" i="1"/>
  <c r="V89" i="1"/>
  <c r="U89" i="1"/>
  <c r="T89" i="1"/>
  <c r="S89" i="1"/>
  <c r="R89" i="1"/>
  <c r="X88" i="1"/>
  <c r="X87" i="1"/>
  <c r="X86" i="1"/>
  <c r="X85" i="1"/>
  <c r="X84" i="1"/>
  <c r="X83" i="1"/>
  <c r="X82" i="1"/>
  <c r="CF62" i="1"/>
  <c r="CG62" i="1" s="1"/>
  <c r="CF61" i="1"/>
  <c r="CG61" i="1" s="1"/>
  <c r="CF60" i="1"/>
  <c r="CG60" i="1" s="1"/>
  <c r="CF59" i="1"/>
  <c r="CG59" i="1" s="1"/>
  <c r="CF58" i="1"/>
  <c r="CG58" i="1" s="1"/>
  <c r="CF57" i="1"/>
  <c r="CG57" i="1" s="1"/>
  <c r="BR62" i="1"/>
  <c r="BS62" i="1" s="1"/>
  <c r="BR61" i="1"/>
  <c r="BS61" i="1" s="1"/>
  <c r="BR60" i="1"/>
  <c r="BS60" i="1" s="1"/>
  <c r="BR59" i="1"/>
  <c r="BS59" i="1" s="1"/>
  <c r="BR58" i="1"/>
  <c r="BS58" i="1" s="1"/>
  <c r="BR57" i="1"/>
  <c r="BS57" i="1" s="1"/>
  <c r="BD62" i="1"/>
  <c r="BE62" i="1" s="1"/>
  <c r="BD61" i="1"/>
  <c r="BE61" i="1" s="1"/>
  <c r="BD60" i="1"/>
  <c r="BE60" i="1" s="1"/>
  <c r="BE59" i="1"/>
  <c r="BD59" i="1"/>
  <c r="BD58" i="1"/>
  <c r="BE58" i="1" s="1"/>
  <c r="BD57" i="1"/>
  <c r="AP62" i="1"/>
  <c r="AQ62" i="1" s="1"/>
  <c r="AP61" i="1"/>
  <c r="AQ61" i="1" s="1"/>
  <c r="AP60" i="1"/>
  <c r="AQ60" i="1" s="1"/>
  <c r="AP59" i="1"/>
  <c r="AQ59" i="1" s="1"/>
  <c r="AP58" i="1"/>
  <c r="AQ58" i="1" s="1"/>
  <c r="AP57" i="1"/>
  <c r="AQ57" i="1" s="1"/>
  <c r="AB62" i="1"/>
  <c r="AC62" i="1" s="1"/>
  <c r="AB61" i="1"/>
  <c r="AC61" i="1" s="1"/>
  <c r="AB60" i="1"/>
  <c r="AB59" i="1"/>
  <c r="AC59" i="1" s="1"/>
  <c r="AB58" i="1"/>
  <c r="AC58" i="1" s="1"/>
  <c r="AB57" i="1"/>
  <c r="BA48" i="1"/>
  <c r="BA47" i="1"/>
  <c r="BA46" i="1"/>
  <c r="BA45" i="1"/>
  <c r="BA44" i="1"/>
  <c r="BA43" i="1"/>
  <c r="BA42" i="1"/>
  <c r="CB63" i="1"/>
  <c r="CB62" i="1"/>
  <c r="CB61" i="1"/>
  <c r="CB60" i="1"/>
  <c r="CB59" i="1"/>
  <c r="CB58" i="1"/>
  <c r="CB57" i="1"/>
  <c r="BN63" i="1"/>
  <c r="BN62" i="1"/>
  <c r="BN61" i="1"/>
  <c r="BN60" i="1"/>
  <c r="BN59" i="1"/>
  <c r="BN58" i="1"/>
  <c r="BN57" i="1"/>
  <c r="AZ63" i="1"/>
  <c r="AZ62" i="1"/>
  <c r="AZ61" i="1"/>
  <c r="AZ60" i="1"/>
  <c r="AZ59" i="1"/>
  <c r="AZ58" i="1"/>
  <c r="AZ57" i="1"/>
  <c r="AL63" i="1"/>
  <c r="AL62" i="1"/>
  <c r="AL61" i="1"/>
  <c r="AL60" i="1"/>
  <c r="AL59" i="1"/>
  <c r="AL58" i="1"/>
  <c r="AL57" i="1"/>
  <c r="X63" i="1"/>
  <c r="X62" i="1"/>
  <c r="X61" i="1"/>
  <c r="AC60" i="1"/>
  <c r="X60" i="1"/>
  <c r="X59" i="1"/>
  <c r="X58" i="1"/>
  <c r="AC57" i="1"/>
  <c r="X57" i="1"/>
  <c r="AC24" i="1"/>
  <c r="AK20" i="1"/>
  <c r="AL19" i="1"/>
  <c r="AL18" i="1"/>
  <c r="AL17" i="1"/>
  <c r="AL16" i="1"/>
  <c r="AL15" i="1"/>
  <c r="AL14" i="1"/>
  <c r="AC20" i="1"/>
  <c r="AD19" i="1"/>
  <c r="AD18" i="1"/>
  <c r="AD17" i="1"/>
  <c r="AD16" i="1"/>
  <c r="AD15" i="1"/>
  <c r="AD14" i="1"/>
  <c r="R20" i="1"/>
  <c r="S19" i="1"/>
  <c r="S18" i="1"/>
  <c r="S17" i="1"/>
  <c r="S16" i="1"/>
  <c r="S15" i="1"/>
  <c r="S14" i="1"/>
  <c r="AO37" i="1"/>
  <c r="AN37" i="1"/>
  <c r="AM37" i="1"/>
  <c r="AL37" i="1"/>
  <c r="AK37" i="1"/>
  <c r="AJ37" i="1"/>
  <c r="AF37" i="1"/>
  <c r="AE37" i="1"/>
  <c r="AD37" i="1"/>
  <c r="AC37" i="1"/>
  <c r="AB37" i="1"/>
  <c r="AA37" i="1"/>
  <c r="AP36" i="1"/>
  <c r="AG36" i="1"/>
  <c r="AP35" i="1"/>
  <c r="AG35" i="1"/>
  <c r="AP34" i="1"/>
  <c r="AG34" i="1"/>
  <c r="AP33" i="1"/>
  <c r="AG33" i="1"/>
  <c r="AP32" i="1"/>
  <c r="AG32" i="1"/>
  <c r="AP31" i="1"/>
  <c r="AG31" i="1"/>
  <c r="AP30" i="1"/>
  <c r="AG30" i="1"/>
  <c r="W37" i="1"/>
  <c r="V37" i="1"/>
  <c r="U37" i="1"/>
  <c r="T37" i="1"/>
  <c r="S37" i="1"/>
  <c r="R37" i="1"/>
  <c r="X36" i="1"/>
  <c r="X35" i="1"/>
  <c r="X34" i="1"/>
  <c r="X33" i="1"/>
  <c r="X32" i="1"/>
  <c r="X31" i="1"/>
  <c r="X30" i="1"/>
  <c r="L138" i="1"/>
  <c r="M138" i="1" s="1"/>
  <c r="L139" i="1"/>
  <c r="L140" i="1"/>
  <c r="M140" i="1" s="1"/>
  <c r="L141" i="1"/>
  <c r="L142" i="1"/>
  <c r="L143" i="1"/>
  <c r="L137" i="1"/>
  <c r="M137" i="1" s="1"/>
  <c r="M142" i="1"/>
  <c r="M141" i="1"/>
  <c r="M139" i="1"/>
  <c r="C144" i="1"/>
  <c r="D144" i="1"/>
  <c r="E144" i="1"/>
  <c r="F144" i="1"/>
  <c r="G144" i="1"/>
  <c r="H144" i="1"/>
  <c r="C143" i="1"/>
  <c r="D143" i="1"/>
  <c r="E143" i="1"/>
  <c r="F143" i="1"/>
  <c r="G143" i="1"/>
  <c r="H143" i="1"/>
  <c r="C142" i="1"/>
  <c r="D142" i="1"/>
  <c r="E142" i="1"/>
  <c r="F142" i="1"/>
  <c r="G142" i="1"/>
  <c r="H142" i="1"/>
  <c r="C141" i="1"/>
  <c r="D141" i="1"/>
  <c r="E141" i="1"/>
  <c r="F141" i="1"/>
  <c r="G141" i="1"/>
  <c r="H141" i="1"/>
  <c r="C140" i="1"/>
  <c r="D140" i="1"/>
  <c r="E140" i="1"/>
  <c r="F140" i="1"/>
  <c r="G140" i="1"/>
  <c r="H140" i="1"/>
  <c r="C139" i="1"/>
  <c r="D139" i="1"/>
  <c r="E139" i="1"/>
  <c r="F139" i="1"/>
  <c r="G139" i="1"/>
  <c r="H139" i="1"/>
  <c r="C138" i="1"/>
  <c r="D138" i="1"/>
  <c r="E138" i="1"/>
  <c r="F138" i="1"/>
  <c r="G138" i="1"/>
  <c r="H138" i="1"/>
  <c r="C137" i="1"/>
  <c r="D137" i="1"/>
  <c r="E137" i="1"/>
  <c r="F137" i="1"/>
  <c r="G137" i="1"/>
  <c r="H137" i="1"/>
  <c r="B138" i="1"/>
  <c r="B139" i="1"/>
  <c r="B140" i="1"/>
  <c r="B141" i="1"/>
  <c r="B142" i="1"/>
  <c r="B143" i="1"/>
  <c r="B144" i="1"/>
  <c r="B137" i="1"/>
  <c r="L110" i="1"/>
  <c r="M110" i="1" s="1"/>
  <c r="L111" i="1"/>
  <c r="L112" i="1"/>
  <c r="M112" i="1" s="1"/>
  <c r="L113" i="1"/>
  <c r="L114" i="1"/>
  <c r="L115" i="1"/>
  <c r="L109" i="1"/>
  <c r="M114" i="1"/>
  <c r="M113" i="1"/>
  <c r="M111" i="1"/>
  <c r="M109" i="1"/>
  <c r="C116" i="1"/>
  <c r="D116" i="1"/>
  <c r="E116" i="1"/>
  <c r="F116" i="1"/>
  <c r="G116" i="1"/>
  <c r="H116" i="1"/>
  <c r="B116" i="1"/>
  <c r="C115" i="1"/>
  <c r="D115" i="1"/>
  <c r="E115" i="1"/>
  <c r="F115" i="1"/>
  <c r="G115" i="1"/>
  <c r="H115" i="1"/>
  <c r="C114" i="1"/>
  <c r="D114" i="1"/>
  <c r="E114" i="1"/>
  <c r="F114" i="1"/>
  <c r="G114" i="1"/>
  <c r="H114" i="1"/>
  <c r="C113" i="1"/>
  <c r="D113" i="1"/>
  <c r="E113" i="1"/>
  <c r="F113" i="1"/>
  <c r="G113" i="1"/>
  <c r="H113" i="1"/>
  <c r="C112" i="1"/>
  <c r="D112" i="1"/>
  <c r="E112" i="1"/>
  <c r="F112" i="1"/>
  <c r="G112" i="1"/>
  <c r="H112" i="1"/>
  <c r="C111" i="1"/>
  <c r="D111" i="1"/>
  <c r="E111" i="1"/>
  <c r="F111" i="1"/>
  <c r="G111" i="1"/>
  <c r="H111" i="1"/>
  <c r="H109" i="1"/>
  <c r="C110" i="1"/>
  <c r="D110" i="1"/>
  <c r="E110" i="1"/>
  <c r="F110" i="1"/>
  <c r="G110" i="1"/>
  <c r="H110" i="1"/>
  <c r="C109" i="1"/>
  <c r="D109" i="1"/>
  <c r="E109" i="1"/>
  <c r="F109" i="1"/>
  <c r="G109" i="1"/>
  <c r="B110" i="1"/>
  <c r="B111" i="1"/>
  <c r="B112" i="1"/>
  <c r="B113" i="1"/>
  <c r="B114" i="1"/>
  <c r="B115" i="1"/>
  <c r="B109" i="1"/>
  <c r="L88" i="1"/>
  <c r="M87" i="1"/>
  <c r="M86" i="1"/>
  <c r="M85" i="1"/>
  <c r="M84" i="1"/>
  <c r="M83" i="1"/>
  <c r="M82" i="1"/>
  <c r="L63" i="1"/>
  <c r="M62" i="1"/>
  <c r="M61" i="1"/>
  <c r="M60" i="1"/>
  <c r="M59" i="1"/>
  <c r="M58" i="1"/>
  <c r="M57" i="1"/>
  <c r="L36" i="1"/>
  <c r="M35" i="1"/>
  <c r="M34" i="1"/>
  <c r="M33" i="1"/>
  <c r="M32" i="1"/>
  <c r="M31" i="1"/>
  <c r="M30" i="1"/>
  <c r="M7" i="1"/>
  <c r="M6" i="1"/>
  <c r="M8" i="1"/>
  <c r="M4" i="1"/>
  <c r="M5" i="1"/>
  <c r="L9" i="1"/>
  <c r="M3" i="1"/>
  <c r="H83" i="1"/>
  <c r="H84" i="1"/>
  <c r="H85" i="1"/>
  <c r="H86" i="1"/>
  <c r="H87" i="1"/>
  <c r="H88" i="1"/>
  <c r="H82" i="1"/>
  <c r="H58" i="1"/>
  <c r="H59" i="1"/>
  <c r="H60" i="1"/>
  <c r="H61" i="1"/>
  <c r="H62" i="1"/>
  <c r="H63" i="1"/>
  <c r="H57" i="1"/>
  <c r="H31" i="1"/>
  <c r="H32" i="1"/>
  <c r="H33" i="1"/>
  <c r="H34" i="1"/>
  <c r="H35" i="1"/>
  <c r="H36" i="1"/>
  <c r="H30" i="1"/>
  <c r="H4" i="1"/>
  <c r="H5" i="1"/>
  <c r="H6" i="1"/>
  <c r="H7" i="1"/>
  <c r="H8" i="1"/>
  <c r="H9" i="1"/>
  <c r="H3" i="1"/>
  <c r="G89" i="1"/>
  <c r="F89" i="1"/>
  <c r="E89" i="1"/>
  <c r="D89" i="1"/>
  <c r="C89" i="1"/>
  <c r="B89" i="1"/>
  <c r="G64" i="1"/>
  <c r="F64" i="1"/>
  <c r="E64" i="1"/>
  <c r="D64" i="1"/>
  <c r="C64" i="1"/>
  <c r="B64" i="1"/>
  <c r="G37" i="1"/>
  <c r="F37" i="1"/>
  <c r="E37" i="1"/>
  <c r="D37" i="1"/>
  <c r="C37" i="1"/>
  <c r="B37" i="1"/>
  <c r="C10" i="1"/>
  <c r="D10" i="1"/>
  <c r="E10" i="1"/>
  <c r="F10" i="1"/>
  <c r="G10" i="1"/>
  <c r="B10" i="1"/>
  <c r="W113" i="1" l="1"/>
  <c r="BD88" i="1"/>
  <c r="AZ89" i="1"/>
  <c r="BE83" i="1"/>
  <c r="BE88" i="1" s="1"/>
  <c r="X89" i="1"/>
  <c r="AP88" i="1"/>
  <c r="AL89" i="1"/>
  <c r="AQ82" i="1"/>
  <c r="AQ88" i="1" s="1"/>
  <c r="AB88" i="1"/>
  <c r="AB63" i="1"/>
  <c r="BR63" i="1"/>
  <c r="BD63" i="1"/>
  <c r="BE57" i="1"/>
  <c r="BE63" i="1" s="1"/>
  <c r="CG63" i="1"/>
  <c r="CF63" i="1"/>
  <c r="BS63" i="1"/>
  <c r="AQ63" i="1"/>
  <c r="AP63" i="1"/>
  <c r="AC63" i="1"/>
  <c r="AL20" i="1"/>
  <c r="AD20" i="1"/>
  <c r="S20" i="1"/>
  <c r="AG37" i="1"/>
  <c r="X37" i="1"/>
  <c r="AP37" i="1"/>
  <c r="M143" i="1"/>
  <c r="M115" i="1"/>
  <c r="M88" i="1"/>
  <c r="M63" i="1"/>
  <c r="M36" i="1"/>
  <c r="M9" i="1"/>
  <c r="H89" i="1"/>
  <c r="H64" i="1"/>
  <c r="H37" i="1"/>
  <c r="H10" i="1"/>
</calcChain>
</file>

<file path=xl/sharedStrings.xml><?xml version="1.0" encoding="utf-8"?>
<sst xmlns="http://schemas.openxmlformats.org/spreadsheetml/2006/main" count="428" uniqueCount="28">
  <si>
    <t>Baldisseri Michele</t>
  </si>
  <si>
    <t>Pirolo Alessandro</t>
  </si>
  <si>
    <t>Scialpi Paolo</t>
  </si>
  <si>
    <t>Sassaro Giacomo</t>
  </si>
  <si>
    <t>Rago Alessandro</t>
  </si>
  <si>
    <t>Safdari Hossaine</t>
  </si>
  <si>
    <t>RR</t>
  </si>
  <si>
    <t>Totale</t>
  </si>
  <si>
    <t>RE</t>
  </si>
  <si>
    <t>AM</t>
  </si>
  <si>
    <t>AN</t>
  </si>
  <si>
    <t>PT</t>
  </si>
  <si>
    <t>PR</t>
  </si>
  <si>
    <t>VE</t>
  </si>
  <si>
    <t>RA</t>
  </si>
  <si>
    <t>RQ</t>
  </si>
  <si>
    <t>RP</t>
  </si>
  <si>
    <t>Zenere Marco</t>
  </si>
  <si>
    <t>ORE</t>
  </si>
  <si>
    <t>COSTO</t>
  </si>
  <si>
    <t>Riepilogo totale</t>
  </si>
  <si>
    <t>Riepilogo rendicontato</t>
  </si>
  <si>
    <t>totale</t>
  </si>
  <si>
    <t>VI</t>
  </si>
  <si>
    <t>Safdari Hossain</t>
  </si>
  <si>
    <t>verifica e collaudo</t>
  </si>
  <si>
    <t>TB</t>
  </si>
  <si>
    <t xml:space="preserve">ORE totali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</si>
</sst>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 applyAlignment="1"/>
    <xf numFmtId="0" fontId="0" fillId="0" borderId="0" xfId="0" applyFont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Foglio1!$B$2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Foglio1!$A$3:$A$9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Foglio1!$B$3:$B$9</c:f>
              <c:numCache>
                <c:formatCode>General</c:formatCode>
                <c:ptCount val="7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F1D-8401-D241CD9C136B}"/>
            </c:ext>
          </c:extLst>
        </c:ser>
        <c:ser>
          <c:idx val="1"/>
          <c:order val="1"/>
          <c:tx>
            <c:strRef>
              <c:f>Foglio1!$C$2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Foglio1!$A$3:$A$9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Foglio1!$C$3:$C$9</c:f>
              <c:numCache>
                <c:formatCode>General</c:formatCode>
                <c:ptCount val="7"/>
                <c:pt idx="0">
                  <c:v>0</c:v>
                </c:pt>
                <c:pt idx="1">
                  <c:v>14</c:v>
                </c:pt>
                <c:pt idx="2">
                  <c:v>12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C6-4F1D-8401-D241CD9C136B}"/>
            </c:ext>
          </c:extLst>
        </c:ser>
        <c:ser>
          <c:idx val="2"/>
          <c:order val="2"/>
          <c:tx>
            <c:strRef>
              <c:f>Foglio1!$D$2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Foglio1!$A$3:$A$9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Foglio1!$D$3:$D$9</c:f>
              <c:numCache>
                <c:formatCode>General</c:formatCode>
                <c:ptCount val="7"/>
                <c:pt idx="0">
                  <c:v>12</c:v>
                </c:pt>
                <c:pt idx="1">
                  <c:v>2</c:v>
                </c:pt>
                <c:pt idx="2">
                  <c:v>4</c:v>
                </c:pt>
                <c:pt idx="3">
                  <c:v>17</c:v>
                </c:pt>
                <c:pt idx="4">
                  <c:v>13</c:v>
                </c:pt>
                <c:pt idx="5">
                  <c:v>22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C6-4F1D-8401-D241CD9C136B}"/>
            </c:ext>
          </c:extLst>
        </c:ser>
        <c:ser>
          <c:idx val="3"/>
          <c:order val="3"/>
          <c:tx>
            <c:strRef>
              <c:f>Foglio1!$E$2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Foglio1!$A$3:$A$9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Foglio1!$E$3:$E$9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C6-4F1D-8401-D241CD9C136B}"/>
            </c:ext>
          </c:extLst>
        </c:ser>
        <c:ser>
          <c:idx val="4"/>
          <c:order val="4"/>
          <c:tx>
            <c:strRef>
              <c:f>Foglio1!$F$2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Foglio1!$A$3:$A$9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Foglio1!$F$3:$F$9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C6-4F1D-8401-D241CD9C136B}"/>
            </c:ext>
          </c:extLst>
        </c:ser>
        <c:ser>
          <c:idx val="5"/>
          <c:order val="5"/>
          <c:tx>
            <c:strRef>
              <c:f>Foglio1!$G$2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Foglio1!$A$3:$A$9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Foglio1!$G$3:$G$9</c:f>
              <c:numCache>
                <c:formatCode>General</c:formatCode>
                <c:ptCount val="7"/>
                <c:pt idx="0">
                  <c:v>4</c:v>
                </c:pt>
                <c:pt idx="1">
                  <c:v>14</c:v>
                </c:pt>
                <c:pt idx="2">
                  <c:v>14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C6-4F1D-8401-D241CD9C1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4458944"/>
        <c:axId val="1034459776"/>
      </c:barChart>
      <c:catAx>
        <c:axId val="103445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4459776"/>
        <c:crosses val="autoZero"/>
        <c:auto val="1"/>
        <c:lblAlgn val="ctr"/>
        <c:lblOffset val="100"/>
        <c:noMultiLvlLbl val="0"/>
      </c:catAx>
      <c:valAx>
        <c:axId val="103445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445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CA-4536-B8FE-A79353B885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CA-4536-B8FE-A79353B885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CA-4536-B8FE-A79353B885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CA-4536-B8FE-A79353B885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0CA-4536-B8FE-A79353B885A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0CA-4536-B8FE-A79353B885A8}"/>
              </c:ext>
            </c:extLst>
          </c:dPt>
          <c:dLbls>
            <c:dLbl>
              <c:idx val="0"/>
              <c:layout>
                <c:manualLayout>
                  <c:x val="-4.5977011494252873E-2"/>
                  <c:y val="0.1568627450980392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0CA-4536-B8FE-A79353B885A8}"/>
                </c:ext>
              </c:extLst>
            </c:dLbl>
            <c:dLbl>
              <c:idx val="1"/>
              <c:layout>
                <c:manualLayout>
                  <c:x val="-0.10727969348659015"/>
                  <c:y val="0.1274509803921568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0CA-4536-B8FE-A79353B885A8}"/>
                </c:ext>
              </c:extLst>
            </c:dLbl>
            <c:dLbl>
              <c:idx val="2"/>
              <c:layout>
                <c:manualLayout>
                  <c:x val="-0.11647509578544062"/>
                  <c:y val="-3.92156862745098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0CA-4536-B8FE-A79353B885A8}"/>
                </c:ext>
              </c:extLst>
            </c:dLbl>
            <c:dLbl>
              <c:idx val="3"/>
              <c:layout>
                <c:manualLayout>
                  <c:x val="-7.662835249042145E-2"/>
                  <c:y val="-0.1862745098039215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0CA-4536-B8FE-A79353B885A8}"/>
                </c:ext>
              </c:extLst>
            </c:dLbl>
            <c:dLbl>
              <c:idx val="4"/>
              <c:layout>
                <c:manualLayout>
                  <c:x val="0.10421455938697312"/>
                  <c:y val="-0.1813725490196079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0CA-4536-B8FE-A79353B885A8}"/>
                </c:ext>
              </c:extLst>
            </c:dLbl>
            <c:dLbl>
              <c:idx val="5"/>
              <c:layout>
                <c:manualLayout>
                  <c:x val="0.12260536398467432"/>
                  <c:y val="0.1862745098039215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0CA-4536-B8FE-A79353B885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Foglio1!$K$109:$K$114</c:f>
              <c:strCache>
                <c:ptCount val="6"/>
                <c:pt idx="0">
                  <c:v>RE</c:v>
                </c:pt>
                <c:pt idx="1">
                  <c:v>AM</c:v>
                </c:pt>
                <c:pt idx="2">
                  <c:v>AN</c:v>
                </c:pt>
                <c:pt idx="3">
                  <c:v>PT</c:v>
                </c:pt>
                <c:pt idx="4">
                  <c:v>PR</c:v>
                </c:pt>
                <c:pt idx="5">
                  <c:v>VE</c:v>
                </c:pt>
              </c:strCache>
            </c:strRef>
          </c:cat>
          <c:val>
            <c:numRef>
              <c:f>Foglio1!$L$109:$L$114</c:f>
              <c:numCache>
                <c:formatCode>General</c:formatCode>
                <c:ptCount val="6"/>
                <c:pt idx="0">
                  <c:v>77</c:v>
                </c:pt>
                <c:pt idx="1">
                  <c:v>122</c:v>
                </c:pt>
                <c:pt idx="2">
                  <c:v>121</c:v>
                </c:pt>
                <c:pt idx="3">
                  <c:v>150</c:v>
                </c:pt>
                <c:pt idx="4">
                  <c:v>211</c:v>
                </c:pt>
                <c:pt idx="5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5-4565-90B6-D0FB2FA9E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>
              <a:lumMod val="95000"/>
              <a:lumOff val="5000"/>
            </a:schemeClr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Foglio1!$B$136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Foglio1!$A$137:$A$143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Foglio1!$B$137:$B$143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14</c:v>
                </c:pt>
                <c:pt idx="3">
                  <c:v>6</c:v>
                </c:pt>
                <c:pt idx="4">
                  <c:v>0</c:v>
                </c:pt>
                <c:pt idx="5">
                  <c:v>8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7-4A8C-8EB0-AB82EE3D4E38}"/>
            </c:ext>
          </c:extLst>
        </c:ser>
        <c:ser>
          <c:idx val="1"/>
          <c:order val="1"/>
          <c:tx>
            <c:strRef>
              <c:f>Foglio1!$C$136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Foglio1!$A$137:$A$143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Foglio1!$C$137:$C$143</c:f>
              <c:numCache>
                <c:formatCode>General</c:formatCode>
                <c:ptCount val="7"/>
                <c:pt idx="0">
                  <c:v>19</c:v>
                </c:pt>
                <c:pt idx="1">
                  <c:v>8</c:v>
                </c:pt>
                <c:pt idx="2">
                  <c:v>4</c:v>
                </c:pt>
                <c:pt idx="3">
                  <c:v>6</c:v>
                </c:pt>
                <c:pt idx="4">
                  <c:v>15</c:v>
                </c:pt>
                <c:pt idx="5">
                  <c:v>17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D7-4A8C-8EB0-AB82EE3D4E38}"/>
            </c:ext>
          </c:extLst>
        </c:ser>
        <c:ser>
          <c:idx val="2"/>
          <c:order val="2"/>
          <c:tx>
            <c:strRef>
              <c:f>Foglio1!$D$136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Foglio1!$A$137:$A$143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Foglio1!$D$137:$D$143</c:f>
              <c:numCache>
                <c:formatCode>General</c:formatCode>
                <c:ptCount val="7"/>
                <c:pt idx="0">
                  <c:v>7</c:v>
                </c:pt>
                <c:pt idx="1">
                  <c:v>5</c:v>
                </c:pt>
                <c:pt idx="2">
                  <c:v>11</c:v>
                </c:pt>
                <c:pt idx="3">
                  <c:v>5</c:v>
                </c:pt>
                <c:pt idx="4">
                  <c:v>5</c:v>
                </c:pt>
                <c:pt idx="5">
                  <c:v>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D7-4A8C-8EB0-AB82EE3D4E38}"/>
            </c:ext>
          </c:extLst>
        </c:ser>
        <c:ser>
          <c:idx val="3"/>
          <c:order val="3"/>
          <c:tx>
            <c:strRef>
              <c:f>Foglio1!$E$136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Foglio1!$A$137:$A$143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Foglio1!$E$137:$E$143</c:f>
              <c:numCache>
                <c:formatCode>General</c:formatCode>
                <c:ptCount val="7"/>
                <c:pt idx="0">
                  <c:v>20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22</c:v>
                </c:pt>
                <c:pt idx="5">
                  <c:v>21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D7-4A8C-8EB0-AB82EE3D4E38}"/>
            </c:ext>
          </c:extLst>
        </c:ser>
        <c:ser>
          <c:idx val="4"/>
          <c:order val="4"/>
          <c:tx>
            <c:strRef>
              <c:f>Foglio1!$F$136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Foglio1!$A$137:$A$143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Foglio1!$F$137:$F$143</c:f>
              <c:numCache>
                <c:formatCode>General</c:formatCode>
                <c:ptCount val="7"/>
                <c:pt idx="0">
                  <c:v>28</c:v>
                </c:pt>
                <c:pt idx="1">
                  <c:v>30</c:v>
                </c:pt>
                <c:pt idx="2">
                  <c:v>27</c:v>
                </c:pt>
                <c:pt idx="3">
                  <c:v>36</c:v>
                </c:pt>
                <c:pt idx="4">
                  <c:v>34</c:v>
                </c:pt>
                <c:pt idx="5">
                  <c:v>27</c:v>
                </c:pt>
                <c:pt idx="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D7-4A8C-8EB0-AB82EE3D4E38}"/>
            </c:ext>
          </c:extLst>
        </c:ser>
        <c:ser>
          <c:idx val="5"/>
          <c:order val="5"/>
          <c:tx>
            <c:strRef>
              <c:f>Foglio1!$G$136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Foglio1!$A$137:$A$143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Foglio1!$G$137:$G$143</c:f>
              <c:numCache>
                <c:formatCode>General</c:formatCode>
                <c:ptCount val="7"/>
                <c:pt idx="0">
                  <c:v>28</c:v>
                </c:pt>
                <c:pt idx="1">
                  <c:v>24</c:v>
                </c:pt>
                <c:pt idx="2">
                  <c:v>23</c:v>
                </c:pt>
                <c:pt idx="3">
                  <c:v>27</c:v>
                </c:pt>
                <c:pt idx="4">
                  <c:v>26</c:v>
                </c:pt>
                <c:pt idx="5">
                  <c:v>29</c:v>
                </c:pt>
                <c:pt idx="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D7-4A8C-8EB0-AB82EE3D4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2011808"/>
        <c:axId val="1242012224"/>
      </c:barChart>
      <c:catAx>
        <c:axId val="124201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2012224"/>
        <c:crosses val="autoZero"/>
        <c:auto val="1"/>
        <c:lblAlgn val="ctr"/>
        <c:lblOffset val="100"/>
        <c:noMultiLvlLbl val="0"/>
      </c:catAx>
      <c:valAx>
        <c:axId val="124201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201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09-4898-BCF0-FC70978E64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09-4898-BCF0-FC70978E64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09-4898-BCF0-FC70978E64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F09-4898-BCF0-FC70978E640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F09-4898-BCF0-FC70978E640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F09-4898-BCF0-FC70978E6406}"/>
              </c:ext>
            </c:extLst>
          </c:dPt>
          <c:dLbls>
            <c:dLbl>
              <c:idx val="0"/>
              <c:layout>
                <c:manualLayout>
                  <c:x val="-3.9664378337147213E-2"/>
                  <c:y val="0.168471720818291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09-4898-BCF0-FC70978E6406}"/>
                </c:ext>
              </c:extLst>
            </c:dLbl>
            <c:dLbl>
              <c:idx val="1"/>
              <c:layout>
                <c:manualLayout>
                  <c:x val="-0.10068649885583524"/>
                  <c:y val="0.129963898916967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09-4898-BCF0-FC70978E6406}"/>
                </c:ext>
              </c:extLst>
            </c:dLbl>
            <c:dLbl>
              <c:idx val="2"/>
              <c:layout>
                <c:manualLayout>
                  <c:x val="-7.6277650648360035E-2"/>
                  <c:y val="3.369434416365819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09-4898-BCF0-FC70978E6406}"/>
                </c:ext>
              </c:extLst>
            </c:dLbl>
            <c:dLbl>
              <c:idx val="3"/>
              <c:layout>
                <c:manualLayout>
                  <c:x val="-0.14645308924485137"/>
                  <c:y val="-0.1636582430806257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09-4898-BCF0-FC70978E6406}"/>
                </c:ext>
              </c:extLst>
            </c:dLbl>
            <c:dLbl>
              <c:idx val="4"/>
              <c:layout>
                <c:manualLayout>
                  <c:x val="9.1533180778031978E-2"/>
                  <c:y val="-0.2166064981949458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F09-4898-BCF0-FC70978E6406}"/>
                </c:ext>
              </c:extLst>
            </c:dLbl>
            <c:dLbl>
              <c:idx val="5"/>
              <c:layout>
                <c:manualLayout>
                  <c:x val="0.11899313501144165"/>
                  <c:y val="0.1877256317689530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F09-4898-BCF0-FC70978E64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Foglio1!$K$137:$K$142</c:f>
              <c:strCache>
                <c:ptCount val="6"/>
                <c:pt idx="0">
                  <c:v>RE</c:v>
                </c:pt>
                <c:pt idx="1">
                  <c:v>AM</c:v>
                </c:pt>
                <c:pt idx="2">
                  <c:v>AN</c:v>
                </c:pt>
                <c:pt idx="3">
                  <c:v>PT</c:v>
                </c:pt>
                <c:pt idx="4">
                  <c:v>PR</c:v>
                </c:pt>
                <c:pt idx="5">
                  <c:v>VE</c:v>
                </c:pt>
              </c:strCache>
            </c:strRef>
          </c:cat>
          <c:val>
            <c:numRef>
              <c:f>Foglio1!$L$137:$L$142</c:f>
              <c:numCache>
                <c:formatCode>General</c:formatCode>
                <c:ptCount val="6"/>
                <c:pt idx="0">
                  <c:v>52</c:v>
                </c:pt>
                <c:pt idx="1">
                  <c:v>77</c:v>
                </c:pt>
                <c:pt idx="2">
                  <c:v>43</c:v>
                </c:pt>
                <c:pt idx="3">
                  <c:v>150</c:v>
                </c:pt>
                <c:pt idx="4">
                  <c:v>211</c:v>
                </c:pt>
                <c:pt idx="5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1-472E-A701-BDD96C56C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>
              <a:lumMod val="95000"/>
              <a:lumOff val="5000"/>
            </a:schemeClr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Foglio1!$R$56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Foglio1!$Q$57:$Q$63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Foglio1!$R$57:$R$63</c:f>
              <c:numCache>
                <c:formatCode>General</c:formatCode>
                <c:ptCount val="7"/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D-47B5-936B-90C8F32B66FE}"/>
            </c:ext>
          </c:extLst>
        </c:ser>
        <c:ser>
          <c:idx val="1"/>
          <c:order val="1"/>
          <c:tx>
            <c:strRef>
              <c:f>Foglio1!$S$56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Foglio1!$Q$57:$Q$63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Foglio1!$S$57:$S$63</c:f>
              <c:numCache>
                <c:formatCode>General</c:formatCode>
                <c:ptCount val="7"/>
                <c:pt idx="0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D-47B5-936B-90C8F32B66FE}"/>
            </c:ext>
          </c:extLst>
        </c:ser>
        <c:ser>
          <c:idx val="2"/>
          <c:order val="2"/>
          <c:tx>
            <c:strRef>
              <c:f>Foglio1!$T$56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Foglio1!$Q$57:$Q$63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Foglio1!$T$57:$T$63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467D-47B5-936B-90C8F32B66FE}"/>
            </c:ext>
          </c:extLst>
        </c:ser>
        <c:ser>
          <c:idx val="3"/>
          <c:order val="3"/>
          <c:tx>
            <c:strRef>
              <c:f>Foglio1!$U$56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Foglio1!$Q$57:$Q$63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Foglio1!$U$57:$U$63</c:f>
              <c:numCache>
                <c:formatCode>General</c:formatCode>
                <c:ptCount val="7"/>
                <c:pt idx="0">
                  <c:v>2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D-47B5-936B-90C8F32B66FE}"/>
            </c:ext>
          </c:extLst>
        </c:ser>
        <c:ser>
          <c:idx val="4"/>
          <c:order val="4"/>
          <c:tx>
            <c:strRef>
              <c:f>Foglio1!$V$56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Foglio1!$Q$57:$Q$63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Foglio1!$V$57:$V$63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7D-47B5-936B-90C8F32B66FE}"/>
            </c:ext>
          </c:extLst>
        </c:ser>
        <c:ser>
          <c:idx val="5"/>
          <c:order val="5"/>
          <c:tx>
            <c:strRef>
              <c:f>Foglio1!$W$56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Foglio1!$Q$57:$Q$63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Foglio1!$W$57:$W$63</c:f>
              <c:numCache>
                <c:formatCode>General</c:formatCode>
                <c:ptCount val="7"/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7D-47B5-936B-90C8F32B6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4554303"/>
        <c:axId val="1094550975"/>
      </c:barChart>
      <c:lineChart>
        <c:grouping val="standard"/>
        <c:varyColors val="0"/>
        <c:ser>
          <c:idx val="6"/>
          <c:order val="6"/>
          <c:tx>
            <c:strRef>
              <c:f>Foglio1!$X$56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Foglio1!$Q$57:$Q$63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Foglio1!$X$57:$X$63</c:f>
              <c:numCache>
                <c:formatCode>General</c:formatCode>
                <c:ptCount val="7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7D-47B5-936B-90C8F32B6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554303"/>
        <c:axId val="1094550975"/>
      </c:lineChart>
      <c:catAx>
        <c:axId val="109455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4550975"/>
        <c:crosses val="autoZero"/>
        <c:auto val="1"/>
        <c:lblAlgn val="ctr"/>
        <c:lblOffset val="100"/>
        <c:noMultiLvlLbl val="0"/>
      </c:catAx>
      <c:valAx>
        <c:axId val="109455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455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Foglio1!$AF$56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Foglio1!$AE$57:$AE$63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Foglio1!$AF$57:$AF$63</c:f>
              <c:numCache>
                <c:formatCode>General</c:formatCode>
                <c:ptCount val="7"/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1-4231-8F3A-AC04319195B5}"/>
            </c:ext>
          </c:extLst>
        </c:ser>
        <c:ser>
          <c:idx val="1"/>
          <c:order val="1"/>
          <c:tx>
            <c:strRef>
              <c:f>Foglio1!$AG$56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Foglio1!$AE$57:$AE$63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Foglio1!$AG$57:$AG$63</c:f>
              <c:numCache>
                <c:formatCode>General</c:formatCode>
                <c:ptCount val="7"/>
                <c:pt idx="0">
                  <c:v>2</c:v>
                </c:pt>
                <c:pt idx="4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B1-4231-8F3A-AC04319195B5}"/>
            </c:ext>
          </c:extLst>
        </c:ser>
        <c:ser>
          <c:idx val="2"/>
          <c:order val="2"/>
          <c:tx>
            <c:strRef>
              <c:f>Foglio1!$AH$56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Foglio1!$AE$57:$AE$63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Foglio1!$AH$57:$AH$63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16B1-4231-8F3A-AC04319195B5}"/>
            </c:ext>
          </c:extLst>
        </c:ser>
        <c:ser>
          <c:idx val="3"/>
          <c:order val="3"/>
          <c:tx>
            <c:strRef>
              <c:f>Foglio1!$AI$56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Foglio1!$AE$57:$AE$63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Foglio1!$AI$57:$AI$63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B1-4231-8F3A-AC04319195B5}"/>
            </c:ext>
          </c:extLst>
        </c:ser>
        <c:ser>
          <c:idx val="4"/>
          <c:order val="4"/>
          <c:tx>
            <c:strRef>
              <c:f>Foglio1!$AJ$56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Foglio1!$AE$57:$AE$63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Foglio1!$AJ$57:$AJ$63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5">
                  <c:v>7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B1-4231-8F3A-AC04319195B5}"/>
            </c:ext>
          </c:extLst>
        </c:ser>
        <c:ser>
          <c:idx val="5"/>
          <c:order val="5"/>
          <c:tx>
            <c:strRef>
              <c:f>Foglio1!$AK$56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Foglio1!$AE$57:$AE$63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Foglio1!$AK$57:$AK$63</c:f>
              <c:numCache>
                <c:formatCode>General</c:formatCode>
                <c:ptCount val="7"/>
                <c:pt idx="0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B1-4231-8F3A-AC0431919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171535"/>
        <c:axId val="1092172367"/>
      </c:barChart>
      <c:lineChart>
        <c:grouping val="standard"/>
        <c:varyColors val="0"/>
        <c:ser>
          <c:idx val="6"/>
          <c:order val="6"/>
          <c:tx>
            <c:strRef>
              <c:f>Foglio1!$AL$56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Foglio1!$AE$57:$AE$63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Foglio1!$AL$57:$AL$63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B1-4231-8F3A-AC0431919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171535"/>
        <c:axId val="1092172367"/>
      </c:lineChart>
      <c:catAx>
        <c:axId val="109217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172367"/>
        <c:crosses val="autoZero"/>
        <c:auto val="1"/>
        <c:lblAlgn val="ctr"/>
        <c:lblOffset val="100"/>
        <c:noMultiLvlLbl val="0"/>
      </c:catAx>
      <c:valAx>
        <c:axId val="109217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17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Foglio1!$AT$56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Foglio1!$AS$57:$AS$63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Foglio1!$AT$57:$AT$63</c:f>
              <c:numCache>
                <c:formatCode>General</c:formatCode>
                <c:ptCount val="7"/>
                <c:pt idx="3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C-4AD5-A29F-CDD538B6D00E}"/>
            </c:ext>
          </c:extLst>
        </c:ser>
        <c:ser>
          <c:idx val="1"/>
          <c:order val="1"/>
          <c:tx>
            <c:strRef>
              <c:f>Foglio1!$AU$56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Foglio1!$AS$57:$AS$63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Foglio1!$AU$57:$AU$63</c:f>
              <c:numCache>
                <c:formatCode>General</c:formatCode>
                <c:ptCount val="7"/>
                <c:pt idx="1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EC-4AD5-A29F-CDD538B6D00E}"/>
            </c:ext>
          </c:extLst>
        </c:ser>
        <c:ser>
          <c:idx val="2"/>
          <c:order val="2"/>
          <c:tx>
            <c:strRef>
              <c:f>Foglio1!$AV$56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Foglio1!$AS$57:$AS$63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Foglio1!$AV$57:$AV$63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DBEC-4AD5-A29F-CDD538B6D00E}"/>
            </c:ext>
          </c:extLst>
        </c:ser>
        <c:ser>
          <c:idx val="3"/>
          <c:order val="3"/>
          <c:tx>
            <c:strRef>
              <c:f>Foglio1!$AW$56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Foglio1!$AS$57:$AS$63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Foglio1!$AW$57:$AW$63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EC-4AD5-A29F-CDD538B6D00E}"/>
            </c:ext>
          </c:extLst>
        </c:ser>
        <c:ser>
          <c:idx val="4"/>
          <c:order val="4"/>
          <c:tx>
            <c:strRef>
              <c:f>Foglio1!$AX$56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Foglio1!$AS$57:$AS$63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Foglio1!$AX$57:$AX$63</c:f>
              <c:numCache>
                <c:formatCode>General</c:formatCode>
                <c:ptCount val="7"/>
                <c:pt idx="0">
                  <c:v>3</c:v>
                </c:pt>
                <c:pt idx="2">
                  <c:v>7</c:v>
                </c:pt>
                <c:pt idx="3">
                  <c:v>5</c:v>
                </c:pt>
                <c:pt idx="5">
                  <c:v>3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EC-4AD5-A29F-CDD538B6D00E}"/>
            </c:ext>
          </c:extLst>
        </c:ser>
        <c:ser>
          <c:idx val="5"/>
          <c:order val="5"/>
          <c:tx>
            <c:strRef>
              <c:f>Foglio1!$AY$56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Foglio1!$AS$57:$AS$63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Foglio1!$AY$57:$AY$63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EC-4AD5-A29F-CDD538B6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3817535"/>
        <c:axId val="1093816287"/>
      </c:barChart>
      <c:lineChart>
        <c:grouping val="standard"/>
        <c:varyColors val="0"/>
        <c:ser>
          <c:idx val="6"/>
          <c:order val="6"/>
          <c:tx>
            <c:strRef>
              <c:f>Foglio1!$AZ$56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Foglio1!$AS$57:$AS$63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Foglio1!$AZ$57:$AZ$63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EC-4AD5-A29F-CDD538B6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817535"/>
        <c:axId val="1093816287"/>
      </c:lineChart>
      <c:catAx>
        <c:axId val="109381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3816287"/>
        <c:crosses val="autoZero"/>
        <c:auto val="1"/>
        <c:lblAlgn val="ctr"/>
        <c:lblOffset val="100"/>
        <c:noMultiLvlLbl val="0"/>
      </c:catAx>
      <c:valAx>
        <c:axId val="109381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381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Foglio1!$BH$56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Foglio1!$BG$57:$BG$63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Foglio1!$BH$57:$BH$63</c:f>
              <c:numCache>
                <c:formatCode>General</c:formatCode>
                <c:ptCount val="7"/>
                <c:pt idx="3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D-44CD-9B42-82073E7BE981}"/>
            </c:ext>
          </c:extLst>
        </c:ser>
        <c:ser>
          <c:idx val="1"/>
          <c:order val="1"/>
          <c:tx>
            <c:strRef>
              <c:f>Foglio1!$BI$56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Foglio1!$BG$57:$BG$63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Foglio1!$BI$57:$BI$63</c:f>
              <c:numCache>
                <c:formatCode>General</c:formatCode>
                <c:ptCount val="7"/>
                <c:pt idx="1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4D-44CD-9B42-82073E7BE981}"/>
            </c:ext>
          </c:extLst>
        </c:ser>
        <c:ser>
          <c:idx val="2"/>
          <c:order val="2"/>
          <c:tx>
            <c:strRef>
              <c:f>Foglio1!$BJ$56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Foglio1!$BG$57:$BG$63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Foglio1!$BJ$57:$BJ$63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2C4D-44CD-9B42-82073E7BE981}"/>
            </c:ext>
          </c:extLst>
        </c:ser>
        <c:ser>
          <c:idx val="3"/>
          <c:order val="3"/>
          <c:tx>
            <c:strRef>
              <c:f>Foglio1!$BK$56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Foglio1!$BG$57:$BG$63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Foglio1!$BK$57:$BK$63</c:f>
              <c:numCache>
                <c:formatCode>General</c:formatCode>
                <c:ptCount val="7"/>
                <c:pt idx="2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4D-44CD-9B42-82073E7BE981}"/>
            </c:ext>
          </c:extLst>
        </c:ser>
        <c:ser>
          <c:idx val="4"/>
          <c:order val="4"/>
          <c:tx>
            <c:strRef>
              <c:f>Foglio1!$BL$56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Foglio1!$BG$57:$BG$63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Foglio1!$BL$57:$BL$63</c:f>
              <c:numCache>
                <c:formatCode>General</c:formatCode>
                <c:ptCount val="7"/>
                <c:pt idx="0">
                  <c:v>8</c:v>
                </c:pt>
                <c:pt idx="1">
                  <c:v>5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4D-44CD-9B42-82073E7BE981}"/>
            </c:ext>
          </c:extLst>
        </c:ser>
        <c:ser>
          <c:idx val="5"/>
          <c:order val="5"/>
          <c:tx>
            <c:strRef>
              <c:f>Foglio1!$BM$56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Foglio1!$BG$57:$BG$63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Foglio1!$BM$57:$BM$63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4D-44CD-9B42-82073E7BE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172783"/>
        <c:axId val="1092170703"/>
      </c:barChart>
      <c:lineChart>
        <c:grouping val="standard"/>
        <c:varyColors val="0"/>
        <c:ser>
          <c:idx val="6"/>
          <c:order val="6"/>
          <c:tx>
            <c:strRef>
              <c:f>Foglio1!$BN$56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Foglio1!$BG$57:$BG$63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Foglio1!$BN$57:$BN$63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4D-44CD-9B42-82073E7BE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172783"/>
        <c:axId val="1092170703"/>
      </c:lineChart>
      <c:catAx>
        <c:axId val="109217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170703"/>
        <c:crosses val="autoZero"/>
        <c:auto val="1"/>
        <c:lblAlgn val="ctr"/>
        <c:lblOffset val="100"/>
        <c:noMultiLvlLbl val="0"/>
      </c:catAx>
      <c:valAx>
        <c:axId val="109217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17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Foglio1!$BV$56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Foglio1!$BU$57:$BU$63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Foglio1!$BV$57:$BV$63</c:f>
              <c:numCache>
                <c:formatCode>General</c:formatCode>
                <c:ptCount val="7"/>
                <c:pt idx="2">
                  <c:v>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2-4958-9779-D5B555215121}"/>
            </c:ext>
          </c:extLst>
        </c:ser>
        <c:ser>
          <c:idx val="1"/>
          <c:order val="1"/>
          <c:tx>
            <c:strRef>
              <c:f>Foglio1!$BW$56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Foglio1!$BU$57:$BU$63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Foglio1!$BW$57:$BW$63</c:f>
              <c:numCache>
                <c:formatCode>General</c:formatCode>
                <c:ptCount val="7"/>
                <c:pt idx="0">
                  <c:v>2</c:v>
                </c:pt>
                <c:pt idx="3">
                  <c:v>3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2-4958-9779-D5B555215121}"/>
            </c:ext>
          </c:extLst>
        </c:ser>
        <c:ser>
          <c:idx val="2"/>
          <c:order val="2"/>
          <c:tx>
            <c:strRef>
              <c:f>Foglio1!$BX$56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Foglio1!$BU$57:$BU$63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Foglio1!$BX$57:$BX$63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0E22-4958-9779-D5B555215121}"/>
            </c:ext>
          </c:extLst>
        </c:ser>
        <c:ser>
          <c:idx val="3"/>
          <c:order val="3"/>
          <c:tx>
            <c:strRef>
              <c:f>Foglio1!$BY$56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Foglio1!$BU$57:$BU$63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Foglio1!$BY$57:$BY$63</c:f>
              <c:numCache>
                <c:formatCode>General</c:formatCode>
                <c:ptCount val="7"/>
                <c:pt idx="1">
                  <c:v>5</c:v>
                </c:pt>
                <c:pt idx="3">
                  <c:v>4</c:v>
                </c:pt>
                <c:pt idx="5">
                  <c:v>7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22-4958-9779-D5B555215121}"/>
            </c:ext>
          </c:extLst>
        </c:ser>
        <c:ser>
          <c:idx val="4"/>
          <c:order val="4"/>
          <c:tx>
            <c:strRef>
              <c:f>Foglio1!$BZ$56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Foglio1!$BU$57:$BU$63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Foglio1!$BZ$57:$BZ$63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6</c:v>
                </c:pt>
                <c:pt idx="3">
                  <c:v>3</c:v>
                </c:pt>
                <c:pt idx="4">
                  <c:v>11</c:v>
                </c:pt>
                <c:pt idx="5">
                  <c:v>2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22-4958-9779-D5B555215121}"/>
            </c:ext>
          </c:extLst>
        </c:ser>
        <c:ser>
          <c:idx val="5"/>
          <c:order val="5"/>
          <c:tx>
            <c:strRef>
              <c:f>Foglio1!$CA$56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Foglio1!$BU$57:$BU$63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Foglio1!$CA$57:$CA$63</c:f>
              <c:numCache>
                <c:formatCode>General</c:formatCode>
                <c:ptCount val="7"/>
                <c:pt idx="0">
                  <c:v>7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22-4958-9779-D5B55521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6987071"/>
        <c:axId val="1136987487"/>
      </c:barChart>
      <c:lineChart>
        <c:grouping val="standard"/>
        <c:varyColors val="0"/>
        <c:ser>
          <c:idx val="6"/>
          <c:order val="6"/>
          <c:tx>
            <c:strRef>
              <c:f>Foglio1!$CB$56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Foglio1!$BU$57:$BU$63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Foglio1!$CB$57:$CB$63</c:f>
              <c:numCache>
                <c:formatCode>General</c:formatCode>
                <c:ptCount val="7"/>
                <c:pt idx="0">
                  <c:v>13</c:v>
                </c:pt>
                <c:pt idx="1">
                  <c:v>15</c:v>
                </c:pt>
                <c:pt idx="2">
                  <c:v>13</c:v>
                </c:pt>
                <c:pt idx="3">
                  <c:v>15</c:v>
                </c:pt>
                <c:pt idx="4">
                  <c:v>13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22-4958-9779-D5B55521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987071"/>
        <c:axId val="1136987487"/>
      </c:lineChart>
      <c:catAx>
        <c:axId val="113698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6987487"/>
        <c:crosses val="autoZero"/>
        <c:auto val="1"/>
        <c:lblAlgn val="ctr"/>
        <c:lblOffset val="100"/>
        <c:noMultiLvlLbl val="0"/>
      </c:catAx>
      <c:valAx>
        <c:axId val="11369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698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Foglio1!$R$29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Foglio1!$Q$30:$Q$36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Foglio1!$R$30:$R$36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5-4B51-974B-E510E1755634}"/>
            </c:ext>
          </c:extLst>
        </c:ser>
        <c:ser>
          <c:idx val="1"/>
          <c:order val="1"/>
          <c:tx>
            <c:strRef>
              <c:f>Foglio1!$S$29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Foglio1!$Q$30:$Q$36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Foglio1!$S$30:$S$36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D5-4B51-974B-E510E1755634}"/>
            </c:ext>
          </c:extLst>
        </c:ser>
        <c:ser>
          <c:idx val="2"/>
          <c:order val="2"/>
          <c:tx>
            <c:strRef>
              <c:f>Foglio1!$T$29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Foglio1!$Q$30:$Q$36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Foglio1!$T$30:$T$36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D5-4B51-974B-E510E1755634}"/>
            </c:ext>
          </c:extLst>
        </c:ser>
        <c:ser>
          <c:idx val="3"/>
          <c:order val="3"/>
          <c:tx>
            <c:strRef>
              <c:f>Foglio1!$U$29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Foglio1!$Q$30:$Q$36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Foglio1!$U$30:$U$36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0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D5-4B51-974B-E510E1755634}"/>
            </c:ext>
          </c:extLst>
        </c:ser>
        <c:ser>
          <c:idx val="4"/>
          <c:order val="4"/>
          <c:tx>
            <c:strRef>
              <c:f>Foglio1!$V$29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Foglio1!$Q$30:$Q$36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Foglio1!$V$30:$V$36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D5-4B51-974B-E510E1755634}"/>
            </c:ext>
          </c:extLst>
        </c:ser>
        <c:ser>
          <c:idx val="5"/>
          <c:order val="5"/>
          <c:tx>
            <c:strRef>
              <c:f>Foglio1!$W$29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Foglio1!$Q$30:$Q$36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Foglio1!$W$30:$W$36</c:f>
              <c:numCache>
                <c:formatCode>General</c:formatCode>
                <c:ptCount val="7"/>
                <c:pt idx="0">
                  <c:v>4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D5-4B51-974B-E510E1755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9453535"/>
        <c:axId val="1139459775"/>
      </c:barChart>
      <c:lineChart>
        <c:grouping val="standard"/>
        <c:varyColors val="0"/>
        <c:ser>
          <c:idx val="6"/>
          <c:order val="6"/>
          <c:tx>
            <c:strRef>
              <c:f>Foglio1!$X$29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Foglio1!$Q$30:$Q$36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Foglio1!$X$30:$X$36</c:f>
              <c:numCache>
                <c:formatCode>General</c:formatCode>
                <c:ptCount val="7"/>
                <c:pt idx="0">
                  <c:v>12</c:v>
                </c:pt>
                <c:pt idx="1">
                  <c:v>12</c:v>
                </c:pt>
                <c:pt idx="2">
                  <c:v>10</c:v>
                </c:pt>
                <c:pt idx="3">
                  <c:v>14</c:v>
                </c:pt>
                <c:pt idx="4">
                  <c:v>12</c:v>
                </c:pt>
                <c:pt idx="5">
                  <c:v>14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D5-4B51-974B-E510E1755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9453535"/>
        <c:axId val="1139459775"/>
      </c:lineChart>
      <c:catAx>
        <c:axId val="113945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9459775"/>
        <c:crosses val="autoZero"/>
        <c:auto val="1"/>
        <c:lblAlgn val="ctr"/>
        <c:lblOffset val="100"/>
        <c:noMultiLvlLbl val="0"/>
      </c:catAx>
      <c:valAx>
        <c:axId val="113945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945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Foglio1!$AA$29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Foglio1!$Z$30:$Z$36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Foglio1!$AA$30:$AA$36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D-4DE6-8511-0C2C320EA6AF}"/>
            </c:ext>
          </c:extLst>
        </c:ser>
        <c:ser>
          <c:idx val="1"/>
          <c:order val="1"/>
          <c:tx>
            <c:strRef>
              <c:f>Foglio1!$AB$29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Foglio1!$Z$30:$Z$36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Foglio1!$AB$30:$AB$36</c:f>
              <c:numCache>
                <c:formatCode>General</c:formatCode>
                <c:ptCount val="7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D-4DE6-8511-0C2C320EA6AF}"/>
            </c:ext>
          </c:extLst>
        </c:ser>
        <c:ser>
          <c:idx val="2"/>
          <c:order val="2"/>
          <c:tx>
            <c:strRef>
              <c:f>Foglio1!$AC$29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Foglio1!$Z$30:$Z$36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Foglio1!$AC$30:$AC$36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3D-4DE6-8511-0C2C320EA6AF}"/>
            </c:ext>
          </c:extLst>
        </c:ser>
        <c:ser>
          <c:idx val="3"/>
          <c:order val="3"/>
          <c:tx>
            <c:strRef>
              <c:f>Foglio1!$AD$29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Foglio1!$Z$30:$Z$36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Foglio1!$AD$30:$AD$36</c:f>
              <c:numCache>
                <c:formatCode>General</c:formatCode>
                <c:ptCount val="7"/>
                <c:pt idx="0">
                  <c:v>5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3D-4DE6-8511-0C2C320EA6AF}"/>
            </c:ext>
          </c:extLst>
        </c:ser>
        <c:ser>
          <c:idx val="4"/>
          <c:order val="4"/>
          <c:tx>
            <c:strRef>
              <c:f>Foglio1!$AE$29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Foglio1!$Z$30:$Z$36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Foglio1!$AE$30:$AE$36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3D-4DE6-8511-0C2C320EA6AF}"/>
            </c:ext>
          </c:extLst>
        </c:ser>
        <c:ser>
          <c:idx val="5"/>
          <c:order val="5"/>
          <c:tx>
            <c:strRef>
              <c:f>Foglio1!$AF$29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Foglio1!$Z$30:$Z$36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Foglio1!$AF$30:$AF$36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3D-4DE6-8511-0C2C320EA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3361007"/>
        <c:axId val="1023351439"/>
      </c:barChart>
      <c:lineChart>
        <c:grouping val="standard"/>
        <c:varyColors val="0"/>
        <c:ser>
          <c:idx val="6"/>
          <c:order val="6"/>
          <c:tx>
            <c:strRef>
              <c:f>Foglio1!$AG$29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Foglio1!$Z$30:$Z$36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Foglio1!$AG$30:$AG$36</c:f>
              <c:numCache>
                <c:formatCode>General</c:formatCode>
                <c:ptCount val="7"/>
                <c:pt idx="0">
                  <c:v>12</c:v>
                </c:pt>
                <c:pt idx="1">
                  <c:v>11</c:v>
                </c:pt>
                <c:pt idx="2">
                  <c:v>12</c:v>
                </c:pt>
                <c:pt idx="3">
                  <c:v>9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3D-4DE6-8511-0C2C320EA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361007"/>
        <c:axId val="1023351439"/>
      </c:lineChart>
      <c:catAx>
        <c:axId val="102336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351439"/>
        <c:crosses val="autoZero"/>
        <c:auto val="1"/>
        <c:lblAlgn val="ctr"/>
        <c:lblOffset val="100"/>
        <c:noMultiLvlLbl val="0"/>
      </c:catAx>
      <c:valAx>
        <c:axId val="102335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36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Foglio1!$B$29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Foglio1!$A$30:$A$37</c15:sqref>
                  </c15:fullRef>
                </c:ext>
              </c:extLst>
              <c:f>Foglio1!$A$30:$A$36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Foglio1!$B$30:$B$37</c15:sqref>
                  </c15:fullRef>
                </c:ext>
              </c:extLst>
              <c:f>Foglio1!$B$30:$B$36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57-4324-967B-887007E38A9A}"/>
            </c:ext>
          </c:extLst>
        </c:ser>
        <c:ser>
          <c:idx val="1"/>
          <c:order val="1"/>
          <c:tx>
            <c:strRef>
              <c:f>Foglio1!$C$29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Foglio1!$A$30:$A$37</c15:sqref>
                  </c15:fullRef>
                </c:ext>
              </c:extLst>
              <c:f>Foglio1!$A$30:$A$36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Foglio1!$C$30:$C$37</c15:sqref>
                  </c15:fullRef>
                </c:ext>
              </c:extLst>
              <c:f>Foglio1!$C$30:$C$36</c:f>
              <c:numCache>
                <c:formatCode>General</c:formatCode>
                <c:ptCount val="7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12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57-4324-967B-887007E38A9A}"/>
            </c:ext>
          </c:extLst>
        </c:ser>
        <c:ser>
          <c:idx val="2"/>
          <c:order val="2"/>
          <c:tx>
            <c:strRef>
              <c:f>Foglio1!$D$29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Foglio1!$A$30:$A$37</c15:sqref>
                  </c15:fullRef>
                </c:ext>
              </c:extLst>
              <c:f>Foglio1!$A$30:$A$36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Foglio1!$D$30:$D$37</c15:sqref>
                  </c15:fullRef>
                </c:ext>
              </c:extLst>
              <c:f>Foglio1!$D$30:$D$36</c:f>
              <c:numCache>
                <c:formatCode>General</c:formatCode>
                <c:ptCount val="7"/>
                <c:pt idx="0">
                  <c:v>7</c:v>
                </c:pt>
                <c:pt idx="1">
                  <c:v>5</c:v>
                </c:pt>
                <c:pt idx="2">
                  <c:v>11</c:v>
                </c:pt>
                <c:pt idx="3">
                  <c:v>5</c:v>
                </c:pt>
                <c:pt idx="4">
                  <c:v>5</c:v>
                </c:pt>
                <c:pt idx="5">
                  <c:v>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57-4324-967B-887007E38A9A}"/>
            </c:ext>
          </c:extLst>
        </c:ser>
        <c:ser>
          <c:idx val="3"/>
          <c:order val="3"/>
          <c:tx>
            <c:strRef>
              <c:f>Foglio1!$E$29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Foglio1!$A$30:$A$37</c15:sqref>
                  </c15:fullRef>
                </c:ext>
              </c:extLst>
              <c:f>Foglio1!$A$30:$A$36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Foglio1!$E$30:$E$37</c15:sqref>
                  </c15:fullRef>
                </c:ext>
              </c:extLst>
              <c:f>Foglio1!$E$30:$E$36</c:f>
              <c:numCache>
                <c:formatCode>General</c:formatCode>
                <c:ptCount val="7"/>
                <c:pt idx="0">
                  <c:v>9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57-4324-967B-887007E38A9A}"/>
            </c:ext>
          </c:extLst>
        </c:ser>
        <c:ser>
          <c:idx val="4"/>
          <c:order val="4"/>
          <c:tx>
            <c:strRef>
              <c:f>Foglio1!$F$29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Foglio1!$A$30:$A$37</c15:sqref>
                  </c15:fullRef>
                </c:ext>
              </c:extLst>
              <c:f>Foglio1!$A$30:$A$36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Foglio1!$F$30:$F$37</c15:sqref>
                  </c15:fullRef>
                </c:ext>
              </c:extLst>
              <c:f>Foglio1!$F$30:$F$36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4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57-4324-967B-887007E38A9A}"/>
            </c:ext>
          </c:extLst>
        </c:ser>
        <c:ser>
          <c:idx val="5"/>
          <c:order val="5"/>
          <c:tx>
            <c:strRef>
              <c:f>Foglio1!$G$29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Foglio1!$A$30:$A$37</c15:sqref>
                  </c15:fullRef>
                </c:ext>
              </c:extLst>
              <c:f>Foglio1!$A$30:$A$36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Foglio1!$G$30:$G$37</c15:sqref>
                  </c15:fullRef>
                </c:ext>
              </c:extLst>
              <c:f>Foglio1!$G$30:$G$36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7</c:v>
                </c:pt>
                <c:pt idx="3">
                  <c:v>10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57-4324-967B-887007E38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7651120"/>
        <c:axId val="1027648624"/>
      </c:barChart>
      <c:catAx>
        <c:axId val="102765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7648624"/>
        <c:crosses val="autoZero"/>
        <c:auto val="1"/>
        <c:lblAlgn val="ctr"/>
        <c:lblOffset val="100"/>
        <c:noMultiLvlLbl val="0"/>
      </c:catAx>
      <c:valAx>
        <c:axId val="10276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765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Foglio1!$AJ$29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Foglio1!$AI$30:$AI$36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Foglio1!$AJ$30:$AJ$36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B-4959-B019-E1495DC47F57}"/>
            </c:ext>
          </c:extLst>
        </c:ser>
        <c:ser>
          <c:idx val="1"/>
          <c:order val="1"/>
          <c:tx>
            <c:strRef>
              <c:f>Foglio1!$AK$29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Foglio1!$AI$30:$AI$36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Foglio1!$AK$30:$AK$36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0B-4959-B019-E1495DC47F57}"/>
            </c:ext>
          </c:extLst>
        </c:ser>
        <c:ser>
          <c:idx val="2"/>
          <c:order val="2"/>
          <c:tx>
            <c:strRef>
              <c:f>Foglio1!$AL$29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Foglio1!$AI$30:$AI$36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Foglio1!$AL$30:$AL$36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0B-4959-B019-E1495DC47F57}"/>
            </c:ext>
          </c:extLst>
        </c:ser>
        <c:ser>
          <c:idx val="3"/>
          <c:order val="3"/>
          <c:tx>
            <c:strRef>
              <c:f>Foglio1!$AM$29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Foglio1!$AI$30:$AI$36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Foglio1!$AM$30:$AM$36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0B-4959-B019-E1495DC47F57}"/>
            </c:ext>
          </c:extLst>
        </c:ser>
        <c:ser>
          <c:idx val="4"/>
          <c:order val="4"/>
          <c:tx>
            <c:strRef>
              <c:f>Foglio1!$AN$29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Foglio1!$AI$30:$AI$36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Foglio1!$AN$30:$AN$36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0B-4959-B019-E1495DC47F57}"/>
            </c:ext>
          </c:extLst>
        </c:ser>
        <c:ser>
          <c:idx val="5"/>
          <c:order val="5"/>
          <c:tx>
            <c:strRef>
              <c:f>Foglio1!$AO$29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Foglio1!$AI$30:$AI$36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Foglio1!$AO$30:$AO$36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0B-4959-B019-E1495DC47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9466847"/>
        <c:axId val="1139467679"/>
      </c:barChart>
      <c:lineChart>
        <c:grouping val="standard"/>
        <c:varyColors val="0"/>
        <c:ser>
          <c:idx val="6"/>
          <c:order val="6"/>
          <c:tx>
            <c:strRef>
              <c:f>Foglio1!$AP$29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Foglio1!$AI$30:$AI$36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Foglio1!$AP$30:$AP$36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9</c:v>
                </c:pt>
                <c:pt idx="4">
                  <c:v>7</c:v>
                </c:pt>
                <c:pt idx="5">
                  <c:v>6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0B-4959-B019-E1495DC47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9466847"/>
        <c:axId val="1139467679"/>
      </c:lineChart>
      <c:catAx>
        <c:axId val="113946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9467679"/>
        <c:crosses val="autoZero"/>
        <c:auto val="1"/>
        <c:lblAlgn val="ctr"/>
        <c:lblOffset val="100"/>
        <c:noMultiLvlLbl val="0"/>
      </c:catAx>
      <c:valAx>
        <c:axId val="113946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946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Foglio1!$R$81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Foglio1!$Q$82:$Q$88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Foglio1!$R$82:$R$88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7-4B80-AD2E-27D78FF3AAD5}"/>
            </c:ext>
          </c:extLst>
        </c:ser>
        <c:ser>
          <c:idx val="1"/>
          <c:order val="1"/>
          <c:tx>
            <c:strRef>
              <c:f>Foglio1!$S$81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Foglio1!$Q$82:$Q$88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Foglio1!$S$82:$S$88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57-4B80-AD2E-27D78FF3AAD5}"/>
            </c:ext>
          </c:extLst>
        </c:ser>
        <c:ser>
          <c:idx val="2"/>
          <c:order val="2"/>
          <c:tx>
            <c:strRef>
              <c:f>Foglio1!$T$81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Foglio1!$Q$82:$Q$88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Foglio1!$T$82:$T$88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57-4B80-AD2E-27D78FF3AAD5}"/>
            </c:ext>
          </c:extLst>
        </c:ser>
        <c:ser>
          <c:idx val="3"/>
          <c:order val="3"/>
          <c:tx>
            <c:strRef>
              <c:f>Foglio1!$U$81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Foglio1!$Q$82:$Q$88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Foglio1!$U$82:$U$88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57-4B80-AD2E-27D78FF3AAD5}"/>
            </c:ext>
          </c:extLst>
        </c:ser>
        <c:ser>
          <c:idx val="4"/>
          <c:order val="4"/>
          <c:tx>
            <c:strRef>
              <c:f>Foglio1!$V$81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Foglio1!$Q$82:$Q$88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Foglio1!$V$82:$V$88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5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57-4B80-AD2E-27D78FF3AAD5}"/>
            </c:ext>
          </c:extLst>
        </c:ser>
        <c:ser>
          <c:idx val="5"/>
          <c:order val="5"/>
          <c:tx>
            <c:strRef>
              <c:f>Foglio1!$W$81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Foglio1!$Q$82:$Q$88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Foglio1!$W$82:$W$88</c:f>
              <c:numCache>
                <c:formatCode>General</c:formatCode>
                <c:ptCount val="7"/>
                <c:pt idx="0">
                  <c:v>5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8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57-4B80-AD2E-27D78FF3A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6312959"/>
        <c:axId val="1016320863"/>
      </c:barChart>
      <c:lineChart>
        <c:grouping val="standard"/>
        <c:varyColors val="0"/>
        <c:ser>
          <c:idx val="6"/>
          <c:order val="6"/>
          <c:tx>
            <c:strRef>
              <c:f>Foglio1!$X$81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Foglio1!$Q$82:$Q$88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Foglio1!$X$82:$X$88</c:f>
              <c:numCache>
                <c:formatCode>General</c:formatCode>
                <c:ptCount val="7"/>
                <c:pt idx="0">
                  <c:v>12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57-4B80-AD2E-27D78FF3A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312959"/>
        <c:axId val="1016320863"/>
      </c:lineChart>
      <c:catAx>
        <c:axId val="101631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6320863"/>
        <c:crosses val="autoZero"/>
        <c:auto val="1"/>
        <c:lblAlgn val="ctr"/>
        <c:lblOffset val="100"/>
        <c:noMultiLvlLbl val="0"/>
      </c:catAx>
      <c:valAx>
        <c:axId val="10163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631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Foglio1!$AF$81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Foglio1!$AE$82:$AE$88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Foglio1!$AF$82:$AF$88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F8C2-453D-9468-467DF5297F45}"/>
            </c:ext>
          </c:extLst>
        </c:ser>
        <c:ser>
          <c:idx val="1"/>
          <c:order val="1"/>
          <c:tx>
            <c:strRef>
              <c:f>Foglio1!$AG$81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Foglio1!$AE$82:$AE$88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Foglio1!$AG$82:$AG$88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F8C2-453D-9468-467DF5297F45}"/>
            </c:ext>
          </c:extLst>
        </c:ser>
        <c:ser>
          <c:idx val="2"/>
          <c:order val="2"/>
          <c:tx>
            <c:strRef>
              <c:f>Foglio1!$AH$81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Foglio1!$AE$82:$AE$88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Foglio1!$AH$82:$AH$88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F8C2-453D-9468-467DF5297F45}"/>
            </c:ext>
          </c:extLst>
        </c:ser>
        <c:ser>
          <c:idx val="3"/>
          <c:order val="3"/>
          <c:tx>
            <c:strRef>
              <c:f>Foglio1!$AI$81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Foglio1!$AE$82:$AE$88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Foglio1!$AI$82:$AI$88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F8C2-453D-9468-467DF5297F45}"/>
            </c:ext>
          </c:extLst>
        </c:ser>
        <c:ser>
          <c:idx val="4"/>
          <c:order val="4"/>
          <c:tx>
            <c:strRef>
              <c:f>Foglio1!$AJ$81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Foglio1!$AE$82:$AE$88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Foglio1!$AJ$82:$AJ$88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F8C2-453D-9468-467DF5297F45}"/>
            </c:ext>
          </c:extLst>
        </c:ser>
        <c:ser>
          <c:idx val="5"/>
          <c:order val="5"/>
          <c:tx>
            <c:strRef>
              <c:f>Foglio1!$AK$81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Foglio1!$AE$82:$AE$88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Foglio1!$AK$82:$AK$88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F8C2-453D-9468-467DF5297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3365999"/>
        <c:axId val="1023364751"/>
      </c:barChart>
      <c:lineChart>
        <c:grouping val="standard"/>
        <c:varyColors val="0"/>
        <c:ser>
          <c:idx val="6"/>
          <c:order val="6"/>
          <c:tx>
            <c:strRef>
              <c:f>Foglio1!$AL$81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Foglio1!$AE$82:$AE$88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Foglio1!$AL$82:$AL$88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C2-453D-9468-467DF5297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365999"/>
        <c:axId val="1023364751"/>
      </c:lineChart>
      <c:catAx>
        <c:axId val="102336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364751"/>
        <c:crosses val="autoZero"/>
        <c:auto val="1"/>
        <c:lblAlgn val="ctr"/>
        <c:lblOffset val="100"/>
        <c:noMultiLvlLbl val="0"/>
      </c:catAx>
      <c:valAx>
        <c:axId val="102336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36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Foglio1!$AT$81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Foglio1!$AS$82:$AS$88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Foglio1!$AT$82:$AT$88</c:f>
              <c:numCache>
                <c:formatCode>General</c:formatCode>
                <c:ptCount val="7"/>
                <c:pt idx="1">
                  <c:v>2</c:v>
                </c:pt>
                <c:pt idx="2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F-434C-A93B-5DDA408B094B}"/>
            </c:ext>
          </c:extLst>
        </c:ser>
        <c:ser>
          <c:idx val="1"/>
          <c:order val="1"/>
          <c:tx>
            <c:strRef>
              <c:f>Foglio1!$AU$81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Foglio1!$AS$82:$AS$88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Foglio1!$AU$82:$AU$88</c:f>
              <c:numCache>
                <c:formatCode>General</c:formatCode>
                <c:ptCount val="7"/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F-434C-A93B-5DDA408B094B}"/>
            </c:ext>
          </c:extLst>
        </c:ser>
        <c:ser>
          <c:idx val="2"/>
          <c:order val="2"/>
          <c:tx>
            <c:strRef>
              <c:f>Foglio1!$AV$81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Foglio1!$AS$82:$AS$88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Foglio1!$AV$82:$AV$88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C41F-434C-A93B-5DDA408B094B}"/>
            </c:ext>
          </c:extLst>
        </c:ser>
        <c:ser>
          <c:idx val="3"/>
          <c:order val="3"/>
          <c:tx>
            <c:strRef>
              <c:f>Foglio1!$AW$81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Foglio1!$AS$82:$AS$88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Foglio1!$AW$82:$AW$88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C41F-434C-A93B-5DDA408B094B}"/>
            </c:ext>
          </c:extLst>
        </c:ser>
        <c:ser>
          <c:idx val="4"/>
          <c:order val="4"/>
          <c:tx>
            <c:strRef>
              <c:f>Foglio1!$AX$81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Foglio1!$AS$82:$AS$88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Foglio1!$AX$82:$AX$88</c:f>
              <c:numCache>
                <c:formatCode>General</c:formatCode>
                <c:ptCount val="7"/>
                <c:pt idx="1">
                  <c:v>2</c:v>
                </c:pt>
                <c:pt idx="3">
                  <c:v>4</c:v>
                </c:pt>
                <c:pt idx="4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1F-434C-A93B-5DDA408B094B}"/>
            </c:ext>
          </c:extLst>
        </c:ser>
        <c:ser>
          <c:idx val="5"/>
          <c:order val="5"/>
          <c:tx>
            <c:strRef>
              <c:f>Foglio1!$AY$81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Foglio1!$AS$82:$AS$88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Foglio1!$AY$82:$AY$88</c:f>
              <c:numCache>
                <c:formatCode>General</c:formatCode>
                <c:ptCount val="7"/>
                <c:pt idx="0">
                  <c:v>6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1F-434C-A93B-5DDA408B0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4361471"/>
        <c:axId val="1414354815"/>
      </c:barChart>
      <c:lineChart>
        <c:grouping val="standard"/>
        <c:varyColors val="0"/>
        <c:ser>
          <c:idx val="6"/>
          <c:order val="6"/>
          <c:tx>
            <c:strRef>
              <c:f>Foglio1!$AZ$81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Foglio1!$AS$82:$AS$88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Foglio1!$AZ$82:$AZ$88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1F-434C-A93B-5DDA408B0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361471"/>
        <c:axId val="1414354815"/>
      </c:lineChart>
      <c:catAx>
        <c:axId val="141436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14354815"/>
        <c:crosses val="autoZero"/>
        <c:auto val="1"/>
        <c:lblAlgn val="ctr"/>
        <c:lblOffset val="100"/>
        <c:noMultiLvlLbl val="0"/>
      </c:catAx>
      <c:valAx>
        <c:axId val="141435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1436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Foglio1!$B$56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Foglio1!$A$57:$A$63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Foglio1!$B$57:$B$63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  <c:pt idx="4">
                  <c:v>0</c:v>
                </c:pt>
                <c:pt idx="5">
                  <c:v>4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B-4E34-82D2-A38E367D6FDE}"/>
            </c:ext>
          </c:extLst>
        </c:ser>
        <c:ser>
          <c:idx val="1"/>
          <c:order val="1"/>
          <c:tx>
            <c:strRef>
              <c:f>Foglio1!$C$56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Foglio1!$A$57:$A$63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Foglio1!$C$57:$C$63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EB-4E34-82D2-A38E367D6FDE}"/>
            </c:ext>
          </c:extLst>
        </c:ser>
        <c:ser>
          <c:idx val="2"/>
          <c:order val="2"/>
          <c:tx>
            <c:strRef>
              <c:f>Foglio1!$D$56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Foglio1!$A$57:$A$63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Foglio1!$D$57:$D$63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EB-4E34-82D2-A38E367D6FDE}"/>
            </c:ext>
          </c:extLst>
        </c:ser>
        <c:ser>
          <c:idx val="3"/>
          <c:order val="3"/>
          <c:tx>
            <c:strRef>
              <c:f>Foglio1!$E$56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Foglio1!$A$57:$A$63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Foglio1!$E$57:$E$63</c:f>
              <c:numCache>
                <c:formatCode>General</c:formatCode>
                <c:ptCount val="7"/>
                <c:pt idx="0">
                  <c:v>11</c:v>
                </c:pt>
                <c:pt idx="1">
                  <c:v>10</c:v>
                </c:pt>
                <c:pt idx="2">
                  <c:v>15</c:v>
                </c:pt>
                <c:pt idx="3">
                  <c:v>8</c:v>
                </c:pt>
                <c:pt idx="4">
                  <c:v>13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EB-4E34-82D2-A38E367D6FDE}"/>
            </c:ext>
          </c:extLst>
        </c:ser>
        <c:ser>
          <c:idx val="4"/>
          <c:order val="4"/>
          <c:tx>
            <c:strRef>
              <c:f>Foglio1!$F$56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Foglio1!$A$57:$A$63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Foglio1!$F$57:$F$63</c:f>
              <c:numCache>
                <c:formatCode>General</c:formatCode>
                <c:ptCount val="7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EB-4E34-82D2-A38E367D6FDE}"/>
            </c:ext>
          </c:extLst>
        </c:ser>
        <c:ser>
          <c:idx val="5"/>
          <c:order val="5"/>
          <c:tx>
            <c:strRef>
              <c:f>Foglio1!$G$56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Foglio1!$A$57:$A$63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Foglio1!$G$57:$G$63</c:f>
              <c:numCache>
                <c:formatCode>General</c:formatCode>
                <c:ptCount val="7"/>
                <c:pt idx="0">
                  <c:v>13</c:v>
                </c:pt>
                <c:pt idx="1">
                  <c:v>15</c:v>
                </c:pt>
                <c:pt idx="2">
                  <c:v>10</c:v>
                </c:pt>
                <c:pt idx="3">
                  <c:v>12</c:v>
                </c:pt>
                <c:pt idx="4">
                  <c:v>10</c:v>
                </c:pt>
                <c:pt idx="5">
                  <c:v>11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EB-4E34-82D2-A38E367D6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7209728"/>
        <c:axId val="1037227200"/>
      </c:barChart>
      <c:catAx>
        <c:axId val="103720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7227200"/>
        <c:crosses val="autoZero"/>
        <c:auto val="1"/>
        <c:lblAlgn val="ctr"/>
        <c:lblOffset val="100"/>
        <c:noMultiLvlLbl val="0"/>
      </c:catAx>
      <c:valAx>
        <c:axId val="103722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720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Foglio1!$B$81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Foglio1!$A$82:$A$88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Foglio1!$B$82:$B$88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9-49E4-A705-D58BEEB6BB52}"/>
            </c:ext>
          </c:extLst>
        </c:ser>
        <c:ser>
          <c:idx val="1"/>
          <c:order val="1"/>
          <c:tx>
            <c:strRef>
              <c:f>Foglio1!$C$81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Foglio1!$A$82:$A$88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Foglio1!$C$82:$C$88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59-49E4-A705-D58BEEB6BB52}"/>
            </c:ext>
          </c:extLst>
        </c:ser>
        <c:ser>
          <c:idx val="2"/>
          <c:order val="2"/>
          <c:tx>
            <c:strRef>
              <c:f>Foglio1!$D$81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Foglio1!$A$82:$A$88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Foglio1!$D$82:$D$88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59-49E4-A705-D58BEEB6BB52}"/>
            </c:ext>
          </c:extLst>
        </c:ser>
        <c:ser>
          <c:idx val="3"/>
          <c:order val="3"/>
          <c:tx>
            <c:strRef>
              <c:f>Foglio1!$E$81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Foglio1!$A$82:$A$88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Foglio1!$E$82:$E$88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59-49E4-A705-D58BEEB6BB52}"/>
            </c:ext>
          </c:extLst>
        </c:ser>
        <c:ser>
          <c:idx val="4"/>
          <c:order val="4"/>
          <c:tx>
            <c:strRef>
              <c:f>Foglio1!$F$81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Foglio1!$A$82:$A$88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Foglio1!$F$82:$F$88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7</c:v>
                </c:pt>
                <c:pt idx="4">
                  <c:v>9</c:v>
                </c:pt>
                <c:pt idx="5">
                  <c:v>0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59-49E4-A705-D58BEEB6BB52}"/>
            </c:ext>
          </c:extLst>
        </c:ser>
        <c:ser>
          <c:idx val="5"/>
          <c:order val="5"/>
          <c:tx>
            <c:strRef>
              <c:f>Foglio1!$G$81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Foglio1!$A$82:$A$88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Foglio1!$G$82:$G$88</c:f>
              <c:numCache>
                <c:formatCode>General</c:formatCode>
                <c:ptCount val="7"/>
                <c:pt idx="0">
                  <c:v>11</c:v>
                </c:pt>
                <c:pt idx="1">
                  <c:v>0</c:v>
                </c:pt>
                <c:pt idx="2">
                  <c:v>6</c:v>
                </c:pt>
                <c:pt idx="3">
                  <c:v>5</c:v>
                </c:pt>
                <c:pt idx="4">
                  <c:v>11</c:v>
                </c:pt>
                <c:pt idx="5">
                  <c:v>12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59-49E4-A705-D58BEEB6B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7238432"/>
        <c:axId val="1037233856"/>
      </c:barChart>
      <c:catAx>
        <c:axId val="103723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7233856"/>
        <c:crosses val="autoZero"/>
        <c:auto val="1"/>
        <c:lblAlgn val="ctr"/>
        <c:lblOffset val="100"/>
        <c:noMultiLvlLbl val="0"/>
      </c:catAx>
      <c:valAx>
        <c:axId val="10372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723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47-4CAB-B948-2488C51B42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47-4CAB-B948-2488C51B42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747-4CAB-B948-2488C51B42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747-4CAB-B948-2488C51B42D1}"/>
              </c:ext>
            </c:extLst>
          </c:dPt>
          <c:dLbls>
            <c:dLbl>
              <c:idx val="0"/>
              <c:layout>
                <c:manualLayout>
                  <c:x val="-7.9057402090448176E-2"/>
                  <c:y val="0.19753078738960342"/>
                </c:manualLayout>
              </c:layout>
              <c:tx>
                <c:rich>
                  <a:bodyPr/>
                  <a:lstStyle/>
                  <a:p>
                    <a:fld id="{EAA11FFF-4E67-4B34-96E7-0166FC1E3183}" type="CATEGORYNAME">
                      <a:rPr lang="en-US" b="1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pPr/>
                      <a:t>[NOME CATEGORIA]</a:t>
                    </a:fld>
                    <a:r>
                      <a:rPr lang="en-US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t>
</a:t>
                    </a:r>
                    <a:fld id="{250D0A3F-8A6C-4EA1-AC1F-A890A79AE62E}" type="PERCENTAGE">
                      <a:rPr lang="en-US" b="1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pPr/>
                      <a:t>[PERCENTUALE]</a:t>
                    </a:fld>
                    <a:endParaRPr lang="en-US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747-4CAB-B948-2488C51B42D1}"/>
                </c:ext>
              </c:extLst>
            </c:dLbl>
            <c:dLbl>
              <c:idx val="1"/>
              <c:layout>
                <c:manualLayout>
                  <c:x val="-0.15203346555855418"/>
                  <c:y val="3.950615747792068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9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3747-4CAB-B948-2488C51B42D1}"/>
                </c:ext>
              </c:extLst>
            </c:dLbl>
            <c:dLbl>
              <c:idx val="2"/>
              <c:layout>
                <c:manualLayout>
                  <c:x val="1.8244015867026561E-2"/>
                  <c:y val="-0.2469134842370043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9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3747-4CAB-B948-2488C51B42D1}"/>
                </c:ext>
              </c:extLst>
            </c:dLbl>
            <c:dLbl>
              <c:idx val="3"/>
              <c:layout>
                <c:manualLayout>
                  <c:x val="0.12770811106918553"/>
                  <c:y val="0.1283950118032422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9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3747-4CAB-B948-2488C51B42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(Foglio1!$K$3:$K$5,Foglio1!$K$8)</c:f>
              <c:strCache>
                <c:ptCount val="4"/>
                <c:pt idx="0">
                  <c:v>RE</c:v>
                </c:pt>
                <c:pt idx="1">
                  <c:v>AM</c:v>
                </c:pt>
                <c:pt idx="2">
                  <c:v>AN</c:v>
                </c:pt>
                <c:pt idx="3">
                  <c:v>VE</c:v>
                </c:pt>
              </c:strCache>
            </c:strRef>
          </c:cat>
          <c:val>
            <c:numRef>
              <c:f>(Foglio1!$L$3:$L$5,Foglio1!$L$8)</c:f>
              <c:numCache>
                <c:formatCode>General</c:formatCode>
                <c:ptCount val="4"/>
                <c:pt idx="0">
                  <c:v>25</c:v>
                </c:pt>
                <c:pt idx="1">
                  <c:v>45</c:v>
                </c:pt>
                <c:pt idx="2">
                  <c:v>78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A-4284-A42D-C6AECA65E5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2C-4DA9-9ACF-77FDA80CF4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2C-4DA9-9ACF-77FDA80CF4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2C-4DA9-9ACF-77FDA80CF4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2C-4DA9-9ACF-77FDA80CF46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2C-4DA9-9ACF-77FDA80CF46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02C-4DA9-9ACF-77FDA80CF46D}"/>
              </c:ext>
            </c:extLst>
          </c:dPt>
          <c:dLbls>
            <c:dLbl>
              <c:idx val="0"/>
              <c:layout>
                <c:manualLayout>
                  <c:x val="-2.7649769585253458E-2"/>
                  <c:y val="0.1384615384615384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02C-4DA9-9ACF-77FDA80CF46D}"/>
                </c:ext>
              </c:extLst>
            </c:dLbl>
            <c:dLbl>
              <c:idx val="1"/>
              <c:layout>
                <c:manualLayout>
                  <c:x val="-9.2165898617511635E-2"/>
                  <c:y val="0.1538461538461538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2C-4DA9-9ACF-77FDA80CF46D}"/>
                </c:ext>
              </c:extLst>
            </c:dLbl>
            <c:dLbl>
              <c:idx val="2"/>
              <c:layout>
                <c:manualLayout>
                  <c:x val="-0.13824884792626729"/>
                  <c:y val="-4.615384615384624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02C-4DA9-9ACF-77FDA80CF46D}"/>
                </c:ext>
              </c:extLst>
            </c:dLbl>
            <c:dLbl>
              <c:idx val="3"/>
              <c:layout>
                <c:manualLayout>
                  <c:x val="9.2165898617512076E-3"/>
                  <c:y val="-0.2307692307692307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02C-4DA9-9ACF-77FDA80CF46D}"/>
                </c:ext>
              </c:extLst>
            </c:dLbl>
            <c:dLbl>
              <c:idx val="4"/>
              <c:layout>
                <c:manualLayout>
                  <c:x val="0.10752688172043011"/>
                  <c:y val="-4.102564102564102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02C-4DA9-9ACF-77FDA80CF46D}"/>
                </c:ext>
              </c:extLst>
            </c:dLbl>
            <c:dLbl>
              <c:idx val="5"/>
              <c:layout>
                <c:manualLayout>
                  <c:x val="9.5238095238095233E-2"/>
                  <c:y val="0.1999999999999999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02C-4DA9-9ACF-77FDA80CF4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Foglio1!$K$30:$K$35</c:f>
              <c:strCache>
                <c:ptCount val="6"/>
                <c:pt idx="0">
                  <c:v>RE</c:v>
                </c:pt>
                <c:pt idx="1">
                  <c:v>AM</c:v>
                </c:pt>
                <c:pt idx="2">
                  <c:v>AN</c:v>
                </c:pt>
                <c:pt idx="3">
                  <c:v>PT</c:v>
                </c:pt>
                <c:pt idx="4">
                  <c:v>PR</c:v>
                </c:pt>
                <c:pt idx="5">
                  <c:v>VE</c:v>
                </c:pt>
              </c:strCache>
            </c:strRef>
          </c:cat>
          <c:val>
            <c:numRef>
              <c:f>Foglio1!$L$30:$L$35</c:f>
              <c:numCache>
                <c:formatCode>General</c:formatCode>
                <c:ptCount val="6"/>
                <c:pt idx="0">
                  <c:v>12</c:v>
                </c:pt>
                <c:pt idx="1">
                  <c:v>30</c:v>
                </c:pt>
                <c:pt idx="2">
                  <c:v>43</c:v>
                </c:pt>
                <c:pt idx="3">
                  <c:v>60</c:v>
                </c:pt>
                <c:pt idx="4">
                  <c:v>34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07-452A-B332-E46C6243A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E5-483C-8F81-269E266023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E5-483C-8F81-269E266023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E5-483C-8F81-269E266023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E5-483C-8F81-269E266023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CE5-483C-8F81-269E266023CB}"/>
              </c:ext>
            </c:extLst>
          </c:dPt>
          <c:dLbls>
            <c:dLbl>
              <c:idx val="0"/>
              <c:layout>
                <c:manualLayout>
                  <c:x val="-3.0511060259344067E-2"/>
                  <c:y val="0.1363636363636363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E5-483C-8F81-269E266023CB}"/>
                </c:ext>
              </c:extLst>
            </c:dLbl>
            <c:dLbl>
              <c:idx val="1"/>
              <c:layout>
                <c:manualLayout>
                  <c:x val="-6.7124332570556944E-2"/>
                  <c:y val="0.1464646464646464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CE5-483C-8F81-269E266023CB}"/>
                </c:ext>
              </c:extLst>
            </c:dLbl>
            <c:dLbl>
              <c:idx val="2"/>
              <c:layout>
                <c:manualLayout>
                  <c:x val="-0.14340198321891698"/>
                  <c:y val="4.6295761483709066E-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CE5-483C-8F81-269E266023CB}"/>
                </c:ext>
              </c:extLst>
            </c:dLbl>
            <c:dLbl>
              <c:idx val="3"/>
              <c:layout>
                <c:manualLayout>
                  <c:x val="5.4919908466819281E-2"/>
                  <c:y val="-0.2575757575757575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CE5-483C-8F81-269E266023CB}"/>
                </c:ext>
              </c:extLst>
            </c:dLbl>
            <c:dLbl>
              <c:idx val="4"/>
              <c:layout>
                <c:manualLayout>
                  <c:x val="0.11594202898550719"/>
                  <c:y val="0.2070707070707070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CE5-483C-8F81-269E266023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(Foglio1!$K$57:$K$58,Foglio1!$K$60:$K$62)</c:f>
              <c:strCache>
                <c:ptCount val="5"/>
                <c:pt idx="0">
                  <c:v>RE</c:v>
                </c:pt>
                <c:pt idx="1">
                  <c:v>AM</c:v>
                </c:pt>
                <c:pt idx="2">
                  <c:v>PT</c:v>
                </c:pt>
                <c:pt idx="3">
                  <c:v>PR</c:v>
                </c:pt>
                <c:pt idx="4">
                  <c:v>VE</c:v>
                </c:pt>
              </c:strCache>
            </c:strRef>
          </c:cat>
          <c:val>
            <c:numRef>
              <c:f>(Foglio1!$L$57:$L$58,Foglio1!$L$60:$L$62)</c:f>
              <c:numCache>
                <c:formatCode>General</c:formatCode>
                <c:ptCount val="5"/>
                <c:pt idx="0">
                  <c:v>20</c:v>
                </c:pt>
                <c:pt idx="1">
                  <c:v>27</c:v>
                </c:pt>
                <c:pt idx="2">
                  <c:v>75</c:v>
                </c:pt>
                <c:pt idx="3">
                  <c:v>147</c:v>
                </c:pt>
                <c:pt idx="4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5-4C29-B9C1-0B6E98D07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96-4ECE-8C30-1ED5D7FD98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96-4ECE-8C30-1ED5D7FD98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96-4ECE-8C30-1ED5D7FD98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996-4ECE-8C30-1ED5D7FD9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996-4ECE-8C30-1ED5D7FD986F}"/>
              </c:ext>
            </c:extLst>
          </c:dPt>
          <c:dLbls>
            <c:dLbl>
              <c:idx val="0"/>
              <c:layout>
                <c:manualLayout>
                  <c:x val="-8.7283671933784807E-2"/>
                  <c:y val="0.1932367149758454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96-4ECE-8C30-1ED5D7FD986F}"/>
                </c:ext>
              </c:extLst>
            </c:dLbl>
            <c:dLbl>
              <c:idx val="1"/>
              <c:layout>
                <c:manualLayout>
                  <c:x val="-0.11738148984198646"/>
                  <c:y val="4.830917874396139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96-4ECE-8C30-1ED5D7FD986F}"/>
                </c:ext>
              </c:extLst>
            </c:dLbl>
            <c:dLbl>
              <c:idx val="2"/>
              <c:layout>
                <c:manualLayout>
                  <c:x val="-0.10835214446952596"/>
                  <c:y val="-0.115942028985507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96-4ECE-8C30-1ED5D7FD986F}"/>
                </c:ext>
              </c:extLst>
            </c:dLbl>
            <c:dLbl>
              <c:idx val="3"/>
              <c:layout>
                <c:manualLayout>
                  <c:x val="-1.2039127163280717E-2"/>
                  <c:y val="-0.2028985507246376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96-4ECE-8C30-1ED5D7FD986F}"/>
                </c:ext>
              </c:extLst>
            </c:dLbl>
            <c:dLbl>
              <c:idx val="4"/>
              <c:layout>
                <c:manualLayout>
                  <c:x val="0.17757712565838976"/>
                  <c:y val="3.864734299516903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996-4ECE-8C30-1ED5D7FD98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(Foglio1!$K$82:$K$83,Foglio1!$K$85:$K$87)</c:f>
              <c:strCache>
                <c:ptCount val="5"/>
                <c:pt idx="0">
                  <c:v>RE</c:v>
                </c:pt>
                <c:pt idx="1">
                  <c:v>AM</c:v>
                </c:pt>
                <c:pt idx="2">
                  <c:v>PT</c:v>
                </c:pt>
                <c:pt idx="3">
                  <c:v>PR</c:v>
                </c:pt>
                <c:pt idx="4">
                  <c:v>VE</c:v>
                </c:pt>
              </c:strCache>
            </c:strRef>
          </c:cat>
          <c:val>
            <c:numRef>
              <c:f>(Foglio1!$L$82:$L$83,Foglio1!$L$85:$L$87)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15</c:v>
                </c:pt>
                <c:pt idx="3">
                  <c:v>30</c:v>
                </c:pt>
                <c:pt idx="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9-4B1E-830E-DED59C4B3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>
              <a:lumMod val="95000"/>
              <a:lumOff val="5000"/>
            </a:schemeClr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Foglio1!$B$108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Foglio1!$A$109:$A$115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Foglio1!$B$109:$B$115</c:f>
              <c:numCache>
                <c:formatCode>General</c:formatCode>
                <c:ptCount val="7"/>
                <c:pt idx="0">
                  <c:v>14</c:v>
                </c:pt>
                <c:pt idx="1">
                  <c:v>12</c:v>
                </c:pt>
                <c:pt idx="2">
                  <c:v>14</c:v>
                </c:pt>
                <c:pt idx="3">
                  <c:v>6</c:v>
                </c:pt>
                <c:pt idx="4">
                  <c:v>11</c:v>
                </c:pt>
                <c:pt idx="5">
                  <c:v>8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D-429D-823D-D745A74E2AD9}"/>
            </c:ext>
          </c:extLst>
        </c:ser>
        <c:ser>
          <c:idx val="1"/>
          <c:order val="1"/>
          <c:tx>
            <c:strRef>
              <c:f>Foglio1!$C$108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Foglio1!$A$109:$A$115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Foglio1!$C$109:$C$115</c:f>
              <c:numCache>
                <c:formatCode>General</c:formatCode>
                <c:ptCount val="7"/>
                <c:pt idx="0">
                  <c:v>19</c:v>
                </c:pt>
                <c:pt idx="1">
                  <c:v>22</c:v>
                </c:pt>
                <c:pt idx="2">
                  <c:v>16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D-429D-823D-D745A74E2AD9}"/>
            </c:ext>
          </c:extLst>
        </c:ser>
        <c:ser>
          <c:idx val="2"/>
          <c:order val="2"/>
          <c:tx>
            <c:strRef>
              <c:f>Foglio1!$D$108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Foglio1!$A$109:$A$115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Foglio1!$D$109:$D$115</c:f>
              <c:numCache>
                <c:formatCode>General</c:formatCode>
                <c:ptCount val="7"/>
                <c:pt idx="0">
                  <c:v>19</c:v>
                </c:pt>
                <c:pt idx="1">
                  <c:v>7</c:v>
                </c:pt>
                <c:pt idx="2">
                  <c:v>15</c:v>
                </c:pt>
                <c:pt idx="3">
                  <c:v>22</c:v>
                </c:pt>
                <c:pt idx="4">
                  <c:v>18</c:v>
                </c:pt>
                <c:pt idx="5">
                  <c:v>22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DD-429D-823D-D745A74E2AD9}"/>
            </c:ext>
          </c:extLst>
        </c:ser>
        <c:ser>
          <c:idx val="3"/>
          <c:order val="3"/>
          <c:tx>
            <c:strRef>
              <c:f>Foglio1!$E$108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Foglio1!$A$109:$A$115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Foglio1!$E$109:$E$115</c:f>
              <c:numCache>
                <c:formatCode>General</c:formatCode>
                <c:ptCount val="7"/>
                <c:pt idx="0">
                  <c:v>20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22</c:v>
                </c:pt>
                <c:pt idx="5">
                  <c:v>21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DD-429D-823D-D745A74E2AD9}"/>
            </c:ext>
          </c:extLst>
        </c:ser>
        <c:ser>
          <c:idx val="4"/>
          <c:order val="4"/>
          <c:tx>
            <c:strRef>
              <c:f>Foglio1!$F$108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Foglio1!$A$109:$A$115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Foglio1!$F$109:$F$115</c:f>
              <c:numCache>
                <c:formatCode>General</c:formatCode>
                <c:ptCount val="7"/>
                <c:pt idx="0">
                  <c:v>28</c:v>
                </c:pt>
                <c:pt idx="1">
                  <c:v>30</c:v>
                </c:pt>
                <c:pt idx="2">
                  <c:v>27</c:v>
                </c:pt>
                <c:pt idx="3">
                  <c:v>36</c:v>
                </c:pt>
                <c:pt idx="4">
                  <c:v>34</c:v>
                </c:pt>
                <c:pt idx="5">
                  <c:v>27</c:v>
                </c:pt>
                <c:pt idx="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DD-429D-823D-D745A74E2AD9}"/>
            </c:ext>
          </c:extLst>
        </c:ser>
        <c:ser>
          <c:idx val="5"/>
          <c:order val="5"/>
          <c:tx>
            <c:strRef>
              <c:f>Foglio1!$G$108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Foglio1!$A$109:$A$115</c:f>
              <c:strCache>
                <c:ptCount val="7"/>
                <c:pt idx="0">
                  <c:v>Baldisseri Michele</c:v>
                </c:pt>
                <c:pt idx="1">
                  <c:v>Pirolo Alessandro</c:v>
                </c:pt>
                <c:pt idx="2">
                  <c:v>Rago Alessandro</c:v>
                </c:pt>
                <c:pt idx="3">
                  <c:v>Safdari Hossaine</c:v>
                </c:pt>
                <c:pt idx="4">
                  <c:v>Sassaro Giacomo</c:v>
                </c:pt>
                <c:pt idx="5">
                  <c:v>Scialpi Paolo</c:v>
                </c:pt>
                <c:pt idx="6">
                  <c:v>Zenere Marco</c:v>
                </c:pt>
              </c:strCache>
            </c:strRef>
          </c:cat>
          <c:val>
            <c:numRef>
              <c:f>Foglio1!$G$109:$G$115</c:f>
              <c:numCache>
                <c:formatCode>General</c:formatCode>
                <c:ptCount val="7"/>
                <c:pt idx="0">
                  <c:v>32</c:v>
                </c:pt>
                <c:pt idx="1">
                  <c:v>38</c:v>
                </c:pt>
                <c:pt idx="2">
                  <c:v>37</c:v>
                </c:pt>
                <c:pt idx="3">
                  <c:v>33</c:v>
                </c:pt>
                <c:pt idx="4">
                  <c:v>32</c:v>
                </c:pt>
                <c:pt idx="5">
                  <c:v>37</c:v>
                </c:pt>
                <c:pt idx="6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DD-429D-823D-D745A74E2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6455216"/>
        <c:axId val="1146459792"/>
      </c:barChart>
      <c:catAx>
        <c:axId val="114645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6459792"/>
        <c:crosses val="autoZero"/>
        <c:auto val="1"/>
        <c:lblAlgn val="ctr"/>
        <c:lblOffset val="100"/>
        <c:noMultiLvlLbl val="0"/>
      </c:catAx>
      <c:valAx>
        <c:axId val="114645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645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9525</xdr:rowOff>
    </xdr:from>
    <xdr:to>
      <xdr:col>8</xdr:col>
      <xdr:colOff>9525</xdr:colOff>
      <xdr:row>25</xdr:row>
      <xdr:rowOff>85725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36DA53A-9E53-4C74-BFBC-FEC0CC73B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9526</xdr:colOff>
      <xdr:row>38</xdr:row>
      <xdr:rowOff>57150</xdr:rowOff>
    </xdr:from>
    <xdr:to>
      <xdr:col>8</xdr:col>
      <xdr:colOff>9526</xdr:colOff>
      <xdr:row>52</xdr:row>
      <xdr:rowOff>133350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2787AAB-7DAB-4E69-8E8C-D28ADA9B8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64</xdr:row>
      <xdr:rowOff>57150</xdr:rowOff>
    </xdr:from>
    <xdr:to>
      <xdr:col>8</xdr:col>
      <xdr:colOff>0</xdr:colOff>
      <xdr:row>78</xdr:row>
      <xdr:rowOff>133350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5FF79C2-9989-4A5B-A4D6-9FE468FFD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89</xdr:row>
      <xdr:rowOff>133350</xdr:rowOff>
    </xdr:from>
    <xdr:to>
      <xdr:col>7</xdr:col>
      <xdr:colOff>600075</xdr:colOff>
      <xdr:row>104</xdr:row>
      <xdr:rowOff>19050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88B5F46-5204-49E9-A176-DE4CB36A1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581025</xdr:colOff>
      <xdr:row>11</xdr:row>
      <xdr:rowOff>28574</xdr:rowOff>
    </xdr:from>
    <xdr:to>
      <xdr:col>14</xdr:col>
      <xdr:colOff>595312</xdr:colOff>
      <xdr:row>24</xdr:row>
      <xdr:rowOff>123825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1681F4A8-4F67-4ECC-BD9E-1AB315496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19050</xdr:colOff>
      <xdr:row>38</xdr:row>
      <xdr:rowOff>57150</xdr:rowOff>
    </xdr:from>
    <xdr:to>
      <xdr:col>14</xdr:col>
      <xdr:colOff>600075</xdr:colOff>
      <xdr:row>51</xdr:row>
      <xdr:rowOff>57150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6F3C9204-945A-451B-8097-9741D62BC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600075</xdr:colOff>
      <xdr:row>64</xdr:row>
      <xdr:rowOff>133350</xdr:rowOff>
    </xdr:from>
    <xdr:to>
      <xdr:col>14</xdr:col>
      <xdr:colOff>600075</xdr:colOff>
      <xdr:row>77</xdr:row>
      <xdr:rowOff>171450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47698A0C-4C85-4E98-A462-3371D85D1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89</xdr:row>
      <xdr:rowOff>161925</xdr:rowOff>
    </xdr:from>
    <xdr:to>
      <xdr:col>15</xdr:col>
      <xdr:colOff>57150</xdr:colOff>
      <xdr:row>103</xdr:row>
      <xdr:rowOff>123825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8C3FEB39-0FB7-4CF5-85B5-B476817F6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117</xdr:row>
      <xdr:rowOff>161925</xdr:rowOff>
    </xdr:from>
    <xdr:to>
      <xdr:col>8</xdr:col>
      <xdr:colOff>19050</xdr:colOff>
      <xdr:row>131</xdr:row>
      <xdr:rowOff>152400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5713E631-30AD-4E8F-AB34-DDE1540B1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600075</xdr:colOff>
      <xdr:row>118</xdr:row>
      <xdr:rowOff>0</xdr:rowOff>
    </xdr:from>
    <xdr:to>
      <xdr:col>14</xdr:col>
      <xdr:colOff>581025</xdr:colOff>
      <xdr:row>131</xdr:row>
      <xdr:rowOff>114300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B8450413-639F-4939-956E-3D73D7A9E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2171700</xdr:colOff>
      <xdr:row>145</xdr:row>
      <xdr:rowOff>180975</xdr:rowOff>
    </xdr:from>
    <xdr:to>
      <xdr:col>7</xdr:col>
      <xdr:colOff>600075</xdr:colOff>
      <xdr:row>159</xdr:row>
      <xdr:rowOff>114300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80A23C02-D38D-41C4-987C-F2ABC7FBB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571500</xdr:colOff>
      <xdr:row>146</xdr:row>
      <xdr:rowOff>9525</xdr:rowOff>
    </xdr:from>
    <xdr:to>
      <xdr:col>14</xdr:col>
      <xdr:colOff>571500</xdr:colOff>
      <xdr:row>159</xdr:row>
      <xdr:rowOff>171450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7E594A14-C98C-48A5-AB1F-9CF687F63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1038225</xdr:colOff>
      <xdr:row>64</xdr:row>
      <xdr:rowOff>23812</xdr:rowOff>
    </xdr:from>
    <xdr:to>
      <xdr:col>24</xdr:col>
      <xdr:colOff>180975</xdr:colOff>
      <xdr:row>78</xdr:row>
      <xdr:rowOff>100012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AD96F1-F835-469E-878A-E84935BFB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30</xdr:col>
      <xdr:colOff>904875</xdr:colOff>
      <xdr:row>63</xdr:row>
      <xdr:rowOff>157162</xdr:rowOff>
    </xdr:from>
    <xdr:to>
      <xdr:col>37</xdr:col>
      <xdr:colOff>104775</xdr:colOff>
      <xdr:row>78</xdr:row>
      <xdr:rowOff>42862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40F05E1-09FE-463D-A2B2-A69972517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342900</xdr:colOff>
      <xdr:row>63</xdr:row>
      <xdr:rowOff>73508</xdr:rowOff>
    </xdr:from>
    <xdr:to>
      <xdr:col>52</xdr:col>
      <xdr:colOff>38100</xdr:colOff>
      <xdr:row>77</xdr:row>
      <xdr:rowOff>149708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58B78DE-65C1-4E49-A88B-69A8CF0A7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58</xdr:col>
      <xdr:colOff>485775</xdr:colOff>
      <xdr:row>63</xdr:row>
      <xdr:rowOff>185737</xdr:rowOff>
    </xdr:from>
    <xdr:to>
      <xdr:col>66</xdr:col>
      <xdr:colOff>180975</xdr:colOff>
      <xdr:row>78</xdr:row>
      <xdr:rowOff>71437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CFA63A74-148F-42E1-9C91-9DFE10B66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72</xdr:col>
      <xdr:colOff>304800</xdr:colOff>
      <xdr:row>63</xdr:row>
      <xdr:rowOff>176212</xdr:rowOff>
    </xdr:from>
    <xdr:to>
      <xdr:col>80</xdr:col>
      <xdr:colOff>0</xdr:colOff>
      <xdr:row>78</xdr:row>
      <xdr:rowOff>61912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7592E191-6C14-4009-95F6-2211C0E69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1047750</xdr:colOff>
      <xdr:row>37</xdr:row>
      <xdr:rowOff>157162</xdr:rowOff>
    </xdr:from>
    <xdr:to>
      <xdr:col>24</xdr:col>
      <xdr:colOff>190500</xdr:colOff>
      <xdr:row>52</xdr:row>
      <xdr:rowOff>42862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E684AC18-53F0-4A5D-90D7-572716480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26</xdr:col>
      <xdr:colOff>142875</xdr:colOff>
      <xdr:row>37</xdr:row>
      <xdr:rowOff>138112</xdr:rowOff>
    </xdr:from>
    <xdr:to>
      <xdr:col>32</xdr:col>
      <xdr:colOff>571500</xdr:colOff>
      <xdr:row>52</xdr:row>
      <xdr:rowOff>23812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44B6B105-293B-405C-933F-D1EFF718E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34</xdr:col>
      <xdr:colOff>1066800</xdr:colOff>
      <xdr:row>37</xdr:row>
      <xdr:rowOff>71437</xdr:rowOff>
    </xdr:from>
    <xdr:to>
      <xdr:col>42</xdr:col>
      <xdr:colOff>142875</xdr:colOff>
      <xdr:row>51</xdr:row>
      <xdr:rowOff>147637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1E0DCD60-28BE-4B9C-96CA-000DCBC6C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16</xdr:col>
      <xdr:colOff>885825</xdr:colOff>
      <xdr:row>89</xdr:row>
      <xdr:rowOff>176212</xdr:rowOff>
    </xdr:from>
    <xdr:to>
      <xdr:col>24</xdr:col>
      <xdr:colOff>28575</xdr:colOff>
      <xdr:row>104</xdr:row>
      <xdr:rowOff>61912</xdr:rowOff>
    </xdr:to>
    <xdr:graphicFrame macro="">
      <xdr:nvGraphicFramePr>
        <xdr:cNvPr id="25" name="Grafico 24">
          <a:extLst>
            <a:ext uri="{FF2B5EF4-FFF2-40B4-BE49-F238E27FC236}">
              <a16:creationId xmlns:a16="http://schemas.microsoft.com/office/drawing/2014/main" id="{826452FC-791C-4928-B692-B8844D8C3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31</xdr:col>
      <xdr:colOff>47625</xdr:colOff>
      <xdr:row>89</xdr:row>
      <xdr:rowOff>100012</xdr:rowOff>
    </xdr:from>
    <xdr:to>
      <xdr:col>37</xdr:col>
      <xdr:colOff>342900</xdr:colOff>
      <xdr:row>103</xdr:row>
      <xdr:rowOff>176212</xdr:rowOff>
    </xdr:to>
    <xdr:graphicFrame macro="">
      <xdr:nvGraphicFramePr>
        <xdr:cNvPr id="26" name="Grafico 25">
          <a:extLst>
            <a:ext uri="{FF2B5EF4-FFF2-40B4-BE49-F238E27FC236}">
              <a16:creationId xmlns:a16="http://schemas.microsoft.com/office/drawing/2014/main" id="{BA1E387F-C2FA-4C3B-9815-6C04E9241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43</xdr:col>
      <xdr:colOff>563218</xdr:colOff>
      <xdr:row>89</xdr:row>
      <xdr:rowOff>69574</xdr:rowOff>
    </xdr:from>
    <xdr:to>
      <xdr:col>51</xdr:col>
      <xdr:colOff>231913</xdr:colOff>
      <xdr:row>103</xdr:row>
      <xdr:rowOff>145774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BDB16D67-A4BC-4265-9508-9583E23C6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G153"/>
  <sheetViews>
    <sheetView tabSelected="1" topLeftCell="Q70" zoomScale="82" zoomScaleNormal="82" workbookViewId="0">
      <selection activeCell="BW58" sqref="BW58"/>
    </sheetView>
  </sheetViews>
  <sheetFormatPr defaultRowHeight="15" x14ac:dyDescent="0.25"/>
  <cols>
    <col min="1" max="1" width="32.85546875" customWidth="1"/>
    <col min="11" max="11" width="25.85546875" customWidth="1"/>
    <col min="17" max="17" width="17.42578125" bestFit="1" customWidth="1"/>
    <col min="26" max="26" width="10" customWidth="1"/>
    <col min="31" max="31" width="16.42578125" customWidth="1"/>
    <col min="35" max="35" width="17.42578125" bestFit="1" customWidth="1"/>
    <col min="36" max="36" width="10.140625" bestFit="1" customWidth="1"/>
  </cols>
  <sheetData>
    <row r="1" spans="1:38" x14ac:dyDescent="0.25">
      <c r="B1" s="7" t="s">
        <v>6</v>
      </c>
      <c r="C1" s="7"/>
      <c r="D1" s="7"/>
      <c r="E1" s="7"/>
      <c r="F1" s="7"/>
      <c r="G1" s="7"/>
      <c r="H1" s="7"/>
    </row>
    <row r="2" spans="1:38" x14ac:dyDescent="0.25"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7</v>
      </c>
      <c r="L2" t="s">
        <v>18</v>
      </c>
      <c r="M2" t="s">
        <v>19</v>
      </c>
    </row>
    <row r="3" spans="1:38" x14ac:dyDescent="0.25">
      <c r="A3" t="s">
        <v>0</v>
      </c>
      <c r="B3">
        <v>14</v>
      </c>
      <c r="C3">
        <v>0</v>
      </c>
      <c r="D3">
        <v>12</v>
      </c>
      <c r="E3">
        <v>0</v>
      </c>
      <c r="F3">
        <v>0</v>
      </c>
      <c r="G3">
        <v>4</v>
      </c>
      <c r="H3">
        <f>SUM(B3:G3)</f>
        <v>30</v>
      </c>
      <c r="K3" t="s">
        <v>8</v>
      </c>
      <c r="L3">
        <v>25</v>
      </c>
      <c r="M3">
        <f>L3*30</f>
        <v>750</v>
      </c>
    </row>
    <row r="4" spans="1:38" x14ac:dyDescent="0.25">
      <c r="A4" t="s">
        <v>1</v>
      </c>
      <c r="B4">
        <v>0</v>
      </c>
      <c r="C4">
        <v>14</v>
      </c>
      <c r="D4">
        <v>2</v>
      </c>
      <c r="E4">
        <v>0</v>
      </c>
      <c r="F4">
        <v>0</v>
      </c>
      <c r="G4">
        <v>14</v>
      </c>
      <c r="H4">
        <f t="shared" ref="H4:H9" si="0">SUM(B4:G4)</f>
        <v>30</v>
      </c>
      <c r="K4" t="s">
        <v>9</v>
      </c>
      <c r="L4">
        <v>45</v>
      </c>
      <c r="M4">
        <f>L4*20</f>
        <v>900</v>
      </c>
    </row>
    <row r="5" spans="1:38" x14ac:dyDescent="0.25">
      <c r="A5" t="s">
        <v>4</v>
      </c>
      <c r="B5">
        <v>0</v>
      </c>
      <c r="C5">
        <v>12</v>
      </c>
      <c r="D5">
        <v>4</v>
      </c>
      <c r="E5">
        <v>0</v>
      </c>
      <c r="F5">
        <v>0</v>
      </c>
      <c r="G5">
        <v>14</v>
      </c>
      <c r="H5">
        <f t="shared" si="0"/>
        <v>30</v>
      </c>
      <c r="K5" t="s">
        <v>10</v>
      </c>
      <c r="L5">
        <v>78</v>
      </c>
      <c r="M5">
        <f>L5*25</f>
        <v>1950</v>
      </c>
    </row>
    <row r="6" spans="1:38" x14ac:dyDescent="0.25">
      <c r="A6" t="s">
        <v>5</v>
      </c>
      <c r="B6">
        <v>0</v>
      </c>
      <c r="C6">
        <v>7</v>
      </c>
      <c r="D6">
        <v>17</v>
      </c>
      <c r="E6">
        <v>0</v>
      </c>
      <c r="F6">
        <v>0</v>
      </c>
      <c r="G6">
        <v>6</v>
      </c>
      <c r="H6">
        <f t="shared" si="0"/>
        <v>30</v>
      </c>
      <c r="K6" t="s">
        <v>11</v>
      </c>
      <c r="L6">
        <v>0</v>
      </c>
      <c r="M6">
        <f>L6*22</f>
        <v>0</v>
      </c>
    </row>
    <row r="7" spans="1:38" x14ac:dyDescent="0.25">
      <c r="A7" t="s">
        <v>3</v>
      </c>
      <c r="B7">
        <v>11</v>
      </c>
      <c r="C7">
        <v>0</v>
      </c>
      <c r="D7">
        <v>13</v>
      </c>
      <c r="E7">
        <v>0</v>
      </c>
      <c r="F7">
        <v>0</v>
      </c>
      <c r="G7">
        <v>6</v>
      </c>
      <c r="H7">
        <f t="shared" si="0"/>
        <v>30</v>
      </c>
      <c r="K7" t="s">
        <v>12</v>
      </c>
      <c r="L7">
        <v>0</v>
      </c>
      <c r="M7">
        <f>L7*15</f>
        <v>0</v>
      </c>
    </row>
    <row r="8" spans="1:38" x14ac:dyDescent="0.25">
      <c r="A8" t="s">
        <v>2</v>
      </c>
      <c r="B8">
        <v>0</v>
      </c>
      <c r="C8">
        <v>0</v>
      </c>
      <c r="D8">
        <v>22</v>
      </c>
      <c r="E8">
        <v>0</v>
      </c>
      <c r="F8">
        <v>0</v>
      </c>
      <c r="G8">
        <v>8</v>
      </c>
      <c r="H8">
        <f t="shared" si="0"/>
        <v>30</v>
      </c>
      <c r="K8" t="s">
        <v>13</v>
      </c>
      <c r="L8">
        <v>62</v>
      </c>
      <c r="M8">
        <f>L8*15</f>
        <v>930</v>
      </c>
    </row>
    <row r="9" spans="1:38" x14ac:dyDescent="0.25">
      <c r="A9" t="s">
        <v>17</v>
      </c>
      <c r="B9">
        <v>0</v>
      </c>
      <c r="C9">
        <v>12</v>
      </c>
      <c r="D9">
        <v>8</v>
      </c>
      <c r="E9">
        <v>0</v>
      </c>
      <c r="F9">
        <v>0</v>
      </c>
      <c r="G9">
        <v>10</v>
      </c>
      <c r="H9">
        <f t="shared" si="0"/>
        <v>30</v>
      </c>
      <c r="K9" s="1" t="s">
        <v>7</v>
      </c>
      <c r="L9">
        <f>SUM(L3:L8)</f>
        <v>210</v>
      </c>
      <c r="M9">
        <f>SUM(M3:M8)</f>
        <v>4530</v>
      </c>
    </row>
    <row r="10" spans="1:38" x14ac:dyDescent="0.25">
      <c r="A10" s="1" t="s">
        <v>7</v>
      </c>
      <c r="B10">
        <f>SUM(B3:B9)</f>
        <v>25</v>
      </c>
      <c r="C10">
        <f t="shared" ref="C10:H10" si="1">SUM(C3:C9)</f>
        <v>45</v>
      </c>
      <c r="D10">
        <f t="shared" si="1"/>
        <v>78</v>
      </c>
      <c r="E10">
        <f t="shared" si="1"/>
        <v>0</v>
      </c>
      <c r="F10">
        <f t="shared" si="1"/>
        <v>0</v>
      </c>
      <c r="G10">
        <f t="shared" si="1"/>
        <v>62</v>
      </c>
      <c r="H10">
        <f t="shared" si="1"/>
        <v>210</v>
      </c>
    </row>
    <row r="13" spans="1:38" x14ac:dyDescent="0.25">
      <c r="R13" t="s">
        <v>18</v>
      </c>
      <c r="S13" t="s">
        <v>19</v>
      </c>
      <c r="AC13" t="s">
        <v>18</v>
      </c>
      <c r="AD13" t="s">
        <v>19</v>
      </c>
      <c r="AK13" t="s">
        <v>18</v>
      </c>
      <c r="AL13" t="s">
        <v>19</v>
      </c>
    </row>
    <row r="14" spans="1:38" x14ac:dyDescent="0.25">
      <c r="Q14" t="s">
        <v>8</v>
      </c>
      <c r="R14">
        <v>4</v>
      </c>
      <c r="S14">
        <f>R14*30</f>
        <v>120</v>
      </c>
      <c r="AB14" t="s">
        <v>8</v>
      </c>
      <c r="AC14">
        <v>2</v>
      </c>
      <c r="AD14">
        <f>AC14*30</f>
        <v>60</v>
      </c>
      <c r="AJ14" t="s">
        <v>8</v>
      </c>
      <c r="AK14">
        <v>6</v>
      </c>
      <c r="AL14">
        <f>AK14*30</f>
        <v>180</v>
      </c>
    </row>
    <row r="15" spans="1:38" x14ac:dyDescent="0.25">
      <c r="Q15" t="s">
        <v>9</v>
      </c>
      <c r="R15">
        <v>8</v>
      </c>
      <c r="S15">
        <f>R15*20</f>
        <v>160</v>
      </c>
      <c r="AB15" t="s">
        <v>9</v>
      </c>
      <c r="AC15">
        <v>12</v>
      </c>
      <c r="AD15">
        <f>AC15*20</f>
        <v>240</v>
      </c>
      <c r="AJ15" t="s">
        <v>9</v>
      </c>
      <c r="AK15">
        <v>10</v>
      </c>
      <c r="AL15">
        <f>AK15*20</f>
        <v>200</v>
      </c>
    </row>
    <row r="16" spans="1:38" x14ac:dyDescent="0.25">
      <c r="Q16" t="s">
        <v>10</v>
      </c>
      <c r="R16">
        <v>19</v>
      </c>
      <c r="S16">
        <f>R16*25</f>
        <v>475</v>
      </c>
      <c r="AB16" t="s">
        <v>10</v>
      </c>
      <c r="AC16">
        <v>20</v>
      </c>
      <c r="AD16">
        <f>AC16*25</f>
        <v>500</v>
      </c>
      <c r="AJ16" t="s">
        <v>10</v>
      </c>
      <c r="AK16">
        <v>4</v>
      </c>
      <c r="AL16">
        <f>AK16*25</f>
        <v>100</v>
      </c>
    </row>
    <row r="17" spans="1:42" x14ac:dyDescent="0.25">
      <c r="Q17" t="s">
        <v>11</v>
      </c>
      <c r="R17">
        <v>24</v>
      </c>
      <c r="S17">
        <f>R17*22</f>
        <v>528</v>
      </c>
      <c r="AB17" t="s">
        <v>11</v>
      </c>
      <c r="AC17">
        <v>24</v>
      </c>
      <c r="AD17">
        <f>AC17*22</f>
        <v>528</v>
      </c>
      <c r="AJ17" t="s">
        <v>11</v>
      </c>
      <c r="AK17">
        <v>12</v>
      </c>
      <c r="AL17">
        <f>AK17*22</f>
        <v>264</v>
      </c>
    </row>
    <row r="18" spans="1:42" x14ac:dyDescent="0.25">
      <c r="Q18" t="s">
        <v>12</v>
      </c>
      <c r="R18">
        <v>4</v>
      </c>
      <c r="S18">
        <f>R18*15</f>
        <v>60</v>
      </c>
      <c r="AB18" t="s">
        <v>12</v>
      </c>
      <c r="AC18">
        <v>14</v>
      </c>
      <c r="AD18">
        <f>AC18*15</f>
        <v>210</v>
      </c>
      <c r="AJ18" t="s">
        <v>12</v>
      </c>
      <c r="AK18">
        <v>16</v>
      </c>
      <c r="AL18">
        <f>AK18*15</f>
        <v>240</v>
      </c>
    </row>
    <row r="19" spans="1:42" x14ac:dyDescent="0.25">
      <c r="Q19" t="s">
        <v>13</v>
      </c>
      <c r="R19">
        <v>27</v>
      </c>
      <c r="S19">
        <f>R19*15</f>
        <v>405</v>
      </c>
      <c r="AB19" t="s">
        <v>13</v>
      </c>
      <c r="AC19">
        <v>9</v>
      </c>
      <c r="AD19">
        <f>AC19*15</f>
        <v>135</v>
      </c>
      <c r="AJ19" t="s">
        <v>13</v>
      </c>
      <c r="AK19">
        <v>9</v>
      </c>
      <c r="AL19">
        <f>AK19*15</f>
        <v>135</v>
      </c>
    </row>
    <row r="20" spans="1:42" x14ac:dyDescent="0.25">
      <c r="Q20" s="1" t="s">
        <v>7</v>
      </c>
      <c r="R20">
        <f>SUM(R14:R19)</f>
        <v>86</v>
      </c>
      <c r="S20">
        <f>SUM(S14:S19)</f>
        <v>1748</v>
      </c>
      <c r="AB20" s="1" t="s">
        <v>7</v>
      </c>
      <c r="AC20">
        <f>SUM(AC14:AC19)</f>
        <v>81</v>
      </c>
      <c r="AD20">
        <f>SUM(AD14:AD19)</f>
        <v>1673</v>
      </c>
      <c r="AJ20" s="1" t="s">
        <v>7</v>
      </c>
      <c r="AK20">
        <f>SUM(AK14:AK19)</f>
        <v>57</v>
      </c>
      <c r="AL20">
        <f>SUM(AL14:AL19)</f>
        <v>1119</v>
      </c>
    </row>
    <row r="24" spans="1:42" x14ac:dyDescent="0.25">
      <c r="AB24" t="s">
        <v>22</v>
      </c>
      <c r="AC24">
        <f>S20+AD20+AL20</f>
        <v>4540</v>
      </c>
    </row>
    <row r="28" spans="1:42" x14ac:dyDescent="0.25">
      <c r="B28" s="7" t="s">
        <v>16</v>
      </c>
      <c r="C28" s="7"/>
      <c r="D28" s="7"/>
      <c r="E28" s="7"/>
      <c r="F28" s="7"/>
      <c r="G28" s="7"/>
      <c r="H28" s="7"/>
      <c r="R28" s="7" t="s">
        <v>26</v>
      </c>
      <c r="S28" s="7"/>
      <c r="T28" s="7"/>
      <c r="U28" s="7"/>
      <c r="V28" s="7"/>
      <c r="W28" s="7"/>
      <c r="X28" s="7"/>
      <c r="AA28" s="7">
        <v>1</v>
      </c>
      <c r="AB28" s="7"/>
      <c r="AC28" s="7"/>
      <c r="AD28" s="7"/>
      <c r="AE28" s="7"/>
      <c r="AF28" s="7"/>
      <c r="AG28" s="7"/>
      <c r="AJ28" s="7">
        <v>2</v>
      </c>
      <c r="AK28" s="7"/>
      <c r="AL28" s="7"/>
      <c r="AM28" s="7"/>
      <c r="AN28" s="7"/>
      <c r="AO28" s="7"/>
      <c r="AP28" s="7"/>
    </row>
    <row r="29" spans="1:42" x14ac:dyDescent="0.25">
      <c r="B29" t="s">
        <v>8</v>
      </c>
      <c r="C29" t="s">
        <v>9</v>
      </c>
      <c r="D29" t="s">
        <v>10</v>
      </c>
      <c r="E29" t="s">
        <v>11</v>
      </c>
      <c r="F29" t="s">
        <v>12</v>
      </c>
      <c r="G29" t="s">
        <v>13</v>
      </c>
      <c r="H29" t="s">
        <v>7</v>
      </c>
      <c r="L29" t="s">
        <v>18</v>
      </c>
      <c r="M29" t="s">
        <v>19</v>
      </c>
      <c r="R29" t="s">
        <v>8</v>
      </c>
      <c r="S29" t="s">
        <v>9</v>
      </c>
      <c r="T29" t="s">
        <v>10</v>
      </c>
      <c r="U29" t="s">
        <v>11</v>
      </c>
      <c r="V29" t="s">
        <v>12</v>
      </c>
      <c r="W29" t="s">
        <v>13</v>
      </c>
      <c r="X29" t="s">
        <v>7</v>
      </c>
      <c r="AA29" t="s">
        <v>8</v>
      </c>
      <c r="AB29" t="s">
        <v>9</v>
      </c>
      <c r="AC29" t="s">
        <v>10</v>
      </c>
      <c r="AD29" t="s">
        <v>11</v>
      </c>
      <c r="AE29" t="s">
        <v>12</v>
      </c>
      <c r="AF29" t="s">
        <v>13</v>
      </c>
      <c r="AG29" t="s">
        <v>7</v>
      </c>
      <c r="AJ29" t="s">
        <v>8</v>
      </c>
      <c r="AK29" t="s">
        <v>9</v>
      </c>
      <c r="AL29" t="s">
        <v>10</v>
      </c>
      <c r="AM29" t="s">
        <v>11</v>
      </c>
      <c r="AN29" t="s">
        <v>12</v>
      </c>
      <c r="AO29" t="s">
        <v>13</v>
      </c>
      <c r="AP29" t="s">
        <v>7</v>
      </c>
    </row>
    <row r="30" spans="1:42" x14ac:dyDescent="0.25">
      <c r="A30" t="s">
        <v>0</v>
      </c>
      <c r="B30">
        <v>0</v>
      </c>
      <c r="C30">
        <v>9</v>
      </c>
      <c r="D30">
        <v>7</v>
      </c>
      <c r="E30">
        <v>9</v>
      </c>
      <c r="F30">
        <v>3</v>
      </c>
      <c r="G30">
        <v>4</v>
      </c>
      <c r="H30">
        <f>SUM(B30:G30)</f>
        <v>32</v>
      </c>
      <c r="K30" t="s">
        <v>8</v>
      </c>
      <c r="L30">
        <v>12</v>
      </c>
      <c r="M30">
        <f>L30*30</f>
        <v>360</v>
      </c>
      <c r="Q30" t="s">
        <v>0</v>
      </c>
      <c r="R30">
        <v>0</v>
      </c>
      <c r="S30">
        <v>2</v>
      </c>
      <c r="T30">
        <v>2</v>
      </c>
      <c r="U30">
        <v>4</v>
      </c>
      <c r="V30">
        <v>0</v>
      </c>
      <c r="W30">
        <v>4</v>
      </c>
      <c r="X30">
        <f>SUM(R30:W30)</f>
        <v>12</v>
      </c>
      <c r="Z30" t="s">
        <v>0</v>
      </c>
      <c r="AA30">
        <v>0</v>
      </c>
      <c r="AB30">
        <v>4</v>
      </c>
      <c r="AC30">
        <v>3</v>
      </c>
      <c r="AD30">
        <v>5</v>
      </c>
      <c r="AE30">
        <v>0</v>
      </c>
      <c r="AF30">
        <v>0</v>
      </c>
      <c r="AG30">
        <f t="shared" ref="AG30:AG36" si="2">SUM(AA30:AF30)</f>
        <v>12</v>
      </c>
      <c r="AI30" t="s">
        <v>0</v>
      </c>
      <c r="AJ30">
        <v>0</v>
      </c>
      <c r="AK30">
        <v>3</v>
      </c>
      <c r="AL30">
        <v>2</v>
      </c>
      <c r="AM30">
        <v>0</v>
      </c>
      <c r="AN30">
        <v>3</v>
      </c>
      <c r="AO30">
        <v>0</v>
      </c>
      <c r="AP30">
        <f t="shared" ref="AP30:AP36" si="3">SUM(AJ30:AO30)</f>
        <v>8</v>
      </c>
    </row>
    <row r="31" spans="1:42" x14ac:dyDescent="0.25">
      <c r="A31" t="s">
        <v>1</v>
      </c>
      <c r="B31">
        <v>6</v>
      </c>
      <c r="C31">
        <v>0</v>
      </c>
      <c r="D31">
        <v>5</v>
      </c>
      <c r="E31">
        <v>7</v>
      </c>
      <c r="F31">
        <v>5</v>
      </c>
      <c r="G31">
        <v>9</v>
      </c>
      <c r="H31">
        <f t="shared" ref="H31:H36" si="4">SUM(B31:G31)</f>
        <v>32</v>
      </c>
      <c r="K31" t="s">
        <v>9</v>
      </c>
      <c r="L31">
        <v>30</v>
      </c>
      <c r="M31">
        <f>L31*20</f>
        <v>600</v>
      </c>
      <c r="Q31" t="s">
        <v>1</v>
      </c>
      <c r="R31">
        <v>4</v>
      </c>
      <c r="S31">
        <v>0</v>
      </c>
      <c r="T31">
        <v>5</v>
      </c>
      <c r="U31">
        <v>3</v>
      </c>
      <c r="V31">
        <v>0</v>
      </c>
      <c r="W31">
        <v>0</v>
      </c>
      <c r="X31">
        <f t="shared" ref="X31:X36" si="5">SUM(R31:W31)</f>
        <v>12</v>
      </c>
      <c r="Z31" t="s">
        <v>1</v>
      </c>
      <c r="AA31">
        <v>2</v>
      </c>
      <c r="AB31">
        <v>0</v>
      </c>
      <c r="AC31">
        <v>0</v>
      </c>
      <c r="AD31">
        <v>0</v>
      </c>
      <c r="AE31">
        <v>5</v>
      </c>
      <c r="AF31">
        <v>4</v>
      </c>
      <c r="AG31">
        <f t="shared" si="2"/>
        <v>11</v>
      </c>
      <c r="AI31" t="s">
        <v>1</v>
      </c>
      <c r="AJ31">
        <v>0</v>
      </c>
      <c r="AK31">
        <v>0</v>
      </c>
      <c r="AL31">
        <v>0</v>
      </c>
      <c r="AM31">
        <v>4</v>
      </c>
      <c r="AN31">
        <v>0</v>
      </c>
      <c r="AO31">
        <v>5</v>
      </c>
      <c r="AP31">
        <f t="shared" si="3"/>
        <v>9</v>
      </c>
    </row>
    <row r="32" spans="1:42" x14ac:dyDescent="0.25">
      <c r="A32" t="s">
        <v>4</v>
      </c>
      <c r="B32">
        <v>0</v>
      </c>
      <c r="C32">
        <v>0</v>
      </c>
      <c r="D32">
        <v>11</v>
      </c>
      <c r="E32">
        <v>8</v>
      </c>
      <c r="F32">
        <v>6</v>
      </c>
      <c r="G32">
        <v>7</v>
      </c>
      <c r="H32">
        <f t="shared" si="4"/>
        <v>32</v>
      </c>
      <c r="K32" t="s">
        <v>10</v>
      </c>
      <c r="L32">
        <v>43</v>
      </c>
      <c r="M32">
        <f>L32*25</f>
        <v>1075</v>
      </c>
      <c r="Q32" t="s">
        <v>4</v>
      </c>
      <c r="R32">
        <v>0</v>
      </c>
      <c r="S32">
        <v>0</v>
      </c>
      <c r="T32">
        <v>5</v>
      </c>
      <c r="U32">
        <v>0</v>
      </c>
      <c r="V32">
        <v>0</v>
      </c>
      <c r="W32">
        <v>5</v>
      </c>
      <c r="X32">
        <f t="shared" si="5"/>
        <v>10</v>
      </c>
      <c r="Z32" t="s">
        <v>4</v>
      </c>
      <c r="AA32">
        <v>0</v>
      </c>
      <c r="AB32">
        <v>0</v>
      </c>
      <c r="AC32">
        <v>6</v>
      </c>
      <c r="AD32">
        <v>2</v>
      </c>
      <c r="AE32">
        <v>2</v>
      </c>
      <c r="AF32">
        <v>2</v>
      </c>
      <c r="AG32">
        <f t="shared" si="2"/>
        <v>12</v>
      </c>
      <c r="AI32" t="s">
        <v>4</v>
      </c>
      <c r="AJ32">
        <v>0</v>
      </c>
      <c r="AK32">
        <v>0</v>
      </c>
      <c r="AL32">
        <v>0</v>
      </c>
      <c r="AM32">
        <v>6</v>
      </c>
      <c r="AN32">
        <v>4</v>
      </c>
      <c r="AO32">
        <v>0</v>
      </c>
      <c r="AP32">
        <f t="shared" si="3"/>
        <v>10</v>
      </c>
    </row>
    <row r="33" spans="1:91" x14ac:dyDescent="0.25">
      <c r="A33" t="s">
        <v>5</v>
      </c>
      <c r="B33">
        <v>0</v>
      </c>
      <c r="C33">
        <v>0</v>
      </c>
      <c r="D33">
        <v>5</v>
      </c>
      <c r="E33">
        <v>9</v>
      </c>
      <c r="F33">
        <v>8</v>
      </c>
      <c r="G33">
        <v>10</v>
      </c>
      <c r="H33">
        <f t="shared" si="4"/>
        <v>32</v>
      </c>
      <c r="K33" t="s">
        <v>11</v>
      </c>
      <c r="L33">
        <v>60</v>
      </c>
      <c r="M33">
        <f>L33*22</f>
        <v>1320</v>
      </c>
      <c r="Q33" t="s">
        <v>5</v>
      </c>
      <c r="R33">
        <v>0</v>
      </c>
      <c r="S33">
        <v>0</v>
      </c>
      <c r="T33">
        <v>2</v>
      </c>
      <c r="U33">
        <v>5</v>
      </c>
      <c r="V33">
        <v>4</v>
      </c>
      <c r="W33">
        <v>3</v>
      </c>
      <c r="X33">
        <f t="shared" si="5"/>
        <v>14</v>
      </c>
      <c r="Z33" t="s">
        <v>5</v>
      </c>
      <c r="AA33">
        <v>0</v>
      </c>
      <c r="AB33">
        <v>0</v>
      </c>
      <c r="AC33">
        <v>3</v>
      </c>
      <c r="AD33">
        <v>2</v>
      </c>
      <c r="AE33">
        <v>1</v>
      </c>
      <c r="AF33">
        <v>3</v>
      </c>
      <c r="AG33">
        <f t="shared" si="2"/>
        <v>9</v>
      </c>
      <c r="AI33" t="s">
        <v>5</v>
      </c>
      <c r="AJ33">
        <v>0</v>
      </c>
      <c r="AK33">
        <v>0</v>
      </c>
      <c r="AL33">
        <v>0</v>
      </c>
      <c r="AM33">
        <v>2</v>
      </c>
      <c r="AN33">
        <v>3</v>
      </c>
      <c r="AO33">
        <v>4</v>
      </c>
      <c r="AP33">
        <f t="shared" si="3"/>
        <v>9</v>
      </c>
    </row>
    <row r="34" spans="1:91" x14ac:dyDescent="0.25">
      <c r="A34" t="s">
        <v>3</v>
      </c>
      <c r="B34">
        <v>0</v>
      </c>
      <c r="C34">
        <v>9</v>
      </c>
      <c r="D34">
        <v>5</v>
      </c>
      <c r="E34">
        <v>9</v>
      </c>
      <c r="F34">
        <v>4</v>
      </c>
      <c r="G34">
        <v>5</v>
      </c>
      <c r="H34">
        <f t="shared" si="4"/>
        <v>32</v>
      </c>
      <c r="K34" t="s">
        <v>12</v>
      </c>
      <c r="L34">
        <v>34</v>
      </c>
      <c r="M34">
        <f>L34*15</f>
        <v>510</v>
      </c>
      <c r="Q34" t="s">
        <v>3</v>
      </c>
      <c r="R34">
        <v>0</v>
      </c>
      <c r="S34">
        <v>3</v>
      </c>
      <c r="T34">
        <v>0</v>
      </c>
      <c r="U34">
        <v>4</v>
      </c>
      <c r="V34">
        <v>0</v>
      </c>
      <c r="W34">
        <v>5</v>
      </c>
      <c r="X34">
        <f t="shared" si="5"/>
        <v>12</v>
      </c>
      <c r="Z34" t="s">
        <v>3</v>
      </c>
      <c r="AA34">
        <v>0</v>
      </c>
      <c r="AB34">
        <v>5</v>
      </c>
      <c r="AC34">
        <v>3</v>
      </c>
      <c r="AD34">
        <v>5</v>
      </c>
      <c r="AE34">
        <v>0</v>
      </c>
      <c r="AF34">
        <v>0</v>
      </c>
      <c r="AG34">
        <f t="shared" si="2"/>
        <v>13</v>
      </c>
      <c r="AI34" t="s">
        <v>3</v>
      </c>
      <c r="AJ34">
        <v>0</v>
      </c>
      <c r="AK34">
        <v>1</v>
      </c>
      <c r="AL34">
        <v>2</v>
      </c>
      <c r="AM34">
        <v>0</v>
      </c>
      <c r="AN34">
        <v>4</v>
      </c>
      <c r="AO34">
        <v>0</v>
      </c>
      <c r="AP34">
        <f t="shared" si="3"/>
        <v>7</v>
      </c>
    </row>
    <row r="35" spans="1:91" x14ac:dyDescent="0.25">
      <c r="A35" t="s">
        <v>2</v>
      </c>
      <c r="B35">
        <v>0</v>
      </c>
      <c r="C35">
        <v>12</v>
      </c>
      <c r="D35">
        <v>0</v>
      </c>
      <c r="E35">
        <v>8</v>
      </c>
      <c r="F35">
        <v>6</v>
      </c>
      <c r="G35">
        <v>6</v>
      </c>
      <c r="H35">
        <f t="shared" si="4"/>
        <v>32</v>
      </c>
      <c r="K35" t="s">
        <v>13</v>
      </c>
      <c r="L35">
        <v>45</v>
      </c>
      <c r="M35">
        <f>L35*15</f>
        <v>675</v>
      </c>
      <c r="Q35" t="s">
        <v>2</v>
      </c>
      <c r="R35">
        <v>0</v>
      </c>
      <c r="S35">
        <v>3</v>
      </c>
      <c r="T35">
        <v>0</v>
      </c>
      <c r="U35">
        <v>5</v>
      </c>
      <c r="V35">
        <v>0</v>
      </c>
      <c r="W35">
        <v>6</v>
      </c>
      <c r="X35">
        <f t="shared" si="5"/>
        <v>14</v>
      </c>
      <c r="Z35" t="s">
        <v>2</v>
      </c>
      <c r="AA35">
        <v>0</v>
      </c>
      <c r="AB35">
        <v>3</v>
      </c>
      <c r="AC35">
        <v>0</v>
      </c>
      <c r="AD35">
        <v>3</v>
      </c>
      <c r="AE35" s="4">
        <v>6</v>
      </c>
      <c r="AF35">
        <v>0</v>
      </c>
      <c r="AG35">
        <f t="shared" si="2"/>
        <v>12</v>
      </c>
      <c r="AI35" t="s">
        <v>2</v>
      </c>
      <c r="AJ35">
        <v>0</v>
      </c>
      <c r="AK35">
        <v>6</v>
      </c>
      <c r="AL35">
        <v>0</v>
      </c>
      <c r="AM35">
        <v>0</v>
      </c>
      <c r="AN35">
        <v>0</v>
      </c>
      <c r="AO35">
        <v>0</v>
      </c>
      <c r="AP35">
        <f t="shared" si="3"/>
        <v>6</v>
      </c>
    </row>
    <row r="36" spans="1:91" x14ac:dyDescent="0.25">
      <c r="A36" t="s">
        <v>17</v>
      </c>
      <c r="B36">
        <v>6</v>
      </c>
      <c r="C36">
        <v>0</v>
      </c>
      <c r="D36">
        <v>10</v>
      </c>
      <c r="E36">
        <v>10</v>
      </c>
      <c r="F36">
        <v>2</v>
      </c>
      <c r="G36">
        <v>4</v>
      </c>
      <c r="H36">
        <f t="shared" si="4"/>
        <v>32</v>
      </c>
      <c r="K36" s="1" t="s">
        <v>7</v>
      </c>
      <c r="L36">
        <f>SUM(L30:L35)</f>
        <v>224</v>
      </c>
      <c r="M36">
        <f>SUM(M30:M35)</f>
        <v>4540</v>
      </c>
      <c r="Q36" t="s">
        <v>17</v>
      </c>
      <c r="R36">
        <v>0</v>
      </c>
      <c r="S36">
        <v>0</v>
      </c>
      <c r="T36">
        <v>5</v>
      </c>
      <c r="U36">
        <v>3</v>
      </c>
      <c r="V36">
        <v>0</v>
      </c>
      <c r="W36">
        <v>4</v>
      </c>
      <c r="X36">
        <f t="shared" si="5"/>
        <v>12</v>
      </c>
      <c r="Z36" t="s">
        <v>17</v>
      </c>
      <c r="AA36">
        <v>0</v>
      </c>
      <c r="AB36">
        <v>0</v>
      </c>
      <c r="AC36">
        <v>5</v>
      </c>
      <c r="AD36">
        <v>7</v>
      </c>
      <c r="AE36">
        <v>0</v>
      </c>
      <c r="AF36">
        <v>0</v>
      </c>
      <c r="AG36">
        <f t="shared" si="2"/>
        <v>12</v>
      </c>
      <c r="AI36" t="s">
        <v>17</v>
      </c>
      <c r="AJ36">
        <v>6</v>
      </c>
      <c r="AK36">
        <v>0</v>
      </c>
      <c r="AL36">
        <v>0</v>
      </c>
      <c r="AM36">
        <v>0</v>
      </c>
      <c r="AN36">
        <v>2</v>
      </c>
      <c r="AO36">
        <v>0</v>
      </c>
      <c r="AP36">
        <f t="shared" si="3"/>
        <v>8</v>
      </c>
    </row>
    <row r="37" spans="1:91" x14ac:dyDescent="0.25">
      <c r="A37" s="1" t="s">
        <v>7</v>
      </c>
      <c r="B37">
        <f>SUM(B30:B36)</f>
        <v>12</v>
      </c>
      <c r="C37">
        <f t="shared" ref="C37" si="6">SUM(C30:C36)</f>
        <v>30</v>
      </c>
      <c r="D37">
        <f t="shared" ref="D37" si="7">SUM(D30:D36)</f>
        <v>43</v>
      </c>
      <c r="E37">
        <f t="shared" ref="E37" si="8">SUM(E30:E36)</f>
        <v>60</v>
      </c>
      <c r="F37">
        <f t="shared" ref="F37" si="9">SUM(F30:F36)</f>
        <v>34</v>
      </c>
      <c r="G37">
        <f t="shared" ref="G37" si="10">SUM(G30:G36)</f>
        <v>45</v>
      </c>
      <c r="H37">
        <f t="shared" ref="H37" si="11">SUM(H30:H36)</f>
        <v>224</v>
      </c>
      <c r="Q37" s="1" t="s">
        <v>7</v>
      </c>
      <c r="R37">
        <f>SUM(R30:R36)</f>
        <v>4</v>
      </c>
      <c r="S37">
        <f t="shared" ref="S37:X37" si="12">SUM(S30:S36)</f>
        <v>8</v>
      </c>
      <c r="T37">
        <f t="shared" si="12"/>
        <v>19</v>
      </c>
      <c r="U37">
        <f t="shared" si="12"/>
        <v>24</v>
      </c>
      <c r="V37">
        <f t="shared" si="12"/>
        <v>4</v>
      </c>
      <c r="W37">
        <f t="shared" si="12"/>
        <v>27</v>
      </c>
      <c r="X37">
        <f t="shared" si="12"/>
        <v>86</v>
      </c>
      <c r="Z37" s="1" t="s">
        <v>7</v>
      </c>
      <c r="AA37">
        <f t="shared" ref="AA37:AG37" si="13">SUM(AA30:AA36)</f>
        <v>2</v>
      </c>
      <c r="AB37">
        <f t="shared" si="13"/>
        <v>12</v>
      </c>
      <c r="AC37">
        <f t="shared" si="13"/>
        <v>20</v>
      </c>
      <c r="AD37">
        <f t="shared" si="13"/>
        <v>24</v>
      </c>
      <c r="AE37">
        <f t="shared" si="13"/>
        <v>14</v>
      </c>
      <c r="AF37">
        <f t="shared" si="13"/>
        <v>9</v>
      </c>
      <c r="AG37">
        <f t="shared" si="13"/>
        <v>81</v>
      </c>
      <c r="AI37" s="1" t="s">
        <v>7</v>
      </c>
      <c r="AJ37">
        <f t="shared" ref="AJ37:AP37" si="14">SUM(AJ30:AJ36)</f>
        <v>6</v>
      </c>
      <c r="AK37">
        <f t="shared" si="14"/>
        <v>10</v>
      </c>
      <c r="AL37">
        <f t="shared" si="14"/>
        <v>4</v>
      </c>
      <c r="AM37">
        <f t="shared" si="14"/>
        <v>12</v>
      </c>
      <c r="AN37">
        <f t="shared" si="14"/>
        <v>16</v>
      </c>
      <c r="AO37">
        <f t="shared" si="14"/>
        <v>9</v>
      </c>
      <c r="AP37">
        <f t="shared" si="14"/>
        <v>57</v>
      </c>
    </row>
    <row r="40" spans="1:91" x14ac:dyDescent="0.25">
      <c r="AU40" s="7" t="s">
        <v>23</v>
      </c>
      <c r="AV40" s="7"/>
      <c r="AW40" s="7"/>
      <c r="AX40" s="7"/>
      <c r="AY40" s="7"/>
      <c r="AZ40" s="7"/>
      <c r="BA40" s="7"/>
    </row>
    <row r="41" spans="1:91" x14ac:dyDescent="0.25">
      <c r="AU41" t="s">
        <v>8</v>
      </c>
      <c r="AV41" t="s">
        <v>9</v>
      </c>
      <c r="AW41" t="s">
        <v>10</v>
      </c>
      <c r="AX41" t="s">
        <v>11</v>
      </c>
      <c r="AY41" t="s">
        <v>12</v>
      </c>
      <c r="AZ41" t="s">
        <v>13</v>
      </c>
      <c r="BA41" t="s">
        <v>7</v>
      </c>
    </row>
    <row r="42" spans="1:91" x14ac:dyDescent="0.25">
      <c r="AT42" t="s">
        <v>0</v>
      </c>
      <c r="BA42">
        <f>SUM(AU42:AZ42)</f>
        <v>0</v>
      </c>
      <c r="CG42" s="3"/>
      <c r="CH42" s="3"/>
      <c r="CI42" s="3"/>
      <c r="CJ42" s="3"/>
      <c r="CK42" s="3"/>
      <c r="CL42" s="3"/>
      <c r="CM42" s="3"/>
    </row>
    <row r="43" spans="1:91" x14ac:dyDescent="0.25">
      <c r="AT43" t="s">
        <v>1</v>
      </c>
      <c r="BA43">
        <f t="shared" ref="BA43:BA48" si="15">SUM(AU43:AZ43)</f>
        <v>0</v>
      </c>
    </row>
    <row r="44" spans="1:91" x14ac:dyDescent="0.25">
      <c r="AT44" t="s">
        <v>4</v>
      </c>
      <c r="BA44">
        <f t="shared" si="15"/>
        <v>0</v>
      </c>
    </row>
    <row r="45" spans="1:91" x14ac:dyDescent="0.25">
      <c r="AT45" t="s">
        <v>24</v>
      </c>
      <c r="BA45">
        <f t="shared" si="15"/>
        <v>0</v>
      </c>
    </row>
    <row r="46" spans="1:91" x14ac:dyDescent="0.25">
      <c r="AT46" t="s">
        <v>3</v>
      </c>
      <c r="BA46">
        <f t="shared" si="15"/>
        <v>0</v>
      </c>
    </row>
    <row r="47" spans="1:91" x14ac:dyDescent="0.25">
      <c r="AT47" t="s">
        <v>2</v>
      </c>
      <c r="BA47">
        <f t="shared" si="15"/>
        <v>0</v>
      </c>
    </row>
    <row r="48" spans="1:91" x14ac:dyDescent="0.25">
      <c r="AT48" t="s">
        <v>17</v>
      </c>
      <c r="BA48">
        <f t="shared" si="15"/>
        <v>0</v>
      </c>
    </row>
    <row r="55" spans="1:111" x14ac:dyDescent="0.25">
      <c r="B55" s="7" t="s">
        <v>15</v>
      </c>
      <c r="C55" s="7"/>
      <c r="D55" s="7"/>
      <c r="E55" s="7"/>
      <c r="F55" s="7"/>
      <c r="G55" s="7"/>
      <c r="H55" s="7"/>
      <c r="R55" s="7">
        <v>3</v>
      </c>
      <c r="S55" s="7"/>
      <c r="T55" s="7"/>
      <c r="U55" s="7"/>
      <c r="V55" s="7"/>
      <c r="W55" s="7"/>
      <c r="X55" s="7"/>
      <c r="AF55" s="7">
        <v>4</v>
      </c>
      <c r="AG55" s="7"/>
      <c r="AH55" s="7"/>
      <c r="AI55" s="7"/>
      <c r="AJ55" s="7"/>
      <c r="AK55" s="7"/>
      <c r="AL55" s="7"/>
      <c r="AT55" s="7">
        <v>5</v>
      </c>
      <c r="AU55" s="7"/>
      <c r="AV55" s="7"/>
      <c r="AW55" s="7"/>
      <c r="AX55" s="7"/>
      <c r="AY55" s="7"/>
      <c r="AZ55" s="7"/>
      <c r="BH55" s="7">
        <v>6</v>
      </c>
      <c r="BI55" s="7"/>
      <c r="BJ55" s="7"/>
      <c r="BK55" s="7"/>
      <c r="BL55" s="7"/>
      <c r="BM55" s="7"/>
      <c r="BN55" s="7"/>
      <c r="BV55" s="7">
        <v>7</v>
      </c>
      <c r="BW55" s="7"/>
      <c r="BX55" s="7"/>
      <c r="BY55" s="7"/>
      <c r="BZ55" s="7"/>
      <c r="CA55" s="7"/>
      <c r="CB55" s="7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</row>
    <row r="56" spans="1:111" x14ac:dyDescent="0.25">
      <c r="B56" t="s">
        <v>8</v>
      </c>
      <c r="C56" t="s">
        <v>9</v>
      </c>
      <c r="D56" t="s">
        <v>10</v>
      </c>
      <c r="E56" t="s">
        <v>11</v>
      </c>
      <c r="F56" t="s">
        <v>12</v>
      </c>
      <c r="G56" t="s">
        <v>13</v>
      </c>
      <c r="H56" t="s">
        <v>7</v>
      </c>
      <c r="L56" t="s">
        <v>18</v>
      </c>
      <c r="M56" t="s">
        <v>19</v>
      </c>
      <c r="R56" t="s">
        <v>8</v>
      </c>
      <c r="S56" t="s">
        <v>9</v>
      </c>
      <c r="T56" t="s">
        <v>10</v>
      </c>
      <c r="U56" t="s">
        <v>11</v>
      </c>
      <c r="V56" t="s">
        <v>12</v>
      </c>
      <c r="W56" t="s">
        <v>13</v>
      </c>
      <c r="X56" t="s">
        <v>7</v>
      </c>
      <c r="AB56" t="s">
        <v>18</v>
      </c>
      <c r="AC56" t="s">
        <v>19</v>
      </c>
      <c r="AF56" t="s">
        <v>8</v>
      </c>
      <c r="AG56" t="s">
        <v>9</v>
      </c>
      <c r="AH56" t="s">
        <v>10</v>
      </c>
      <c r="AI56" t="s">
        <v>11</v>
      </c>
      <c r="AJ56" t="s">
        <v>12</v>
      </c>
      <c r="AK56" t="s">
        <v>13</v>
      </c>
      <c r="AL56" t="s">
        <v>7</v>
      </c>
      <c r="AP56" t="s">
        <v>18</v>
      </c>
      <c r="AQ56" t="s">
        <v>19</v>
      </c>
      <c r="AT56" t="s">
        <v>8</v>
      </c>
      <c r="AU56" t="s">
        <v>9</v>
      </c>
      <c r="AV56" t="s">
        <v>10</v>
      </c>
      <c r="AW56" t="s">
        <v>11</v>
      </c>
      <c r="AX56" t="s">
        <v>12</v>
      </c>
      <c r="AY56" t="s">
        <v>13</v>
      </c>
      <c r="AZ56" t="s">
        <v>7</v>
      </c>
      <c r="BD56" t="s">
        <v>18</v>
      </c>
      <c r="BE56" t="s">
        <v>19</v>
      </c>
      <c r="BH56" t="s">
        <v>8</v>
      </c>
      <c r="BI56" t="s">
        <v>9</v>
      </c>
      <c r="BJ56" t="s">
        <v>10</v>
      </c>
      <c r="BK56" t="s">
        <v>11</v>
      </c>
      <c r="BL56" t="s">
        <v>12</v>
      </c>
      <c r="BM56" t="s">
        <v>13</v>
      </c>
      <c r="BN56" t="s">
        <v>7</v>
      </c>
      <c r="BR56" t="s">
        <v>18</v>
      </c>
      <c r="BS56" t="s">
        <v>19</v>
      </c>
      <c r="BV56" t="s">
        <v>8</v>
      </c>
      <c r="BW56" t="s">
        <v>9</v>
      </c>
      <c r="BX56" t="s">
        <v>10</v>
      </c>
      <c r="BY56" t="s">
        <v>11</v>
      </c>
      <c r="BZ56" t="s">
        <v>12</v>
      </c>
      <c r="CA56" t="s">
        <v>13</v>
      </c>
      <c r="CB56" t="s">
        <v>7</v>
      </c>
      <c r="CF56" t="s">
        <v>18</v>
      </c>
      <c r="CG56" t="s">
        <v>19</v>
      </c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</row>
    <row r="57" spans="1:111" x14ac:dyDescent="0.25">
      <c r="A57" t="s">
        <v>0</v>
      </c>
      <c r="B57">
        <v>0</v>
      </c>
      <c r="C57">
        <v>5</v>
      </c>
      <c r="D57">
        <v>0</v>
      </c>
      <c r="E57">
        <v>11</v>
      </c>
      <c r="F57">
        <v>21</v>
      </c>
      <c r="G57">
        <v>13</v>
      </c>
      <c r="H57">
        <f t="shared" ref="H57:H63" si="16">SUM(B57:G57)</f>
        <v>50</v>
      </c>
      <c r="K57" t="s">
        <v>8</v>
      </c>
      <c r="L57">
        <v>20</v>
      </c>
      <c r="M57">
        <f>L57*30</f>
        <v>600</v>
      </c>
      <c r="Q57" t="s">
        <v>0</v>
      </c>
      <c r="S57">
        <v>3</v>
      </c>
      <c r="U57">
        <v>2</v>
      </c>
      <c r="V57">
        <v>4</v>
      </c>
      <c r="X57">
        <f t="shared" ref="X57:X63" si="17">SUM(R57:W57)</f>
        <v>9</v>
      </c>
      <c r="AA57" t="s">
        <v>8</v>
      </c>
      <c r="AB57">
        <f>SUM(R57:R63)</f>
        <v>4</v>
      </c>
      <c r="AC57">
        <f>AB57*30</f>
        <v>120</v>
      </c>
      <c r="AE57" t="s">
        <v>0</v>
      </c>
      <c r="AG57">
        <v>2</v>
      </c>
      <c r="AI57">
        <v>4</v>
      </c>
      <c r="AJ57">
        <v>2</v>
      </c>
      <c r="AK57">
        <v>2</v>
      </c>
      <c r="AL57">
        <f t="shared" ref="AL57:AL63" si="18">SUM(AF57:AK57)</f>
        <v>10</v>
      </c>
      <c r="AO57" t="s">
        <v>8</v>
      </c>
      <c r="AP57">
        <f>SUM(AF57:AF63)</f>
        <v>4</v>
      </c>
      <c r="AQ57">
        <f>AP57*30</f>
        <v>120</v>
      </c>
      <c r="AS57" t="s">
        <v>0</v>
      </c>
      <c r="AW57">
        <v>5</v>
      </c>
      <c r="AX57">
        <v>3</v>
      </c>
      <c r="AY57">
        <v>2</v>
      </c>
      <c r="AZ57">
        <f t="shared" ref="AZ57:AZ63" si="19">SUM(AT57:AY57)</f>
        <v>10</v>
      </c>
      <c r="BC57" t="s">
        <v>8</v>
      </c>
      <c r="BD57">
        <f>SUM(AT57:AT63)</f>
        <v>3</v>
      </c>
      <c r="BE57">
        <f>BD57*30</f>
        <v>90</v>
      </c>
      <c r="BG57" t="s">
        <v>0</v>
      </c>
      <c r="BL57">
        <v>8</v>
      </c>
      <c r="BM57">
        <v>2</v>
      </c>
      <c r="BN57">
        <f t="shared" ref="BN57:BN63" si="20">SUM(BH57:BM57)</f>
        <v>10</v>
      </c>
      <c r="BQ57" t="s">
        <v>8</v>
      </c>
      <c r="BR57">
        <f>SUM(BH57:BH63)</f>
        <v>3</v>
      </c>
      <c r="BS57">
        <f>BR57*30</f>
        <v>90</v>
      </c>
      <c r="BU57" t="s">
        <v>0</v>
      </c>
      <c r="BW57">
        <v>2</v>
      </c>
      <c r="BZ57">
        <v>4</v>
      </c>
      <c r="CA57">
        <v>7</v>
      </c>
      <c r="CB57">
        <f t="shared" ref="CB57:CB63" si="21">SUM(BV57:CA57)</f>
        <v>13</v>
      </c>
      <c r="CE57" t="s">
        <v>8</v>
      </c>
      <c r="CF57">
        <f>SUM(BV57:BV63)</f>
        <v>8</v>
      </c>
      <c r="CG57">
        <f>CF57*30</f>
        <v>240</v>
      </c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</row>
    <row r="58" spans="1:111" x14ac:dyDescent="0.25">
      <c r="A58" t="s">
        <v>1</v>
      </c>
      <c r="B58">
        <v>0</v>
      </c>
      <c r="C58">
        <v>4</v>
      </c>
      <c r="D58">
        <v>0</v>
      </c>
      <c r="E58">
        <v>10</v>
      </c>
      <c r="F58">
        <v>21</v>
      </c>
      <c r="G58">
        <v>15</v>
      </c>
      <c r="H58">
        <f t="shared" si="16"/>
        <v>50</v>
      </c>
      <c r="K58" t="s">
        <v>9</v>
      </c>
      <c r="L58">
        <v>27</v>
      </c>
      <c r="M58">
        <f>L58*20</f>
        <v>540</v>
      </c>
      <c r="Q58" t="s">
        <v>1</v>
      </c>
      <c r="V58">
        <v>4</v>
      </c>
      <c r="W58">
        <v>5</v>
      </c>
      <c r="X58">
        <f t="shared" si="17"/>
        <v>9</v>
      </c>
      <c r="AA58" t="s">
        <v>9</v>
      </c>
      <c r="AB58">
        <f>SUM(S57:S63)</f>
        <v>5</v>
      </c>
      <c r="AC58">
        <f>AB58*20</f>
        <v>100</v>
      </c>
      <c r="AE58" t="s">
        <v>1</v>
      </c>
      <c r="AI58">
        <v>5</v>
      </c>
      <c r="AJ58">
        <v>6</v>
      </c>
      <c r="AL58">
        <f t="shared" si="18"/>
        <v>11</v>
      </c>
      <c r="AO58" t="s">
        <v>9</v>
      </c>
      <c r="AP58">
        <f>SUM(AG57:AG63)</f>
        <v>5</v>
      </c>
      <c r="AQ58">
        <f>AP58*20</f>
        <v>100</v>
      </c>
      <c r="AS58" t="s">
        <v>1</v>
      </c>
      <c r="AU58">
        <v>2</v>
      </c>
      <c r="AW58">
        <v>5</v>
      </c>
      <c r="AY58">
        <v>3</v>
      </c>
      <c r="AZ58">
        <f t="shared" si="19"/>
        <v>10</v>
      </c>
      <c r="BC58" t="s">
        <v>9</v>
      </c>
      <c r="BD58">
        <f>SUM(AU57:AU63)</f>
        <v>6</v>
      </c>
      <c r="BE58">
        <f>BD58*20</f>
        <v>120</v>
      </c>
      <c r="BG58" t="s">
        <v>1</v>
      </c>
      <c r="BI58">
        <v>2</v>
      </c>
      <c r="BL58">
        <v>5</v>
      </c>
      <c r="BM58">
        <v>3</v>
      </c>
      <c r="BN58">
        <f t="shared" si="20"/>
        <v>10</v>
      </c>
      <c r="BQ58" t="s">
        <v>9</v>
      </c>
      <c r="BR58">
        <f>SUM(BI57:BI63)</f>
        <v>5</v>
      </c>
      <c r="BS58">
        <f>BR58*20</f>
        <v>100</v>
      </c>
      <c r="BU58" t="s">
        <v>1</v>
      </c>
      <c r="BY58">
        <v>5</v>
      </c>
      <c r="BZ58">
        <v>8</v>
      </c>
      <c r="CA58">
        <v>2</v>
      </c>
      <c r="CB58">
        <f t="shared" si="21"/>
        <v>15</v>
      </c>
      <c r="CE58" t="s">
        <v>9</v>
      </c>
      <c r="CF58">
        <f>SUM(BW57:BW63)</f>
        <v>10</v>
      </c>
      <c r="CG58">
        <f>CF58*20</f>
        <v>200</v>
      </c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</row>
    <row r="59" spans="1:111" x14ac:dyDescent="0.25">
      <c r="A59" t="s">
        <v>4</v>
      </c>
      <c r="B59">
        <v>4</v>
      </c>
      <c r="C59">
        <v>0</v>
      </c>
      <c r="D59">
        <v>0</v>
      </c>
      <c r="E59">
        <v>15</v>
      </c>
      <c r="F59">
        <v>21</v>
      </c>
      <c r="G59">
        <v>10</v>
      </c>
      <c r="H59">
        <f t="shared" si="16"/>
        <v>50</v>
      </c>
      <c r="K59" t="s">
        <v>10</v>
      </c>
      <c r="L59">
        <v>0</v>
      </c>
      <c r="M59">
        <f>L59*25</f>
        <v>0</v>
      </c>
      <c r="Q59" t="s">
        <v>4</v>
      </c>
      <c r="U59">
        <v>6</v>
      </c>
      <c r="V59">
        <v>1</v>
      </c>
      <c r="W59">
        <v>3</v>
      </c>
      <c r="X59">
        <f t="shared" si="17"/>
        <v>10</v>
      </c>
      <c r="AA59" t="s">
        <v>10</v>
      </c>
      <c r="AB59">
        <f>SUM(T57:T63)</f>
        <v>0</v>
      </c>
      <c r="AC59">
        <f>AB59*25</f>
        <v>0</v>
      </c>
      <c r="AE59" t="s">
        <v>4</v>
      </c>
      <c r="AI59">
        <v>2</v>
      </c>
      <c r="AJ59">
        <v>5</v>
      </c>
      <c r="AK59">
        <v>3</v>
      </c>
      <c r="AL59">
        <f t="shared" si="18"/>
        <v>10</v>
      </c>
      <c r="AO59" t="s">
        <v>10</v>
      </c>
      <c r="AP59">
        <f>SUM(AH57:AH63)</f>
        <v>0</v>
      </c>
      <c r="AQ59">
        <f>AP59*25</f>
        <v>0</v>
      </c>
      <c r="AS59" t="s">
        <v>4</v>
      </c>
      <c r="AW59">
        <v>2</v>
      </c>
      <c r="AX59">
        <v>7</v>
      </c>
      <c r="AZ59">
        <f t="shared" si="19"/>
        <v>9</v>
      </c>
      <c r="BC59" t="s">
        <v>10</v>
      </c>
      <c r="BD59">
        <f>SUM(AV57:AV63)</f>
        <v>0</v>
      </c>
      <c r="BE59">
        <f>BD59*25</f>
        <v>0</v>
      </c>
      <c r="BG59" t="s">
        <v>4</v>
      </c>
      <c r="BK59">
        <v>5</v>
      </c>
      <c r="BM59">
        <v>5</v>
      </c>
      <c r="BN59">
        <f t="shared" si="20"/>
        <v>10</v>
      </c>
      <c r="BQ59" t="s">
        <v>10</v>
      </c>
      <c r="BR59">
        <f>SUM(BJ57:BJ63)</f>
        <v>0</v>
      </c>
      <c r="BS59">
        <f>BR59*25</f>
        <v>0</v>
      </c>
      <c r="BU59" t="s">
        <v>4</v>
      </c>
      <c r="BV59">
        <v>6</v>
      </c>
      <c r="BZ59">
        <v>6</v>
      </c>
      <c r="CA59">
        <v>1</v>
      </c>
      <c r="CB59">
        <f t="shared" si="21"/>
        <v>13</v>
      </c>
      <c r="CE59" t="s">
        <v>10</v>
      </c>
      <c r="CF59">
        <f>SUM(BX57:BX63)</f>
        <v>0</v>
      </c>
      <c r="CG59">
        <f>CF59*25</f>
        <v>0</v>
      </c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</row>
    <row r="60" spans="1:111" x14ac:dyDescent="0.25">
      <c r="A60" t="s">
        <v>5</v>
      </c>
      <c r="B60">
        <v>6</v>
      </c>
      <c r="C60">
        <v>3</v>
      </c>
      <c r="D60">
        <v>0</v>
      </c>
      <c r="E60">
        <v>8</v>
      </c>
      <c r="F60">
        <v>21</v>
      </c>
      <c r="G60">
        <v>12</v>
      </c>
      <c r="H60">
        <f t="shared" si="16"/>
        <v>50</v>
      </c>
      <c r="K60" t="s">
        <v>11</v>
      </c>
      <c r="L60">
        <v>75</v>
      </c>
      <c r="M60">
        <f>L60*22</f>
        <v>1650</v>
      </c>
      <c r="Q60" t="s">
        <v>24</v>
      </c>
      <c r="U60">
        <v>1</v>
      </c>
      <c r="V60">
        <v>5</v>
      </c>
      <c r="W60">
        <v>3</v>
      </c>
      <c r="X60">
        <f t="shared" si="17"/>
        <v>9</v>
      </c>
      <c r="AA60" t="s">
        <v>11</v>
      </c>
      <c r="AB60">
        <f>SUM(U57:U63)</f>
        <v>13</v>
      </c>
      <c r="AC60">
        <f>AB60*22</f>
        <v>286</v>
      </c>
      <c r="AE60" t="s">
        <v>24</v>
      </c>
      <c r="AI60">
        <v>6</v>
      </c>
      <c r="AJ60">
        <v>3</v>
      </c>
      <c r="AK60">
        <v>2</v>
      </c>
      <c r="AL60">
        <f t="shared" si="18"/>
        <v>11</v>
      </c>
      <c r="AO60" t="s">
        <v>11</v>
      </c>
      <c r="AP60">
        <f>SUM(AI57:AI63)</f>
        <v>23</v>
      </c>
      <c r="AQ60">
        <f>AP60*22</f>
        <v>506</v>
      </c>
      <c r="AS60" t="s">
        <v>24</v>
      </c>
      <c r="AT60">
        <v>2</v>
      </c>
      <c r="AW60">
        <v>1</v>
      </c>
      <c r="AX60">
        <v>5</v>
      </c>
      <c r="AY60">
        <v>2</v>
      </c>
      <c r="AZ60">
        <f t="shared" si="19"/>
        <v>10</v>
      </c>
      <c r="BC60" t="s">
        <v>11</v>
      </c>
      <c r="BD60">
        <f>SUM(AW57:AW63)</f>
        <v>20</v>
      </c>
      <c r="BE60">
        <f>BD60*22</f>
        <v>440</v>
      </c>
      <c r="BG60" t="s">
        <v>24</v>
      </c>
      <c r="BH60">
        <v>2</v>
      </c>
      <c r="BL60">
        <v>5</v>
      </c>
      <c r="BM60">
        <v>2</v>
      </c>
      <c r="BN60">
        <f t="shared" si="20"/>
        <v>9</v>
      </c>
      <c r="BQ60" t="s">
        <v>11</v>
      </c>
      <c r="BR60">
        <f>SUM(BK57:BK63)</f>
        <v>11</v>
      </c>
      <c r="BS60">
        <f>BR60*22</f>
        <v>242</v>
      </c>
      <c r="BU60" t="s">
        <v>24</v>
      </c>
      <c r="BV60">
        <v>2</v>
      </c>
      <c r="BW60">
        <v>3</v>
      </c>
      <c r="BY60">
        <v>4</v>
      </c>
      <c r="BZ60">
        <v>3</v>
      </c>
      <c r="CA60">
        <v>3</v>
      </c>
      <c r="CB60">
        <f t="shared" si="21"/>
        <v>15</v>
      </c>
      <c r="CE60" t="s">
        <v>11</v>
      </c>
      <c r="CF60">
        <f>SUM(BY57:BY63)</f>
        <v>20</v>
      </c>
      <c r="CG60">
        <f>CF60*22</f>
        <v>440</v>
      </c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</row>
    <row r="61" spans="1:111" x14ac:dyDescent="0.25">
      <c r="A61" t="s">
        <v>3</v>
      </c>
      <c r="B61">
        <v>0</v>
      </c>
      <c r="C61">
        <v>6</v>
      </c>
      <c r="D61">
        <v>0</v>
      </c>
      <c r="E61">
        <v>13</v>
      </c>
      <c r="F61">
        <v>21</v>
      </c>
      <c r="G61">
        <v>10</v>
      </c>
      <c r="H61">
        <f t="shared" si="16"/>
        <v>50</v>
      </c>
      <c r="K61" t="s">
        <v>12</v>
      </c>
      <c r="L61">
        <v>147</v>
      </c>
      <c r="M61">
        <f>L61*15</f>
        <v>2205</v>
      </c>
      <c r="Q61" t="s">
        <v>3</v>
      </c>
      <c r="U61">
        <v>1</v>
      </c>
      <c r="V61">
        <v>4</v>
      </c>
      <c r="W61">
        <v>4</v>
      </c>
      <c r="X61">
        <f t="shared" si="17"/>
        <v>9</v>
      </c>
      <c r="AA61" t="s">
        <v>12</v>
      </c>
      <c r="AB61">
        <f>SUM(V57:V63)</f>
        <v>23</v>
      </c>
      <c r="AC61">
        <f>AB61*15</f>
        <v>345</v>
      </c>
      <c r="AE61" t="s">
        <v>3</v>
      </c>
      <c r="AG61">
        <v>2</v>
      </c>
      <c r="AI61">
        <v>6</v>
      </c>
      <c r="AK61">
        <v>2</v>
      </c>
      <c r="AL61">
        <f t="shared" si="18"/>
        <v>10</v>
      </c>
      <c r="AO61" t="s">
        <v>12</v>
      </c>
      <c r="AP61">
        <f>SUM(AJ57:AJ63)</f>
        <v>28</v>
      </c>
      <c r="AQ61">
        <f>AP61*15</f>
        <v>420</v>
      </c>
      <c r="AS61" t="s">
        <v>3</v>
      </c>
      <c r="AU61">
        <v>4</v>
      </c>
      <c r="AW61">
        <v>4</v>
      </c>
      <c r="AY61">
        <v>2</v>
      </c>
      <c r="AZ61">
        <f t="shared" si="19"/>
        <v>10</v>
      </c>
      <c r="BC61" t="s">
        <v>12</v>
      </c>
      <c r="BD61">
        <f>SUM(AX57:AX63)</f>
        <v>27</v>
      </c>
      <c r="BE61">
        <f>BD61*15</f>
        <v>405</v>
      </c>
      <c r="BG61" t="s">
        <v>3</v>
      </c>
      <c r="BK61">
        <v>2</v>
      </c>
      <c r="BL61">
        <v>8</v>
      </c>
      <c r="BN61">
        <f t="shared" si="20"/>
        <v>10</v>
      </c>
      <c r="BQ61" t="s">
        <v>12</v>
      </c>
      <c r="BR61">
        <f>SUM(BL57:BL63)</f>
        <v>33</v>
      </c>
      <c r="BS61">
        <f>BR61*15</f>
        <v>495</v>
      </c>
      <c r="BU61" t="s">
        <v>3</v>
      </c>
      <c r="BZ61">
        <v>11</v>
      </c>
      <c r="CA61">
        <v>2</v>
      </c>
      <c r="CB61">
        <f t="shared" si="21"/>
        <v>13</v>
      </c>
      <c r="CE61" t="s">
        <v>12</v>
      </c>
      <c r="CF61">
        <f>SUM(BZ57:BZ63)</f>
        <v>40</v>
      </c>
      <c r="CG61">
        <f>CF61*15</f>
        <v>600</v>
      </c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</row>
    <row r="62" spans="1:111" x14ac:dyDescent="0.25">
      <c r="A62" t="s">
        <v>2</v>
      </c>
      <c r="B62">
        <v>4</v>
      </c>
      <c r="C62">
        <v>5</v>
      </c>
      <c r="D62">
        <v>0</v>
      </c>
      <c r="E62">
        <v>9</v>
      </c>
      <c r="F62">
        <v>21</v>
      </c>
      <c r="G62">
        <v>11</v>
      </c>
      <c r="H62">
        <f t="shared" si="16"/>
        <v>50</v>
      </c>
      <c r="K62" t="s">
        <v>13</v>
      </c>
      <c r="L62">
        <v>81</v>
      </c>
      <c r="M62">
        <f>L62*15</f>
        <v>1215</v>
      </c>
      <c r="Q62" t="s">
        <v>2</v>
      </c>
      <c r="R62">
        <v>2</v>
      </c>
      <c r="S62">
        <v>2</v>
      </c>
      <c r="V62">
        <v>4</v>
      </c>
      <c r="W62">
        <v>2</v>
      </c>
      <c r="X62">
        <f t="shared" si="17"/>
        <v>10</v>
      </c>
      <c r="AA62" t="s">
        <v>13</v>
      </c>
      <c r="AB62">
        <f>SUM(W57:W63)</f>
        <v>20</v>
      </c>
      <c r="AC62">
        <f>AB62*15</f>
        <v>300</v>
      </c>
      <c r="AE62" t="s">
        <v>2</v>
      </c>
      <c r="AF62">
        <v>2</v>
      </c>
      <c r="AJ62">
        <v>7</v>
      </c>
      <c r="AK62">
        <v>2</v>
      </c>
      <c r="AL62">
        <f t="shared" si="18"/>
        <v>11</v>
      </c>
      <c r="AO62" t="s">
        <v>13</v>
      </c>
      <c r="AP62">
        <f>SUM(AK57:AK63)</f>
        <v>14</v>
      </c>
      <c r="AQ62">
        <f>AP62*15</f>
        <v>210</v>
      </c>
      <c r="AS62" t="s">
        <v>2</v>
      </c>
      <c r="AW62">
        <v>3</v>
      </c>
      <c r="AX62">
        <v>3</v>
      </c>
      <c r="AY62">
        <v>3</v>
      </c>
      <c r="AZ62">
        <f t="shared" si="19"/>
        <v>9</v>
      </c>
      <c r="BC62" t="s">
        <v>13</v>
      </c>
      <c r="BD62">
        <f>SUM(AY57:AY63)</f>
        <v>12</v>
      </c>
      <c r="BE62">
        <f>BD62*15</f>
        <v>180</v>
      </c>
      <c r="BG62" t="s">
        <v>2</v>
      </c>
      <c r="BI62">
        <v>3</v>
      </c>
      <c r="BK62">
        <v>2</v>
      </c>
      <c r="BL62">
        <v>5</v>
      </c>
      <c r="BN62">
        <f t="shared" si="20"/>
        <v>10</v>
      </c>
      <c r="BQ62" t="s">
        <v>13</v>
      </c>
      <c r="BR62">
        <f>SUM(BM57:BM63)</f>
        <v>16</v>
      </c>
      <c r="BS62">
        <f>BR62*15</f>
        <v>240</v>
      </c>
      <c r="BU62" t="s">
        <v>2</v>
      </c>
      <c r="BY62">
        <v>7</v>
      </c>
      <c r="BZ62">
        <v>2</v>
      </c>
      <c r="CA62">
        <v>4</v>
      </c>
      <c r="CB62">
        <f t="shared" si="21"/>
        <v>13</v>
      </c>
      <c r="CE62" t="s">
        <v>13</v>
      </c>
      <c r="CF62">
        <f>SUM(CA57:CA63)</f>
        <v>19</v>
      </c>
      <c r="CG62">
        <f>CF62*15</f>
        <v>285</v>
      </c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</row>
    <row r="63" spans="1:111" x14ac:dyDescent="0.25">
      <c r="A63" t="s">
        <v>17</v>
      </c>
      <c r="B63">
        <v>6</v>
      </c>
      <c r="C63">
        <v>4</v>
      </c>
      <c r="D63">
        <v>0</v>
      </c>
      <c r="E63">
        <v>9</v>
      </c>
      <c r="F63">
        <v>21</v>
      </c>
      <c r="G63">
        <v>10</v>
      </c>
      <c r="H63">
        <f t="shared" si="16"/>
        <v>50</v>
      </c>
      <c r="K63" s="1" t="s">
        <v>7</v>
      </c>
      <c r="L63">
        <f>SUM(L57:L62)</f>
        <v>350</v>
      </c>
      <c r="M63">
        <f>SUM(M57:M62)</f>
        <v>6210</v>
      </c>
      <c r="Q63" t="s">
        <v>17</v>
      </c>
      <c r="R63">
        <v>2</v>
      </c>
      <c r="U63">
        <v>3</v>
      </c>
      <c r="V63">
        <v>1</v>
      </c>
      <c r="W63">
        <v>3</v>
      </c>
      <c r="X63">
        <f t="shared" si="17"/>
        <v>9</v>
      </c>
      <c r="AA63" s="1" t="s">
        <v>7</v>
      </c>
      <c r="AB63">
        <f>SUM(AB57:AB62)</f>
        <v>65</v>
      </c>
      <c r="AC63">
        <f>SUM(AC57:AC62)</f>
        <v>1151</v>
      </c>
      <c r="AE63" t="s">
        <v>17</v>
      </c>
      <c r="AF63">
        <v>2</v>
      </c>
      <c r="AG63">
        <v>1</v>
      </c>
      <c r="AJ63">
        <v>5</v>
      </c>
      <c r="AK63">
        <v>3</v>
      </c>
      <c r="AL63">
        <f t="shared" si="18"/>
        <v>11</v>
      </c>
      <c r="AO63" s="1" t="s">
        <v>7</v>
      </c>
      <c r="AP63">
        <f>SUM(AP57:AP62)</f>
        <v>74</v>
      </c>
      <c r="AQ63">
        <f>SUM(AQ57:AQ62)</f>
        <v>1356</v>
      </c>
      <c r="AS63" t="s">
        <v>17</v>
      </c>
      <c r="AT63">
        <v>1</v>
      </c>
      <c r="AX63">
        <v>9</v>
      </c>
      <c r="AZ63">
        <f t="shared" si="19"/>
        <v>10</v>
      </c>
      <c r="BC63" s="1" t="s">
        <v>7</v>
      </c>
      <c r="BD63">
        <f>SUM(BD57:BD62)</f>
        <v>68</v>
      </c>
      <c r="BE63">
        <f>SUM(BE57:BE62)</f>
        <v>1235</v>
      </c>
      <c r="BG63" t="s">
        <v>17</v>
      </c>
      <c r="BH63">
        <v>1</v>
      </c>
      <c r="BK63">
        <v>2</v>
      </c>
      <c r="BL63">
        <v>2</v>
      </c>
      <c r="BM63">
        <v>4</v>
      </c>
      <c r="BN63">
        <f t="shared" si="20"/>
        <v>9</v>
      </c>
      <c r="BQ63" s="1" t="s">
        <v>7</v>
      </c>
      <c r="BR63">
        <f>SUM(BR57:BR62)</f>
        <v>68</v>
      </c>
      <c r="BS63">
        <f>SUM(BS57:BS62)</f>
        <v>1167</v>
      </c>
      <c r="BU63" t="s">
        <v>17</v>
      </c>
      <c r="BW63">
        <v>5</v>
      </c>
      <c r="BY63">
        <v>4</v>
      </c>
      <c r="BZ63">
        <v>6</v>
      </c>
      <c r="CB63">
        <f t="shared" si="21"/>
        <v>15</v>
      </c>
      <c r="CE63" s="1" t="s">
        <v>7</v>
      </c>
      <c r="CF63">
        <f>SUM(CF57:CF62)</f>
        <v>97</v>
      </c>
      <c r="CG63">
        <f>SUM(CG57:CG62)</f>
        <v>1765</v>
      </c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</row>
    <row r="64" spans="1:111" x14ac:dyDescent="0.25">
      <c r="A64" s="1" t="s">
        <v>7</v>
      </c>
      <c r="B64">
        <f>SUM(B57:B63)</f>
        <v>20</v>
      </c>
      <c r="C64">
        <f t="shared" ref="C64" si="22">SUM(C57:C63)</f>
        <v>27</v>
      </c>
      <c r="D64">
        <f t="shared" ref="D64" si="23">SUM(D57:D63)</f>
        <v>0</v>
      </c>
      <c r="E64">
        <f t="shared" ref="E64" si="24">SUM(E57:E63)</f>
        <v>75</v>
      </c>
      <c r="F64">
        <f t="shared" ref="F64" si="25">SUM(F57:F63)</f>
        <v>147</v>
      </c>
      <c r="G64">
        <f t="shared" ref="G64" si="26">SUM(G57:G63)</f>
        <v>81</v>
      </c>
      <c r="H64">
        <f t="shared" ref="H64" si="27">SUM(H57:H63)</f>
        <v>350</v>
      </c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</row>
    <row r="65" spans="2:111" x14ac:dyDescent="0.25"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</row>
    <row r="66" spans="2:111" x14ac:dyDescent="0.25"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</row>
    <row r="67" spans="2:111" x14ac:dyDescent="0.25"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</row>
    <row r="80" spans="2:111" x14ac:dyDescent="0.25">
      <c r="B80" s="7" t="s">
        <v>14</v>
      </c>
      <c r="C80" s="7"/>
      <c r="D80" s="7"/>
      <c r="E80" s="7"/>
      <c r="F80" s="7"/>
      <c r="G80" s="7"/>
      <c r="H80" s="7"/>
      <c r="R80" s="7">
        <v>8</v>
      </c>
      <c r="S80" s="7"/>
      <c r="T80" s="7"/>
      <c r="U80" s="7"/>
      <c r="V80" s="7"/>
      <c r="W80" s="7"/>
      <c r="X80" s="7"/>
      <c r="AF80" s="7">
        <v>9</v>
      </c>
      <c r="AG80" s="7"/>
      <c r="AH80" s="7"/>
      <c r="AI80" s="7"/>
      <c r="AJ80" s="7"/>
      <c r="AK80" s="7"/>
      <c r="AL80" s="7"/>
      <c r="AT80" s="7" t="s">
        <v>25</v>
      </c>
      <c r="AU80" s="7"/>
      <c r="AV80" s="7"/>
      <c r="AW80" s="7"/>
      <c r="AX80" s="7"/>
      <c r="AY80" s="7"/>
      <c r="AZ80" s="7"/>
    </row>
    <row r="81" spans="1:57" x14ac:dyDescent="0.25">
      <c r="B81" t="s">
        <v>8</v>
      </c>
      <c r="C81" t="s">
        <v>9</v>
      </c>
      <c r="D81" t="s">
        <v>10</v>
      </c>
      <c r="E81" t="s">
        <v>11</v>
      </c>
      <c r="F81" t="s">
        <v>12</v>
      </c>
      <c r="G81" t="s">
        <v>13</v>
      </c>
      <c r="H81" t="s">
        <v>7</v>
      </c>
      <c r="L81" t="s">
        <v>18</v>
      </c>
      <c r="M81" t="s">
        <v>19</v>
      </c>
      <c r="R81" t="s">
        <v>8</v>
      </c>
      <c r="S81" t="s">
        <v>9</v>
      </c>
      <c r="T81" t="s">
        <v>10</v>
      </c>
      <c r="U81" t="s">
        <v>11</v>
      </c>
      <c r="V81" t="s">
        <v>12</v>
      </c>
      <c r="W81" t="s">
        <v>13</v>
      </c>
      <c r="X81" t="s">
        <v>7</v>
      </c>
      <c r="AB81" t="s">
        <v>18</v>
      </c>
      <c r="AC81" t="s">
        <v>19</v>
      </c>
      <c r="AF81" t="s">
        <v>8</v>
      </c>
      <c r="AG81" t="s">
        <v>9</v>
      </c>
      <c r="AH81" t="s">
        <v>10</v>
      </c>
      <c r="AI81" t="s">
        <v>11</v>
      </c>
      <c r="AJ81" t="s">
        <v>12</v>
      </c>
      <c r="AK81" t="s">
        <v>13</v>
      </c>
      <c r="AL81" t="s">
        <v>7</v>
      </c>
      <c r="AP81" t="s">
        <v>18</v>
      </c>
      <c r="AQ81" t="s">
        <v>19</v>
      </c>
      <c r="AT81" t="s">
        <v>8</v>
      </c>
      <c r="AU81" t="s">
        <v>9</v>
      </c>
      <c r="AV81" t="s">
        <v>10</v>
      </c>
      <c r="AW81" t="s">
        <v>11</v>
      </c>
      <c r="AX81" t="s">
        <v>12</v>
      </c>
      <c r="AY81" t="s">
        <v>13</v>
      </c>
      <c r="AZ81" t="s">
        <v>7</v>
      </c>
      <c r="BD81" t="s">
        <v>18</v>
      </c>
      <c r="BE81" t="s">
        <v>19</v>
      </c>
    </row>
    <row r="82" spans="1:57" x14ac:dyDescent="0.25">
      <c r="A82" t="s">
        <v>0</v>
      </c>
      <c r="B82">
        <v>0</v>
      </c>
      <c r="C82">
        <v>5</v>
      </c>
      <c r="D82">
        <v>0</v>
      </c>
      <c r="E82">
        <v>0</v>
      </c>
      <c r="F82">
        <v>4</v>
      </c>
      <c r="G82">
        <v>11</v>
      </c>
      <c r="H82">
        <f t="shared" ref="H82:H88" si="28">SUM(B82:G82)</f>
        <v>20</v>
      </c>
      <c r="K82" t="s">
        <v>8</v>
      </c>
      <c r="L82">
        <v>20</v>
      </c>
      <c r="M82">
        <f>L82*30</f>
        <v>600</v>
      </c>
      <c r="Q82" t="s">
        <v>0</v>
      </c>
      <c r="R82">
        <v>0</v>
      </c>
      <c r="S82">
        <v>3</v>
      </c>
      <c r="T82">
        <v>0</v>
      </c>
      <c r="U82">
        <v>0</v>
      </c>
      <c r="V82">
        <v>4</v>
      </c>
      <c r="W82">
        <v>5</v>
      </c>
      <c r="X82">
        <f t="shared" ref="X82:X88" si="29">SUM(R82:W82)</f>
        <v>12</v>
      </c>
      <c r="AA82" t="s">
        <v>8</v>
      </c>
      <c r="AB82">
        <f>SUM(R82:R88)</f>
        <v>11</v>
      </c>
      <c r="AC82">
        <f>AB82*30</f>
        <v>330</v>
      </c>
      <c r="AE82" t="s">
        <v>0</v>
      </c>
      <c r="AL82">
        <f t="shared" ref="AL82:AL88" si="30">SUM(AF82:AK82)</f>
        <v>0</v>
      </c>
      <c r="AO82" t="s">
        <v>8</v>
      </c>
      <c r="AP82">
        <f>SUM(AF82:AF88)</f>
        <v>0</v>
      </c>
      <c r="AQ82">
        <f>AP82*30</f>
        <v>0</v>
      </c>
      <c r="AS82" t="s">
        <v>0</v>
      </c>
      <c r="AY82">
        <v>6</v>
      </c>
      <c r="AZ82">
        <f t="shared" ref="AZ82:AZ88" si="31">SUM(AT82:AY82)</f>
        <v>6</v>
      </c>
      <c r="BC82" t="s">
        <v>8</v>
      </c>
      <c r="BD82">
        <f>SUM(AT82:AT88)</f>
        <v>7</v>
      </c>
      <c r="BE82">
        <f>BD82*30</f>
        <v>210</v>
      </c>
    </row>
    <row r="83" spans="1:57" x14ac:dyDescent="0.25">
      <c r="A83" t="s">
        <v>1</v>
      </c>
      <c r="B83">
        <v>6</v>
      </c>
      <c r="C83">
        <v>4</v>
      </c>
      <c r="D83">
        <v>0</v>
      </c>
      <c r="E83">
        <v>6</v>
      </c>
      <c r="F83">
        <v>4</v>
      </c>
      <c r="G83">
        <v>0</v>
      </c>
      <c r="H83">
        <f t="shared" si="28"/>
        <v>20</v>
      </c>
      <c r="K83" t="s">
        <v>9</v>
      </c>
      <c r="L83">
        <v>20</v>
      </c>
      <c r="M83">
        <f>L83*20</f>
        <v>400</v>
      </c>
      <c r="Q83" t="s">
        <v>1</v>
      </c>
      <c r="R83">
        <v>4</v>
      </c>
      <c r="S83">
        <v>2</v>
      </c>
      <c r="T83">
        <v>0</v>
      </c>
      <c r="U83">
        <v>1</v>
      </c>
      <c r="V83">
        <v>2</v>
      </c>
      <c r="W83">
        <v>0</v>
      </c>
      <c r="X83">
        <f t="shared" si="29"/>
        <v>9</v>
      </c>
      <c r="AA83" t="s">
        <v>9</v>
      </c>
      <c r="AB83">
        <f>SUM(S82:S88)</f>
        <v>10</v>
      </c>
      <c r="AC83">
        <f>AB83*20</f>
        <v>200</v>
      </c>
      <c r="AE83" t="s">
        <v>1</v>
      </c>
      <c r="AL83">
        <f t="shared" si="30"/>
        <v>0</v>
      </c>
      <c r="AO83" t="s">
        <v>9</v>
      </c>
      <c r="AP83">
        <f>SUM(AG82:AG88)</f>
        <v>0</v>
      </c>
      <c r="AQ83">
        <f>AP83*20</f>
        <v>0</v>
      </c>
      <c r="AS83" t="s">
        <v>1</v>
      </c>
      <c r="AT83">
        <v>2</v>
      </c>
      <c r="AU83">
        <v>2</v>
      </c>
      <c r="AX83">
        <v>2</v>
      </c>
      <c r="AZ83">
        <f t="shared" si="31"/>
        <v>6</v>
      </c>
      <c r="BC83" t="s">
        <v>9</v>
      </c>
      <c r="BD83">
        <f>SUM(AU82:AU88)</f>
        <v>6</v>
      </c>
      <c r="BE83">
        <f>BD83*20</f>
        <v>120</v>
      </c>
    </row>
    <row r="84" spans="1:57" x14ac:dyDescent="0.25">
      <c r="A84" t="s">
        <v>4</v>
      </c>
      <c r="B84">
        <v>10</v>
      </c>
      <c r="C84">
        <v>4</v>
      </c>
      <c r="D84">
        <v>0</v>
      </c>
      <c r="E84">
        <v>0</v>
      </c>
      <c r="F84">
        <v>0</v>
      </c>
      <c r="G84">
        <v>6</v>
      </c>
      <c r="H84">
        <f t="shared" si="28"/>
        <v>20</v>
      </c>
      <c r="K84" t="s">
        <v>10</v>
      </c>
      <c r="L84">
        <v>0</v>
      </c>
      <c r="M84">
        <f>L84*25</f>
        <v>0</v>
      </c>
      <c r="Q84" t="s">
        <v>4</v>
      </c>
      <c r="R84">
        <v>5</v>
      </c>
      <c r="T84">
        <v>0</v>
      </c>
      <c r="U84">
        <v>0</v>
      </c>
      <c r="V84">
        <v>0</v>
      </c>
      <c r="W84">
        <v>5</v>
      </c>
      <c r="X84">
        <f t="shared" si="29"/>
        <v>10</v>
      </c>
      <c r="AA84" t="s">
        <v>10</v>
      </c>
      <c r="AB84">
        <f>SUM(T82:T88)</f>
        <v>0</v>
      </c>
      <c r="AC84">
        <f>AB84*25</f>
        <v>0</v>
      </c>
      <c r="AE84" t="s">
        <v>4</v>
      </c>
      <c r="AL84">
        <f t="shared" si="30"/>
        <v>0</v>
      </c>
      <c r="AO84" t="s">
        <v>10</v>
      </c>
      <c r="AP84">
        <f>SUM(AH82:AH88)</f>
        <v>0</v>
      </c>
      <c r="AQ84">
        <f>AP84*25</f>
        <v>0</v>
      </c>
      <c r="AS84" t="s">
        <v>4</v>
      </c>
      <c r="AT84">
        <v>3</v>
      </c>
      <c r="AU84">
        <v>4</v>
      </c>
      <c r="AY84">
        <v>1</v>
      </c>
      <c r="AZ84">
        <f t="shared" si="31"/>
        <v>8</v>
      </c>
      <c r="BC84" t="s">
        <v>10</v>
      </c>
      <c r="BD84">
        <f>SUM(AV82:AV88)</f>
        <v>0</v>
      </c>
      <c r="BE84">
        <f>BD84*25</f>
        <v>0</v>
      </c>
    </row>
    <row r="85" spans="1:57" x14ac:dyDescent="0.25">
      <c r="A85" t="s">
        <v>5</v>
      </c>
      <c r="B85">
        <v>0</v>
      </c>
      <c r="C85">
        <v>3</v>
      </c>
      <c r="D85">
        <v>0</v>
      </c>
      <c r="E85">
        <v>5</v>
      </c>
      <c r="F85">
        <v>7</v>
      </c>
      <c r="G85">
        <v>5</v>
      </c>
      <c r="H85">
        <f t="shared" si="28"/>
        <v>20</v>
      </c>
      <c r="K85" t="s">
        <v>11</v>
      </c>
      <c r="L85">
        <v>15</v>
      </c>
      <c r="M85">
        <f>L85*22</f>
        <v>330</v>
      </c>
      <c r="Q85" t="s">
        <v>5</v>
      </c>
      <c r="R85">
        <v>0</v>
      </c>
      <c r="S85">
        <v>3</v>
      </c>
      <c r="T85">
        <v>0</v>
      </c>
      <c r="U85">
        <v>1</v>
      </c>
      <c r="V85">
        <v>3</v>
      </c>
      <c r="W85">
        <v>3</v>
      </c>
      <c r="X85">
        <f t="shared" si="29"/>
        <v>10</v>
      </c>
      <c r="AA85" t="s">
        <v>11</v>
      </c>
      <c r="AB85">
        <f>SUM(U82:U88)</f>
        <v>3</v>
      </c>
      <c r="AC85">
        <f>AB85*22</f>
        <v>66</v>
      </c>
      <c r="AE85" t="s">
        <v>5</v>
      </c>
      <c r="AL85">
        <f t="shared" si="30"/>
        <v>0</v>
      </c>
      <c r="AO85" t="s">
        <v>11</v>
      </c>
      <c r="AP85">
        <f>SUM(AI82:AI88)</f>
        <v>0</v>
      </c>
      <c r="AQ85">
        <f>AP85*22</f>
        <v>0</v>
      </c>
      <c r="AS85" t="s">
        <v>5</v>
      </c>
      <c r="AX85">
        <v>4</v>
      </c>
      <c r="AY85">
        <v>2</v>
      </c>
      <c r="AZ85">
        <f t="shared" si="31"/>
        <v>6</v>
      </c>
      <c r="BC85" t="s">
        <v>11</v>
      </c>
      <c r="BD85">
        <f>SUM(AW82:AW88)</f>
        <v>0</v>
      </c>
      <c r="BE85">
        <f>BD85*22</f>
        <v>0</v>
      </c>
    </row>
    <row r="86" spans="1:57" x14ac:dyDescent="0.25">
      <c r="A86" t="s">
        <v>3</v>
      </c>
      <c r="B86">
        <v>0</v>
      </c>
      <c r="C86">
        <v>0</v>
      </c>
      <c r="D86">
        <v>0</v>
      </c>
      <c r="E86">
        <v>0</v>
      </c>
      <c r="F86">
        <v>9</v>
      </c>
      <c r="G86">
        <v>11</v>
      </c>
      <c r="H86">
        <f t="shared" si="28"/>
        <v>20</v>
      </c>
      <c r="K86" t="s">
        <v>12</v>
      </c>
      <c r="L86">
        <v>30</v>
      </c>
      <c r="M86">
        <f>L86*15</f>
        <v>450</v>
      </c>
      <c r="Q86" t="s">
        <v>3</v>
      </c>
      <c r="R86">
        <v>0</v>
      </c>
      <c r="S86">
        <v>0</v>
      </c>
      <c r="T86">
        <v>0</v>
      </c>
      <c r="U86">
        <v>0</v>
      </c>
      <c r="V86">
        <v>5</v>
      </c>
      <c r="W86">
        <v>6</v>
      </c>
      <c r="X86">
        <f t="shared" si="29"/>
        <v>11</v>
      </c>
      <c r="AA86" t="s">
        <v>12</v>
      </c>
      <c r="AB86">
        <f>SUM(V82:V88)</f>
        <v>16</v>
      </c>
      <c r="AC86">
        <f>AB86*15</f>
        <v>240</v>
      </c>
      <c r="AE86" t="s">
        <v>3</v>
      </c>
      <c r="AL86">
        <f t="shared" si="30"/>
        <v>0</v>
      </c>
      <c r="AO86" t="s">
        <v>12</v>
      </c>
      <c r="AP86">
        <f>SUM(AJ82:AJ88)</f>
        <v>0</v>
      </c>
      <c r="AQ86">
        <f>AP86*15</f>
        <v>0</v>
      </c>
      <c r="AS86" t="s">
        <v>3</v>
      </c>
      <c r="AX86">
        <v>2</v>
      </c>
      <c r="AY86">
        <v>5</v>
      </c>
      <c r="AZ86">
        <f t="shared" si="31"/>
        <v>7</v>
      </c>
      <c r="BC86" t="s">
        <v>12</v>
      </c>
      <c r="BD86">
        <f>SUM(AX82:AX88)</f>
        <v>10</v>
      </c>
      <c r="BE86">
        <f>BD86*15</f>
        <v>150</v>
      </c>
    </row>
    <row r="87" spans="1:57" x14ac:dyDescent="0.25">
      <c r="A87" t="s">
        <v>2</v>
      </c>
      <c r="B87">
        <v>4</v>
      </c>
      <c r="C87">
        <v>0</v>
      </c>
      <c r="D87">
        <v>0</v>
      </c>
      <c r="E87">
        <v>4</v>
      </c>
      <c r="F87">
        <v>0</v>
      </c>
      <c r="G87">
        <v>12</v>
      </c>
      <c r="H87">
        <f t="shared" si="28"/>
        <v>20</v>
      </c>
      <c r="K87" t="s">
        <v>13</v>
      </c>
      <c r="L87">
        <v>55</v>
      </c>
      <c r="M87">
        <f>L87*15</f>
        <v>825</v>
      </c>
      <c r="Q87" t="s">
        <v>2</v>
      </c>
      <c r="R87">
        <v>2</v>
      </c>
      <c r="S87">
        <v>0</v>
      </c>
      <c r="T87">
        <v>0</v>
      </c>
      <c r="U87">
        <v>1</v>
      </c>
      <c r="V87">
        <v>0</v>
      </c>
      <c r="W87">
        <v>8</v>
      </c>
      <c r="X87">
        <f t="shared" si="29"/>
        <v>11</v>
      </c>
      <c r="AA87" t="s">
        <v>13</v>
      </c>
      <c r="AB87">
        <f>SUM(W82:W88)</f>
        <v>33</v>
      </c>
      <c r="AC87">
        <f>AB87*15</f>
        <v>495</v>
      </c>
      <c r="AE87" t="s">
        <v>2</v>
      </c>
      <c r="AL87">
        <f t="shared" si="30"/>
        <v>0</v>
      </c>
      <c r="AO87" t="s">
        <v>13</v>
      </c>
      <c r="AP87">
        <f>SUM(AK82:AK88)</f>
        <v>0</v>
      </c>
      <c r="AQ87">
        <f>AP87*15</f>
        <v>0</v>
      </c>
      <c r="AS87" t="s">
        <v>2</v>
      </c>
      <c r="AT87">
        <v>2</v>
      </c>
      <c r="AY87">
        <v>4</v>
      </c>
      <c r="AZ87">
        <f t="shared" si="31"/>
        <v>6</v>
      </c>
      <c r="BC87" t="s">
        <v>13</v>
      </c>
      <c r="BD87">
        <f>SUM(AY82:AY88)</f>
        <v>22</v>
      </c>
      <c r="BE87">
        <f>BD87*15</f>
        <v>330</v>
      </c>
    </row>
    <row r="88" spans="1:57" x14ac:dyDescent="0.25">
      <c r="A88" t="s">
        <v>17</v>
      </c>
      <c r="B88">
        <v>0</v>
      </c>
      <c r="C88">
        <v>4</v>
      </c>
      <c r="D88">
        <v>0</v>
      </c>
      <c r="E88">
        <v>0</v>
      </c>
      <c r="F88">
        <v>6</v>
      </c>
      <c r="G88">
        <v>10</v>
      </c>
      <c r="H88">
        <f t="shared" si="28"/>
        <v>20</v>
      </c>
      <c r="K88" s="1" t="s">
        <v>7</v>
      </c>
      <c r="L88">
        <f>SUM(L82:L87)</f>
        <v>140</v>
      </c>
      <c r="M88">
        <f>SUM(M82:M87)</f>
        <v>2605</v>
      </c>
      <c r="Q88" t="s">
        <v>17</v>
      </c>
      <c r="R88">
        <v>0</v>
      </c>
      <c r="S88">
        <v>2</v>
      </c>
      <c r="T88">
        <v>0</v>
      </c>
      <c r="U88">
        <v>0</v>
      </c>
      <c r="V88">
        <v>2</v>
      </c>
      <c r="W88">
        <v>6</v>
      </c>
      <c r="X88">
        <f t="shared" si="29"/>
        <v>10</v>
      </c>
      <c r="AA88" s="1" t="s">
        <v>7</v>
      </c>
      <c r="AB88">
        <f>SUM(AB82:AB87)</f>
        <v>73</v>
      </c>
      <c r="AC88">
        <f>SUM(AC82:AC87)</f>
        <v>1331</v>
      </c>
      <c r="AE88" t="s">
        <v>17</v>
      </c>
      <c r="AL88">
        <f t="shared" si="30"/>
        <v>0</v>
      </c>
      <c r="AO88" s="1" t="s">
        <v>7</v>
      </c>
      <c r="AP88">
        <f>SUM(AP82:AP87)</f>
        <v>0</v>
      </c>
      <c r="AQ88">
        <f>SUM(AQ82:AQ87)</f>
        <v>0</v>
      </c>
      <c r="AS88" t="s">
        <v>17</v>
      </c>
      <c r="AX88">
        <v>2</v>
      </c>
      <c r="AY88">
        <v>4</v>
      </c>
      <c r="AZ88">
        <f t="shared" si="31"/>
        <v>6</v>
      </c>
      <c r="BC88" s="1" t="s">
        <v>7</v>
      </c>
      <c r="BD88">
        <f>SUM(BD82:BD87)</f>
        <v>45</v>
      </c>
      <c r="BE88">
        <f>SUM(BE82:BE87)</f>
        <v>810</v>
      </c>
    </row>
    <row r="89" spans="1:57" x14ac:dyDescent="0.25">
      <c r="A89" s="1" t="s">
        <v>7</v>
      </c>
      <c r="B89">
        <f>SUM(B82:B88)</f>
        <v>20</v>
      </c>
      <c r="C89">
        <f t="shared" ref="C89" si="32">SUM(C82:C88)</f>
        <v>20</v>
      </c>
      <c r="D89">
        <f t="shared" ref="D89" si="33">SUM(D82:D88)</f>
        <v>0</v>
      </c>
      <c r="E89">
        <f t="shared" ref="E89" si="34">SUM(E82:E88)</f>
        <v>15</v>
      </c>
      <c r="F89">
        <f t="shared" ref="F89" si="35">SUM(F82:F88)</f>
        <v>30</v>
      </c>
      <c r="G89">
        <f t="shared" ref="G89" si="36">SUM(G82:G88)</f>
        <v>55</v>
      </c>
      <c r="H89">
        <f t="shared" ref="H89" si="37">SUM(H82:H88)</f>
        <v>140</v>
      </c>
      <c r="Q89" s="1" t="s">
        <v>7</v>
      </c>
      <c r="R89">
        <f>SUM(R82:R88)</f>
        <v>11</v>
      </c>
      <c r="S89">
        <f t="shared" ref="S89:X89" si="38">SUM(S82:S88)</f>
        <v>10</v>
      </c>
      <c r="T89">
        <f t="shared" si="38"/>
        <v>0</v>
      </c>
      <c r="U89">
        <f t="shared" si="38"/>
        <v>3</v>
      </c>
      <c r="V89">
        <f t="shared" si="38"/>
        <v>16</v>
      </c>
      <c r="W89">
        <f t="shared" si="38"/>
        <v>33</v>
      </c>
      <c r="X89">
        <f t="shared" si="38"/>
        <v>73</v>
      </c>
      <c r="AE89" s="1" t="s">
        <v>7</v>
      </c>
      <c r="AF89">
        <f>SUM(AF82:AF88)</f>
        <v>0</v>
      </c>
      <c r="AG89">
        <f t="shared" ref="AG89:AL89" si="39">SUM(AG82:AG88)</f>
        <v>0</v>
      </c>
      <c r="AH89">
        <f t="shared" si="39"/>
        <v>0</v>
      </c>
      <c r="AI89">
        <f t="shared" si="39"/>
        <v>0</v>
      </c>
      <c r="AJ89">
        <f t="shared" si="39"/>
        <v>0</v>
      </c>
      <c r="AK89">
        <f t="shared" si="39"/>
        <v>0</v>
      </c>
      <c r="AL89">
        <f t="shared" si="39"/>
        <v>0</v>
      </c>
      <c r="AS89" s="1" t="s">
        <v>7</v>
      </c>
      <c r="AT89">
        <f>SUM(AT82:AT88)</f>
        <v>7</v>
      </c>
      <c r="AU89">
        <f t="shared" ref="AU89:AZ89" si="40">SUM(AU82:AU88)</f>
        <v>6</v>
      </c>
      <c r="AV89">
        <f t="shared" si="40"/>
        <v>0</v>
      </c>
      <c r="AW89">
        <f t="shared" si="40"/>
        <v>0</v>
      </c>
      <c r="AX89">
        <f t="shared" si="40"/>
        <v>10</v>
      </c>
      <c r="AY89">
        <f t="shared" si="40"/>
        <v>22</v>
      </c>
      <c r="AZ89">
        <f t="shared" si="40"/>
        <v>45</v>
      </c>
    </row>
    <row r="91" spans="1:57" x14ac:dyDescent="0.25">
      <c r="Q91" s="5"/>
      <c r="R91" s="3"/>
      <c r="S91" s="3"/>
      <c r="T91" s="3"/>
      <c r="U91" s="3"/>
      <c r="V91" s="3"/>
      <c r="W91" s="3"/>
      <c r="X91" s="3"/>
    </row>
    <row r="92" spans="1:57" x14ac:dyDescent="0.25">
      <c r="Q92" s="5"/>
      <c r="R92" s="3"/>
      <c r="S92" s="3"/>
      <c r="T92" s="3"/>
      <c r="U92" s="3"/>
      <c r="V92" s="3"/>
      <c r="W92" s="3"/>
      <c r="X92" s="3"/>
    </row>
    <row r="93" spans="1:57" x14ac:dyDescent="0.25">
      <c r="Q93" s="5"/>
      <c r="R93" s="5"/>
      <c r="S93" s="5"/>
      <c r="T93" s="5"/>
      <c r="U93" s="5"/>
      <c r="V93" s="5"/>
      <c r="W93" s="5"/>
      <c r="X93" s="5"/>
    </row>
    <row r="94" spans="1:57" x14ac:dyDescent="0.25">
      <c r="Q94" s="5"/>
      <c r="R94" s="5"/>
      <c r="S94" s="5"/>
      <c r="T94" s="5"/>
      <c r="U94" s="5"/>
      <c r="V94" s="5"/>
      <c r="W94" s="5"/>
      <c r="X94" s="5"/>
    </row>
    <row r="95" spans="1:57" x14ac:dyDescent="0.25">
      <c r="Q95" s="5"/>
      <c r="R95" s="5"/>
      <c r="S95" s="5"/>
      <c r="T95" s="5"/>
      <c r="U95" s="5"/>
      <c r="V95" s="5"/>
      <c r="W95" s="5"/>
      <c r="X95" s="5"/>
    </row>
    <row r="96" spans="1:57" x14ac:dyDescent="0.25">
      <c r="Q96" s="5"/>
      <c r="R96" s="5"/>
      <c r="S96" s="5"/>
      <c r="T96" s="5"/>
      <c r="U96" s="5"/>
      <c r="V96" s="5"/>
      <c r="W96" s="5"/>
      <c r="X96" s="5"/>
    </row>
    <row r="97" spans="1:24" x14ac:dyDescent="0.25">
      <c r="Q97" s="5"/>
      <c r="R97" s="5"/>
      <c r="S97" s="5"/>
      <c r="T97" s="5"/>
      <c r="U97" s="5"/>
      <c r="V97" s="5"/>
      <c r="W97" s="5"/>
      <c r="X97" s="5"/>
    </row>
    <row r="98" spans="1:24" x14ac:dyDescent="0.25">
      <c r="Q98" s="5"/>
      <c r="R98" s="5"/>
      <c r="S98" s="5"/>
      <c r="T98" s="5"/>
      <c r="U98" s="5"/>
      <c r="V98" s="5"/>
      <c r="W98" s="5"/>
      <c r="X98" s="5"/>
    </row>
    <row r="99" spans="1:24" x14ac:dyDescent="0.25">
      <c r="Q99" s="5"/>
      <c r="R99" s="5"/>
      <c r="S99" s="5"/>
      <c r="T99" s="5"/>
      <c r="U99" s="5"/>
      <c r="V99" s="5"/>
      <c r="W99" s="5"/>
      <c r="X99" s="5"/>
    </row>
    <row r="100" spans="1:24" x14ac:dyDescent="0.25">
      <c r="Q100" s="5"/>
      <c r="R100" s="5"/>
      <c r="S100" s="5"/>
      <c r="T100" s="5"/>
      <c r="U100" s="5"/>
      <c r="V100" s="5"/>
      <c r="W100" s="5"/>
      <c r="X100" s="5"/>
    </row>
    <row r="107" spans="1:24" x14ac:dyDescent="0.25">
      <c r="B107" s="7" t="s">
        <v>20</v>
      </c>
      <c r="C107" s="7"/>
      <c r="D107" s="7"/>
      <c r="E107" s="7"/>
      <c r="F107" s="7"/>
      <c r="G107" s="7"/>
      <c r="H107" s="7"/>
    </row>
    <row r="108" spans="1:24" x14ac:dyDescent="0.25">
      <c r="B108" t="s">
        <v>8</v>
      </c>
      <c r="C108" t="s">
        <v>9</v>
      </c>
      <c r="D108" t="s">
        <v>10</v>
      </c>
      <c r="E108" t="s">
        <v>11</v>
      </c>
      <c r="F108" t="s">
        <v>12</v>
      </c>
      <c r="G108" t="s">
        <v>13</v>
      </c>
      <c r="H108" t="s">
        <v>7</v>
      </c>
      <c r="L108" t="s">
        <v>18</v>
      </c>
      <c r="M108" t="s">
        <v>19</v>
      </c>
    </row>
    <row r="109" spans="1:24" x14ac:dyDescent="0.25">
      <c r="A109" t="s">
        <v>0</v>
      </c>
      <c r="B109">
        <f>SUM(B3,B30,B57,B82)</f>
        <v>14</v>
      </c>
      <c r="C109">
        <f t="shared" ref="C109:H109" si="41">SUM(C3,C30,C57,C82)</f>
        <v>19</v>
      </c>
      <c r="D109">
        <f t="shared" si="41"/>
        <v>19</v>
      </c>
      <c r="E109">
        <f t="shared" si="41"/>
        <v>20</v>
      </c>
      <c r="F109">
        <f t="shared" si="41"/>
        <v>28</v>
      </c>
      <c r="G109">
        <f t="shared" si="41"/>
        <v>32</v>
      </c>
      <c r="H109">
        <f t="shared" si="41"/>
        <v>132</v>
      </c>
      <c r="K109" t="s">
        <v>8</v>
      </c>
      <c r="L109">
        <f>SUM(L3,L30,L57,L82)</f>
        <v>77</v>
      </c>
      <c r="M109">
        <f>L109*30</f>
        <v>2310</v>
      </c>
    </row>
    <row r="110" spans="1:24" x14ac:dyDescent="0.25">
      <c r="A110" t="s">
        <v>1</v>
      </c>
      <c r="B110">
        <f t="shared" ref="B110:H116" si="42">SUM(B4,B31,B58,B83)</f>
        <v>12</v>
      </c>
      <c r="C110">
        <f t="shared" si="42"/>
        <v>22</v>
      </c>
      <c r="D110">
        <f t="shared" si="42"/>
        <v>7</v>
      </c>
      <c r="E110">
        <f t="shared" si="42"/>
        <v>23</v>
      </c>
      <c r="F110">
        <f t="shared" si="42"/>
        <v>30</v>
      </c>
      <c r="G110">
        <f t="shared" si="42"/>
        <v>38</v>
      </c>
      <c r="H110">
        <f t="shared" si="42"/>
        <v>132</v>
      </c>
      <c r="K110" t="s">
        <v>9</v>
      </c>
      <c r="L110">
        <f t="shared" ref="L110:L115" si="43">SUM(L4,L31,L58,L83)</f>
        <v>122</v>
      </c>
      <c r="M110">
        <f>L110*20</f>
        <v>2440</v>
      </c>
    </row>
    <row r="111" spans="1:24" x14ac:dyDescent="0.25">
      <c r="A111" t="s">
        <v>4</v>
      </c>
      <c r="B111">
        <f t="shared" si="42"/>
        <v>14</v>
      </c>
      <c r="C111">
        <f t="shared" si="42"/>
        <v>16</v>
      </c>
      <c r="D111">
        <f t="shared" si="42"/>
        <v>15</v>
      </c>
      <c r="E111">
        <f t="shared" si="42"/>
        <v>23</v>
      </c>
      <c r="F111">
        <f t="shared" si="42"/>
        <v>27</v>
      </c>
      <c r="G111">
        <f t="shared" si="42"/>
        <v>37</v>
      </c>
      <c r="H111">
        <f t="shared" si="42"/>
        <v>132</v>
      </c>
      <c r="K111" t="s">
        <v>10</v>
      </c>
      <c r="L111">
        <f t="shared" si="43"/>
        <v>121</v>
      </c>
      <c r="M111">
        <f>L111*25</f>
        <v>3025</v>
      </c>
    </row>
    <row r="112" spans="1:24" x14ac:dyDescent="0.25">
      <c r="A112" t="s">
        <v>5</v>
      </c>
      <c r="B112">
        <f t="shared" si="42"/>
        <v>6</v>
      </c>
      <c r="C112">
        <f t="shared" si="42"/>
        <v>13</v>
      </c>
      <c r="D112">
        <f t="shared" si="42"/>
        <v>22</v>
      </c>
      <c r="E112">
        <f t="shared" si="42"/>
        <v>22</v>
      </c>
      <c r="F112">
        <f t="shared" si="42"/>
        <v>36</v>
      </c>
      <c r="G112">
        <f t="shared" si="42"/>
        <v>33</v>
      </c>
      <c r="H112">
        <f t="shared" si="42"/>
        <v>132</v>
      </c>
      <c r="K112" t="s">
        <v>11</v>
      </c>
      <c r="L112">
        <f t="shared" si="43"/>
        <v>150</v>
      </c>
      <c r="M112">
        <f>L112*22</f>
        <v>3300</v>
      </c>
    </row>
    <row r="113" spans="1:23" x14ac:dyDescent="0.25">
      <c r="A113" t="s">
        <v>3</v>
      </c>
      <c r="B113">
        <f t="shared" si="42"/>
        <v>11</v>
      </c>
      <c r="C113">
        <f t="shared" si="42"/>
        <v>15</v>
      </c>
      <c r="D113">
        <f t="shared" si="42"/>
        <v>18</v>
      </c>
      <c r="E113">
        <f t="shared" si="42"/>
        <v>22</v>
      </c>
      <c r="F113">
        <f t="shared" si="42"/>
        <v>34</v>
      </c>
      <c r="G113">
        <f t="shared" si="42"/>
        <v>32</v>
      </c>
      <c r="H113">
        <f t="shared" si="42"/>
        <v>132</v>
      </c>
      <c r="K113" t="s">
        <v>12</v>
      </c>
      <c r="L113">
        <f t="shared" si="43"/>
        <v>211</v>
      </c>
      <c r="M113">
        <f>L113*15</f>
        <v>3165</v>
      </c>
      <c r="U113" t="s">
        <v>27</v>
      </c>
      <c r="W113">
        <f>SUM(X30+AG30+AP30+X57+AL57+AZ57+BN57+CB57+X82+AZ82)</f>
        <v>102</v>
      </c>
    </row>
    <row r="114" spans="1:23" x14ac:dyDescent="0.25">
      <c r="A114" t="s">
        <v>2</v>
      </c>
      <c r="B114">
        <f t="shared" si="42"/>
        <v>8</v>
      </c>
      <c r="C114">
        <f t="shared" si="42"/>
        <v>17</v>
      </c>
      <c r="D114">
        <f t="shared" si="42"/>
        <v>22</v>
      </c>
      <c r="E114">
        <f t="shared" si="42"/>
        <v>21</v>
      </c>
      <c r="F114">
        <f t="shared" si="42"/>
        <v>27</v>
      </c>
      <c r="G114">
        <f t="shared" si="42"/>
        <v>37</v>
      </c>
      <c r="H114">
        <f t="shared" si="42"/>
        <v>132</v>
      </c>
      <c r="K114" t="s">
        <v>13</v>
      </c>
      <c r="L114">
        <f t="shared" si="43"/>
        <v>243</v>
      </c>
      <c r="M114">
        <f>L114*15</f>
        <v>3645</v>
      </c>
      <c r="W114">
        <f t="shared" ref="W114:W120" si="44">SUM(X31+AG31+AP31+X58+AL58+AZ58+BN58+CB58+X83+AZ83)</f>
        <v>102</v>
      </c>
    </row>
    <row r="115" spans="1:23" x14ac:dyDescent="0.25">
      <c r="A115" t="s">
        <v>17</v>
      </c>
      <c r="B115">
        <f t="shared" si="42"/>
        <v>12</v>
      </c>
      <c r="C115">
        <f t="shared" si="42"/>
        <v>20</v>
      </c>
      <c r="D115">
        <f t="shared" si="42"/>
        <v>18</v>
      </c>
      <c r="E115">
        <f t="shared" si="42"/>
        <v>19</v>
      </c>
      <c r="F115">
        <f t="shared" si="42"/>
        <v>29</v>
      </c>
      <c r="G115">
        <f t="shared" si="42"/>
        <v>34</v>
      </c>
      <c r="H115">
        <f t="shared" si="42"/>
        <v>132</v>
      </c>
      <c r="K115" s="1" t="s">
        <v>7</v>
      </c>
      <c r="L115">
        <f t="shared" si="43"/>
        <v>924</v>
      </c>
      <c r="M115">
        <f>SUM(M109:M114)</f>
        <v>17885</v>
      </c>
      <c r="W115">
        <f t="shared" si="44"/>
        <v>102</v>
      </c>
    </row>
    <row r="116" spans="1:23" x14ac:dyDescent="0.25">
      <c r="A116" s="1" t="s">
        <v>7</v>
      </c>
      <c r="B116">
        <f t="shared" si="42"/>
        <v>77</v>
      </c>
      <c r="C116">
        <f t="shared" si="42"/>
        <v>122</v>
      </c>
      <c r="D116">
        <f t="shared" si="42"/>
        <v>121</v>
      </c>
      <c r="E116">
        <f t="shared" si="42"/>
        <v>150</v>
      </c>
      <c r="F116">
        <f t="shared" si="42"/>
        <v>211</v>
      </c>
      <c r="G116">
        <f t="shared" si="42"/>
        <v>243</v>
      </c>
      <c r="H116">
        <f t="shared" si="42"/>
        <v>924</v>
      </c>
      <c r="W116">
        <f t="shared" si="44"/>
        <v>102</v>
      </c>
    </row>
    <row r="117" spans="1:23" x14ac:dyDescent="0.25">
      <c r="W117">
        <f t="shared" si="44"/>
        <v>102</v>
      </c>
    </row>
    <row r="118" spans="1:23" x14ac:dyDescent="0.25">
      <c r="W118">
        <f t="shared" si="44"/>
        <v>102</v>
      </c>
    </row>
    <row r="119" spans="1:23" x14ac:dyDescent="0.25">
      <c r="W119">
        <f t="shared" si="44"/>
        <v>102</v>
      </c>
    </row>
    <row r="130" spans="1:17" x14ac:dyDescent="0.25">
      <c r="Q130" s="2"/>
    </row>
    <row r="134" spans="1:17" x14ac:dyDescent="0.25">
      <c r="I134" s="2"/>
    </row>
    <row r="135" spans="1:17" x14ac:dyDescent="0.25">
      <c r="B135" s="7" t="s">
        <v>21</v>
      </c>
      <c r="C135" s="7"/>
      <c r="D135" s="7"/>
      <c r="E135" s="7"/>
      <c r="F135" s="7"/>
      <c r="G135" s="7"/>
      <c r="H135" s="7"/>
    </row>
    <row r="136" spans="1:17" x14ac:dyDescent="0.25">
      <c r="B136" t="s">
        <v>8</v>
      </c>
      <c r="C136" t="s">
        <v>9</v>
      </c>
      <c r="D136" t="s">
        <v>10</v>
      </c>
      <c r="E136" t="s">
        <v>11</v>
      </c>
      <c r="F136" t="s">
        <v>12</v>
      </c>
      <c r="G136" t="s">
        <v>13</v>
      </c>
      <c r="H136" t="s">
        <v>7</v>
      </c>
      <c r="L136" t="s">
        <v>18</v>
      </c>
      <c r="M136" t="s">
        <v>19</v>
      </c>
    </row>
    <row r="137" spans="1:17" x14ac:dyDescent="0.25">
      <c r="A137" t="s">
        <v>0</v>
      </c>
      <c r="B137">
        <f>SUM(B82,B57,B30)</f>
        <v>0</v>
      </c>
      <c r="C137">
        <f t="shared" ref="C137:H137" si="45">SUM(C82,C57,C30)</f>
        <v>19</v>
      </c>
      <c r="D137">
        <f t="shared" si="45"/>
        <v>7</v>
      </c>
      <c r="E137">
        <f t="shared" si="45"/>
        <v>20</v>
      </c>
      <c r="F137">
        <f t="shared" si="45"/>
        <v>28</v>
      </c>
      <c r="G137">
        <f t="shared" si="45"/>
        <v>28</v>
      </c>
      <c r="H137">
        <f t="shared" si="45"/>
        <v>102</v>
      </c>
      <c r="K137" t="s">
        <v>8</v>
      </c>
      <c r="L137">
        <f>SUM(L82,L57,L30)</f>
        <v>52</v>
      </c>
      <c r="M137">
        <f>L137*30</f>
        <v>1560</v>
      </c>
    </row>
    <row r="138" spans="1:17" x14ac:dyDescent="0.25">
      <c r="A138" t="s">
        <v>1</v>
      </c>
      <c r="B138">
        <f t="shared" ref="B138:H144" si="46">SUM(B83,B58,B31)</f>
        <v>12</v>
      </c>
      <c r="C138">
        <f t="shared" si="46"/>
        <v>8</v>
      </c>
      <c r="D138">
        <f t="shared" si="46"/>
        <v>5</v>
      </c>
      <c r="E138">
        <f t="shared" si="46"/>
        <v>23</v>
      </c>
      <c r="F138">
        <f t="shared" si="46"/>
        <v>30</v>
      </c>
      <c r="G138">
        <f t="shared" si="46"/>
        <v>24</v>
      </c>
      <c r="H138">
        <f t="shared" si="46"/>
        <v>102</v>
      </c>
      <c r="K138" t="s">
        <v>9</v>
      </c>
      <c r="L138">
        <f t="shared" ref="L138:L143" si="47">SUM(L83,L58,L31)</f>
        <v>77</v>
      </c>
      <c r="M138">
        <f>L138*20</f>
        <v>1540</v>
      </c>
    </row>
    <row r="139" spans="1:17" x14ac:dyDescent="0.25">
      <c r="A139" t="s">
        <v>4</v>
      </c>
      <c r="B139">
        <f t="shared" si="46"/>
        <v>14</v>
      </c>
      <c r="C139">
        <f t="shared" si="46"/>
        <v>4</v>
      </c>
      <c r="D139">
        <f t="shared" si="46"/>
        <v>11</v>
      </c>
      <c r="E139">
        <f t="shared" si="46"/>
        <v>23</v>
      </c>
      <c r="F139">
        <f t="shared" si="46"/>
        <v>27</v>
      </c>
      <c r="G139">
        <f t="shared" si="46"/>
        <v>23</v>
      </c>
      <c r="H139">
        <f t="shared" si="46"/>
        <v>102</v>
      </c>
      <c r="K139" t="s">
        <v>10</v>
      </c>
      <c r="L139">
        <f t="shared" si="47"/>
        <v>43</v>
      </c>
      <c r="M139">
        <f>L139*25</f>
        <v>1075</v>
      </c>
    </row>
    <row r="140" spans="1:17" x14ac:dyDescent="0.25">
      <c r="A140" t="s">
        <v>5</v>
      </c>
      <c r="B140">
        <f t="shared" si="46"/>
        <v>6</v>
      </c>
      <c r="C140">
        <f t="shared" si="46"/>
        <v>6</v>
      </c>
      <c r="D140">
        <f t="shared" si="46"/>
        <v>5</v>
      </c>
      <c r="E140">
        <f t="shared" si="46"/>
        <v>22</v>
      </c>
      <c r="F140">
        <f t="shared" si="46"/>
        <v>36</v>
      </c>
      <c r="G140">
        <f t="shared" si="46"/>
        <v>27</v>
      </c>
      <c r="H140">
        <f t="shared" si="46"/>
        <v>102</v>
      </c>
      <c r="K140" t="s">
        <v>11</v>
      </c>
      <c r="L140">
        <f t="shared" si="47"/>
        <v>150</v>
      </c>
      <c r="M140">
        <f>L140*22</f>
        <v>3300</v>
      </c>
    </row>
    <row r="141" spans="1:17" x14ac:dyDescent="0.25">
      <c r="A141" t="s">
        <v>3</v>
      </c>
      <c r="B141">
        <f t="shared" si="46"/>
        <v>0</v>
      </c>
      <c r="C141">
        <f t="shared" si="46"/>
        <v>15</v>
      </c>
      <c r="D141">
        <f t="shared" si="46"/>
        <v>5</v>
      </c>
      <c r="E141">
        <f t="shared" si="46"/>
        <v>22</v>
      </c>
      <c r="F141">
        <f t="shared" si="46"/>
        <v>34</v>
      </c>
      <c r="G141">
        <f t="shared" si="46"/>
        <v>26</v>
      </c>
      <c r="H141">
        <f t="shared" si="46"/>
        <v>102</v>
      </c>
      <c r="K141" t="s">
        <v>12</v>
      </c>
      <c r="L141">
        <f t="shared" si="47"/>
        <v>211</v>
      </c>
      <c r="M141">
        <f>L141*15</f>
        <v>3165</v>
      </c>
    </row>
    <row r="142" spans="1:17" x14ac:dyDescent="0.25">
      <c r="A142" t="s">
        <v>2</v>
      </c>
      <c r="B142">
        <f t="shared" si="46"/>
        <v>8</v>
      </c>
      <c r="C142">
        <f t="shared" si="46"/>
        <v>17</v>
      </c>
      <c r="D142">
        <f t="shared" si="46"/>
        <v>0</v>
      </c>
      <c r="E142">
        <f t="shared" si="46"/>
        <v>21</v>
      </c>
      <c r="F142">
        <f t="shared" si="46"/>
        <v>27</v>
      </c>
      <c r="G142">
        <f t="shared" si="46"/>
        <v>29</v>
      </c>
      <c r="H142">
        <f t="shared" si="46"/>
        <v>102</v>
      </c>
      <c r="K142" t="s">
        <v>13</v>
      </c>
      <c r="L142">
        <f t="shared" si="47"/>
        <v>181</v>
      </c>
      <c r="M142">
        <f>L142*15</f>
        <v>2715</v>
      </c>
    </row>
    <row r="143" spans="1:17" x14ac:dyDescent="0.25">
      <c r="A143" t="s">
        <v>17</v>
      </c>
      <c r="B143">
        <f t="shared" si="46"/>
        <v>12</v>
      </c>
      <c r="C143">
        <f t="shared" si="46"/>
        <v>8</v>
      </c>
      <c r="D143">
        <f t="shared" si="46"/>
        <v>10</v>
      </c>
      <c r="E143">
        <f t="shared" si="46"/>
        <v>19</v>
      </c>
      <c r="F143">
        <f t="shared" si="46"/>
        <v>29</v>
      </c>
      <c r="G143">
        <f t="shared" si="46"/>
        <v>24</v>
      </c>
      <c r="H143">
        <f t="shared" si="46"/>
        <v>102</v>
      </c>
      <c r="K143" s="1" t="s">
        <v>7</v>
      </c>
      <c r="L143">
        <f t="shared" si="47"/>
        <v>714</v>
      </c>
      <c r="M143">
        <f>SUM(M137:M142)</f>
        <v>13355</v>
      </c>
    </row>
    <row r="144" spans="1:17" x14ac:dyDescent="0.25">
      <c r="A144" s="1" t="s">
        <v>7</v>
      </c>
      <c r="B144">
        <f t="shared" si="46"/>
        <v>52</v>
      </c>
      <c r="C144">
        <f t="shared" si="46"/>
        <v>77</v>
      </c>
      <c r="D144">
        <f t="shared" si="46"/>
        <v>43</v>
      </c>
      <c r="E144">
        <f t="shared" si="46"/>
        <v>150</v>
      </c>
      <c r="F144">
        <f t="shared" si="46"/>
        <v>211</v>
      </c>
      <c r="G144">
        <f t="shared" si="46"/>
        <v>181</v>
      </c>
      <c r="H144">
        <f t="shared" si="46"/>
        <v>714</v>
      </c>
    </row>
    <row r="153" spans="19:19" x14ac:dyDescent="0.25">
      <c r="S153" s="2"/>
    </row>
  </sheetData>
  <mergeCells count="18">
    <mergeCell ref="BH55:BN55"/>
    <mergeCell ref="BV55:CB55"/>
    <mergeCell ref="AU40:BA40"/>
    <mergeCell ref="B1:H1"/>
    <mergeCell ref="B28:H28"/>
    <mergeCell ref="B55:H55"/>
    <mergeCell ref="B80:H80"/>
    <mergeCell ref="B107:H107"/>
    <mergeCell ref="AT80:AZ80"/>
    <mergeCell ref="R28:X28"/>
    <mergeCell ref="AA28:AG28"/>
    <mergeCell ref="AJ28:AP28"/>
    <mergeCell ref="B135:H135"/>
    <mergeCell ref="R55:X55"/>
    <mergeCell ref="AF55:AL55"/>
    <mergeCell ref="R80:X80"/>
    <mergeCell ref="AF80:AL80"/>
    <mergeCell ref="AT55:AZ5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Sassaro</dc:creator>
  <cp:lastModifiedBy>Admin</cp:lastModifiedBy>
  <dcterms:created xsi:type="dcterms:W3CDTF">2015-06-05T18:19:34Z</dcterms:created>
  <dcterms:modified xsi:type="dcterms:W3CDTF">2021-04-17T10:13:23Z</dcterms:modified>
</cp:coreProperties>
</file>