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iaco\Desktop\UNIPD\SWE\CodeBusters-Docs\Doc_esterna\PianoDiProgetto\Charts\"/>
    </mc:Choice>
  </mc:AlternateContent>
  <xr:revisionPtr revIDLastSave="0" documentId="13_ncr:1_{55EFD51B-CF2E-405D-85F1-51E396F24583}" xr6:coauthVersionLast="45" xr6:coauthVersionMax="45" xr10:uidLastSave="{00000000-0000-0000-0000-000000000000}"/>
  <bookViews>
    <workbookView xWindow="1950" yWindow="1950" windowWidth="21600" windowHeight="1183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8" i="1" l="1"/>
  <c r="M138" i="1" s="1"/>
  <c r="L139" i="1"/>
  <c r="L140" i="1"/>
  <c r="M140" i="1" s="1"/>
  <c r="L141" i="1"/>
  <c r="L142" i="1"/>
  <c r="L143" i="1"/>
  <c r="L137" i="1"/>
  <c r="M137" i="1" s="1"/>
  <c r="M142" i="1"/>
  <c r="M141" i="1"/>
  <c r="M139" i="1"/>
  <c r="C144" i="1"/>
  <c r="D144" i="1"/>
  <c r="E144" i="1"/>
  <c r="F144" i="1"/>
  <c r="G144" i="1"/>
  <c r="H144" i="1"/>
  <c r="C143" i="1"/>
  <c r="D143" i="1"/>
  <c r="E143" i="1"/>
  <c r="F143" i="1"/>
  <c r="G143" i="1"/>
  <c r="H143" i="1"/>
  <c r="C142" i="1"/>
  <c r="D142" i="1"/>
  <c r="E142" i="1"/>
  <c r="F142" i="1"/>
  <c r="G142" i="1"/>
  <c r="H142" i="1"/>
  <c r="C141" i="1"/>
  <c r="D141" i="1"/>
  <c r="E141" i="1"/>
  <c r="F141" i="1"/>
  <c r="G141" i="1"/>
  <c r="H141" i="1"/>
  <c r="C140" i="1"/>
  <c r="D140" i="1"/>
  <c r="E140" i="1"/>
  <c r="F140" i="1"/>
  <c r="G140" i="1"/>
  <c r="H140" i="1"/>
  <c r="C139" i="1"/>
  <c r="D139" i="1"/>
  <c r="E139" i="1"/>
  <c r="F139" i="1"/>
  <c r="G139" i="1"/>
  <c r="H139" i="1"/>
  <c r="C138" i="1"/>
  <c r="D138" i="1"/>
  <c r="E138" i="1"/>
  <c r="F138" i="1"/>
  <c r="G138" i="1"/>
  <c r="H138" i="1"/>
  <c r="C137" i="1"/>
  <c r="D137" i="1"/>
  <c r="E137" i="1"/>
  <c r="F137" i="1"/>
  <c r="G137" i="1"/>
  <c r="H137" i="1"/>
  <c r="B138" i="1"/>
  <c r="B139" i="1"/>
  <c r="B140" i="1"/>
  <c r="B141" i="1"/>
  <c r="B142" i="1"/>
  <c r="B143" i="1"/>
  <c r="B144" i="1"/>
  <c r="B137" i="1"/>
  <c r="L110" i="1"/>
  <c r="M110" i="1" s="1"/>
  <c r="L111" i="1"/>
  <c r="L112" i="1"/>
  <c r="M112" i="1" s="1"/>
  <c r="L113" i="1"/>
  <c r="L114" i="1"/>
  <c r="L115" i="1"/>
  <c r="L109" i="1"/>
  <c r="M114" i="1"/>
  <c r="M113" i="1"/>
  <c r="M111" i="1"/>
  <c r="M109" i="1"/>
  <c r="C116" i="1"/>
  <c r="D116" i="1"/>
  <c r="E116" i="1"/>
  <c r="F116" i="1"/>
  <c r="G116" i="1"/>
  <c r="H116" i="1"/>
  <c r="B116" i="1"/>
  <c r="C115" i="1"/>
  <c r="D115" i="1"/>
  <c r="E115" i="1"/>
  <c r="F115" i="1"/>
  <c r="G115" i="1"/>
  <c r="H115" i="1"/>
  <c r="C114" i="1"/>
  <c r="D114" i="1"/>
  <c r="E114" i="1"/>
  <c r="F114" i="1"/>
  <c r="G114" i="1"/>
  <c r="H114" i="1"/>
  <c r="C113" i="1"/>
  <c r="D113" i="1"/>
  <c r="E113" i="1"/>
  <c r="F113" i="1"/>
  <c r="G113" i="1"/>
  <c r="H113" i="1"/>
  <c r="C112" i="1"/>
  <c r="D112" i="1"/>
  <c r="E112" i="1"/>
  <c r="F112" i="1"/>
  <c r="G112" i="1"/>
  <c r="H112" i="1"/>
  <c r="C111" i="1"/>
  <c r="D111" i="1"/>
  <c r="E111" i="1"/>
  <c r="F111" i="1"/>
  <c r="G111" i="1"/>
  <c r="H111" i="1"/>
  <c r="H109" i="1"/>
  <c r="C110" i="1"/>
  <c r="D110" i="1"/>
  <c r="E110" i="1"/>
  <c r="F110" i="1"/>
  <c r="G110" i="1"/>
  <c r="H110" i="1"/>
  <c r="C109" i="1"/>
  <c r="D109" i="1"/>
  <c r="E109" i="1"/>
  <c r="F109" i="1"/>
  <c r="G109" i="1"/>
  <c r="B110" i="1"/>
  <c r="B111" i="1"/>
  <c r="B112" i="1"/>
  <c r="B113" i="1"/>
  <c r="B114" i="1"/>
  <c r="B115" i="1"/>
  <c r="B109" i="1"/>
  <c r="L88" i="1"/>
  <c r="M87" i="1"/>
  <c r="M86" i="1"/>
  <c r="M85" i="1"/>
  <c r="M84" i="1"/>
  <c r="M83" i="1"/>
  <c r="M82" i="1"/>
  <c r="L63" i="1"/>
  <c r="M62" i="1"/>
  <c r="M61" i="1"/>
  <c r="M60" i="1"/>
  <c r="M59" i="1"/>
  <c r="M58" i="1"/>
  <c r="M57" i="1"/>
  <c r="L36" i="1"/>
  <c r="M35" i="1"/>
  <c r="M34" i="1"/>
  <c r="M33" i="1"/>
  <c r="M32" i="1"/>
  <c r="M31" i="1"/>
  <c r="M30" i="1"/>
  <c r="M7" i="1"/>
  <c r="M6" i="1"/>
  <c r="M8" i="1"/>
  <c r="M4" i="1"/>
  <c r="M5" i="1"/>
  <c r="L9" i="1"/>
  <c r="M3" i="1"/>
  <c r="H83" i="1"/>
  <c r="H84" i="1"/>
  <c r="H85" i="1"/>
  <c r="H86" i="1"/>
  <c r="H87" i="1"/>
  <c r="H88" i="1"/>
  <c r="H82" i="1"/>
  <c r="H58" i="1"/>
  <c r="H59" i="1"/>
  <c r="H60" i="1"/>
  <c r="H61" i="1"/>
  <c r="H62" i="1"/>
  <c r="H63" i="1"/>
  <c r="H57" i="1"/>
  <c r="H31" i="1"/>
  <c r="H32" i="1"/>
  <c r="H33" i="1"/>
  <c r="H34" i="1"/>
  <c r="H35" i="1"/>
  <c r="H36" i="1"/>
  <c r="H30" i="1"/>
  <c r="H4" i="1"/>
  <c r="H5" i="1"/>
  <c r="H6" i="1"/>
  <c r="H7" i="1"/>
  <c r="H8" i="1"/>
  <c r="H9" i="1"/>
  <c r="H3" i="1"/>
  <c r="G89" i="1"/>
  <c r="F89" i="1"/>
  <c r="E89" i="1"/>
  <c r="D89" i="1"/>
  <c r="C89" i="1"/>
  <c r="B89" i="1"/>
  <c r="G64" i="1"/>
  <c r="F64" i="1"/>
  <c r="E64" i="1"/>
  <c r="D64" i="1"/>
  <c r="C64" i="1"/>
  <c r="B64" i="1"/>
  <c r="G37" i="1"/>
  <c r="F37" i="1"/>
  <c r="E37" i="1"/>
  <c r="D37" i="1"/>
  <c r="C37" i="1"/>
  <c r="B37" i="1"/>
  <c r="C10" i="1"/>
  <c r="D10" i="1"/>
  <c r="E10" i="1"/>
  <c r="F10" i="1"/>
  <c r="G10" i="1"/>
  <c r="B10" i="1"/>
  <c r="M143" i="1" l="1"/>
  <c r="M115" i="1"/>
  <c r="M88" i="1"/>
  <c r="M63" i="1"/>
  <c r="M36" i="1"/>
  <c r="M9" i="1"/>
  <c r="H89" i="1"/>
  <c r="H64" i="1"/>
  <c r="H37" i="1"/>
  <c r="H10" i="1"/>
</calcChain>
</file>

<file path=xl/sharedStrings.xml><?xml version="1.0" encoding="utf-8"?>
<sst xmlns="http://schemas.openxmlformats.org/spreadsheetml/2006/main" count="150" uniqueCount="28">
  <si>
    <t>Baldisseri Michele</t>
  </si>
  <si>
    <t>Pirolo Alessandro</t>
  </si>
  <si>
    <t>Scialpi Paolo</t>
  </si>
  <si>
    <t>Sassaro Giacomo</t>
  </si>
  <si>
    <t>Rago Alessandro</t>
  </si>
  <si>
    <t>Safdari Hossaine</t>
  </si>
  <si>
    <t>RR</t>
  </si>
  <si>
    <t>Totale</t>
  </si>
  <si>
    <t>RE</t>
  </si>
  <si>
    <t>AM</t>
  </si>
  <si>
    <t>AN</t>
  </si>
  <si>
    <t>PT</t>
  </si>
  <si>
    <t>PR</t>
  </si>
  <si>
    <t>VE</t>
  </si>
  <si>
    <t>RA</t>
  </si>
  <si>
    <t>RQ</t>
  </si>
  <si>
    <t>RP</t>
  </si>
  <si>
    <t>Zenere Marco</t>
  </si>
  <si>
    <t>Responsabile</t>
  </si>
  <si>
    <t>Amministratore</t>
  </si>
  <si>
    <t>Analista</t>
  </si>
  <si>
    <t>Progettista</t>
  </si>
  <si>
    <t>Programmatore</t>
  </si>
  <si>
    <t>Verificatore</t>
  </si>
  <si>
    <t>ORE</t>
  </si>
  <si>
    <t>COSTO</t>
  </si>
  <si>
    <t>Riepilogo totale</t>
  </si>
  <si>
    <t>Riepilogo rendicontato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</si>
</sst>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Foglio1!$B$3:$B$9</c:f>
              <c:numCache>
                <c:formatCode>General</c:formatCode>
                <c:ptCount val="7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F1D-8401-D241CD9C136B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Foglio1!$C$3:$C$9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12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6-4F1D-8401-D241CD9C136B}"/>
            </c:ext>
          </c:extLst>
        </c:ser>
        <c:ser>
          <c:idx val="2"/>
          <c:order val="2"/>
          <c:tx>
            <c:strRef>
              <c:f>Foglio1!$D$2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Foglio1!$D$3:$D$9</c:f>
              <c:numCache>
                <c:formatCode>General</c:formatCode>
                <c:ptCount val="7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17</c:v>
                </c:pt>
                <c:pt idx="4">
                  <c:v>13</c:v>
                </c:pt>
                <c:pt idx="5">
                  <c:v>22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6-4F1D-8401-D241CD9C136B}"/>
            </c:ext>
          </c:extLst>
        </c:ser>
        <c:ser>
          <c:idx val="3"/>
          <c:order val="3"/>
          <c:tx>
            <c:strRef>
              <c:f>Foglio1!$E$2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Foglio1!$E$3:$E$9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C6-4F1D-8401-D241CD9C136B}"/>
            </c:ext>
          </c:extLst>
        </c:ser>
        <c:ser>
          <c:idx val="4"/>
          <c:order val="4"/>
          <c:tx>
            <c:strRef>
              <c:f>Foglio1!$F$2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Foglio1!$F$3:$F$9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C6-4F1D-8401-D241CD9C136B}"/>
            </c:ext>
          </c:extLst>
        </c:ser>
        <c:ser>
          <c:idx val="5"/>
          <c:order val="5"/>
          <c:tx>
            <c:strRef>
              <c:f>Foglio1!$G$2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Foglio1!$G$3:$G$9</c:f>
              <c:numCache>
                <c:formatCode>General</c:formatCode>
                <c:ptCount val="7"/>
                <c:pt idx="0">
                  <c:v>4</c:v>
                </c:pt>
                <c:pt idx="1">
                  <c:v>14</c:v>
                </c:pt>
                <c:pt idx="2">
                  <c:v>14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C6-4F1D-8401-D241CD9C1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4458944"/>
        <c:axId val="1034459776"/>
      </c:barChart>
      <c:catAx>
        <c:axId val="10344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59776"/>
        <c:crosses val="autoZero"/>
        <c:auto val="1"/>
        <c:lblAlgn val="ctr"/>
        <c:lblOffset val="100"/>
        <c:noMultiLvlLbl val="0"/>
      </c:catAx>
      <c:valAx>
        <c:axId val="10344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CA-4536-B8FE-A79353B885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CA-4536-B8FE-A79353B885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CA-4536-B8FE-A79353B885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CA-4536-B8FE-A79353B885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CA-4536-B8FE-A79353B885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CA-4536-B8FE-A79353B885A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Foglio1!$K$109:$K$114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Foglio1!$L$109:$L$114</c:f>
              <c:numCache>
                <c:formatCode>General</c:formatCode>
                <c:ptCount val="6"/>
                <c:pt idx="0">
                  <c:v>77</c:v>
                </c:pt>
                <c:pt idx="1">
                  <c:v>122</c:v>
                </c:pt>
                <c:pt idx="2">
                  <c:v>121</c:v>
                </c:pt>
                <c:pt idx="3">
                  <c:v>150</c:v>
                </c:pt>
                <c:pt idx="4">
                  <c:v>211</c:v>
                </c:pt>
                <c:pt idx="5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5-4565-90B6-D0FB2FA9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Foglio1!$B$136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Foglio1!$B$137:$B$143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7-4A8C-8EB0-AB82EE3D4E38}"/>
            </c:ext>
          </c:extLst>
        </c:ser>
        <c:ser>
          <c:idx val="1"/>
          <c:order val="1"/>
          <c:tx>
            <c:strRef>
              <c:f>Foglio1!$C$136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Foglio1!$C$137:$C$143</c:f>
              <c:numCache>
                <c:formatCode>General</c:formatCode>
                <c:ptCount val="7"/>
                <c:pt idx="0">
                  <c:v>19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15</c:v>
                </c:pt>
                <c:pt idx="5">
                  <c:v>17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7-4A8C-8EB0-AB82EE3D4E38}"/>
            </c:ext>
          </c:extLst>
        </c:ser>
        <c:ser>
          <c:idx val="2"/>
          <c:order val="2"/>
          <c:tx>
            <c:strRef>
              <c:f>Foglio1!$D$136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Foglio1!$D$137:$D$143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7-4A8C-8EB0-AB82EE3D4E38}"/>
            </c:ext>
          </c:extLst>
        </c:ser>
        <c:ser>
          <c:idx val="3"/>
          <c:order val="3"/>
          <c:tx>
            <c:strRef>
              <c:f>Foglio1!$E$136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Foglio1!$E$137:$E$143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7-4A8C-8EB0-AB82EE3D4E38}"/>
            </c:ext>
          </c:extLst>
        </c:ser>
        <c:ser>
          <c:idx val="4"/>
          <c:order val="4"/>
          <c:tx>
            <c:strRef>
              <c:f>Foglio1!$F$136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Foglio1!$F$137:$F$143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27</c:v>
                </c:pt>
                <c:pt idx="3">
                  <c:v>36</c:v>
                </c:pt>
                <c:pt idx="4">
                  <c:v>34</c:v>
                </c:pt>
                <c:pt idx="5">
                  <c:v>27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7-4A8C-8EB0-AB82EE3D4E38}"/>
            </c:ext>
          </c:extLst>
        </c:ser>
        <c:ser>
          <c:idx val="5"/>
          <c:order val="5"/>
          <c:tx>
            <c:strRef>
              <c:f>Foglio1!$G$136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Foglio1!$G$137:$G$143</c:f>
              <c:numCache>
                <c:formatCode>General</c:formatCode>
                <c:ptCount val="7"/>
                <c:pt idx="0">
                  <c:v>28</c:v>
                </c:pt>
                <c:pt idx="1">
                  <c:v>24</c:v>
                </c:pt>
                <c:pt idx="2">
                  <c:v>23</c:v>
                </c:pt>
                <c:pt idx="3">
                  <c:v>27</c:v>
                </c:pt>
                <c:pt idx="4">
                  <c:v>26</c:v>
                </c:pt>
                <c:pt idx="5">
                  <c:v>29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7-4A8C-8EB0-AB82EE3D4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11808"/>
        <c:axId val="1242012224"/>
      </c:barChart>
      <c:catAx>
        <c:axId val="12420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012224"/>
        <c:crosses val="autoZero"/>
        <c:auto val="1"/>
        <c:lblAlgn val="ctr"/>
        <c:lblOffset val="100"/>
        <c:noMultiLvlLbl val="0"/>
      </c:catAx>
      <c:valAx>
        <c:axId val="12420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0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09-4898-BCF0-FC70978E64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09-4898-BCF0-FC70978E64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09-4898-BCF0-FC70978E64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09-4898-BCF0-FC70978E64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09-4898-BCF0-FC70978E64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09-4898-BCF0-FC70978E640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Foglio1!$K$137:$K$142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Foglio1!$L$137:$L$142</c:f>
              <c:numCache>
                <c:formatCode>General</c:formatCode>
                <c:ptCount val="6"/>
                <c:pt idx="0">
                  <c:v>52</c:v>
                </c:pt>
                <c:pt idx="1">
                  <c:v>77</c:v>
                </c:pt>
                <c:pt idx="2">
                  <c:v>43</c:v>
                </c:pt>
                <c:pt idx="3">
                  <c:v>150</c:v>
                </c:pt>
                <c:pt idx="4">
                  <c:v>211</c:v>
                </c:pt>
                <c:pt idx="5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1-472E-A701-BDD96C56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Foglio1!$B$30:$B$37</c15:sqref>
                  </c15:fullRef>
                </c:ext>
              </c:extLst>
              <c:f>Foglio1!$B$30:$B$36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7-4324-967B-887007E38A9A}"/>
            </c:ext>
          </c:extLst>
        </c:ser>
        <c:ser>
          <c:idx val="1"/>
          <c:order val="1"/>
          <c:tx>
            <c:strRef>
              <c:f>Foglio1!$C$29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Foglio1!$C$30:$C$37</c15:sqref>
                  </c15:fullRef>
                </c:ext>
              </c:extLst>
              <c:f>Foglio1!$C$30:$C$36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7-4324-967B-887007E38A9A}"/>
            </c:ext>
          </c:extLst>
        </c:ser>
        <c:ser>
          <c:idx val="2"/>
          <c:order val="2"/>
          <c:tx>
            <c:strRef>
              <c:f>Foglio1!$D$29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Foglio1!$D$30:$D$37</c15:sqref>
                  </c15:fullRef>
                </c:ext>
              </c:extLst>
              <c:f>Foglio1!$D$30:$D$36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7-4324-967B-887007E38A9A}"/>
            </c:ext>
          </c:extLst>
        </c:ser>
        <c:ser>
          <c:idx val="3"/>
          <c:order val="3"/>
          <c:tx>
            <c:strRef>
              <c:f>Foglio1!$E$29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Foglio1!$E$30:$E$37</c15:sqref>
                  </c15:fullRef>
                </c:ext>
              </c:extLst>
              <c:f>Foglio1!$E$30:$E$36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7-4324-967B-887007E38A9A}"/>
            </c:ext>
          </c:extLst>
        </c:ser>
        <c:ser>
          <c:idx val="4"/>
          <c:order val="4"/>
          <c:tx>
            <c:strRef>
              <c:f>Foglio1!$F$29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Foglio1!$F$30:$F$37</c15:sqref>
                  </c15:fullRef>
                </c:ext>
              </c:extLst>
              <c:f>Foglio1!$F$30:$F$36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57-4324-967B-887007E38A9A}"/>
            </c:ext>
          </c:extLst>
        </c:ser>
        <c:ser>
          <c:idx val="5"/>
          <c:order val="5"/>
          <c:tx>
            <c:strRef>
              <c:f>Foglio1!$G$29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Foglio1!$G$30:$G$37</c15:sqref>
                  </c15:fullRef>
                </c:ext>
              </c:extLst>
              <c:f>Foglio1!$G$30:$G$36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7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57-4324-967B-887007E38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7651120"/>
        <c:axId val="1027648624"/>
      </c:barChart>
      <c:catAx>
        <c:axId val="10276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648624"/>
        <c:crosses val="autoZero"/>
        <c:auto val="1"/>
        <c:lblAlgn val="ctr"/>
        <c:lblOffset val="100"/>
        <c:noMultiLvlLbl val="0"/>
      </c:catAx>
      <c:valAx>
        <c:axId val="10276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6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Foglio1!$B$57:$B$63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B-4E34-82D2-A38E367D6FDE}"/>
            </c:ext>
          </c:extLst>
        </c:ser>
        <c:ser>
          <c:idx val="1"/>
          <c:order val="1"/>
          <c:tx>
            <c:strRef>
              <c:f>Foglio1!$C$56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Foglio1!$C$57:$C$63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B-4E34-82D2-A38E367D6FDE}"/>
            </c:ext>
          </c:extLst>
        </c:ser>
        <c:ser>
          <c:idx val="2"/>
          <c:order val="2"/>
          <c:tx>
            <c:strRef>
              <c:f>Foglio1!$D$56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Foglio1!$D$57:$D$63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B-4E34-82D2-A38E367D6FDE}"/>
            </c:ext>
          </c:extLst>
        </c:ser>
        <c:ser>
          <c:idx val="3"/>
          <c:order val="3"/>
          <c:tx>
            <c:strRef>
              <c:f>Foglio1!$E$56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Foglio1!$E$57:$E$63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15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EB-4E34-82D2-A38E367D6FDE}"/>
            </c:ext>
          </c:extLst>
        </c:ser>
        <c:ser>
          <c:idx val="4"/>
          <c:order val="4"/>
          <c:tx>
            <c:strRef>
              <c:f>Foglio1!$F$56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Foglio1!$F$57:$F$63</c:f>
              <c:numCache>
                <c:formatCode>General</c:formatCode>
                <c:ptCount val="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B-4E34-82D2-A38E367D6FDE}"/>
            </c:ext>
          </c:extLst>
        </c:ser>
        <c:ser>
          <c:idx val="5"/>
          <c:order val="5"/>
          <c:tx>
            <c:strRef>
              <c:f>Foglio1!$G$56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Foglio1!$G$57:$G$63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EB-4E34-82D2-A38E367D6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209728"/>
        <c:axId val="1037227200"/>
      </c:barChart>
      <c:catAx>
        <c:axId val="10372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27200"/>
        <c:crosses val="autoZero"/>
        <c:auto val="1"/>
        <c:lblAlgn val="ctr"/>
        <c:lblOffset val="100"/>
        <c:noMultiLvlLbl val="0"/>
      </c:catAx>
      <c:valAx>
        <c:axId val="10372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Foglio1!$B$81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Foglio1!$B$82:$B$88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9-49E4-A705-D58BEEB6BB52}"/>
            </c:ext>
          </c:extLst>
        </c:ser>
        <c:ser>
          <c:idx val="1"/>
          <c:order val="1"/>
          <c:tx>
            <c:strRef>
              <c:f>Foglio1!$C$81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Foglio1!$C$82:$C$88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9-49E4-A705-D58BEEB6BB52}"/>
            </c:ext>
          </c:extLst>
        </c:ser>
        <c:ser>
          <c:idx val="2"/>
          <c:order val="2"/>
          <c:tx>
            <c:strRef>
              <c:f>Foglio1!$D$81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Foglio1!$D$82:$D$88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9-49E4-A705-D58BEEB6BB52}"/>
            </c:ext>
          </c:extLst>
        </c:ser>
        <c:ser>
          <c:idx val="3"/>
          <c:order val="3"/>
          <c:tx>
            <c:strRef>
              <c:f>Foglio1!$E$81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Foglio1!$E$82:$E$88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9-49E4-A705-D58BEEB6BB52}"/>
            </c:ext>
          </c:extLst>
        </c:ser>
        <c:ser>
          <c:idx val="4"/>
          <c:order val="4"/>
          <c:tx>
            <c:strRef>
              <c:f>Foglio1!$F$81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Foglio1!$F$82:$F$88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59-49E4-A705-D58BEEB6BB52}"/>
            </c:ext>
          </c:extLst>
        </c:ser>
        <c:ser>
          <c:idx val="5"/>
          <c:order val="5"/>
          <c:tx>
            <c:strRef>
              <c:f>Foglio1!$G$81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Foglio1!$G$82:$G$88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59-49E4-A705-D58BEEB6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238432"/>
        <c:axId val="1037233856"/>
      </c:barChart>
      <c:catAx>
        <c:axId val="10372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33856"/>
        <c:crosses val="autoZero"/>
        <c:auto val="1"/>
        <c:lblAlgn val="ctr"/>
        <c:lblOffset val="100"/>
        <c:noMultiLvlLbl val="0"/>
      </c:catAx>
      <c:valAx>
        <c:axId val="10372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47-4CAB-B948-2488C51B4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47-4CAB-B948-2488C51B4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47-4CAB-B948-2488C51B42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47-4CAB-B948-2488C51B42D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(Foglio1!$K$3:$K$5,Foglio1!$K$8)</c:f>
              <c:strCache>
                <c:ptCount val="4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</c:strCache>
            </c:strRef>
          </c:cat>
          <c:val>
            <c:numRef>
              <c:f>(Foglio1!$L$3:$L$5,Foglio1!$L$8)</c:f>
              <c:numCache>
                <c:formatCode>General</c:formatCode>
                <c:ptCount val="4"/>
                <c:pt idx="0">
                  <c:v>25</c:v>
                </c:pt>
                <c:pt idx="1">
                  <c:v>45</c:v>
                </c:pt>
                <c:pt idx="2">
                  <c:v>78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A-4284-A42D-C6AECA65E5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2C-4DA9-9ACF-77FDA80CF4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2C-4DA9-9ACF-77FDA80CF4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2C-4DA9-9ACF-77FDA80CF4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2C-4DA9-9ACF-77FDA80CF4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2C-4DA9-9ACF-77FDA80CF4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2C-4DA9-9ACF-77FDA80CF46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Foglio1!$K$30:$K$35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Foglio1!$L$30:$L$35</c:f>
              <c:numCache>
                <c:formatCode>General</c:formatCode>
                <c:ptCount val="6"/>
                <c:pt idx="0">
                  <c:v>12</c:v>
                </c:pt>
                <c:pt idx="1">
                  <c:v>30</c:v>
                </c:pt>
                <c:pt idx="2">
                  <c:v>43</c:v>
                </c:pt>
                <c:pt idx="3">
                  <c:v>60</c:v>
                </c:pt>
                <c:pt idx="4">
                  <c:v>34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7-452A-B332-E46C6243A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E5-483C-8F81-269E266023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E5-483C-8F81-269E266023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E5-483C-8F81-269E266023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E5-483C-8F81-269E266023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E5-483C-8F81-269E266023C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(Foglio1!$K$57:$K$58,Foglio1!$K$60:$K$62)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Progettista</c:v>
                </c:pt>
                <c:pt idx="3">
                  <c:v>Programmatore</c:v>
                </c:pt>
                <c:pt idx="4">
                  <c:v>Verificatore</c:v>
                </c:pt>
              </c:strCache>
            </c:strRef>
          </c:cat>
          <c:val>
            <c:numRef>
              <c:f>(Foglio1!$L$57:$L$58,Foglio1!$L$60:$L$62)</c:f>
              <c:numCache>
                <c:formatCode>General</c:formatCode>
                <c:ptCount val="5"/>
                <c:pt idx="0">
                  <c:v>20</c:v>
                </c:pt>
                <c:pt idx="1">
                  <c:v>27</c:v>
                </c:pt>
                <c:pt idx="2">
                  <c:v>75</c:v>
                </c:pt>
                <c:pt idx="3">
                  <c:v>147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5-4C29-B9C1-0B6E98D0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96-4ECE-8C30-1ED5D7FD98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96-4ECE-8C30-1ED5D7FD98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96-4ECE-8C30-1ED5D7FD98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96-4ECE-8C30-1ED5D7FD9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96-4ECE-8C30-1ED5D7FD986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(Foglio1!$K$82:$K$83,Foglio1!$K$85:$K$87)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Progettista</c:v>
                </c:pt>
                <c:pt idx="3">
                  <c:v>Programmatore</c:v>
                </c:pt>
                <c:pt idx="4">
                  <c:v>Verificatore</c:v>
                </c:pt>
              </c:strCache>
            </c:strRef>
          </c:cat>
          <c:val>
            <c:numRef>
              <c:f>(Foglio1!$L$82:$L$83,Foglio1!$L$85:$L$87)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15</c:v>
                </c:pt>
                <c:pt idx="3">
                  <c:v>30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9-4B1E-830E-DED59C4B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Foglio1!$B$108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Foglio1!$B$109:$B$115</c:f>
              <c:numCache>
                <c:formatCode>General</c:formatCode>
                <c:ptCount val="7"/>
                <c:pt idx="0">
                  <c:v>14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D-429D-823D-D745A74E2AD9}"/>
            </c:ext>
          </c:extLst>
        </c:ser>
        <c:ser>
          <c:idx val="1"/>
          <c:order val="1"/>
          <c:tx>
            <c:strRef>
              <c:f>Foglio1!$C$108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Foglio1!$C$109:$C$115</c:f>
              <c:numCache>
                <c:formatCode>General</c:formatCode>
                <c:ptCount val="7"/>
                <c:pt idx="0">
                  <c:v>19</c:v>
                </c:pt>
                <c:pt idx="1">
                  <c:v>22</c:v>
                </c:pt>
                <c:pt idx="2">
                  <c:v>16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D-429D-823D-D745A74E2AD9}"/>
            </c:ext>
          </c:extLst>
        </c:ser>
        <c:ser>
          <c:idx val="2"/>
          <c:order val="2"/>
          <c:tx>
            <c:strRef>
              <c:f>Foglio1!$D$108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Foglio1!$D$109:$D$115</c:f>
              <c:numCache>
                <c:formatCode>General</c:formatCode>
                <c:ptCount val="7"/>
                <c:pt idx="0">
                  <c:v>19</c:v>
                </c:pt>
                <c:pt idx="1">
                  <c:v>7</c:v>
                </c:pt>
                <c:pt idx="2">
                  <c:v>15</c:v>
                </c:pt>
                <c:pt idx="3">
                  <c:v>22</c:v>
                </c:pt>
                <c:pt idx="4">
                  <c:v>18</c:v>
                </c:pt>
                <c:pt idx="5">
                  <c:v>22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D-429D-823D-D745A74E2AD9}"/>
            </c:ext>
          </c:extLst>
        </c:ser>
        <c:ser>
          <c:idx val="3"/>
          <c:order val="3"/>
          <c:tx>
            <c:strRef>
              <c:f>Foglio1!$E$108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Foglio1!$E$109:$E$115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D-429D-823D-D745A74E2AD9}"/>
            </c:ext>
          </c:extLst>
        </c:ser>
        <c:ser>
          <c:idx val="4"/>
          <c:order val="4"/>
          <c:tx>
            <c:strRef>
              <c:f>Foglio1!$F$108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Foglio1!$F$109:$F$115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27</c:v>
                </c:pt>
                <c:pt idx="3">
                  <c:v>36</c:v>
                </c:pt>
                <c:pt idx="4">
                  <c:v>34</c:v>
                </c:pt>
                <c:pt idx="5">
                  <c:v>27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D-429D-823D-D745A74E2AD9}"/>
            </c:ext>
          </c:extLst>
        </c:ser>
        <c:ser>
          <c:idx val="5"/>
          <c:order val="5"/>
          <c:tx>
            <c:strRef>
              <c:f>Foglio1!$G$108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Foglio1!$G$109:$G$115</c:f>
              <c:numCache>
                <c:formatCode>General</c:formatCode>
                <c:ptCount val="7"/>
                <c:pt idx="0">
                  <c:v>32</c:v>
                </c:pt>
                <c:pt idx="1">
                  <c:v>38</c:v>
                </c:pt>
                <c:pt idx="2">
                  <c:v>37</c:v>
                </c:pt>
                <c:pt idx="3">
                  <c:v>33</c:v>
                </c:pt>
                <c:pt idx="4">
                  <c:v>32</c:v>
                </c:pt>
                <c:pt idx="5">
                  <c:v>37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D-429D-823D-D745A74E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455216"/>
        <c:axId val="1146459792"/>
      </c:barChart>
      <c:catAx>
        <c:axId val="11464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6459792"/>
        <c:crosses val="autoZero"/>
        <c:auto val="1"/>
        <c:lblAlgn val="ctr"/>
        <c:lblOffset val="100"/>
        <c:noMultiLvlLbl val="0"/>
      </c:catAx>
      <c:valAx>
        <c:axId val="11464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64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9525</xdr:rowOff>
    </xdr:from>
    <xdr:to>
      <xdr:col>8</xdr:col>
      <xdr:colOff>9525</xdr:colOff>
      <xdr:row>25</xdr:row>
      <xdr:rowOff>85725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36DA53A-9E53-4C74-BFBC-FEC0CC73B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38</xdr:row>
      <xdr:rowOff>57150</xdr:rowOff>
    </xdr:from>
    <xdr:to>
      <xdr:col>8</xdr:col>
      <xdr:colOff>9526</xdr:colOff>
      <xdr:row>52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2787AAB-7DAB-4E69-8E8C-D28ADA9B8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64</xdr:row>
      <xdr:rowOff>57150</xdr:rowOff>
    </xdr:from>
    <xdr:to>
      <xdr:col>8</xdr:col>
      <xdr:colOff>0</xdr:colOff>
      <xdr:row>78</xdr:row>
      <xdr:rowOff>133350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5FF79C2-9989-4A5B-A4D6-9FE468FFD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133350</xdr:rowOff>
    </xdr:from>
    <xdr:to>
      <xdr:col>7</xdr:col>
      <xdr:colOff>600075</xdr:colOff>
      <xdr:row>104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88B5F46-5204-49E9-A176-DE4CB36A1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11</xdr:row>
      <xdr:rowOff>28574</xdr:rowOff>
    </xdr:from>
    <xdr:to>
      <xdr:col>15</xdr:col>
      <xdr:colOff>14287</xdr:colOff>
      <xdr:row>24</xdr:row>
      <xdr:rowOff>123825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681F4A8-4F67-4ECC-BD9E-1AB315496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</xdr:colOff>
      <xdr:row>38</xdr:row>
      <xdr:rowOff>57150</xdr:rowOff>
    </xdr:from>
    <xdr:to>
      <xdr:col>14</xdr:col>
      <xdr:colOff>600075</xdr:colOff>
      <xdr:row>51</xdr:row>
      <xdr:rowOff>57150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C9204-945A-451B-8097-9741D62BC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64</xdr:row>
      <xdr:rowOff>104775</xdr:rowOff>
    </xdr:from>
    <xdr:to>
      <xdr:col>15</xdr:col>
      <xdr:colOff>0</xdr:colOff>
      <xdr:row>77</xdr:row>
      <xdr:rowOff>142875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47698A0C-4C85-4E98-A462-3371D85D1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89</xdr:row>
      <xdr:rowOff>161925</xdr:rowOff>
    </xdr:from>
    <xdr:to>
      <xdr:col>15</xdr:col>
      <xdr:colOff>57150</xdr:colOff>
      <xdr:row>103</xdr:row>
      <xdr:rowOff>123825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C3FEB39-0FB7-4CF5-85B5-B476817F6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117</xdr:row>
      <xdr:rowOff>161925</xdr:rowOff>
    </xdr:from>
    <xdr:to>
      <xdr:col>8</xdr:col>
      <xdr:colOff>19050</xdr:colOff>
      <xdr:row>131</xdr:row>
      <xdr:rowOff>152400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5713E631-30AD-4E8F-AB34-DDE1540B1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117</xdr:row>
      <xdr:rowOff>171450</xdr:rowOff>
    </xdr:from>
    <xdr:to>
      <xdr:col>14</xdr:col>
      <xdr:colOff>600075</xdr:colOff>
      <xdr:row>131</xdr:row>
      <xdr:rowOff>95250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B8450413-639F-4939-956E-3D73D7A9E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2171700</xdr:colOff>
      <xdr:row>145</xdr:row>
      <xdr:rowOff>180975</xdr:rowOff>
    </xdr:from>
    <xdr:to>
      <xdr:col>7</xdr:col>
      <xdr:colOff>600075</xdr:colOff>
      <xdr:row>159</xdr:row>
      <xdr:rowOff>114300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80A23C02-D38D-41C4-987C-F2ABC7FBB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146</xdr:row>
      <xdr:rowOff>19050</xdr:rowOff>
    </xdr:from>
    <xdr:to>
      <xdr:col>15</xdr:col>
      <xdr:colOff>0</xdr:colOff>
      <xdr:row>159</xdr:row>
      <xdr:rowOff>180975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7E594A14-C98C-48A5-AB1F-9CF687F63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3"/>
  <sheetViews>
    <sheetView tabSelected="1" topLeftCell="A124" workbookViewId="0">
      <selection activeCell="I134" sqref="I134"/>
    </sheetView>
  </sheetViews>
  <sheetFormatPr defaultRowHeight="15" x14ac:dyDescent="0.25"/>
  <cols>
    <col min="1" max="1" width="32.85546875" customWidth="1"/>
    <col min="11" max="11" width="25.85546875" customWidth="1"/>
  </cols>
  <sheetData>
    <row r="1" spans="1:13" x14ac:dyDescent="0.25">
      <c r="B1" s="3" t="s">
        <v>6</v>
      </c>
      <c r="C1" s="3"/>
      <c r="D1" s="3"/>
      <c r="E1" s="3"/>
      <c r="F1" s="3"/>
      <c r="G1" s="3"/>
      <c r="H1" s="3"/>
    </row>
    <row r="2" spans="1:13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7</v>
      </c>
      <c r="L2" t="s">
        <v>24</v>
      </c>
      <c r="M2" t="s">
        <v>25</v>
      </c>
    </row>
    <row r="3" spans="1:13" x14ac:dyDescent="0.25">
      <c r="A3" t="s">
        <v>0</v>
      </c>
      <c r="B3">
        <v>14</v>
      </c>
      <c r="C3">
        <v>0</v>
      </c>
      <c r="D3">
        <v>12</v>
      </c>
      <c r="E3">
        <v>0</v>
      </c>
      <c r="F3">
        <v>0</v>
      </c>
      <c r="G3">
        <v>4</v>
      </c>
      <c r="H3">
        <f>SUM(B3:G3)</f>
        <v>30</v>
      </c>
      <c r="K3" t="s">
        <v>18</v>
      </c>
      <c r="L3">
        <v>25</v>
      </c>
      <c r="M3">
        <f>L3*30</f>
        <v>750</v>
      </c>
    </row>
    <row r="4" spans="1:13" x14ac:dyDescent="0.25">
      <c r="A4" t="s">
        <v>1</v>
      </c>
      <c r="B4">
        <v>0</v>
      </c>
      <c r="C4">
        <v>14</v>
      </c>
      <c r="D4">
        <v>2</v>
      </c>
      <c r="E4">
        <v>0</v>
      </c>
      <c r="F4">
        <v>0</v>
      </c>
      <c r="G4">
        <v>14</v>
      </c>
      <c r="H4">
        <f t="shared" ref="H4:H9" si="0">SUM(B4:G4)</f>
        <v>30</v>
      </c>
      <c r="K4" t="s">
        <v>19</v>
      </c>
      <c r="L4">
        <v>45</v>
      </c>
      <c r="M4">
        <f>L4*20</f>
        <v>900</v>
      </c>
    </row>
    <row r="5" spans="1:13" x14ac:dyDescent="0.25">
      <c r="A5" t="s">
        <v>4</v>
      </c>
      <c r="B5">
        <v>0</v>
      </c>
      <c r="C5">
        <v>12</v>
      </c>
      <c r="D5">
        <v>4</v>
      </c>
      <c r="E5">
        <v>0</v>
      </c>
      <c r="F5">
        <v>0</v>
      </c>
      <c r="G5">
        <v>14</v>
      </c>
      <c r="H5">
        <f t="shared" si="0"/>
        <v>30</v>
      </c>
      <c r="K5" t="s">
        <v>20</v>
      </c>
      <c r="L5">
        <v>78</v>
      </c>
      <c r="M5">
        <f>L5*25</f>
        <v>1950</v>
      </c>
    </row>
    <row r="6" spans="1:13" x14ac:dyDescent="0.25">
      <c r="A6" t="s">
        <v>5</v>
      </c>
      <c r="B6">
        <v>0</v>
      </c>
      <c r="C6">
        <v>7</v>
      </c>
      <c r="D6">
        <v>17</v>
      </c>
      <c r="E6">
        <v>0</v>
      </c>
      <c r="F6">
        <v>0</v>
      </c>
      <c r="G6">
        <v>6</v>
      </c>
      <c r="H6">
        <f t="shared" si="0"/>
        <v>30</v>
      </c>
      <c r="K6" t="s">
        <v>21</v>
      </c>
      <c r="L6">
        <v>0</v>
      </c>
      <c r="M6">
        <f>L6*22</f>
        <v>0</v>
      </c>
    </row>
    <row r="7" spans="1:13" x14ac:dyDescent="0.25">
      <c r="A7" t="s">
        <v>3</v>
      </c>
      <c r="B7">
        <v>11</v>
      </c>
      <c r="C7">
        <v>0</v>
      </c>
      <c r="D7">
        <v>13</v>
      </c>
      <c r="E7">
        <v>0</v>
      </c>
      <c r="F7">
        <v>0</v>
      </c>
      <c r="G7">
        <v>6</v>
      </c>
      <c r="H7">
        <f t="shared" si="0"/>
        <v>30</v>
      </c>
      <c r="K7" t="s">
        <v>22</v>
      </c>
      <c r="L7">
        <v>0</v>
      </c>
      <c r="M7">
        <f>L7*15</f>
        <v>0</v>
      </c>
    </row>
    <row r="8" spans="1:13" x14ac:dyDescent="0.25">
      <c r="A8" t="s">
        <v>2</v>
      </c>
      <c r="B8">
        <v>0</v>
      </c>
      <c r="C8">
        <v>0</v>
      </c>
      <c r="D8">
        <v>22</v>
      </c>
      <c r="E8">
        <v>0</v>
      </c>
      <c r="F8">
        <v>0</v>
      </c>
      <c r="G8">
        <v>8</v>
      </c>
      <c r="H8">
        <f t="shared" si="0"/>
        <v>30</v>
      </c>
      <c r="K8" t="s">
        <v>23</v>
      </c>
      <c r="L8">
        <v>62</v>
      </c>
      <c r="M8">
        <f>L8*15</f>
        <v>930</v>
      </c>
    </row>
    <row r="9" spans="1:13" x14ac:dyDescent="0.25">
      <c r="A9" t="s">
        <v>17</v>
      </c>
      <c r="B9">
        <v>0</v>
      </c>
      <c r="C9">
        <v>12</v>
      </c>
      <c r="D9">
        <v>8</v>
      </c>
      <c r="E9">
        <v>0</v>
      </c>
      <c r="F9">
        <v>0</v>
      </c>
      <c r="G9">
        <v>10</v>
      </c>
      <c r="H9">
        <f t="shared" si="0"/>
        <v>30</v>
      </c>
      <c r="K9" s="1" t="s">
        <v>7</v>
      </c>
      <c r="L9">
        <f>SUM(L3:L8)</f>
        <v>210</v>
      </c>
      <c r="M9">
        <f>SUM(M3:M8)</f>
        <v>4530</v>
      </c>
    </row>
    <row r="10" spans="1:13" x14ac:dyDescent="0.25">
      <c r="A10" s="1" t="s">
        <v>7</v>
      </c>
      <c r="B10">
        <f>SUM(B3:B9)</f>
        <v>25</v>
      </c>
      <c r="C10">
        <f t="shared" ref="C10:H10" si="1">SUM(C3:C9)</f>
        <v>45</v>
      </c>
      <c r="D10">
        <f t="shared" si="1"/>
        <v>78</v>
      </c>
      <c r="E10">
        <f t="shared" si="1"/>
        <v>0</v>
      </c>
      <c r="F10">
        <f t="shared" si="1"/>
        <v>0</v>
      </c>
      <c r="G10">
        <f t="shared" si="1"/>
        <v>62</v>
      </c>
      <c r="H10">
        <f t="shared" si="1"/>
        <v>210</v>
      </c>
    </row>
    <row r="28" spans="1:13" x14ac:dyDescent="0.25">
      <c r="B28" s="3" t="s">
        <v>16</v>
      </c>
      <c r="C28" s="3"/>
      <c r="D28" s="3"/>
      <c r="E28" s="3"/>
      <c r="F28" s="3"/>
      <c r="G28" s="3"/>
      <c r="H28" s="3"/>
    </row>
    <row r="29" spans="1:13" x14ac:dyDescent="0.25">
      <c r="B29" t="s">
        <v>8</v>
      </c>
      <c r="C29" t="s">
        <v>9</v>
      </c>
      <c r="D29" t="s">
        <v>10</v>
      </c>
      <c r="E29" t="s">
        <v>11</v>
      </c>
      <c r="F29" t="s">
        <v>12</v>
      </c>
      <c r="G29" t="s">
        <v>13</v>
      </c>
      <c r="H29" t="s">
        <v>7</v>
      </c>
      <c r="L29" t="s">
        <v>24</v>
      </c>
      <c r="M29" t="s">
        <v>25</v>
      </c>
    </row>
    <row r="30" spans="1:13" x14ac:dyDescent="0.25">
      <c r="A30" t="s">
        <v>0</v>
      </c>
      <c r="B30">
        <v>0</v>
      </c>
      <c r="C30">
        <v>9</v>
      </c>
      <c r="D30">
        <v>7</v>
      </c>
      <c r="E30">
        <v>9</v>
      </c>
      <c r="F30">
        <v>3</v>
      </c>
      <c r="G30">
        <v>4</v>
      </c>
      <c r="H30">
        <f>SUM(B30:G30)</f>
        <v>32</v>
      </c>
      <c r="K30" t="s">
        <v>18</v>
      </c>
      <c r="L30">
        <v>12</v>
      </c>
      <c r="M30">
        <f>L30*30</f>
        <v>360</v>
      </c>
    </row>
    <row r="31" spans="1:13" x14ac:dyDescent="0.25">
      <c r="A31" t="s">
        <v>1</v>
      </c>
      <c r="B31">
        <v>6</v>
      </c>
      <c r="C31">
        <v>0</v>
      </c>
      <c r="D31">
        <v>5</v>
      </c>
      <c r="E31">
        <v>7</v>
      </c>
      <c r="F31">
        <v>5</v>
      </c>
      <c r="G31">
        <v>9</v>
      </c>
      <c r="H31">
        <f t="shared" ref="H31:H36" si="2">SUM(B31:G31)</f>
        <v>32</v>
      </c>
      <c r="K31" t="s">
        <v>19</v>
      </c>
      <c r="L31">
        <v>30</v>
      </c>
      <c r="M31">
        <f>L31*20</f>
        <v>600</v>
      </c>
    </row>
    <row r="32" spans="1:13" x14ac:dyDescent="0.25">
      <c r="A32" t="s">
        <v>4</v>
      </c>
      <c r="B32">
        <v>0</v>
      </c>
      <c r="C32">
        <v>0</v>
      </c>
      <c r="D32">
        <v>11</v>
      </c>
      <c r="E32">
        <v>8</v>
      </c>
      <c r="F32">
        <v>6</v>
      </c>
      <c r="G32">
        <v>7</v>
      </c>
      <c r="H32">
        <f t="shared" si="2"/>
        <v>32</v>
      </c>
      <c r="K32" t="s">
        <v>20</v>
      </c>
      <c r="L32">
        <v>43</v>
      </c>
      <c r="M32">
        <f>L32*25</f>
        <v>1075</v>
      </c>
    </row>
    <row r="33" spans="1:13" x14ac:dyDescent="0.25">
      <c r="A33" t="s">
        <v>5</v>
      </c>
      <c r="B33">
        <v>0</v>
      </c>
      <c r="C33">
        <v>0</v>
      </c>
      <c r="D33">
        <v>5</v>
      </c>
      <c r="E33">
        <v>9</v>
      </c>
      <c r="F33">
        <v>8</v>
      </c>
      <c r="G33">
        <v>10</v>
      </c>
      <c r="H33">
        <f t="shared" si="2"/>
        <v>32</v>
      </c>
      <c r="K33" t="s">
        <v>21</v>
      </c>
      <c r="L33">
        <v>60</v>
      </c>
      <c r="M33">
        <f>L33*22</f>
        <v>1320</v>
      </c>
    </row>
    <row r="34" spans="1:13" x14ac:dyDescent="0.25">
      <c r="A34" t="s">
        <v>3</v>
      </c>
      <c r="B34">
        <v>0</v>
      </c>
      <c r="C34">
        <v>9</v>
      </c>
      <c r="D34">
        <v>5</v>
      </c>
      <c r="E34">
        <v>9</v>
      </c>
      <c r="F34">
        <v>4</v>
      </c>
      <c r="G34">
        <v>5</v>
      </c>
      <c r="H34">
        <f t="shared" si="2"/>
        <v>32</v>
      </c>
      <c r="K34" t="s">
        <v>22</v>
      </c>
      <c r="L34">
        <v>34</v>
      </c>
      <c r="M34">
        <f>L34*15</f>
        <v>510</v>
      </c>
    </row>
    <row r="35" spans="1:13" x14ac:dyDescent="0.25">
      <c r="A35" t="s">
        <v>2</v>
      </c>
      <c r="B35">
        <v>0</v>
      </c>
      <c r="C35">
        <v>12</v>
      </c>
      <c r="D35">
        <v>0</v>
      </c>
      <c r="E35">
        <v>8</v>
      </c>
      <c r="F35">
        <v>6</v>
      </c>
      <c r="G35">
        <v>6</v>
      </c>
      <c r="H35">
        <f t="shared" si="2"/>
        <v>32</v>
      </c>
      <c r="K35" t="s">
        <v>23</v>
      </c>
      <c r="L35">
        <v>45</v>
      </c>
      <c r="M35">
        <f>L35*15</f>
        <v>675</v>
      </c>
    </row>
    <row r="36" spans="1:13" x14ac:dyDescent="0.25">
      <c r="A36" t="s">
        <v>17</v>
      </c>
      <c r="B36">
        <v>6</v>
      </c>
      <c r="C36">
        <v>0</v>
      </c>
      <c r="D36">
        <v>10</v>
      </c>
      <c r="E36">
        <v>10</v>
      </c>
      <c r="F36">
        <v>2</v>
      </c>
      <c r="G36">
        <v>4</v>
      </c>
      <c r="H36">
        <f t="shared" si="2"/>
        <v>32</v>
      </c>
      <c r="K36" s="1" t="s">
        <v>7</v>
      </c>
      <c r="L36">
        <f>SUM(L30:L35)</f>
        <v>224</v>
      </c>
      <c r="M36">
        <f>SUM(M30:M35)</f>
        <v>4540</v>
      </c>
    </row>
    <row r="37" spans="1:13" x14ac:dyDescent="0.25">
      <c r="A37" s="1" t="s">
        <v>7</v>
      </c>
      <c r="B37">
        <f>SUM(B30:B36)</f>
        <v>12</v>
      </c>
      <c r="C37">
        <f t="shared" ref="C37" si="3">SUM(C30:C36)</f>
        <v>30</v>
      </c>
      <c r="D37">
        <f t="shared" ref="D37" si="4">SUM(D30:D36)</f>
        <v>43</v>
      </c>
      <c r="E37">
        <f t="shared" ref="E37" si="5">SUM(E30:E36)</f>
        <v>60</v>
      </c>
      <c r="F37">
        <f t="shared" ref="F37" si="6">SUM(F30:F36)</f>
        <v>34</v>
      </c>
      <c r="G37">
        <f t="shared" ref="G37" si="7">SUM(G30:G36)</f>
        <v>45</v>
      </c>
      <c r="H37">
        <f t="shared" ref="H37" si="8">SUM(H30:H36)</f>
        <v>224</v>
      </c>
    </row>
    <row r="55" spans="1:13" x14ac:dyDescent="0.25">
      <c r="B55" s="3" t="s">
        <v>15</v>
      </c>
      <c r="C55" s="3"/>
      <c r="D55" s="3"/>
      <c r="E55" s="3"/>
      <c r="F55" s="3"/>
      <c r="G55" s="3"/>
      <c r="H55" s="3"/>
    </row>
    <row r="56" spans="1:13" x14ac:dyDescent="0.25">
      <c r="B56" t="s">
        <v>8</v>
      </c>
      <c r="C56" t="s">
        <v>9</v>
      </c>
      <c r="D56" t="s">
        <v>10</v>
      </c>
      <c r="E56" t="s">
        <v>11</v>
      </c>
      <c r="F56" t="s">
        <v>12</v>
      </c>
      <c r="G56" t="s">
        <v>13</v>
      </c>
      <c r="H56" t="s">
        <v>7</v>
      </c>
      <c r="L56" t="s">
        <v>24</v>
      </c>
      <c r="M56" t="s">
        <v>25</v>
      </c>
    </row>
    <row r="57" spans="1:13" x14ac:dyDescent="0.25">
      <c r="A57" t="s">
        <v>0</v>
      </c>
      <c r="B57">
        <v>0</v>
      </c>
      <c r="C57">
        <v>5</v>
      </c>
      <c r="D57">
        <v>0</v>
      </c>
      <c r="E57">
        <v>11</v>
      </c>
      <c r="F57">
        <v>21</v>
      </c>
      <c r="G57">
        <v>13</v>
      </c>
      <c r="H57">
        <f t="shared" ref="H57:H63" si="9">SUM(B57:G57)</f>
        <v>50</v>
      </c>
      <c r="K57" t="s">
        <v>18</v>
      </c>
      <c r="L57">
        <v>20</v>
      </c>
      <c r="M57">
        <f>L57*30</f>
        <v>600</v>
      </c>
    </row>
    <row r="58" spans="1:13" x14ac:dyDescent="0.25">
      <c r="A58" t="s">
        <v>1</v>
      </c>
      <c r="B58">
        <v>0</v>
      </c>
      <c r="C58">
        <v>4</v>
      </c>
      <c r="D58">
        <v>0</v>
      </c>
      <c r="E58">
        <v>10</v>
      </c>
      <c r="F58">
        <v>21</v>
      </c>
      <c r="G58">
        <v>15</v>
      </c>
      <c r="H58">
        <f t="shared" si="9"/>
        <v>50</v>
      </c>
      <c r="K58" t="s">
        <v>19</v>
      </c>
      <c r="L58">
        <v>27</v>
      </c>
      <c r="M58">
        <f>L58*20</f>
        <v>540</v>
      </c>
    </row>
    <row r="59" spans="1:13" x14ac:dyDescent="0.25">
      <c r="A59" t="s">
        <v>4</v>
      </c>
      <c r="B59">
        <v>4</v>
      </c>
      <c r="C59">
        <v>0</v>
      </c>
      <c r="D59">
        <v>0</v>
      </c>
      <c r="E59">
        <v>15</v>
      </c>
      <c r="F59">
        <v>21</v>
      </c>
      <c r="G59">
        <v>10</v>
      </c>
      <c r="H59">
        <f t="shared" si="9"/>
        <v>50</v>
      </c>
      <c r="K59" t="s">
        <v>20</v>
      </c>
      <c r="L59">
        <v>0</v>
      </c>
      <c r="M59">
        <f>L59*25</f>
        <v>0</v>
      </c>
    </row>
    <row r="60" spans="1:13" x14ac:dyDescent="0.25">
      <c r="A60" t="s">
        <v>5</v>
      </c>
      <c r="B60">
        <v>6</v>
      </c>
      <c r="C60">
        <v>3</v>
      </c>
      <c r="D60">
        <v>0</v>
      </c>
      <c r="E60">
        <v>8</v>
      </c>
      <c r="F60">
        <v>21</v>
      </c>
      <c r="G60">
        <v>12</v>
      </c>
      <c r="H60">
        <f t="shared" si="9"/>
        <v>50</v>
      </c>
      <c r="K60" t="s">
        <v>21</v>
      </c>
      <c r="L60">
        <v>75</v>
      </c>
      <c r="M60">
        <f>L60*22</f>
        <v>1650</v>
      </c>
    </row>
    <row r="61" spans="1:13" x14ac:dyDescent="0.25">
      <c r="A61" t="s">
        <v>3</v>
      </c>
      <c r="B61">
        <v>0</v>
      </c>
      <c r="C61">
        <v>6</v>
      </c>
      <c r="D61">
        <v>0</v>
      </c>
      <c r="E61">
        <v>13</v>
      </c>
      <c r="F61">
        <v>21</v>
      </c>
      <c r="G61">
        <v>10</v>
      </c>
      <c r="H61">
        <f t="shared" si="9"/>
        <v>50</v>
      </c>
      <c r="K61" t="s">
        <v>22</v>
      </c>
      <c r="L61">
        <v>147</v>
      </c>
      <c r="M61">
        <f>L61*15</f>
        <v>2205</v>
      </c>
    </row>
    <row r="62" spans="1:13" x14ac:dyDescent="0.25">
      <c r="A62" t="s">
        <v>2</v>
      </c>
      <c r="B62">
        <v>4</v>
      </c>
      <c r="C62">
        <v>5</v>
      </c>
      <c r="D62">
        <v>0</v>
      </c>
      <c r="E62">
        <v>9</v>
      </c>
      <c r="F62">
        <v>21</v>
      </c>
      <c r="G62">
        <v>11</v>
      </c>
      <c r="H62">
        <f t="shared" si="9"/>
        <v>50</v>
      </c>
      <c r="K62" t="s">
        <v>23</v>
      </c>
      <c r="L62">
        <v>81</v>
      </c>
      <c r="M62">
        <f>L62*15</f>
        <v>1215</v>
      </c>
    </row>
    <row r="63" spans="1:13" x14ac:dyDescent="0.25">
      <c r="A63" t="s">
        <v>17</v>
      </c>
      <c r="B63">
        <v>6</v>
      </c>
      <c r="C63">
        <v>4</v>
      </c>
      <c r="D63">
        <v>0</v>
      </c>
      <c r="E63">
        <v>9</v>
      </c>
      <c r="F63">
        <v>21</v>
      </c>
      <c r="G63">
        <v>10</v>
      </c>
      <c r="H63">
        <f t="shared" si="9"/>
        <v>50</v>
      </c>
      <c r="K63" s="1" t="s">
        <v>7</v>
      </c>
      <c r="L63">
        <f>SUM(L57:L62)</f>
        <v>350</v>
      </c>
      <c r="M63">
        <f>SUM(M57:M62)</f>
        <v>6210</v>
      </c>
    </row>
    <row r="64" spans="1:13" x14ac:dyDescent="0.25">
      <c r="A64" s="1" t="s">
        <v>7</v>
      </c>
      <c r="B64">
        <f>SUM(B57:B63)</f>
        <v>20</v>
      </c>
      <c r="C64">
        <f t="shared" ref="C64" si="10">SUM(C57:C63)</f>
        <v>27</v>
      </c>
      <c r="D64">
        <f t="shared" ref="D64" si="11">SUM(D57:D63)</f>
        <v>0</v>
      </c>
      <c r="E64">
        <f t="shared" ref="E64" si="12">SUM(E57:E63)</f>
        <v>75</v>
      </c>
      <c r="F64">
        <f t="shared" ref="F64" si="13">SUM(F57:F63)</f>
        <v>147</v>
      </c>
      <c r="G64">
        <f t="shared" ref="G64" si="14">SUM(G57:G63)</f>
        <v>81</v>
      </c>
      <c r="H64">
        <f t="shared" ref="H64" si="15">SUM(H57:H63)</f>
        <v>350</v>
      </c>
    </row>
    <row r="80" spans="2:8" x14ac:dyDescent="0.25">
      <c r="B80" s="3" t="s">
        <v>14</v>
      </c>
      <c r="C80" s="3"/>
      <c r="D80" s="3"/>
      <c r="E80" s="3"/>
      <c r="F80" s="3"/>
      <c r="G80" s="3"/>
      <c r="H80" s="3"/>
    </row>
    <row r="81" spans="1:13" x14ac:dyDescent="0.25">
      <c r="B81" t="s">
        <v>8</v>
      </c>
      <c r="C81" t="s">
        <v>9</v>
      </c>
      <c r="D81" t="s">
        <v>10</v>
      </c>
      <c r="E81" t="s">
        <v>11</v>
      </c>
      <c r="F81" t="s">
        <v>12</v>
      </c>
      <c r="G81" t="s">
        <v>13</v>
      </c>
      <c r="H81" t="s">
        <v>7</v>
      </c>
      <c r="L81" t="s">
        <v>24</v>
      </c>
      <c r="M81" t="s">
        <v>25</v>
      </c>
    </row>
    <row r="82" spans="1:13" x14ac:dyDescent="0.25">
      <c r="A82" t="s">
        <v>0</v>
      </c>
      <c r="B82">
        <v>0</v>
      </c>
      <c r="C82">
        <v>5</v>
      </c>
      <c r="D82">
        <v>0</v>
      </c>
      <c r="E82">
        <v>0</v>
      </c>
      <c r="F82">
        <v>4</v>
      </c>
      <c r="G82">
        <v>11</v>
      </c>
      <c r="H82">
        <f t="shared" ref="H82:H88" si="16">SUM(B82:G82)</f>
        <v>20</v>
      </c>
      <c r="K82" t="s">
        <v>18</v>
      </c>
      <c r="L82">
        <v>20</v>
      </c>
      <c r="M82">
        <f>L82*30</f>
        <v>600</v>
      </c>
    </row>
    <row r="83" spans="1:13" x14ac:dyDescent="0.25">
      <c r="A83" t="s">
        <v>1</v>
      </c>
      <c r="B83">
        <v>6</v>
      </c>
      <c r="C83">
        <v>4</v>
      </c>
      <c r="D83">
        <v>0</v>
      </c>
      <c r="E83">
        <v>6</v>
      </c>
      <c r="F83">
        <v>4</v>
      </c>
      <c r="G83">
        <v>0</v>
      </c>
      <c r="H83">
        <f t="shared" si="16"/>
        <v>20</v>
      </c>
      <c r="K83" t="s">
        <v>19</v>
      </c>
      <c r="L83">
        <v>20</v>
      </c>
      <c r="M83">
        <f>L83*20</f>
        <v>400</v>
      </c>
    </row>
    <row r="84" spans="1:13" x14ac:dyDescent="0.25">
      <c r="A84" t="s">
        <v>4</v>
      </c>
      <c r="B84">
        <v>10</v>
      </c>
      <c r="C84">
        <v>4</v>
      </c>
      <c r="D84">
        <v>0</v>
      </c>
      <c r="E84">
        <v>0</v>
      </c>
      <c r="F84">
        <v>0</v>
      </c>
      <c r="G84">
        <v>6</v>
      </c>
      <c r="H84">
        <f t="shared" si="16"/>
        <v>20</v>
      </c>
      <c r="K84" t="s">
        <v>20</v>
      </c>
      <c r="L84">
        <v>0</v>
      </c>
      <c r="M84">
        <f>L84*25</f>
        <v>0</v>
      </c>
    </row>
    <row r="85" spans="1:13" x14ac:dyDescent="0.25">
      <c r="A85" t="s">
        <v>5</v>
      </c>
      <c r="B85">
        <v>0</v>
      </c>
      <c r="C85">
        <v>3</v>
      </c>
      <c r="D85">
        <v>0</v>
      </c>
      <c r="E85">
        <v>5</v>
      </c>
      <c r="F85">
        <v>7</v>
      </c>
      <c r="G85">
        <v>5</v>
      </c>
      <c r="H85">
        <f t="shared" si="16"/>
        <v>20</v>
      </c>
      <c r="K85" t="s">
        <v>21</v>
      </c>
      <c r="L85">
        <v>15</v>
      </c>
      <c r="M85">
        <f>L85*22</f>
        <v>330</v>
      </c>
    </row>
    <row r="86" spans="1:13" x14ac:dyDescent="0.25">
      <c r="A86" t="s">
        <v>3</v>
      </c>
      <c r="B86">
        <v>0</v>
      </c>
      <c r="C86">
        <v>0</v>
      </c>
      <c r="D86">
        <v>0</v>
      </c>
      <c r="E86">
        <v>0</v>
      </c>
      <c r="F86">
        <v>9</v>
      </c>
      <c r="G86">
        <v>11</v>
      </c>
      <c r="H86">
        <f t="shared" si="16"/>
        <v>20</v>
      </c>
      <c r="K86" t="s">
        <v>22</v>
      </c>
      <c r="L86">
        <v>30</v>
      </c>
      <c r="M86">
        <f>L86*15</f>
        <v>450</v>
      </c>
    </row>
    <row r="87" spans="1:13" x14ac:dyDescent="0.25">
      <c r="A87" t="s">
        <v>2</v>
      </c>
      <c r="B87">
        <v>4</v>
      </c>
      <c r="C87">
        <v>0</v>
      </c>
      <c r="D87">
        <v>0</v>
      </c>
      <c r="E87">
        <v>4</v>
      </c>
      <c r="F87">
        <v>0</v>
      </c>
      <c r="G87">
        <v>12</v>
      </c>
      <c r="H87">
        <f t="shared" si="16"/>
        <v>20</v>
      </c>
      <c r="K87" t="s">
        <v>23</v>
      </c>
      <c r="L87">
        <v>55</v>
      </c>
      <c r="M87">
        <f>L87*15</f>
        <v>825</v>
      </c>
    </row>
    <row r="88" spans="1:13" x14ac:dyDescent="0.25">
      <c r="A88" t="s">
        <v>17</v>
      </c>
      <c r="B88">
        <v>0</v>
      </c>
      <c r="C88">
        <v>4</v>
      </c>
      <c r="D88">
        <v>0</v>
      </c>
      <c r="E88">
        <v>0</v>
      </c>
      <c r="F88">
        <v>6</v>
      </c>
      <c r="G88">
        <v>10</v>
      </c>
      <c r="H88">
        <f t="shared" si="16"/>
        <v>20</v>
      </c>
      <c r="K88" s="1" t="s">
        <v>7</v>
      </c>
      <c r="L88">
        <f>SUM(L82:L87)</f>
        <v>140</v>
      </c>
      <c r="M88">
        <f>SUM(M82:M87)</f>
        <v>2605</v>
      </c>
    </row>
    <row r="89" spans="1:13" x14ac:dyDescent="0.25">
      <c r="A89" s="1" t="s">
        <v>7</v>
      </c>
      <c r="B89">
        <f>SUM(B82:B88)</f>
        <v>20</v>
      </c>
      <c r="C89">
        <f t="shared" ref="C89" si="17">SUM(C82:C88)</f>
        <v>20</v>
      </c>
      <c r="D89">
        <f t="shared" ref="D89" si="18">SUM(D82:D88)</f>
        <v>0</v>
      </c>
      <c r="E89">
        <f t="shared" ref="E89" si="19">SUM(E82:E88)</f>
        <v>15</v>
      </c>
      <c r="F89">
        <f t="shared" ref="F89" si="20">SUM(F82:F88)</f>
        <v>30</v>
      </c>
      <c r="G89">
        <f t="shared" ref="G89" si="21">SUM(G82:G88)</f>
        <v>55</v>
      </c>
      <c r="H89">
        <f t="shared" ref="H89" si="22">SUM(H82:H88)</f>
        <v>140</v>
      </c>
    </row>
    <row r="107" spans="1:13" x14ac:dyDescent="0.25">
      <c r="B107" s="3" t="s">
        <v>26</v>
      </c>
      <c r="C107" s="3"/>
      <c r="D107" s="3"/>
      <c r="E107" s="3"/>
      <c r="F107" s="3"/>
      <c r="G107" s="3"/>
      <c r="H107" s="3"/>
    </row>
    <row r="108" spans="1:13" x14ac:dyDescent="0.25">
      <c r="B108" t="s">
        <v>8</v>
      </c>
      <c r="C108" t="s">
        <v>9</v>
      </c>
      <c r="D108" t="s">
        <v>10</v>
      </c>
      <c r="E108" t="s">
        <v>11</v>
      </c>
      <c r="F108" t="s">
        <v>12</v>
      </c>
      <c r="G108" t="s">
        <v>13</v>
      </c>
      <c r="H108" t="s">
        <v>7</v>
      </c>
      <c r="L108" t="s">
        <v>24</v>
      </c>
      <c r="M108" t="s">
        <v>25</v>
      </c>
    </row>
    <row r="109" spans="1:13" x14ac:dyDescent="0.25">
      <c r="A109" t="s">
        <v>0</v>
      </c>
      <c r="B109">
        <f>SUM(B3,B30,B57,B82)</f>
        <v>14</v>
      </c>
      <c r="C109">
        <f t="shared" ref="C109:H109" si="23">SUM(C3,C30,C57,C82)</f>
        <v>19</v>
      </c>
      <c r="D109">
        <f t="shared" si="23"/>
        <v>19</v>
      </c>
      <c r="E109">
        <f t="shared" si="23"/>
        <v>20</v>
      </c>
      <c r="F109">
        <f t="shared" si="23"/>
        <v>28</v>
      </c>
      <c r="G109">
        <f t="shared" si="23"/>
        <v>32</v>
      </c>
      <c r="H109">
        <f t="shared" si="23"/>
        <v>132</v>
      </c>
      <c r="K109" t="s">
        <v>18</v>
      </c>
      <c r="L109">
        <f>SUM(L3,L30,L57,L82)</f>
        <v>77</v>
      </c>
      <c r="M109">
        <f>L109*30</f>
        <v>2310</v>
      </c>
    </row>
    <row r="110" spans="1:13" x14ac:dyDescent="0.25">
      <c r="A110" t="s">
        <v>1</v>
      </c>
      <c r="B110">
        <f t="shared" ref="B110:H116" si="24">SUM(B4,B31,B58,B83)</f>
        <v>12</v>
      </c>
      <c r="C110">
        <f t="shared" si="24"/>
        <v>22</v>
      </c>
      <c r="D110">
        <f t="shared" si="24"/>
        <v>7</v>
      </c>
      <c r="E110">
        <f t="shared" si="24"/>
        <v>23</v>
      </c>
      <c r="F110">
        <f t="shared" si="24"/>
        <v>30</v>
      </c>
      <c r="G110">
        <f t="shared" si="24"/>
        <v>38</v>
      </c>
      <c r="H110">
        <f t="shared" si="24"/>
        <v>132</v>
      </c>
      <c r="K110" t="s">
        <v>19</v>
      </c>
      <c r="L110">
        <f t="shared" ref="L110:L115" si="25">SUM(L4,L31,L58,L83)</f>
        <v>122</v>
      </c>
      <c r="M110">
        <f>L110*20</f>
        <v>2440</v>
      </c>
    </row>
    <row r="111" spans="1:13" x14ac:dyDescent="0.25">
      <c r="A111" t="s">
        <v>4</v>
      </c>
      <c r="B111">
        <f t="shared" si="24"/>
        <v>14</v>
      </c>
      <c r="C111">
        <f t="shared" si="24"/>
        <v>16</v>
      </c>
      <c r="D111">
        <f t="shared" si="24"/>
        <v>15</v>
      </c>
      <c r="E111">
        <f t="shared" si="24"/>
        <v>23</v>
      </c>
      <c r="F111">
        <f t="shared" si="24"/>
        <v>27</v>
      </c>
      <c r="G111">
        <f t="shared" si="24"/>
        <v>37</v>
      </c>
      <c r="H111">
        <f t="shared" si="24"/>
        <v>132</v>
      </c>
      <c r="K111" t="s">
        <v>20</v>
      </c>
      <c r="L111">
        <f t="shared" si="25"/>
        <v>121</v>
      </c>
      <c r="M111">
        <f>L111*25</f>
        <v>3025</v>
      </c>
    </row>
    <row r="112" spans="1:13" x14ac:dyDescent="0.25">
      <c r="A112" t="s">
        <v>5</v>
      </c>
      <c r="B112">
        <f t="shared" si="24"/>
        <v>6</v>
      </c>
      <c r="C112">
        <f t="shared" si="24"/>
        <v>13</v>
      </c>
      <c r="D112">
        <f t="shared" si="24"/>
        <v>22</v>
      </c>
      <c r="E112">
        <f t="shared" si="24"/>
        <v>22</v>
      </c>
      <c r="F112">
        <f t="shared" si="24"/>
        <v>36</v>
      </c>
      <c r="G112">
        <f t="shared" si="24"/>
        <v>33</v>
      </c>
      <c r="H112">
        <f t="shared" si="24"/>
        <v>132</v>
      </c>
      <c r="K112" t="s">
        <v>21</v>
      </c>
      <c r="L112">
        <f t="shared" si="25"/>
        <v>150</v>
      </c>
      <c r="M112">
        <f>L112*22</f>
        <v>3300</v>
      </c>
    </row>
    <row r="113" spans="1:13" x14ac:dyDescent="0.25">
      <c r="A113" t="s">
        <v>3</v>
      </c>
      <c r="B113">
        <f t="shared" si="24"/>
        <v>11</v>
      </c>
      <c r="C113">
        <f t="shared" si="24"/>
        <v>15</v>
      </c>
      <c r="D113">
        <f t="shared" si="24"/>
        <v>18</v>
      </c>
      <c r="E113">
        <f t="shared" si="24"/>
        <v>22</v>
      </c>
      <c r="F113">
        <f t="shared" si="24"/>
        <v>34</v>
      </c>
      <c r="G113">
        <f t="shared" si="24"/>
        <v>32</v>
      </c>
      <c r="H113">
        <f t="shared" si="24"/>
        <v>132</v>
      </c>
      <c r="K113" t="s">
        <v>22</v>
      </c>
      <c r="L113">
        <f t="shared" si="25"/>
        <v>211</v>
      </c>
      <c r="M113">
        <f>L113*15</f>
        <v>3165</v>
      </c>
    </row>
    <row r="114" spans="1:13" x14ac:dyDescent="0.25">
      <c r="A114" t="s">
        <v>2</v>
      </c>
      <c r="B114">
        <f t="shared" si="24"/>
        <v>8</v>
      </c>
      <c r="C114">
        <f t="shared" si="24"/>
        <v>17</v>
      </c>
      <c r="D114">
        <f t="shared" si="24"/>
        <v>22</v>
      </c>
      <c r="E114">
        <f t="shared" si="24"/>
        <v>21</v>
      </c>
      <c r="F114">
        <f t="shared" si="24"/>
        <v>27</v>
      </c>
      <c r="G114">
        <f t="shared" si="24"/>
        <v>37</v>
      </c>
      <c r="H114">
        <f t="shared" si="24"/>
        <v>132</v>
      </c>
      <c r="K114" t="s">
        <v>23</v>
      </c>
      <c r="L114">
        <f t="shared" si="25"/>
        <v>243</v>
      </c>
      <c r="M114">
        <f>L114*15</f>
        <v>3645</v>
      </c>
    </row>
    <row r="115" spans="1:13" x14ac:dyDescent="0.25">
      <c r="A115" t="s">
        <v>17</v>
      </c>
      <c r="B115">
        <f t="shared" si="24"/>
        <v>12</v>
      </c>
      <c r="C115">
        <f t="shared" si="24"/>
        <v>20</v>
      </c>
      <c r="D115">
        <f t="shared" si="24"/>
        <v>18</v>
      </c>
      <c r="E115">
        <f t="shared" si="24"/>
        <v>19</v>
      </c>
      <c r="F115">
        <f t="shared" si="24"/>
        <v>29</v>
      </c>
      <c r="G115">
        <f t="shared" si="24"/>
        <v>34</v>
      </c>
      <c r="H115">
        <f t="shared" si="24"/>
        <v>132</v>
      </c>
      <c r="K115" s="1" t="s">
        <v>7</v>
      </c>
      <c r="L115">
        <f t="shared" si="25"/>
        <v>924</v>
      </c>
      <c r="M115">
        <f>SUM(M109:M114)</f>
        <v>17885</v>
      </c>
    </row>
    <row r="116" spans="1:13" x14ac:dyDescent="0.25">
      <c r="A116" s="1" t="s">
        <v>7</v>
      </c>
      <c r="B116">
        <f t="shared" si="24"/>
        <v>77</v>
      </c>
      <c r="C116">
        <f t="shared" si="24"/>
        <v>122</v>
      </c>
      <c r="D116">
        <f t="shared" si="24"/>
        <v>121</v>
      </c>
      <c r="E116">
        <f t="shared" si="24"/>
        <v>150</v>
      </c>
      <c r="F116">
        <f t="shared" si="24"/>
        <v>211</v>
      </c>
      <c r="G116">
        <f t="shared" si="24"/>
        <v>243</v>
      </c>
      <c r="H116">
        <f t="shared" si="24"/>
        <v>924</v>
      </c>
    </row>
    <row r="134" spans="1:13" x14ac:dyDescent="0.25">
      <c r="I134" s="2"/>
    </row>
    <row r="135" spans="1:13" x14ac:dyDescent="0.25">
      <c r="B135" s="3" t="s">
        <v>27</v>
      </c>
      <c r="C135" s="3"/>
      <c r="D135" s="3"/>
      <c r="E135" s="3"/>
      <c r="F135" s="3"/>
      <c r="G135" s="3"/>
      <c r="H135" s="3"/>
    </row>
    <row r="136" spans="1:13" x14ac:dyDescent="0.25">
      <c r="B136" t="s">
        <v>8</v>
      </c>
      <c r="C136" t="s">
        <v>9</v>
      </c>
      <c r="D136" t="s">
        <v>10</v>
      </c>
      <c r="E136" t="s">
        <v>11</v>
      </c>
      <c r="F136" t="s">
        <v>12</v>
      </c>
      <c r="G136" t="s">
        <v>13</v>
      </c>
      <c r="H136" t="s">
        <v>7</v>
      </c>
      <c r="L136" t="s">
        <v>24</v>
      </c>
      <c r="M136" t="s">
        <v>25</v>
      </c>
    </row>
    <row r="137" spans="1:13" x14ac:dyDescent="0.25">
      <c r="A137" t="s">
        <v>0</v>
      </c>
      <c r="B137">
        <f>SUM(B82,B57,B30)</f>
        <v>0</v>
      </c>
      <c r="C137">
        <f t="shared" ref="C137:H137" si="26">SUM(C82,C57,C30)</f>
        <v>19</v>
      </c>
      <c r="D137">
        <f t="shared" si="26"/>
        <v>7</v>
      </c>
      <c r="E137">
        <f t="shared" si="26"/>
        <v>20</v>
      </c>
      <c r="F137">
        <f t="shared" si="26"/>
        <v>28</v>
      </c>
      <c r="G137">
        <f t="shared" si="26"/>
        <v>28</v>
      </c>
      <c r="H137">
        <f t="shared" si="26"/>
        <v>102</v>
      </c>
      <c r="K137" t="s">
        <v>18</v>
      </c>
      <c r="L137">
        <f>SUM(L82,L57,L30)</f>
        <v>52</v>
      </c>
      <c r="M137">
        <f>L137*30</f>
        <v>1560</v>
      </c>
    </row>
    <row r="138" spans="1:13" x14ac:dyDescent="0.25">
      <c r="A138" t="s">
        <v>1</v>
      </c>
      <c r="B138">
        <f t="shared" ref="B138:H144" si="27">SUM(B83,B58,B31)</f>
        <v>12</v>
      </c>
      <c r="C138">
        <f t="shared" si="27"/>
        <v>8</v>
      </c>
      <c r="D138">
        <f t="shared" si="27"/>
        <v>5</v>
      </c>
      <c r="E138">
        <f t="shared" si="27"/>
        <v>23</v>
      </c>
      <c r="F138">
        <f t="shared" si="27"/>
        <v>30</v>
      </c>
      <c r="G138">
        <f t="shared" si="27"/>
        <v>24</v>
      </c>
      <c r="H138">
        <f t="shared" si="27"/>
        <v>102</v>
      </c>
      <c r="K138" t="s">
        <v>19</v>
      </c>
      <c r="L138">
        <f t="shared" ref="L138:L143" si="28">SUM(L83,L58,L31)</f>
        <v>77</v>
      </c>
      <c r="M138">
        <f>L138*20</f>
        <v>1540</v>
      </c>
    </row>
    <row r="139" spans="1:13" x14ac:dyDescent="0.25">
      <c r="A139" t="s">
        <v>4</v>
      </c>
      <c r="B139">
        <f t="shared" si="27"/>
        <v>14</v>
      </c>
      <c r="C139">
        <f t="shared" si="27"/>
        <v>4</v>
      </c>
      <c r="D139">
        <f t="shared" si="27"/>
        <v>11</v>
      </c>
      <c r="E139">
        <f t="shared" si="27"/>
        <v>23</v>
      </c>
      <c r="F139">
        <f t="shared" si="27"/>
        <v>27</v>
      </c>
      <c r="G139">
        <f t="shared" si="27"/>
        <v>23</v>
      </c>
      <c r="H139">
        <f t="shared" si="27"/>
        <v>102</v>
      </c>
      <c r="K139" t="s">
        <v>20</v>
      </c>
      <c r="L139">
        <f t="shared" si="28"/>
        <v>43</v>
      </c>
      <c r="M139">
        <f>L139*25</f>
        <v>1075</v>
      </c>
    </row>
    <row r="140" spans="1:13" x14ac:dyDescent="0.25">
      <c r="A140" t="s">
        <v>5</v>
      </c>
      <c r="B140">
        <f t="shared" si="27"/>
        <v>6</v>
      </c>
      <c r="C140">
        <f t="shared" si="27"/>
        <v>6</v>
      </c>
      <c r="D140">
        <f t="shared" si="27"/>
        <v>5</v>
      </c>
      <c r="E140">
        <f t="shared" si="27"/>
        <v>22</v>
      </c>
      <c r="F140">
        <f t="shared" si="27"/>
        <v>36</v>
      </c>
      <c r="G140">
        <f t="shared" si="27"/>
        <v>27</v>
      </c>
      <c r="H140">
        <f t="shared" si="27"/>
        <v>102</v>
      </c>
      <c r="K140" t="s">
        <v>21</v>
      </c>
      <c r="L140">
        <f t="shared" si="28"/>
        <v>150</v>
      </c>
      <c r="M140">
        <f>L140*22</f>
        <v>3300</v>
      </c>
    </row>
    <row r="141" spans="1:13" x14ac:dyDescent="0.25">
      <c r="A141" t="s">
        <v>3</v>
      </c>
      <c r="B141">
        <f t="shared" si="27"/>
        <v>0</v>
      </c>
      <c r="C141">
        <f t="shared" si="27"/>
        <v>15</v>
      </c>
      <c r="D141">
        <f t="shared" si="27"/>
        <v>5</v>
      </c>
      <c r="E141">
        <f t="shared" si="27"/>
        <v>22</v>
      </c>
      <c r="F141">
        <f t="shared" si="27"/>
        <v>34</v>
      </c>
      <c r="G141">
        <f t="shared" si="27"/>
        <v>26</v>
      </c>
      <c r="H141">
        <f t="shared" si="27"/>
        <v>102</v>
      </c>
      <c r="K141" t="s">
        <v>22</v>
      </c>
      <c r="L141">
        <f t="shared" si="28"/>
        <v>211</v>
      </c>
      <c r="M141">
        <f>L141*15</f>
        <v>3165</v>
      </c>
    </row>
    <row r="142" spans="1:13" x14ac:dyDescent="0.25">
      <c r="A142" t="s">
        <v>2</v>
      </c>
      <c r="B142">
        <f t="shared" si="27"/>
        <v>8</v>
      </c>
      <c r="C142">
        <f t="shared" si="27"/>
        <v>17</v>
      </c>
      <c r="D142">
        <f t="shared" si="27"/>
        <v>0</v>
      </c>
      <c r="E142">
        <f t="shared" si="27"/>
        <v>21</v>
      </c>
      <c r="F142">
        <f t="shared" si="27"/>
        <v>27</v>
      </c>
      <c r="G142">
        <f t="shared" si="27"/>
        <v>29</v>
      </c>
      <c r="H142">
        <f t="shared" si="27"/>
        <v>102</v>
      </c>
      <c r="K142" t="s">
        <v>23</v>
      </c>
      <c r="L142">
        <f t="shared" si="28"/>
        <v>181</v>
      </c>
      <c r="M142">
        <f>L142*15</f>
        <v>2715</v>
      </c>
    </row>
    <row r="143" spans="1:13" x14ac:dyDescent="0.25">
      <c r="A143" t="s">
        <v>17</v>
      </c>
      <c r="B143">
        <f t="shared" si="27"/>
        <v>12</v>
      </c>
      <c r="C143">
        <f t="shared" si="27"/>
        <v>8</v>
      </c>
      <c r="D143">
        <f t="shared" si="27"/>
        <v>10</v>
      </c>
      <c r="E143">
        <f t="shared" si="27"/>
        <v>19</v>
      </c>
      <c r="F143">
        <f t="shared" si="27"/>
        <v>29</v>
      </c>
      <c r="G143">
        <f t="shared" si="27"/>
        <v>24</v>
      </c>
      <c r="H143">
        <f t="shared" si="27"/>
        <v>102</v>
      </c>
      <c r="K143" s="1" t="s">
        <v>7</v>
      </c>
      <c r="L143">
        <f t="shared" si="28"/>
        <v>714</v>
      </c>
      <c r="M143">
        <f>SUM(M137:M142)</f>
        <v>13355</v>
      </c>
    </row>
    <row r="144" spans="1:13" x14ac:dyDescent="0.25">
      <c r="A144" s="1" t="s">
        <v>7</v>
      </c>
      <c r="B144">
        <f t="shared" si="27"/>
        <v>52</v>
      </c>
      <c r="C144">
        <f t="shared" si="27"/>
        <v>77</v>
      </c>
      <c r="D144">
        <f t="shared" si="27"/>
        <v>43</v>
      </c>
      <c r="E144">
        <f t="shared" si="27"/>
        <v>150</v>
      </c>
      <c r="F144">
        <f t="shared" si="27"/>
        <v>211</v>
      </c>
      <c r="G144">
        <f t="shared" si="27"/>
        <v>181</v>
      </c>
      <c r="H144">
        <f t="shared" si="27"/>
        <v>714</v>
      </c>
    </row>
    <row r="153" spans="19:19" x14ac:dyDescent="0.25">
      <c r="S153" s="2"/>
    </row>
  </sheetData>
  <mergeCells count="6">
    <mergeCell ref="B135:H135"/>
    <mergeCell ref="B1:H1"/>
    <mergeCell ref="B28:H28"/>
    <mergeCell ref="B55:H55"/>
    <mergeCell ref="B80:H80"/>
    <mergeCell ref="B107:H10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Sassaro</dc:creator>
  <cp:lastModifiedBy>Giacomo Sassaro</cp:lastModifiedBy>
  <dcterms:created xsi:type="dcterms:W3CDTF">2015-06-05T18:19:34Z</dcterms:created>
  <dcterms:modified xsi:type="dcterms:W3CDTF">2020-12-21T14:34:17Z</dcterms:modified>
</cp:coreProperties>
</file>