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ahseen\Documents\Adaptive\Study Plan\"/>
    </mc:Choice>
  </mc:AlternateContent>
  <bookViews>
    <workbookView xWindow="0" yWindow="0" windowWidth="20490" windowHeight="7455"/>
  </bookViews>
  <sheets>
    <sheet name="Cover Page" sheetId="4" r:id="rId1"/>
    <sheet name="Workshop FAQs" sheetId="8" r:id="rId2"/>
    <sheet name="CCBA Detailed Prep Plan" sheetId="9" r:id="rId3"/>
  </sheets>
  <externalReferences>
    <externalReference r:id="rId4"/>
    <externalReference r:id="rId5"/>
    <externalReference r:id="rId6"/>
    <externalReference r:id="rId7"/>
    <externalReference r:id="rId8"/>
  </externalReferences>
  <definedNames>
    <definedName name="A" localSheetId="2">'[1]QCR Project Data'!#REF!</definedName>
    <definedName name="A">'[1]QCR Project Data'!#REF!</definedName>
    <definedName name="Causal_Code" localSheetId="0">[2]CausalCode!$B$2:$B$7</definedName>
    <definedName name="Causal_Code">[3]CausalCode!$B$2:$B$7</definedName>
    <definedName name="cdProductCode" localSheetId="2">#REF!</definedName>
    <definedName name="cdProductCode" localSheetId="0">#REF!</definedName>
    <definedName name="cdProductCode">#REF!</definedName>
    <definedName name="CTQ_from_QFD" localSheetId="2">#REF!</definedName>
    <definedName name="CTQ_from_QFD" localSheetId="0">#REF!</definedName>
    <definedName name="CTQ_from_QFD">#REF!</definedName>
    <definedName name="Defect_Types" localSheetId="0">[2]DefectTypes!$B$2:$B$9</definedName>
    <definedName name="Defect_Types">[3]DefectTypes!$B$2:$B$9</definedName>
    <definedName name="DefectSlippage" localSheetId="2">#REF!</definedName>
    <definedName name="DefectSlippage" localSheetId="0">#REF!</definedName>
    <definedName name="DefectSlippage">#REF!</definedName>
    <definedName name="defSlipLastItem" localSheetId="2">#REF!</definedName>
    <definedName name="defSlipLastItem" localSheetId="0">#REF!</definedName>
    <definedName name="defSlipLastItem">#REF!</definedName>
    <definedName name="Detectability">[4]Guidelines!$D$4:$D$8</definedName>
    <definedName name="InternalRework" localSheetId="2">'[1]QCR Project Data'!#REF!</definedName>
    <definedName name="InternalRework" localSheetId="0">'[5]QCR Project Data'!#REF!</definedName>
    <definedName name="InternalRework">'[1]QCR Project Data'!#REF!</definedName>
    <definedName name="l" localSheetId="2">#REF!</definedName>
    <definedName name="l">#REF!</definedName>
    <definedName name="LSL" localSheetId="2">#REF!</definedName>
    <definedName name="LSL" localSheetId="0">#REF!</definedName>
    <definedName name="LSL">#REF!</definedName>
    <definedName name="N" localSheetId="2">#REF!</definedName>
    <definedName name="N" localSheetId="0">#REF!</definedName>
    <definedName name="N">#REF!</definedName>
    <definedName name="ProductCTQ_PhaseCTQ" localSheetId="2">#REF!</definedName>
    <definedName name="ProductCTQ_PhaseCTQ" localSheetId="0">#REF!</definedName>
    <definedName name="ProductCTQ_PhaseCTQ">#REF!</definedName>
    <definedName name="proGrandTotal" localSheetId="2">#REF!</definedName>
    <definedName name="proGrandTotal" localSheetId="0">#REF!</definedName>
    <definedName name="proGrandTotal">#REF!</definedName>
    <definedName name="proPhase" localSheetId="2">#REF!</definedName>
    <definedName name="proPhase" localSheetId="0">#REF!</definedName>
    <definedName name="proPhase">#REF!</definedName>
    <definedName name="qcrEffortSpent_Testing" localSheetId="2">'[1]QCR Project Data'!#REF!</definedName>
    <definedName name="qcrEffortSpent_Testing" localSheetId="0">'[5]QCR Project Data'!#REF!</definedName>
    <definedName name="qcrEffortSpent_Testing">'[1]QCR Project Data'!#REF!</definedName>
    <definedName name="Response" localSheetId="2">#REF!</definedName>
    <definedName name="Response">#REF!</definedName>
    <definedName name="review" localSheetId="0">'[2]Review Form'!$L$4:$L$6</definedName>
    <definedName name="review">'[3]Review Form'!$L$4:$L$6</definedName>
    <definedName name="ReviewEffectiveness" localSheetId="2">'[1]QCR Project Data'!#REF!</definedName>
    <definedName name="ReviewEffectiveness" localSheetId="0">'[5]QCR Project Data'!#REF!</definedName>
    <definedName name="ReviewEffectiveness">'[1]QCR Project Data'!#REF!</definedName>
    <definedName name="RisksCRM" localSheetId="2">#REF!</definedName>
    <definedName name="RisksCRM" localSheetId="0">#REF!</definedName>
    <definedName name="RisksCRM">#REF!</definedName>
    <definedName name="scDefectSlippage" localSheetId="2">#REF!</definedName>
    <definedName name="scDefectSlippage" localSheetId="0">#REF!</definedName>
    <definedName name="scDefectSlippage">#REF!</definedName>
    <definedName name="scEffortVariance" localSheetId="2">#REF!</definedName>
    <definedName name="scEffortVariance" localSheetId="0">#REF!</definedName>
    <definedName name="scEffortVariance">#REF!</definedName>
    <definedName name="scInternalRework" localSheetId="2">#REF!</definedName>
    <definedName name="scInternalRework" localSheetId="0">#REF!</definedName>
    <definedName name="scInternalRework">#REF!</definedName>
    <definedName name="scProductDocumentation" localSheetId="2">#REF!</definedName>
    <definedName name="scProductDocumentation" localSheetId="0">#REF!</definedName>
    <definedName name="scProductDocumentation">#REF!</definedName>
    <definedName name="scProductHLD" localSheetId="2">#REF!</definedName>
    <definedName name="scProductHLD" localSheetId="0">#REF!</definedName>
    <definedName name="scProductHLD">#REF!</definedName>
    <definedName name="scProductITP" localSheetId="2">#REF!</definedName>
    <definedName name="scProductITP" localSheetId="0">#REF!</definedName>
    <definedName name="scProductITP">#REF!</definedName>
    <definedName name="scProductLLD" localSheetId="2">#REF!</definedName>
    <definedName name="scProductLLD" localSheetId="0">#REF!</definedName>
    <definedName name="scProductLLD">#REF!</definedName>
    <definedName name="scProductSTP" localSheetId="2">#REF!</definedName>
    <definedName name="scProductSTP" localSheetId="0">#REF!</definedName>
    <definedName name="scProductSTP">#REF!</definedName>
    <definedName name="scProductUTP" localSheetId="2">#REF!</definedName>
    <definedName name="scProductUTP" localSheetId="0">#REF!</definedName>
    <definedName name="scProductUTP">#REF!</definedName>
    <definedName name="scReviewEffectiveness" localSheetId="2">#REF!</definedName>
    <definedName name="scReviewEffectiveness" localSheetId="0">#REF!</definedName>
    <definedName name="scReviewEffectiveness">#REF!</definedName>
    <definedName name="scRisks" localSheetId="2">#REF!</definedName>
    <definedName name="scRisks" localSheetId="0">#REF!</definedName>
    <definedName name="scRisks">#REF!</definedName>
    <definedName name="scScheduleVariance" localSheetId="2">#REF!</definedName>
    <definedName name="scScheduleVariance" localSheetId="0">#REF!</definedName>
    <definedName name="scScheduleVariance">#REF!</definedName>
    <definedName name="Severity">[4]Guidelines!$B$4:$B$8</definedName>
    <definedName name="T" localSheetId="2">#REF!</definedName>
    <definedName name="T" localSheetId="0">#REF!</definedName>
    <definedName name="T">#REF!</definedName>
    <definedName name="USL" localSheetId="2">#REF!</definedName>
    <definedName name="USL" localSheetId="0">#REF!</definedName>
    <definedName name="USL">#REF!</definedName>
    <definedName name="wpDefects" localSheetId="2">#REF!</definedName>
    <definedName name="wpDefects" localSheetId="0">#REF!</definedName>
    <definedName name="wpDefects">#REF!</definedName>
    <definedName name="wpPCS" localSheetId="2">#REF!</definedName>
    <definedName name="wpPCS" localSheetId="0">#REF!</definedName>
    <definedName name="wpPCS">#REF!</definedName>
    <definedName name="wpTotalDefects" localSheetId="2">#REF!</definedName>
    <definedName name="wpTotalDefects" localSheetId="0">#REF!</definedName>
    <definedName name="wpTotalDefects">#REF!</definedName>
    <definedName name="Z" localSheetId="2">#REF!</definedName>
    <definedName name="Z">#REF!</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9" l="1"/>
  <c r="F2" i="9"/>
  <c r="E41" i="9" l="1"/>
  <c r="E40" i="9"/>
  <c r="E37" i="9"/>
  <c r="E34" i="9"/>
  <c r="E26" i="9" l="1"/>
  <c r="E9" i="9"/>
  <c r="E14" i="9"/>
  <c r="E20" i="9"/>
  <c r="E31" i="9"/>
  <c r="E28" i="9"/>
  <c r="E33" i="9" l="1"/>
</calcChain>
</file>

<file path=xl/sharedStrings.xml><?xml version="1.0" encoding="utf-8"?>
<sst xmlns="http://schemas.openxmlformats.org/spreadsheetml/2006/main" count="124" uniqueCount="85">
  <si>
    <t>Activity</t>
  </si>
  <si>
    <t>Attempt Simulation test 1 and review answers</t>
  </si>
  <si>
    <t>Attempt Simulation test 2 and review answers</t>
  </si>
  <si>
    <t>Attempt Simulation test 3 and review answers</t>
  </si>
  <si>
    <t>Attempt Simulation test 4 and review answers</t>
  </si>
  <si>
    <t>Attempt Simulation test 5 and review answers</t>
  </si>
  <si>
    <t>Attempt Simulation test 6 and review answers</t>
  </si>
  <si>
    <t>Week #</t>
  </si>
  <si>
    <t>Project Name</t>
  </si>
  <si>
    <t>Version</t>
  </si>
  <si>
    <t>Date</t>
  </si>
  <si>
    <t>Revision History</t>
  </si>
  <si>
    <t>Author(s)</t>
  </si>
  <si>
    <t>Changes made</t>
  </si>
  <si>
    <t>Fathima Suhair</t>
  </si>
  <si>
    <t>Draft</t>
  </si>
  <si>
    <t>LN Mishra</t>
  </si>
  <si>
    <t>Approved version</t>
  </si>
  <si>
    <r>
      <rPr>
        <b/>
        <sz val="26"/>
        <color rgb="FFFF0000"/>
        <rFont val="Promethean"/>
      </rPr>
      <t xml:space="preserve">Adaptive </t>
    </r>
    <r>
      <rPr>
        <b/>
        <sz val="26"/>
        <color theme="1"/>
        <rFont val="Promethean"/>
      </rPr>
      <t>US</t>
    </r>
    <r>
      <rPr>
        <b/>
        <sz val="12"/>
        <rFont val="Calibri"/>
        <family val="2"/>
        <scheme val="minor"/>
      </rPr>
      <t xml:space="preserve">
Think BA. Think Adaptive!
Info@AdaptiveUS.com 
www.AdaptiveUS.com</t>
    </r>
    <r>
      <rPr>
        <sz val="11"/>
        <color theme="1"/>
        <rFont val="Calibri"/>
        <family val="2"/>
        <scheme val="minor"/>
      </rPr>
      <t xml:space="preserve">
This document is the property of and proprietary to Adaptive US. Contents of this document should not be disclosed to any unauthorized person. This document may not, in whole or in part, be reduced, reproduced, stored in a retrieval system, translated, or transmitted in any form or by any means, electronic or mechanical.</t>
    </r>
  </si>
  <si>
    <t>Added high level plan</t>
  </si>
  <si>
    <t>Once the session is over and the recordings are available for watching, the record buttons shown in the above screenshot will get activated</t>
  </si>
  <si>
    <t>Are the learning resources in SuXeed downloadable?</t>
  </si>
  <si>
    <t>How do I attend the live lectures?</t>
  </si>
  <si>
    <t>How can I access the session recordings?</t>
  </si>
  <si>
    <t>I missed a class/couldn't attend due to personal reasons. What can I do now?</t>
  </si>
  <si>
    <t>Description</t>
  </si>
  <si>
    <t>When can I download the PD Hour Report and where can I find it?</t>
  </si>
  <si>
    <t>How should I utilize the learning resources in SuXeed? Is there a preparation plan?</t>
  </si>
  <si>
    <t>Added FAQs</t>
  </si>
  <si>
    <t xml:space="preserve">SuXeed is the one stop solution to all your IIBA exam learning needs. Your SuXeed account provides the following:
1. Access to upcoming live instructor led sessions
2. Watch session recordings
3. Obtain training workshop materials, reference materials and exam prep help with regarding to tips, prep plan, application filing etc.
4. Practice model questions with Question banks and simulations
5. Watch e-Learning videos
6. Listen to Audiobooks
7. Revise BABoK terms with Flashcards
8. Access faculty presentations
Other things you can do with your SuXeed account:
1. Track your training workshop status
2. Obtain course completion certificate
3. Download training workshop payment receipt
4. View progress status with regard to question bank
5. Download PD Hour Report
6. View your profile information and also update your password
7. Raise bug/request </t>
  </si>
  <si>
    <t>When will I receive the training workshop completion certificate and where can I find it?</t>
  </si>
  <si>
    <t>You will receive the training workshop completion certificate via mail as well as in downloadable format in SuXeed one day after the training workshop is over</t>
  </si>
  <si>
    <t>You will receive the PD Hour Report via mail as well as in downloadable format in SuXeed one day after the training workshop is over</t>
  </si>
  <si>
    <t>Explore SuXeed: Adaptive's BA learning platform</t>
  </si>
  <si>
    <t xml:space="preserve">The JOIN button shown below will get activated in your SuXeed account 30 minutes prior to the session start time. Clicking this will direct you to the live online sessions happening through GoToMeeting. 
Kindly refer to the below screenshot 
</t>
  </si>
  <si>
    <t>Highly recommended</t>
  </si>
  <si>
    <t>Print the BABoK Mind Maps or keep it open in the system for reference during preparation</t>
  </si>
  <si>
    <t>Optional</t>
  </si>
  <si>
    <t>Mandatory</t>
  </si>
  <si>
    <t>Importance</t>
  </si>
  <si>
    <t>Question</t>
  </si>
  <si>
    <t xml:space="preserve">Print the Adaptive Study Guide and BA workbook </t>
  </si>
  <si>
    <t>Please ensure that you attend the classes as per the published schedule, if you miss any class, you can watch the session recordings.
You can get PDU certificate even if you watch the class recordings as the requirement from IIBA is that there has to be a provision for interaction between the faculty and student. You may also make the best use of the repeat sessions.</t>
  </si>
  <si>
    <t>Session Start Date</t>
  </si>
  <si>
    <t>Learn flash cards in the set and test your knowledge -   BA Planning, Elicitation, Req. LCM and Strategy analysis</t>
  </si>
  <si>
    <t>Learn flash cards in the set and test your knowledge   Req. Analysis and  Soln. Evaluation</t>
  </si>
  <si>
    <t>Go through SuXeed intro video</t>
  </si>
  <si>
    <t>Must</t>
  </si>
  <si>
    <t>Attend 4th training session on Requirements LCM and Strategy Analysis</t>
  </si>
  <si>
    <t>Attend 3rd training session on BA Planning and Elicitation</t>
  </si>
  <si>
    <t>Attempt Concept Questions and review answers for the mentioned chapter - Planning, Elicitation, Req. LCM and Strategy Analysis</t>
  </si>
  <si>
    <t>Attend 5th training session on Requirements analysis and Solution Evaluation</t>
  </si>
  <si>
    <t>Watch videos on Intro and key concepts (6 videos - each 5 to 7 minutes)</t>
  </si>
  <si>
    <t>Attend 1st training session on Intro to Business Analysis, Key Terms and Themes</t>
  </si>
  <si>
    <t>Attend 2nd training session on BABoK V3 Techniques</t>
  </si>
  <si>
    <t>Attend 6th training session on How to attempt scenario based questions</t>
  </si>
  <si>
    <t>Attempt Concept Questions and review answers for the mentioned chapters - Req. analysis and Solution evaluation</t>
  </si>
  <si>
    <t>Attempt Scenario-based Questions and review answers for All 6 Knowledge Areas</t>
  </si>
  <si>
    <t>Attempt Warm Up Level 1 (Competency-based)Questions and review answers for the mentioned chapters - Intro, Terms and Techniques</t>
  </si>
  <si>
    <t>Fill up the IIBA application form, pay examination fees, schedule the exam with PSI Online Application Filing</t>
  </si>
  <si>
    <t>Go through BABoK 2-3 times and revise chapters/questions which were difficult.
Reach out to your training partner to clarify any aspects which are unclear.
Pay attention to knowledge areas as 90+% questions come from knowledge areas.
Do one final revision of Adaptive Study Guide</t>
  </si>
  <si>
    <t>Estimate in hours</t>
  </si>
  <si>
    <t>Watch elearning videos - BA Planning, Elicitation, Req. LCM and Strategy analysis (23 videos - avg. 5 mins)</t>
  </si>
  <si>
    <t>End of 10</t>
  </si>
  <si>
    <t xml:space="preserve">Read Adaptive CCBA Study Guide -  Introduction, BA Key concepts, BABoK V3 Techniques 
</t>
  </si>
  <si>
    <t>Read Adaptive CCBA Study Guide - BA Planning, Elicitation, Requirements LCM, Strategy analysis</t>
  </si>
  <si>
    <t>Read Adaptive CCBA Study Guide - Req. analysis and Solution Evaluation</t>
  </si>
  <si>
    <t xml:space="preserve">Revise Adaptive CCBA Study Guide - Introduction, BA Key concepts, BABoK V3 Techniques
</t>
  </si>
  <si>
    <t>Revise Adaptive CCBA Study Guide - BA Planning, Elicitation, Requirements LCM</t>
  </si>
  <si>
    <t>Revise Adaptive CCBA Study Guide - Strategy analysis, Req. analysis, Solution Evaluation</t>
  </si>
  <si>
    <t>Appear for the CCBA certification and become a proud CCBA certified professional</t>
  </si>
  <si>
    <t xml:space="preserve">Attempt Warm Up Level 1 (Competency-based) and review answers for the mentioned chapter - Planning, Elicitation, Req. LCM </t>
  </si>
  <si>
    <t>Attempt Warm Up Level 1 (Competency-based) and review answers for the mentioned chapter - UML questions, Strategy analysis, Req. analysis, Solution evaluation</t>
  </si>
  <si>
    <t>Watch elearning videos - Requirements analysis and  Solution evaluation (13 videos - avg. 5 min)</t>
  </si>
  <si>
    <t>Attempt Concept Questions and review answers for the mentioned chapters - Concepts, Terms and Techniques (avg. 25 mins)</t>
  </si>
  <si>
    <t>Go through CCBA Study Guide - Chapter 1 and 2 - Introduction and BA key concepts</t>
  </si>
  <si>
    <t>Watch elearning videos - Intro,BA Key concepts, BABoK V3 Techniques (56 videos - avg. 5 mins)</t>
  </si>
  <si>
    <t>Track your progress</t>
  </si>
  <si>
    <t>Target date of completion</t>
  </si>
  <si>
    <t>Modified the Exam Prep Plan and Workshop FAQs</t>
  </si>
  <si>
    <t xml:space="preserve">CCBA® Exam Preparation Plan </t>
  </si>
  <si>
    <t>CCBA® Exam Preparation Plan</t>
  </si>
  <si>
    <t>We have prepared a detail plan on how to utilize the learning resources week-wise. Stick to the plan and ace the exam in 10 weeks!
Refer to the CCBA Exam Prep Plan tab in this document</t>
  </si>
  <si>
    <t>Total Estimated Hours (+/- 20)</t>
  </si>
  <si>
    <t>Learning resources in the 'Study Guides' and 'Presentations' sections are downloadable and printable. Documents can be downloaded by right clicking and saving/by pressing Ctrl+P and saving/or by hovering at the top of the document and clicking on the download option. 
Upon clicking print you can change the default option to "Save as PDF"
Question banks and simulations are not downloadable. 
The videos and audiobooks are downloadable.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</si>
</sst>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409]d\-mmm\-yy;@"/>
    <numFmt numFmtId="166" formatCode="[$-409]d\-mmm;@"/>
    <numFmt numFmtId="167" formatCode="[$-409]dd\-mmm\-yy;@"/>
  </numFmts>
  <fonts count="18">
    <font>
      <sz val="11"/>
      <color theme="1"/>
      <name val="Calibri"/>
      <family val="2"/>
      <scheme val="minor"/>
    </font>
    <font>
      <sz val="10"/>
      <name val="Arial"/>
      <family val="2"/>
      <charset val="134"/>
    </font>
    <font>
      <sz val="12"/>
      <name val="Calibri"/>
      <family val="2"/>
      <scheme val="minor"/>
    </font>
    <font>
      <b/>
      <sz val="12"/>
      <color indexed="8"/>
      <name val="Calibri"/>
      <family val="2"/>
      <scheme val="minor"/>
    </font>
    <font>
      <b/>
      <sz val="18"/>
      <color indexed="9"/>
      <name val="Calibri"/>
      <family val="2"/>
      <scheme val="minor"/>
    </font>
    <font>
      <sz val="12"/>
      <color indexed="8"/>
      <name val="Calibri"/>
      <family val="2"/>
      <scheme val="minor"/>
    </font>
    <font>
      <b/>
      <sz val="26"/>
      <color rgb="FFFF0000"/>
      <name val="Promethean"/>
    </font>
    <font>
      <b/>
      <sz val="26"/>
      <color theme="1"/>
      <name val="Promethean"/>
    </font>
    <font>
      <b/>
      <sz val="12"/>
      <name val="Calibri"/>
      <family val="2"/>
      <scheme val="minor"/>
    </font>
    <font>
      <b/>
      <sz val="14"/>
      <color theme="1"/>
      <name val="Calibri"/>
      <family val="2"/>
      <scheme val="minor"/>
    </font>
    <font>
      <b/>
      <sz val="14"/>
      <color theme="0"/>
      <name val="Calibri"/>
      <family val="2"/>
      <scheme val="minor"/>
    </font>
    <font>
      <sz val="14"/>
      <color theme="1"/>
      <name val="Calibri"/>
      <family val="2"/>
      <scheme val="minor"/>
    </font>
    <font>
      <b/>
      <sz val="12"/>
      <color theme="0"/>
      <name val="Calibri"/>
      <family val="2"/>
      <scheme val="minor"/>
    </font>
    <font>
      <sz val="12"/>
      <color theme="1"/>
      <name val="Calibri"/>
      <family val="2"/>
      <scheme val="minor"/>
    </font>
    <font>
      <sz val="12"/>
      <color theme="1"/>
      <name val="Calibri"/>
      <family val="2"/>
    </font>
    <font>
      <b/>
      <sz val="12"/>
      <color theme="1"/>
      <name val="Calibri"/>
      <family val="2"/>
      <scheme val="minor"/>
    </font>
    <font>
      <b/>
      <sz val="16"/>
      <color theme="1"/>
      <name val="Calibri"/>
      <family val="2"/>
      <scheme val="minor"/>
    </font>
    <font>
      <b/>
      <sz val="16"/>
      <color theme="0"/>
      <name val="Calibri"/>
      <family val="2"/>
      <scheme val="minor"/>
    </font>
  </fonts>
  <fills count="14">
    <fill>
      <patternFill patternType="none"/>
    </fill>
    <fill>
      <patternFill patternType="gray125"/>
    </fill>
    <fill>
      <patternFill patternType="solid">
        <fgColor rgb="FF0070C0"/>
        <bgColor indexed="64"/>
      </patternFill>
    </fill>
    <fill>
      <patternFill patternType="solid">
        <fgColor theme="6" tint="0.79998168889431442"/>
        <bgColor indexed="64"/>
      </patternFill>
    </fill>
    <fill>
      <patternFill patternType="solid">
        <fgColor indexed="8"/>
        <bgColor indexed="64"/>
      </patternFill>
    </fill>
    <fill>
      <patternFill patternType="solid">
        <fgColor indexed="2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rgb="FFFF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hair">
        <color indexed="64"/>
      </top>
      <bottom/>
      <diagonal/>
    </border>
    <border>
      <left/>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s>
  <cellStyleXfs count="2">
    <xf numFmtId="0" fontId="0" fillId="0" borderId="0"/>
    <xf numFmtId="15" fontId="1" fillId="0" borderId="0">
      <alignment vertical="center"/>
    </xf>
  </cellStyleXfs>
  <cellXfs count="72">
    <xf numFmtId="0" fontId="0" fillId="0" borderId="0" xfId="0"/>
    <xf numFmtId="0" fontId="2" fillId="0" borderId="0" xfId="1" applyNumberFormat="1" applyFont="1" applyAlignment="1"/>
    <xf numFmtId="15" fontId="2" fillId="0" borderId="0" xfId="1" applyFont="1" applyAlignment="1"/>
    <xf numFmtId="15" fontId="3" fillId="5" borderId="13" xfId="1" applyFont="1" applyFill="1" applyBorder="1" applyAlignment="1">
      <alignment horizontal="center" vertical="center" wrapText="1"/>
    </xf>
    <xf numFmtId="15" fontId="2" fillId="0" borderId="0" xfId="1" applyFont="1" applyAlignment="1">
      <alignment vertical="center"/>
    </xf>
    <xf numFmtId="0" fontId="2" fillId="0" borderId="0" xfId="1" applyNumberFormat="1" applyFont="1" applyAlignment="1">
      <alignment vertical="center"/>
    </xf>
    <xf numFmtId="164" fontId="5" fillId="0" borderId="13" xfId="1" applyNumberFormat="1" applyFont="1" applyBorder="1" applyAlignment="1">
      <alignment horizontal="center" vertical="center"/>
    </xf>
    <xf numFmtId="15" fontId="5" fillId="0" borderId="13" xfId="1" applyFont="1" applyBorder="1" applyAlignment="1">
      <alignment horizontal="center" vertical="center" wrapText="1"/>
    </xf>
    <xf numFmtId="164" fontId="3" fillId="0" borderId="13" xfId="1" applyNumberFormat="1" applyFont="1" applyBorder="1" applyAlignment="1">
      <alignment horizontal="center" vertical="center"/>
    </xf>
    <xf numFmtId="15" fontId="5" fillId="0" borderId="13" xfId="1" applyNumberFormat="1" applyFont="1" applyBorder="1" applyAlignment="1">
      <alignment horizontal="center" vertical="center" wrapText="1"/>
    </xf>
    <xf numFmtId="15" fontId="5" fillId="0" borderId="13" xfId="1" applyFont="1" applyBorder="1" applyAlignment="1">
      <alignment horizontal="left" vertical="center" wrapText="1"/>
    </xf>
    <xf numFmtId="0" fontId="11" fillId="0" borderId="0" xfId="0" applyFont="1" applyBorder="1" applyAlignment="1">
      <alignment horizontal="center" vertical="top" wrapText="1"/>
    </xf>
    <xf numFmtId="0" fontId="11" fillId="0" borderId="0" xfId="0" applyFont="1" applyFill="1" applyBorder="1" applyAlignment="1">
      <alignment vertical="top" wrapText="1"/>
    </xf>
    <xf numFmtId="0" fontId="9" fillId="0" borderId="0" xfId="0" applyFont="1" applyBorder="1" applyAlignment="1">
      <alignment horizontal="center" vertical="top" wrapText="1"/>
    </xf>
    <xf numFmtId="0" fontId="11" fillId="0" borderId="0" xfId="0" applyFont="1" applyBorder="1" applyAlignment="1">
      <alignment vertical="top" wrapText="1"/>
    </xf>
    <xf numFmtId="0" fontId="12" fillId="8" borderId="13" xfId="0" applyFont="1" applyFill="1" applyBorder="1" applyAlignment="1">
      <alignment horizontal="left" vertical="top" wrapText="1"/>
    </xf>
    <xf numFmtId="0" fontId="13" fillId="0" borderId="0" xfId="0" applyFont="1" applyAlignment="1">
      <alignment horizontal="left" vertical="top" wrapText="1"/>
    </xf>
    <xf numFmtId="0" fontId="13" fillId="0" borderId="13" xfId="0" applyFont="1" applyBorder="1" applyAlignment="1">
      <alignment horizontal="left" vertical="top" wrapText="1"/>
    </xf>
    <xf numFmtId="0" fontId="14" fillId="0" borderId="13" xfId="0" applyFont="1" applyBorder="1" applyAlignment="1">
      <alignment horizontal="left" vertical="top" wrapText="1"/>
    </xf>
    <xf numFmtId="0" fontId="15" fillId="0" borderId="0" xfId="0" applyFont="1" applyAlignment="1">
      <alignment horizontal="left" vertical="top" wrapText="1"/>
    </xf>
    <xf numFmtId="165" fontId="11" fillId="0" borderId="0" xfId="0" applyNumberFormat="1" applyFont="1" applyBorder="1" applyAlignment="1">
      <alignment vertical="top" wrapText="1"/>
    </xf>
    <xf numFmtId="1" fontId="11" fillId="0" borderId="0" xfId="0" applyNumberFormat="1" applyFont="1" applyBorder="1" applyAlignment="1">
      <alignment vertical="top" wrapText="1"/>
    </xf>
    <xf numFmtId="0" fontId="10" fillId="2" borderId="19" xfId="0" applyFont="1" applyFill="1" applyBorder="1" applyAlignment="1">
      <alignment horizontal="center" vertical="top" wrapText="1"/>
    </xf>
    <xf numFmtId="0" fontId="11" fillId="0" borderId="19" xfId="0" applyFont="1" applyBorder="1" applyAlignment="1" applyProtection="1">
      <alignment horizontal="center" vertical="top" wrapText="1"/>
      <protection locked="0"/>
    </xf>
    <xf numFmtId="0" fontId="11" fillId="0" borderId="19" xfId="0" applyFont="1" applyBorder="1" applyAlignment="1">
      <alignment vertical="top" wrapText="1"/>
    </xf>
    <xf numFmtId="0" fontId="11" fillId="0" borderId="22" xfId="0" applyFont="1" applyBorder="1" applyAlignment="1" applyProtection="1">
      <alignment horizontal="center" vertical="top" wrapText="1"/>
      <protection locked="0"/>
    </xf>
    <xf numFmtId="0" fontId="2" fillId="0" borderId="13" xfId="1" applyNumberFormat="1" applyFont="1" applyBorder="1" applyAlignment="1">
      <alignment horizontal="center" wrapText="1"/>
    </xf>
    <xf numFmtId="0" fontId="2" fillId="0" borderId="13" xfId="1" applyNumberFormat="1" applyFont="1" applyBorder="1" applyAlignment="1">
      <alignment horizontal="center"/>
    </xf>
    <xf numFmtId="15" fontId="3" fillId="0" borderId="1" xfId="1" applyFont="1" applyBorder="1" applyAlignment="1">
      <alignment horizontal="center" vertical="top"/>
    </xf>
    <xf numFmtId="15" fontId="3" fillId="0" borderId="2" xfId="1" applyFont="1" applyBorder="1" applyAlignment="1">
      <alignment horizontal="center" vertical="top"/>
    </xf>
    <xf numFmtId="15" fontId="3" fillId="0" borderId="3" xfId="1" applyFont="1" applyBorder="1" applyAlignment="1">
      <alignment horizontal="center" vertical="top"/>
    </xf>
    <xf numFmtId="15" fontId="3" fillId="0" borderId="4" xfId="1" applyFont="1" applyBorder="1" applyAlignment="1">
      <alignment horizontal="center" vertical="top"/>
    </xf>
    <xf numFmtId="15" fontId="3" fillId="0" borderId="0" xfId="1" applyFont="1" applyBorder="1" applyAlignment="1">
      <alignment horizontal="center" vertical="top"/>
    </xf>
    <xf numFmtId="15" fontId="3" fillId="0" borderId="5" xfId="1" applyFont="1" applyBorder="1" applyAlignment="1">
      <alignment horizontal="center" vertical="top"/>
    </xf>
    <xf numFmtId="15" fontId="3" fillId="0" borderId="6" xfId="1" applyFont="1" applyBorder="1" applyAlignment="1">
      <alignment horizontal="center" vertical="top"/>
    </xf>
    <xf numFmtId="15" fontId="3" fillId="0" borderId="7" xfId="1" applyFont="1" applyBorder="1" applyAlignment="1">
      <alignment horizontal="center" vertical="top"/>
    </xf>
    <xf numFmtId="15" fontId="3" fillId="0" borderId="8" xfId="1" applyFont="1" applyBorder="1" applyAlignment="1">
      <alignment horizontal="center" vertical="top"/>
    </xf>
    <xf numFmtId="15" fontId="4" fillId="4" borderId="9" xfId="1" applyFont="1" applyFill="1" applyBorder="1" applyAlignment="1">
      <alignment horizontal="center" vertical="top" wrapText="1"/>
    </xf>
    <xf numFmtId="15" fontId="4" fillId="4" borderId="10" xfId="1" applyFont="1" applyFill="1" applyBorder="1" applyAlignment="1">
      <alignment horizontal="center" vertical="top" wrapText="1"/>
    </xf>
    <xf numFmtId="15" fontId="4" fillId="4" borderId="11" xfId="1" applyFont="1" applyFill="1" applyBorder="1" applyAlignment="1">
      <alignment horizontal="center" vertical="top" wrapText="1"/>
    </xf>
    <xf numFmtId="15" fontId="3" fillId="0" borderId="12" xfId="1" applyFont="1" applyBorder="1" applyAlignment="1">
      <alignment horizontal="center" vertical="top"/>
    </xf>
    <xf numFmtId="15" fontId="3" fillId="0" borderId="14" xfId="1" applyFont="1" applyBorder="1" applyAlignment="1">
      <alignment horizontal="left" vertical="center"/>
    </xf>
    <xf numFmtId="15" fontId="3" fillId="0" borderId="12" xfId="1" applyFont="1" applyBorder="1" applyAlignment="1">
      <alignment horizontal="left" vertical="center"/>
    </xf>
    <xf numFmtId="15" fontId="3" fillId="0" borderId="15" xfId="1" applyFont="1" applyBorder="1" applyAlignment="1">
      <alignment horizontal="left" vertical="center"/>
    </xf>
    <xf numFmtId="15" fontId="3" fillId="0" borderId="13" xfId="1" applyFont="1" applyBorder="1" applyAlignment="1">
      <alignment horizontal="center" vertical="center"/>
    </xf>
    <xf numFmtId="167" fontId="16" fillId="13" borderId="17" xfId="0" applyNumberFormat="1" applyFont="1" applyFill="1" applyBorder="1" applyAlignment="1" applyProtection="1">
      <alignment horizontal="center" vertical="center" wrapText="1"/>
      <protection hidden="1"/>
    </xf>
    <xf numFmtId="1" fontId="16" fillId="13" borderId="17" xfId="0" applyNumberFormat="1" applyFont="1" applyFill="1" applyBorder="1" applyAlignment="1" applyProtection="1">
      <alignment horizontal="center" vertical="center" wrapText="1"/>
      <protection hidden="1"/>
    </xf>
    <xf numFmtId="15" fontId="16" fillId="0" borderId="17" xfId="0" applyNumberFormat="1" applyFont="1" applyFill="1" applyBorder="1" applyAlignment="1" applyProtection="1">
      <alignment horizontal="center" vertical="center" wrapText="1"/>
      <protection locked="0"/>
    </xf>
    <xf numFmtId="0" fontId="17" fillId="9" borderId="16" xfId="0" applyFont="1" applyFill="1" applyBorder="1" applyAlignment="1" applyProtection="1">
      <alignment horizontal="center" vertical="center" wrapText="1"/>
      <protection hidden="1"/>
    </xf>
    <xf numFmtId="0" fontId="17" fillId="9" borderId="17" xfId="0" applyFont="1" applyFill="1" applyBorder="1" applyAlignment="1" applyProtection="1">
      <alignment horizontal="center" vertical="center" wrapText="1"/>
      <protection hidden="1"/>
    </xf>
    <xf numFmtId="0" fontId="10" fillId="2" borderId="18" xfId="0" applyFont="1" applyFill="1" applyBorder="1" applyAlignment="1" applyProtection="1">
      <alignment horizontal="center" vertical="top" wrapText="1"/>
      <protection hidden="1"/>
    </xf>
    <xf numFmtId="0" fontId="10" fillId="2" borderId="0" xfId="0" applyFont="1" applyFill="1" applyBorder="1" applyAlignment="1" applyProtection="1">
      <alignment horizontal="center" vertical="top" wrapText="1"/>
      <protection hidden="1"/>
    </xf>
    <xf numFmtId="165" fontId="10" fillId="2" borderId="0" xfId="0" applyNumberFormat="1" applyFont="1" applyFill="1" applyBorder="1" applyAlignment="1" applyProtection="1">
      <alignment horizontal="center" vertical="top" wrapText="1"/>
      <protection hidden="1"/>
    </xf>
    <xf numFmtId="1" fontId="10" fillId="2" borderId="0" xfId="0" applyNumberFormat="1" applyFont="1" applyFill="1" applyBorder="1" applyAlignment="1" applyProtection="1">
      <alignment horizontal="center" vertical="top" wrapText="1"/>
      <protection hidden="1"/>
    </xf>
    <xf numFmtId="0" fontId="9" fillId="6" borderId="18" xfId="0" applyFont="1" applyFill="1" applyBorder="1" applyAlignment="1" applyProtection="1">
      <alignment horizontal="center" vertical="top" wrapText="1"/>
      <protection hidden="1"/>
    </xf>
    <xf numFmtId="0" fontId="11" fillId="0" borderId="0" xfId="0" applyFont="1" applyBorder="1" applyAlignment="1" applyProtection="1">
      <alignment vertical="top" wrapText="1"/>
      <protection hidden="1"/>
    </xf>
    <xf numFmtId="0" fontId="11" fillId="0" borderId="0" xfId="0" applyFont="1" applyBorder="1" applyAlignment="1" applyProtection="1">
      <alignment horizontal="center" vertical="top" wrapText="1"/>
      <protection hidden="1"/>
    </xf>
    <xf numFmtId="166" fontId="11" fillId="0" borderId="0" xfId="0" applyNumberFormat="1" applyFont="1" applyBorder="1" applyAlignment="1" applyProtection="1">
      <alignment horizontal="center" vertical="top" wrapText="1"/>
      <protection hidden="1"/>
    </xf>
    <xf numFmtId="2" fontId="11" fillId="0" borderId="0" xfId="0" applyNumberFormat="1" applyFont="1" applyBorder="1" applyAlignment="1" applyProtection="1">
      <alignment horizontal="center" vertical="top" wrapText="1"/>
      <protection hidden="1"/>
    </xf>
    <xf numFmtId="0" fontId="11" fillId="0" borderId="0" xfId="0" applyFont="1" applyFill="1" applyBorder="1" applyAlignment="1" applyProtection="1">
      <alignment vertical="top" wrapText="1"/>
      <protection hidden="1"/>
    </xf>
    <xf numFmtId="0" fontId="9" fillId="3" borderId="18" xfId="0" applyFont="1" applyFill="1" applyBorder="1" applyAlignment="1" applyProtection="1">
      <alignment horizontal="center" vertical="top" wrapText="1"/>
      <protection hidden="1"/>
    </xf>
    <xf numFmtId="0" fontId="9" fillId="11" borderId="18" xfId="0" applyFont="1" applyFill="1" applyBorder="1" applyAlignment="1" applyProtection="1">
      <alignment horizontal="center" vertical="top" wrapText="1"/>
      <protection hidden="1"/>
    </xf>
    <xf numFmtId="0" fontId="9" fillId="7" borderId="18" xfId="0" applyFont="1" applyFill="1" applyBorder="1" applyAlignment="1" applyProtection="1">
      <alignment horizontal="center" vertical="top" wrapText="1"/>
      <protection hidden="1"/>
    </xf>
    <xf numFmtId="0" fontId="9" fillId="10" borderId="18" xfId="0" applyFont="1" applyFill="1" applyBorder="1" applyAlignment="1" applyProtection="1">
      <alignment horizontal="center" vertical="top" wrapText="1"/>
      <protection hidden="1"/>
    </xf>
    <xf numFmtId="0" fontId="9" fillId="13" borderId="18" xfId="0" applyFont="1" applyFill="1" applyBorder="1" applyAlignment="1" applyProtection="1">
      <alignment horizontal="center" vertical="top" wrapText="1"/>
      <protection hidden="1"/>
    </xf>
    <xf numFmtId="0" fontId="9" fillId="12" borderId="18" xfId="0" applyFont="1" applyFill="1" applyBorder="1" applyAlignment="1" applyProtection="1">
      <alignment horizontal="center" vertical="top" wrapText="1"/>
      <protection hidden="1"/>
    </xf>
    <xf numFmtId="0" fontId="9" fillId="3" borderId="20" xfId="0" applyFont="1" applyFill="1" applyBorder="1" applyAlignment="1" applyProtection="1">
      <alignment horizontal="center" vertical="top" wrapText="1"/>
      <protection hidden="1"/>
    </xf>
    <xf numFmtId="0" fontId="11" fillId="0" borderId="21" xfId="0" applyFont="1" applyBorder="1" applyAlignment="1" applyProtection="1">
      <alignment vertical="top" wrapText="1"/>
      <protection hidden="1"/>
    </xf>
    <xf numFmtId="0" fontId="11" fillId="0" borderId="21" xfId="0" applyFont="1" applyBorder="1" applyAlignment="1" applyProtection="1">
      <alignment horizontal="center" vertical="top" wrapText="1"/>
      <protection hidden="1"/>
    </xf>
    <xf numFmtId="2" fontId="11" fillId="0" borderId="21" xfId="0" applyNumberFormat="1" applyFont="1" applyBorder="1" applyAlignment="1" applyProtection="1">
      <alignment horizontal="center" vertical="top" wrapText="1"/>
      <protection hidden="1"/>
    </xf>
    <xf numFmtId="167" fontId="11" fillId="0" borderId="0" xfId="0" applyNumberFormat="1" applyFont="1" applyBorder="1" applyAlignment="1" applyProtection="1">
      <alignment horizontal="center" vertical="top" wrapText="1"/>
      <protection hidden="1"/>
    </xf>
    <xf numFmtId="167" fontId="11" fillId="0" borderId="21" xfId="0" applyNumberFormat="1" applyFont="1" applyBorder="1" applyAlignment="1" applyProtection="1">
      <alignment horizontal="center" vertical="top" wrapText="1"/>
      <protection hidden="1"/>
    </xf>
  </cellXfs>
  <cellStyles count="2">
    <cellStyle name="Normal" xfId="0" builtinId="0"/>
    <cellStyle name="Normal_Project Dashboard v 0.1" xfId="1"/>
  </cellStyles>
  <dxfs count="13">
    <dxf>
      <font>
        <b val="0"/>
        <i/>
        <color rgb="FFFF0000"/>
      </font>
    </dxf>
    <dxf>
      <font>
        <b val="0"/>
        <i/>
        <color rgb="FFFF0000"/>
      </font>
    </dxf>
    <dxf>
      <font>
        <b val="0"/>
        <i/>
        <color rgb="FFFF0000"/>
      </font>
    </dxf>
    <dxf>
      <font>
        <b val="0"/>
        <i/>
        <color rgb="FFFF0000"/>
      </font>
    </dxf>
    <dxf>
      <font>
        <b val="0"/>
        <i/>
        <color rgb="FFFF0000"/>
      </font>
    </dxf>
    <dxf>
      <font>
        <b val="0"/>
        <i/>
        <color rgb="FFFF0000"/>
      </font>
    </dxf>
    <dxf>
      <font>
        <b val="0"/>
        <i/>
        <color rgb="FFFF0000"/>
      </font>
    </dxf>
    <dxf>
      <font>
        <b val="0"/>
        <i/>
        <color rgb="FFFF0000"/>
      </font>
    </dxf>
    <dxf>
      <font>
        <b val="0"/>
        <i/>
        <color rgb="FFFF0000"/>
      </font>
    </dxf>
    <dxf>
      <font>
        <b val="0"/>
        <i/>
        <color rgb="FFFF0000"/>
      </font>
    </dxf>
    <dxf>
      <font>
        <b val="0"/>
        <i/>
        <color rgb="FFFF0000"/>
      </font>
    </dxf>
    <dxf>
      <font>
        <color theme="0"/>
      </font>
      <fill>
        <patternFill>
          <bgColor rgb="FF92D05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1014228</xdr:colOff>
      <xdr:row>1</xdr:row>
      <xdr:rowOff>124254</xdr:rowOff>
    </xdr:from>
    <xdr:to>
      <xdr:col>4</xdr:col>
      <xdr:colOff>1480177</xdr:colOff>
      <xdr:row>5</xdr:row>
      <xdr:rowOff>17318</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0928" y="305229"/>
          <a:ext cx="5047474" cy="6169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161925</xdr:colOff>
      <xdr:row>5</xdr:row>
      <xdr:rowOff>638175</xdr:rowOff>
    </xdr:from>
    <xdr:to>
      <xdr:col>2</xdr:col>
      <xdr:colOff>2581275</xdr:colOff>
      <xdr:row>5</xdr:row>
      <xdr:rowOff>1990725</xdr:rowOff>
    </xdr:to>
    <xdr:pic>
      <xdr:nvPicPr>
        <xdr:cNvPr id="3" name="Picture 2"/>
        <xdr:cNvPicPr>
          <a:picLocks noChangeAspect="1"/>
        </xdr:cNvPicPr>
      </xdr:nvPicPr>
      <xdr:blipFill>
        <a:blip xmlns:r="http://schemas.openxmlformats.org/officeDocument/2006/relationships" r:embed="rId1"/>
        <a:stretch>
          <a:fillRect/>
        </a:stretch>
      </xdr:blipFill>
      <xdr:spPr>
        <a:xfrm>
          <a:off x="2381250" y="6419850"/>
          <a:ext cx="2419350" cy="13525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Work%20Area\Radhika\Project%20support\AE\MetricsReport-Development-customized%20for%20A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0%20Quality%20Models/Sample%20QMS/iGate/05%20Forms&amp;Records/ReviewFor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0%20Quality%20Models\Sample%20QMS\iGate\05%20Forms&amp;Records\ReviewFor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Mouna\GE\BI%20&amp;%20App%20Support\Plans\Risk_BI%20And%20App%20Suppor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n\inetpub\Work%20Area\Radhika\Project%20support\AE\MetricsReport-Development-customized%20for%20A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PSR Project Data"/>
      <sheetName val="QCR Project Data"/>
      <sheetName val="Deliverables Data"/>
      <sheetName val="Project_DB"/>
      <sheetName val="Causal Analysis"/>
      <sheetName val="Revision Histor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Form"/>
      <sheetName val="DefectTypes"/>
      <sheetName val="CausalCode"/>
    </sheetNames>
    <sheetDataSet>
      <sheetData sheetId="0">
        <row r="5">
          <cell r="L5" t="str">
            <v>Code</v>
          </cell>
        </row>
        <row r="6">
          <cell r="L6" t="str">
            <v>Document</v>
          </cell>
        </row>
      </sheetData>
      <sheetData sheetId="1">
        <row r="2">
          <cell r="B2" t="str">
            <v>Functionality</v>
          </cell>
        </row>
        <row r="3">
          <cell r="B3" t="str">
            <v>Maintainability</v>
          </cell>
        </row>
        <row r="4">
          <cell r="B4" t="str">
            <v>Documentation</v>
          </cell>
        </row>
        <row r="5">
          <cell r="B5" t="str">
            <v>Missing design or Test cases</v>
          </cell>
        </row>
        <row r="6">
          <cell r="B6" t="str">
            <v>Performance</v>
          </cell>
        </row>
        <row r="7">
          <cell r="B7" t="str">
            <v>User Interface</v>
          </cell>
        </row>
        <row r="8">
          <cell r="B8" t="str">
            <v>Clarity Missing</v>
          </cell>
        </row>
        <row r="9">
          <cell r="B9" t="str">
            <v>Redundancy</v>
          </cell>
        </row>
      </sheetData>
      <sheetData sheetId="2">
        <row r="2">
          <cell r="B2" t="str">
            <v>Lack of Communication</v>
          </cell>
        </row>
        <row r="3">
          <cell r="B3" t="str">
            <v>Inadequate Skills</v>
          </cell>
        </row>
        <row r="4">
          <cell r="B4" t="str">
            <v xml:space="preserve">Lack of clarity on documentation </v>
          </cell>
        </row>
        <row r="5">
          <cell r="B5" t="str">
            <v>Non-adherence to process</v>
          </cell>
        </row>
        <row r="6">
          <cell r="B6" t="str">
            <v>Incomplete documentation</v>
          </cell>
        </row>
        <row r="7">
          <cell r="B7" t="str">
            <v xml:space="preserve">Data Error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Form"/>
      <sheetName val="DefectTypes"/>
      <sheetName val="CausalCode"/>
    </sheetNames>
    <sheetDataSet>
      <sheetData sheetId="0">
        <row r="5">
          <cell r="L5" t="str">
            <v>Code</v>
          </cell>
        </row>
        <row r="6">
          <cell r="L6" t="str">
            <v>Document</v>
          </cell>
        </row>
      </sheetData>
      <sheetData sheetId="1">
        <row r="2">
          <cell r="B2" t="str">
            <v>Functionality</v>
          </cell>
        </row>
        <row r="3">
          <cell r="B3" t="str">
            <v>Maintainability</v>
          </cell>
        </row>
        <row r="4">
          <cell r="B4" t="str">
            <v>Documentation</v>
          </cell>
        </row>
        <row r="5">
          <cell r="B5" t="str">
            <v>Missing design or Test cases</v>
          </cell>
        </row>
        <row r="6">
          <cell r="B6" t="str">
            <v>Performance</v>
          </cell>
        </row>
        <row r="7">
          <cell r="B7" t="str">
            <v>User Interface</v>
          </cell>
        </row>
        <row r="8">
          <cell r="B8" t="str">
            <v>Clarity Missing</v>
          </cell>
        </row>
        <row r="9">
          <cell r="B9" t="str">
            <v>Redundancy</v>
          </cell>
        </row>
      </sheetData>
      <sheetData sheetId="2">
        <row r="2">
          <cell r="B2" t="str">
            <v>Lack of Communication</v>
          </cell>
        </row>
        <row r="3">
          <cell r="B3" t="str">
            <v>Inadequate Skills</v>
          </cell>
        </row>
        <row r="4">
          <cell r="B4" t="str">
            <v xml:space="preserve">Lack of clarity on documentation </v>
          </cell>
        </row>
        <row r="5">
          <cell r="B5" t="str">
            <v>Non-adherence to process</v>
          </cell>
        </row>
        <row r="6">
          <cell r="B6" t="str">
            <v>Incomplete documentation</v>
          </cell>
        </row>
        <row r="7">
          <cell r="B7" t="str">
            <v xml:space="preserve">Data Error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Risks and Assumptions"/>
      <sheetName val="Guidelines"/>
      <sheetName val="Risks"/>
      <sheetName val="RPN Trend"/>
      <sheetName val="Mitigation Plan"/>
      <sheetName val="Assumptions"/>
      <sheetName val="Revision History"/>
      <sheetName val="Swap"/>
    </sheetNames>
    <sheetDataSet>
      <sheetData sheetId="0" refreshError="1"/>
      <sheetData sheetId="1" refreshError="1"/>
      <sheetData sheetId="2">
        <row r="4">
          <cell r="B4" t="str">
            <v>Causes External Customer Dissatisfaction</v>
          </cell>
          <cell r="D4" t="str">
            <v>Cannot be detected until it has hit the project</v>
          </cell>
        </row>
        <row r="5">
          <cell r="B5" t="str">
            <v>Leads to addition of resources or schedule slippage</v>
          </cell>
          <cell r="D5" t="str">
            <v>Visible only to BUH/DM</v>
          </cell>
        </row>
        <row r="6">
          <cell r="B6" t="str">
            <v>Causes Project Team to work extended hours</v>
          </cell>
          <cell r="D6" t="str">
            <v xml:space="preserve">Visible only to PMs </v>
          </cell>
        </row>
        <row r="7">
          <cell r="B7" t="str">
            <v>Leads to unavailability of team members for taking up other organizational activities</v>
          </cell>
          <cell r="D7" t="str">
            <v>Requires additional effort for detection by the team</v>
          </cell>
        </row>
        <row r="8">
          <cell r="B8" t="str">
            <v>Doesnot affect schedule and effort</v>
          </cell>
          <cell r="D8" t="str">
            <v>Evident to the entire team</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PSR Project Data"/>
      <sheetName val="QCR Project Data"/>
      <sheetName val="Deliverables Data"/>
      <sheetName val="Project_DB"/>
      <sheetName val="Causal Analysis"/>
      <sheetName val="Revision History"/>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showGridLines="0" tabSelected="1" zoomScale="110" zoomScaleNormal="110" workbookViewId="0">
      <selection activeCell="B2" sqref="B2:E6"/>
    </sheetView>
  </sheetViews>
  <sheetFormatPr defaultColWidth="10.28515625" defaultRowHeight="30" customHeight="1"/>
  <cols>
    <col min="1" max="1" width="4" style="1" customWidth="1"/>
    <col min="2" max="2" width="22.42578125" style="1" customWidth="1"/>
    <col min="3" max="4" width="23.140625" style="1" customWidth="1"/>
    <col min="5" max="5" width="35" style="1" customWidth="1"/>
    <col min="6" max="6" width="26.85546875" style="1" customWidth="1"/>
    <col min="7" max="16384" width="10.28515625" style="1"/>
  </cols>
  <sheetData>
    <row r="1" spans="2:6" ht="14.25" customHeight="1" thickBot="1"/>
    <row r="2" spans="2:6" ht="14.25" customHeight="1">
      <c r="B2" s="28"/>
      <c r="C2" s="29"/>
      <c r="D2" s="29"/>
      <c r="E2" s="30"/>
      <c r="F2" s="2"/>
    </row>
    <row r="3" spans="2:6" ht="14.25" customHeight="1">
      <c r="B3" s="31"/>
      <c r="C3" s="32"/>
      <c r="D3" s="32"/>
      <c r="E3" s="33"/>
      <c r="F3" s="2"/>
    </row>
    <row r="4" spans="2:6" ht="14.25" customHeight="1">
      <c r="B4" s="31"/>
      <c r="C4" s="32"/>
      <c r="D4" s="32"/>
      <c r="E4" s="33"/>
      <c r="F4" s="2"/>
    </row>
    <row r="5" spans="2:6" ht="14.25" customHeight="1">
      <c r="B5" s="31"/>
      <c r="C5" s="32"/>
      <c r="D5" s="32"/>
      <c r="E5" s="33"/>
      <c r="F5" s="2"/>
    </row>
    <row r="6" spans="2:6" ht="16.5" thickBot="1">
      <c r="B6" s="34"/>
      <c r="C6" s="35"/>
      <c r="D6" s="35"/>
      <c r="E6" s="36"/>
      <c r="F6" s="2"/>
    </row>
    <row r="7" spans="2:6" ht="30" customHeight="1">
      <c r="B7" s="37" t="s">
        <v>80</v>
      </c>
      <c r="C7" s="38"/>
      <c r="D7" s="38"/>
      <c r="E7" s="39"/>
      <c r="F7" s="2"/>
    </row>
    <row r="8" spans="2:6" ht="16.5" customHeight="1">
      <c r="B8" s="40"/>
      <c r="C8" s="40"/>
      <c r="D8" s="40"/>
      <c r="E8" s="40"/>
      <c r="F8" s="2"/>
    </row>
    <row r="9" spans="2:6" s="5" customFormat="1" ht="30" customHeight="1">
      <c r="B9" s="3" t="s">
        <v>8</v>
      </c>
      <c r="C9" s="41" t="s">
        <v>81</v>
      </c>
      <c r="D9" s="42"/>
      <c r="E9" s="43"/>
      <c r="F9" s="4"/>
    </row>
    <row r="10" spans="2:6" s="5" customFormat="1" ht="30" customHeight="1">
      <c r="B10" s="3" t="s">
        <v>9</v>
      </c>
      <c r="C10" s="6">
        <v>4</v>
      </c>
      <c r="D10" s="3" t="s">
        <v>10</v>
      </c>
      <c r="E10" s="7">
        <v>43973</v>
      </c>
      <c r="F10" s="4"/>
    </row>
    <row r="11" spans="2:6" s="5" customFormat="1" ht="32.25" customHeight="1">
      <c r="B11" s="44" t="s">
        <v>11</v>
      </c>
      <c r="C11" s="44"/>
      <c r="D11" s="44"/>
      <c r="E11" s="44"/>
      <c r="F11" s="4"/>
    </row>
    <row r="12" spans="2:6" s="5" customFormat="1" ht="30" customHeight="1">
      <c r="B12" s="3" t="s">
        <v>9</v>
      </c>
      <c r="C12" s="3" t="s">
        <v>10</v>
      </c>
      <c r="D12" s="3" t="s">
        <v>12</v>
      </c>
      <c r="E12" s="3" t="s">
        <v>13</v>
      </c>
      <c r="F12" s="4"/>
    </row>
    <row r="13" spans="2:6" s="5" customFormat="1" ht="30" customHeight="1">
      <c r="B13" s="8">
        <v>0.1</v>
      </c>
      <c r="C13" s="9">
        <v>43544</v>
      </c>
      <c r="D13" s="10" t="s">
        <v>14</v>
      </c>
      <c r="E13" s="10" t="s">
        <v>15</v>
      </c>
      <c r="F13" s="4"/>
    </row>
    <row r="14" spans="2:6" s="5" customFormat="1" ht="30" customHeight="1">
      <c r="B14" s="8">
        <v>1</v>
      </c>
      <c r="C14" s="9">
        <v>43544</v>
      </c>
      <c r="D14" s="10" t="s">
        <v>16</v>
      </c>
      <c r="E14" s="10" t="s">
        <v>17</v>
      </c>
      <c r="F14" s="4"/>
    </row>
    <row r="15" spans="2:6" s="5" customFormat="1" ht="30" customHeight="1">
      <c r="B15" s="8">
        <v>2</v>
      </c>
      <c r="C15" s="9">
        <v>43785</v>
      </c>
      <c r="D15" s="10" t="s">
        <v>14</v>
      </c>
      <c r="E15" s="10" t="s">
        <v>19</v>
      </c>
      <c r="F15" s="4"/>
    </row>
    <row r="16" spans="2:6" s="5" customFormat="1" ht="30" customHeight="1">
      <c r="B16" s="8">
        <v>3</v>
      </c>
      <c r="C16" s="9">
        <v>43836</v>
      </c>
      <c r="D16" s="10" t="s">
        <v>14</v>
      </c>
      <c r="E16" s="10" t="s">
        <v>28</v>
      </c>
      <c r="F16" s="4"/>
    </row>
    <row r="17" spans="2:6" s="5" customFormat="1" ht="30" customHeight="1">
      <c r="B17" s="8">
        <v>4</v>
      </c>
      <c r="C17" s="9">
        <v>43973</v>
      </c>
      <c r="D17" s="10" t="s">
        <v>14</v>
      </c>
      <c r="E17" s="10" t="s">
        <v>79</v>
      </c>
      <c r="F17" s="4"/>
    </row>
    <row r="18" spans="2:6" ht="174.75" customHeight="1">
      <c r="B18" s="26" t="s">
        <v>18</v>
      </c>
      <c r="C18" s="27"/>
      <c r="D18" s="27"/>
      <c r="E18" s="27"/>
    </row>
  </sheetData>
  <sheetProtection algorithmName="SHA-512" hashValue="mBm63d1Dg8mlmDobkPuJIeBAPV18XrtooDnxpO+9xVmxcSsHvpqwY2EoPhiGJffR3rSGujL6f5UjgxgH5GjobQ==" saltValue="/wUJKRLPyIBRnyURbrbwDw==" spinCount="100000" sheet="1" objects="1" scenarios="1"/>
  <mergeCells count="6">
    <mergeCell ref="B18:E18"/>
    <mergeCell ref="B2:E6"/>
    <mergeCell ref="B7:E7"/>
    <mergeCell ref="B8:E8"/>
    <mergeCell ref="C9:E9"/>
    <mergeCell ref="B11:E11"/>
  </mergeCells>
  <pageMargins left="0.75" right="0.75" top="1" bottom="1" header="0.5" footer="0.5"/>
  <pageSetup orientation="landscape" horizontalDpi="300" verticalDpi="300" r:id="rId1"/>
  <headerFooter alignWithMargins="0">
    <oddHeader>&amp;C&amp;"SimSun,Bold"&amp;14&amp;F</oddHeader>
    <oddFooter>&amp;L&amp;"SimSun,Regular"&amp;14Adaptive Processes&amp;C&amp;"SimSun,Regular"&amp;14Be with the Best!&amp;R&amp;"SimSun,Regular"&amp;14&amp;P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showGridLines="0" zoomScaleNormal="100" workbookViewId="0">
      <pane ySplit="2" topLeftCell="A3" activePane="bottomLeft" state="frozen"/>
      <selection activeCell="C4" sqref="C4:C24"/>
      <selection pane="bottomLeft" activeCell="B2" sqref="B2"/>
    </sheetView>
  </sheetViews>
  <sheetFormatPr defaultColWidth="8.85546875" defaultRowHeight="15.75"/>
  <cols>
    <col min="1" max="1" width="2.5703125" style="16" customWidth="1"/>
    <col min="2" max="2" width="30.7109375" style="19" customWidth="1"/>
    <col min="3" max="3" width="146.28515625" style="16" customWidth="1"/>
    <col min="4" max="16384" width="8.85546875" style="16"/>
  </cols>
  <sheetData>
    <row r="2" spans="2:3">
      <c r="B2" s="15" t="s">
        <v>40</v>
      </c>
      <c r="C2" s="15" t="s">
        <v>25</v>
      </c>
    </row>
    <row r="3" spans="2:3" ht="293.25" customHeight="1">
      <c r="B3" s="17" t="s">
        <v>33</v>
      </c>
      <c r="C3" s="17" t="s">
        <v>29</v>
      </c>
    </row>
    <row r="4" spans="2:3" ht="78.75">
      <c r="B4" s="17" t="s">
        <v>22</v>
      </c>
      <c r="C4" s="17" t="s">
        <v>34</v>
      </c>
    </row>
    <row r="5" spans="2:3" ht="51.75" customHeight="1">
      <c r="B5" s="17" t="s">
        <v>23</v>
      </c>
      <c r="C5" s="17" t="s">
        <v>20</v>
      </c>
    </row>
    <row r="6" spans="2:3" ht="189">
      <c r="B6" s="17" t="s">
        <v>21</v>
      </c>
      <c r="C6" s="17" t="s">
        <v>84</v>
      </c>
    </row>
    <row r="7" spans="2:3" ht="105" customHeight="1">
      <c r="B7" s="17" t="s">
        <v>24</v>
      </c>
      <c r="C7" s="18" t="s">
        <v>42</v>
      </c>
    </row>
    <row r="8" spans="2:3" ht="53.25" customHeight="1">
      <c r="B8" s="17" t="s">
        <v>27</v>
      </c>
      <c r="C8" s="18" t="s">
        <v>82</v>
      </c>
    </row>
    <row r="9" spans="2:3" ht="62.25" customHeight="1">
      <c r="B9" s="17" t="s">
        <v>30</v>
      </c>
      <c r="C9" s="17" t="s">
        <v>31</v>
      </c>
    </row>
    <row r="10" spans="2:3" ht="52.5" customHeight="1">
      <c r="B10" s="17" t="s">
        <v>26</v>
      </c>
      <c r="C10" s="17" t="s">
        <v>32</v>
      </c>
    </row>
  </sheetData>
  <sheetProtection algorithmName="SHA-512" hashValue="T+iifctyqZjtNiceiwz+E5npdIWUNwSHs20XNU/otMQ6nk8VlZbttV7ao/mb+Mzb4smSRStBNqH9gYc8y1+L/A==" saltValue="wticqXZis+p4cjPwmEkOFg==" spinCount="100000" sheet="1" objects="1" scenario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1"/>
  <sheetViews>
    <sheetView showGridLines="0" zoomScale="80" zoomScaleNormal="80" workbookViewId="0">
      <pane xSplit="3" ySplit="3" topLeftCell="D4" activePane="bottomRight" state="frozen"/>
      <selection pane="topRight" activeCell="G1" sqref="G1"/>
      <selection pane="bottomLeft" activeCell="A7" sqref="A7"/>
      <selection pane="bottomRight" activeCell="B2" sqref="B2:C2"/>
    </sheetView>
  </sheetViews>
  <sheetFormatPr defaultColWidth="8.85546875" defaultRowHeight="70.5" customHeight="1"/>
  <cols>
    <col min="1" max="1" width="2.42578125" style="14" customWidth="1"/>
    <col min="2" max="2" width="8.140625" style="11" customWidth="1"/>
    <col min="3" max="3" width="102" style="14" customWidth="1"/>
    <col min="4" max="4" width="23.140625" style="14" customWidth="1"/>
    <col min="5" max="5" width="25.7109375" style="20" customWidth="1"/>
    <col min="6" max="6" width="21.5703125" style="21" customWidth="1"/>
    <col min="7" max="7" width="45.5703125" style="14" customWidth="1"/>
    <col min="8" max="8" width="16.42578125" style="14" bestFit="1" customWidth="1"/>
    <col min="9" max="16384" width="8.85546875" style="14"/>
  </cols>
  <sheetData>
    <row r="1" spans="2:7" ht="15.75" customHeight="1"/>
    <row r="2" spans="2:7" s="12" customFormat="1" ht="50.1" customHeight="1">
      <c r="B2" s="48" t="s">
        <v>43</v>
      </c>
      <c r="C2" s="49"/>
      <c r="D2" s="47">
        <v>43995</v>
      </c>
      <c r="E2" s="45" t="s">
        <v>83</v>
      </c>
      <c r="F2" s="46">
        <f>ROUNDUP(SUM(F4:F41),0)</f>
        <v>120</v>
      </c>
      <c r="G2" s="45"/>
    </row>
    <row r="3" spans="2:7" s="13" customFormat="1" ht="50.1" customHeight="1">
      <c r="B3" s="50" t="s">
        <v>7</v>
      </c>
      <c r="C3" s="51" t="s">
        <v>0</v>
      </c>
      <c r="D3" s="51" t="s">
        <v>39</v>
      </c>
      <c r="E3" s="52" t="s">
        <v>78</v>
      </c>
      <c r="F3" s="53" t="s">
        <v>61</v>
      </c>
      <c r="G3" s="22" t="s">
        <v>77</v>
      </c>
    </row>
    <row r="4" spans="2:7" s="12" customFormat="1" ht="50.1" customHeight="1">
      <c r="B4" s="54">
        <v>0</v>
      </c>
      <c r="C4" s="55" t="s">
        <v>46</v>
      </c>
      <c r="D4" s="56" t="s">
        <v>47</v>
      </c>
      <c r="E4" s="70">
        <f>IF($D$2="","Provide training session start date",$D$2-1)</f>
        <v>43994</v>
      </c>
      <c r="F4" s="58">
        <v>0.25</v>
      </c>
      <c r="G4" s="23"/>
    </row>
    <row r="5" spans="2:7" s="12" customFormat="1" ht="50.1" customHeight="1">
      <c r="B5" s="54"/>
      <c r="C5" s="55" t="s">
        <v>41</v>
      </c>
      <c r="D5" s="56" t="s">
        <v>35</v>
      </c>
      <c r="E5" s="57"/>
      <c r="F5" s="58">
        <v>0.5</v>
      </c>
      <c r="G5" s="23"/>
    </row>
    <row r="6" spans="2:7" s="12" customFormat="1" ht="50.1" customHeight="1">
      <c r="B6" s="54"/>
      <c r="C6" s="55" t="s">
        <v>36</v>
      </c>
      <c r="D6" s="56" t="s">
        <v>35</v>
      </c>
      <c r="E6" s="57"/>
      <c r="F6" s="58">
        <v>0.5</v>
      </c>
      <c r="G6" s="23"/>
    </row>
    <row r="7" spans="2:7" s="12" customFormat="1" ht="50.1" customHeight="1">
      <c r="B7" s="54"/>
      <c r="C7" s="55" t="s">
        <v>52</v>
      </c>
      <c r="D7" s="56" t="s">
        <v>35</v>
      </c>
      <c r="E7" s="57"/>
      <c r="F7" s="58">
        <v>0.75</v>
      </c>
      <c r="G7" s="23"/>
    </row>
    <row r="8" spans="2:7" s="12" customFormat="1" ht="50.1" customHeight="1">
      <c r="B8" s="54"/>
      <c r="C8" s="59" t="s">
        <v>75</v>
      </c>
      <c r="D8" s="56" t="s">
        <v>35</v>
      </c>
      <c r="E8" s="57"/>
      <c r="F8" s="58">
        <v>2</v>
      </c>
      <c r="G8" s="23"/>
    </row>
    <row r="9" spans="2:7" ht="50.1" customHeight="1">
      <c r="B9" s="60">
        <v>1</v>
      </c>
      <c r="C9" s="55" t="s">
        <v>53</v>
      </c>
      <c r="D9" s="56" t="s">
        <v>38</v>
      </c>
      <c r="E9" s="70">
        <f>IF($D$2="","Provide training session start date",$D$2+7*1-1)</f>
        <v>44001</v>
      </c>
      <c r="F9" s="58">
        <v>3</v>
      </c>
      <c r="G9" s="23"/>
    </row>
    <row r="10" spans="2:7" ht="50.1" customHeight="1">
      <c r="B10" s="60"/>
      <c r="C10" s="55" t="s">
        <v>54</v>
      </c>
      <c r="D10" s="56" t="s">
        <v>38</v>
      </c>
      <c r="E10" s="57"/>
      <c r="F10" s="58">
        <v>3</v>
      </c>
      <c r="G10" s="23"/>
    </row>
    <row r="11" spans="2:7" ht="50.1" customHeight="1">
      <c r="B11" s="60"/>
      <c r="C11" s="55" t="s">
        <v>76</v>
      </c>
      <c r="D11" s="56" t="s">
        <v>35</v>
      </c>
      <c r="E11" s="57"/>
      <c r="F11" s="58">
        <v>5</v>
      </c>
      <c r="G11" s="23"/>
    </row>
    <row r="12" spans="2:7" ht="50.1" customHeight="1">
      <c r="B12" s="60"/>
      <c r="C12" s="55" t="s">
        <v>64</v>
      </c>
      <c r="D12" s="56" t="s">
        <v>38</v>
      </c>
      <c r="E12" s="57"/>
      <c r="F12" s="58">
        <v>6</v>
      </c>
      <c r="G12" s="23"/>
    </row>
    <row r="13" spans="2:7" ht="50.1" customHeight="1">
      <c r="B13" s="60"/>
      <c r="C13" s="55" t="s">
        <v>74</v>
      </c>
      <c r="D13" s="56" t="s">
        <v>38</v>
      </c>
      <c r="E13" s="57"/>
      <c r="F13" s="58">
        <v>2</v>
      </c>
      <c r="G13" s="23"/>
    </row>
    <row r="14" spans="2:7" ht="50.1" customHeight="1">
      <c r="B14" s="61">
        <v>2</v>
      </c>
      <c r="C14" s="55" t="s">
        <v>49</v>
      </c>
      <c r="D14" s="56" t="s">
        <v>38</v>
      </c>
      <c r="E14" s="70">
        <f>IF($D$2="","Provide training session start date",$D$2+7*2-1)</f>
        <v>44008</v>
      </c>
      <c r="F14" s="58">
        <v>3</v>
      </c>
      <c r="G14" s="23"/>
    </row>
    <row r="15" spans="2:7" ht="50.1" customHeight="1">
      <c r="B15" s="61"/>
      <c r="C15" s="55" t="s">
        <v>48</v>
      </c>
      <c r="D15" s="56" t="s">
        <v>38</v>
      </c>
      <c r="E15" s="57"/>
      <c r="F15" s="58">
        <v>3</v>
      </c>
      <c r="G15" s="23"/>
    </row>
    <row r="16" spans="2:7" ht="50.1" customHeight="1">
      <c r="B16" s="61"/>
      <c r="C16" s="55" t="s">
        <v>62</v>
      </c>
      <c r="D16" s="56" t="s">
        <v>35</v>
      </c>
      <c r="E16" s="57"/>
      <c r="F16" s="58">
        <v>2</v>
      </c>
      <c r="G16" s="23"/>
    </row>
    <row r="17" spans="2:7" ht="50.1" customHeight="1">
      <c r="B17" s="61"/>
      <c r="C17" s="55" t="s">
        <v>44</v>
      </c>
      <c r="D17" s="56" t="s">
        <v>37</v>
      </c>
      <c r="E17" s="57"/>
      <c r="F17" s="58">
        <v>4</v>
      </c>
      <c r="G17" s="23"/>
    </row>
    <row r="18" spans="2:7" ht="50.1" customHeight="1">
      <c r="B18" s="61"/>
      <c r="C18" s="55" t="s">
        <v>65</v>
      </c>
      <c r="D18" s="56" t="s">
        <v>38</v>
      </c>
      <c r="E18" s="57"/>
      <c r="F18" s="58">
        <v>4</v>
      </c>
      <c r="G18" s="23"/>
    </row>
    <row r="19" spans="2:7" ht="63.75" customHeight="1">
      <c r="B19" s="61"/>
      <c r="C19" s="55" t="s">
        <v>50</v>
      </c>
      <c r="D19" s="56" t="s">
        <v>38</v>
      </c>
      <c r="E19" s="57"/>
      <c r="F19" s="58">
        <v>2.5</v>
      </c>
      <c r="G19" s="23"/>
    </row>
    <row r="20" spans="2:7" ht="50.1" customHeight="1">
      <c r="B20" s="62">
        <v>3</v>
      </c>
      <c r="C20" s="55" t="s">
        <v>51</v>
      </c>
      <c r="D20" s="56" t="s">
        <v>38</v>
      </c>
      <c r="E20" s="70">
        <f>IF($D$2="","Provide training session start date",$D$2+7*3-1)</f>
        <v>44015</v>
      </c>
      <c r="F20" s="58">
        <v>3</v>
      </c>
      <c r="G20" s="23"/>
    </row>
    <row r="21" spans="2:7" ht="50.1" customHeight="1">
      <c r="B21" s="62"/>
      <c r="C21" s="55" t="s">
        <v>55</v>
      </c>
      <c r="D21" s="56" t="s">
        <v>38</v>
      </c>
      <c r="E21" s="57"/>
      <c r="F21" s="58">
        <v>3</v>
      </c>
      <c r="G21" s="23"/>
    </row>
    <row r="22" spans="2:7" ht="50.1" customHeight="1">
      <c r="B22" s="62"/>
      <c r="C22" s="55" t="s">
        <v>73</v>
      </c>
      <c r="D22" s="56" t="s">
        <v>35</v>
      </c>
      <c r="E22" s="57"/>
      <c r="F22" s="58">
        <v>1</v>
      </c>
      <c r="G22" s="23"/>
    </row>
    <row r="23" spans="2:7" ht="50.1" customHeight="1">
      <c r="B23" s="62"/>
      <c r="C23" s="55" t="s">
        <v>45</v>
      </c>
      <c r="D23" s="56" t="s">
        <v>37</v>
      </c>
      <c r="E23" s="57"/>
      <c r="F23" s="58">
        <v>2</v>
      </c>
      <c r="G23" s="23"/>
    </row>
    <row r="24" spans="2:7" ht="50.1" customHeight="1">
      <c r="B24" s="62"/>
      <c r="C24" s="55" t="s">
        <v>66</v>
      </c>
      <c r="D24" s="56" t="s">
        <v>38</v>
      </c>
      <c r="E24" s="57"/>
      <c r="F24" s="58">
        <v>2</v>
      </c>
      <c r="G24" s="23"/>
    </row>
    <row r="25" spans="2:7" ht="50.1" customHeight="1">
      <c r="B25" s="62"/>
      <c r="C25" s="55" t="s">
        <v>56</v>
      </c>
      <c r="D25" s="56" t="s">
        <v>38</v>
      </c>
      <c r="E25" s="57"/>
      <c r="F25" s="58">
        <v>1.5</v>
      </c>
      <c r="G25" s="23"/>
    </row>
    <row r="26" spans="2:7" ht="46.5" customHeight="1">
      <c r="B26" s="63">
        <v>4</v>
      </c>
      <c r="C26" s="55" t="s">
        <v>67</v>
      </c>
      <c r="D26" s="56" t="s">
        <v>35</v>
      </c>
      <c r="E26" s="70">
        <f>IF($D$2="","Provide training session start date",$D$2+7*4-1)</f>
        <v>44022</v>
      </c>
      <c r="F26" s="58">
        <v>4</v>
      </c>
      <c r="G26" s="23"/>
    </row>
    <row r="27" spans="2:7" ht="43.5" customHeight="1">
      <c r="B27" s="63"/>
      <c r="C27" s="55" t="s">
        <v>58</v>
      </c>
      <c r="D27" s="56" t="s">
        <v>35</v>
      </c>
      <c r="E27" s="57"/>
      <c r="F27" s="58">
        <v>2.25</v>
      </c>
      <c r="G27" s="23"/>
    </row>
    <row r="28" spans="2:7" s="12" customFormat="1" ht="44.25" customHeight="1">
      <c r="B28" s="64">
        <v>5</v>
      </c>
      <c r="C28" s="59" t="s">
        <v>59</v>
      </c>
      <c r="D28" s="56" t="s">
        <v>38</v>
      </c>
      <c r="E28" s="70">
        <f>IF($D$2="","Provide training session start date",$D$2+7*5-1)</f>
        <v>44029</v>
      </c>
      <c r="F28" s="58">
        <v>3</v>
      </c>
      <c r="G28" s="23"/>
    </row>
    <row r="29" spans="2:7" ht="37.5">
      <c r="B29" s="64"/>
      <c r="C29" s="55" t="s">
        <v>68</v>
      </c>
      <c r="D29" s="56" t="s">
        <v>35</v>
      </c>
      <c r="E29" s="57"/>
      <c r="F29" s="58">
        <v>2.25</v>
      </c>
      <c r="G29" s="23"/>
    </row>
    <row r="30" spans="2:7" ht="50.1" customHeight="1">
      <c r="B30" s="64"/>
      <c r="C30" s="55" t="s">
        <v>71</v>
      </c>
      <c r="D30" s="56" t="s">
        <v>35</v>
      </c>
      <c r="E30" s="57"/>
      <c r="F30" s="58">
        <v>2.25</v>
      </c>
      <c r="G30" s="23"/>
    </row>
    <row r="31" spans="2:7" ht="48.75" customHeight="1">
      <c r="B31" s="60">
        <v>6</v>
      </c>
      <c r="C31" s="55" t="s">
        <v>69</v>
      </c>
      <c r="D31" s="56" t="s">
        <v>35</v>
      </c>
      <c r="E31" s="70">
        <f>IF($D$2="","Provide training session start date",$D$2+7*6-1)</f>
        <v>44036</v>
      </c>
      <c r="F31" s="58">
        <v>2.25</v>
      </c>
      <c r="G31" s="23"/>
    </row>
    <row r="32" spans="2:7" ht="64.5" customHeight="1">
      <c r="B32" s="60"/>
      <c r="C32" s="55" t="s">
        <v>72</v>
      </c>
      <c r="D32" s="56" t="s">
        <v>35</v>
      </c>
      <c r="E32" s="57"/>
      <c r="F32" s="58">
        <v>6.75</v>
      </c>
      <c r="G32" s="23"/>
    </row>
    <row r="33" spans="2:7" ht="50.1" customHeight="1">
      <c r="B33" s="63">
        <v>7</v>
      </c>
      <c r="C33" s="55" t="s">
        <v>57</v>
      </c>
      <c r="D33" s="56" t="s">
        <v>38</v>
      </c>
      <c r="E33" s="70">
        <f>IF($D$2="","Provide training session start date",$D$2+7*7-1)</f>
        <v>44043</v>
      </c>
      <c r="F33" s="58">
        <v>10.5</v>
      </c>
      <c r="G33" s="24"/>
    </row>
    <row r="34" spans="2:7" ht="50.1" customHeight="1">
      <c r="B34" s="60">
        <v>8</v>
      </c>
      <c r="C34" s="55" t="s">
        <v>1</v>
      </c>
      <c r="D34" s="56" t="s">
        <v>38</v>
      </c>
      <c r="E34" s="70">
        <f>IF($D$2="","Provide training session start date",$D$2+7*8-1)</f>
        <v>44050</v>
      </c>
      <c r="F34" s="58">
        <v>4</v>
      </c>
      <c r="G34" s="23"/>
    </row>
    <row r="35" spans="2:7" ht="50.1" customHeight="1">
      <c r="B35" s="60"/>
      <c r="C35" s="55" t="s">
        <v>2</v>
      </c>
      <c r="D35" s="56" t="s">
        <v>38</v>
      </c>
      <c r="E35" s="57"/>
      <c r="F35" s="58">
        <v>4</v>
      </c>
      <c r="G35" s="23"/>
    </row>
    <row r="36" spans="2:7" ht="50.1" customHeight="1">
      <c r="B36" s="60"/>
      <c r="C36" s="55" t="s">
        <v>3</v>
      </c>
      <c r="D36" s="56" t="s">
        <v>38</v>
      </c>
      <c r="E36" s="55"/>
      <c r="F36" s="58">
        <v>4</v>
      </c>
      <c r="G36" s="23"/>
    </row>
    <row r="37" spans="2:7" ht="50.1" customHeight="1">
      <c r="B37" s="65">
        <v>9</v>
      </c>
      <c r="C37" s="55" t="s">
        <v>4</v>
      </c>
      <c r="D37" s="56" t="s">
        <v>38</v>
      </c>
      <c r="E37" s="57">
        <f>IF($D$2="","Provide training session start date",$D$2+7*9-1)</f>
        <v>44057</v>
      </c>
      <c r="F37" s="58">
        <v>4</v>
      </c>
      <c r="G37" s="23"/>
    </row>
    <row r="38" spans="2:7" ht="50.1" customHeight="1">
      <c r="B38" s="65"/>
      <c r="C38" s="55" t="s">
        <v>5</v>
      </c>
      <c r="D38" s="56" t="s">
        <v>38</v>
      </c>
      <c r="E38" s="55"/>
      <c r="F38" s="58">
        <v>4</v>
      </c>
      <c r="G38" s="23"/>
    </row>
    <row r="39" spans="2:7" ht="50.1" customHeight="1">
      <c r="B39" s="65"/>
      <c r="C39" s="55" t="s">
        <v>6</v>
      </c>
      <c r="D39" s="56" t="s">
        <v>38</v>
      </c>
      <c r="E39" s="57"/>
      <c r="F39" s="58">
        <v>4</v>
      </c>
      <c r="G39" s="23"/>
    </row>
    <row r="40" spans="2:7" ht="131.25">
      <c r="B40" s="61">
        <v>10</v>
      </c>
      <c r="C40" s="55" t="s">
        <v>60</v>
      </c>
      <c r="D40" s="56" t="s">
        <v>38</v>
      </c>
      <c r="E40" s="70">
        <f>IF($D$2="","Provide training session start date",$D$2+7*10-1)</f>
        <v>44064</v>
      </c>
      <c r="F40" s="58">
        <v>8.5</v>
      </c>
      <c r="G40" s="23"/>
    </row>
    <row r="41" spans="2:7" ht="50.1" customHeight="1">
      <c r="B41" s="66" t="s">
        <v>63</v>
      </c>
      <c r="C41" s="67" t="s">
        <v>70</v>
      </c>
      <c r="D41" s="68" t="s">
        <v>38</v>
      </c>
      <c r="E41" s="71">
        <f>IF($D$2="","Provide training session start date",$D$2+7*10)</f>
        <v>44065</v>
      </c>
      <c r="F41" s="69"/>
      <c r="G41" s="25"/>
    </row>
  </sheetData>
  <sheetProtection algorithmName="SHA-512" hashValue="NGaoz+VonmX/XWYReZchGjGTReqPJ79w/9OIzrjNjtm4+3kNeqy3g3BZEDxbtSz31rAn022ozoidvifgKdfOqA==" saltValue="YwmgVbFC4dsJnrAEvLI11w==" spinCount="100000" sheet="1" objects="1" scenarios="1"/>
  <mergeCells count="1">
    <mergeCell ref="B2:C2"/>
  </mergeCells>
  <conditionalFormatting sqref="D2">
    <cfRule type="expression" dxfId="12" priority="12">
      <formula>D2=""</formula>
    </cfRule>
    <cfRule type="expression" dxfId="11" priority="13">
      <formula>D2=D2</formula>
    </cfRule>
  </conditionalFormatting>
  <conditionalFormatting sqref="E4">
    <cfRule type="expression" dxfId="10" priority="11">
      <formula>$E$4="Provide training session start date"</formula>
    </cfRule>
  </conditionalFormatting>
  <conditionalFormatting sqref="E9">
    <cfRule type="expression" dxfId="9" priority="10">
      <formula>$E$4="Provide training session start date"</formula>
    </cfRule>
  </conditionalFormatting>
  <conditionalFormatting sqref="E14">
    <cfRule type="expression" dxfId="8" priority="9">
      <formula>$E$4="Provide training session start date"</formula>
    </cfRule>
  </conditionalFormatting>
  <conditionalFormatting sqref="E20">
    <cfRule type="expression" dxfId="7" priority="8">
      <formula>$E$4="Provide training session start date"</formula>
    </cfRule>
  </conditionalFormatting>
  <conditionalFormatting sqref="E26">
    <cfRule type="expression" dxfId="6" priority="7">
      <formula>$E$4="Provide training session start date"</formula>
    </cfRule>
  </conditionalFormatting>
  <conditionalFormatting sqref="E28">
    <cfRule type="expression" dxfId="5" priority="6">
      <formula>$E$4="Provide training session start date"</formula>
    </cfRule>
  </conditionalFormatting>
  <conditionalFormatting sqref="E31">
    <cfRule type="expression" dxfId="4" priority="5">
      <formula>$E$4="Provide training session start date"</formula>
    </cfRule>
  </conditionalFormatting>
  <conditionalFormatting sqref="E33">
    <cfRule type="expression" dxfId="3" priority="4">
      <formula>$E$4="Provide training session start date"</formula>
    </cfRule>
  </conditionalFormatting>
  <conditionalFormatting sqref="E34">
    <cfRule type="expression" dxfId="2" priority="3">
      <formula>$E$4="Provide training session start date"</formula>
    </cfRule>
  </conditionalFormatting>
  <conditionalFormatting sqref="E40">
    <cfRule type="expression" dxfId="1" priority="2">
      <formula>$E$4="Provide training session start date"</formula>
    </cfRule>
  </conditionalFormatting>
  <conditionalFormatting sqref="E41">
    <cfRule type="expression" dxfId="0" priority="1">
      <formula>$E$4="Provide training session start date"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Workshop FAQs</vt:lpstr>
      <vt:lpstr>CCBA Detailed Prep 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N Mishra</dc:creator>
  <cp:lastModifiedBy>tahseen166@hotmail.com</cp:lastModifiedBy>
  <dcterms:created xsi:type="dcterms:W3CDTF">2016-06-07T02:17:53Z</dcterms:created>
  <dcterms:modified xsi:type="dcterms:W3CDTF">2020-05-27T04:40:42Z</dcterms:modified>
</cp:coreProperties>
</file>