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cbuch\Desktop\"/>
    </mc:Choice>
  </mc:AlternateContent>
  <xr:revisionPtr revIDLastSave="0" documentId="13_ncr:1_{D82EE1FC-3BBC-44E5-A159-AFA20EC55216}" xr6:coauthVersionLast="45" xr6:coauthVersionMax="45" xr10:uidLastSave="{00000000-0000-0000-0000-000000000000}"/>
  <bookViews>
    <workbookView xWindow="-108" yWindow="-108" windowWidth="23256" windowHeight="13176" xr2:uid="{E31EAF4E-D57A-42E8-AFD9-A1E179587F3D}"/>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 i="1" l="1"/>
  <c r="N5" i="1"/>
  <c r="N6" i="1"/>
  <c r="N7" i="1"/>
  <c r="N8" i="1"/>
  <c r="N9" i="1"/>
  <c r="N10" i="1"/>
  <c r="N11" i="1"/>
  <c r="E27" i="1" s="1"/>
  <c r="E28" i="1" s="1"/>
  <c r="G28" i="1" s="1"/>
  <c r="N12" i="1"/>
  <c r="N13" i="1"/>
  <c r="N14" i="1"/>
  <c r="N15" i="1"/>
  <c r="N16" i="1"/>
  <c r="N17" i="1"/>
  <c r="N18" i="1"/>
  <c r="N19" i="1"/>
  <c r="N20" i="1"/>
  <c r="N21" i="1"/>
  <c r="N22" i="1"/>
  <c r="N23" i="1"/>
  <c r="N24" i="1"/>
  <c r="N25" i="1"/>
  <c r="P25" i="1"/>
  <c r="O25" i="1"/>
  <c r="E26" i="1"/>
  <c r="D26" i="1"/>
  <c r="P4" i="1"/>
  <c r="P5" i="1"/>
  <c r="P6" i="1"/>
  <c r="P7" i="1"/>
  <c r="P8" i="1"/>
  <c r="P9" i="1"/>
  <c r="P10" i="1"/>
  <c r="P11" i="1"/>
  <c r="P12" i="1"/>
  <c r="P13" i="1"/>
  <c r="P14" i="1"/>
  <c r="P15" i="1"/>
  <c r="P16" i="1"/>
  <c r="P17" i="1"/>
  <c r="P18" i="1"/>
  <c r="P19" i="1"/>
  <c r="P20" i="1"/>
  <c r="P21" i="1"/>
  <c r="P22" i="1"/>
  <c r="P23" i="1"/>
  <c r="P24" i="1"/>
  <c r="O5" i="1"/>
  <c r="O6" i="1"/>
  <c r="O7" i="1"/>
  <c r="O8" i="1"/>
  <c r="O9" i="1"/>
  <c r="O10" i="1"/>
  <c r="O11" i="1"/>
  <c r="O12" i="1"/>
  <c r="O13" i="1"/>
  <c r="O14" i="1"/>
  <c r="O15" i="1"/>
  <c r="O16" i="1"/>
  <c r="O17" i="1"/>
  <c r="O18" i="1"/>
  <c r="O19" i="1"/>
  <c r="O20" i="1"/>
  <c r="O21" i="1"/>
  <c r="O22" i="1"/>
  <c r="O23" i="1"/>
  <c r="O24" i="1"/>
  <c r="O4" i="1"/>
  <c r="G27" i="1" l="1"/>
  <c r="J6" i="1"/>
</calcChain>
</file>

<file path=xl/sharedStrings.xml><?xml version="1.0" encoding="utf-8"?>
<sst xmlns="http://schemas.openxmlformats.org/spreadsheetml/2006/main" count="85" uniqueCount="45">
  <si>
    <t>Durch wischen nach links oder rechts einfach zwischen den drei Hauptfunktionen, sprich Lebensmittelliste, Kochrezept Liste und Einkaufsliste wechseln können</t>
  </si>
  <si>
    <t>Ein Widget auf meinem Startbildschrim legen können, damit ich ohne die App zu öffnen auf meine Einkaufsliste einsehen kann.</t>
  </si>
  <si>
    <t>,dass mir die App sagt, wenn ein Lebensmittel abläuft (Mindesthaltbarkeitsdatum).</t>
  </si>
  <si>
    <t>oben links einen Knopf haben um verschiedene Aktionen wie Einstellungen, einkaufsliste teilen und weitere Features in einer Navigation View</t>
  </si>
  <si>
    <t>in den Einstellungen zwischen den Dark Mode und den Normal Mode wechseln können.</t>
  </si>
  <si>
    <t>in den Einstellungen die Sprache ändern können</t>
  </si>
  <si>
    <t>in den Einstellungen sehen können wer die App entwickelt hat.</t>
  </si>
  <si>
    <t>in den Einstellungen eine Erklärung finden wie die App funktioniert</t>
  </si>
  <si>
    <r>
      <rPr>
        <sz val="7"/>
        <color theme="1"/>
        <rFont val="Times New Roman"/>
        <family val="1"/>
      </rPr>
      <t xml:space="preserve"> </t>
    </r>
    <r>
      <rPr>
        <sz val="10"/>
        <color theme="1"/>
        <rFont val="Arial"/>
        <family val="2"/>
      </rPr>
      <t>in den Einstellungen alle Daten, sprich alle gescannten Barcodes, alle Inhalte aus jeder liste und alles was ich der App Händisch eingegeben habe, per Knopfdruck in eine Datei speichern lassen kann, damit ich sie auf ein neues Gerät wiederum in den Einstellungen mit dem Importieren Feature einspeichern kann.</t>
    </r>
  </si>
  <si>
    <t>, dass in jeder liste in jedem Listenelement links der Name steht und drei knöpfe sind durch die ich die Anzahl der zum Beispiel Bananen erhöhen, verringern oder gänzlich löschen kann.</t>
  </si>
  <si>
    <t>Requirements</t>
  </si>
  <si>
    <t>Erledigt</t>
  </si>
  <si>
    <t>ja</t>
  </si>
  <si>
    <t>nein</t>
  </si>
  <si>
    <t>Egal auf welcher der drei Funktionen ich gerade bin immer oben rechts etwas zu jeweiligen Hinzufügeseite kommen</t>
  </si>
  <si>
    <t>Items Hinzufügen</t>
  </si>
  <si>
    <t>Rezepte Hinzufügen</t>
  </si>
  <si>
    <t>Einkaufsliste verändern</t>
  </si>
  <si>
    <t>Nein</t>
  </si>
  <si>
    <t>Das Design ist fertig</t>
  </si>
  <si>
    <t>Wichtigkeit</t>
  </si>
  <si>
    <t>C</t>
  </si>
  <si>
    <t>F</t>
  </si>
  <si>
    <t>NA</t>
  </si>
  <si>
    <t>Zuständige Person</t>
  </si>
  <si>
    <t>Eine Pushup benachrichtigung senden lassen, wenn ein Lebensmittel einen Tag vor dem Abalaufsdatum via Pushup benachrichtigung gesendet.</t>
  </si>
  <si>
    <t>Quelle</t>
  </si>
  <si>
    <t>https://www.tutorialspoint.com/how-to-set-an-android-notification-to-a-specific-date-in-the-future</t>
  </si>
  <si>
    <t>Aufwand</t>
  </si>
  <si>
    <t>Leistung</t>
  </si>
  <si>
    <t>Dark Mode ein dunkles Farbschema, was für die Nacht geeignet ist. Erstellen</t>
  </si>
  <si>
    <t>Normal Mode ein helles Farbschema, was für den Tag geeignet ist erstellen</t>
  </si>
  <si>
    <t>TBD</t>
  </si>
  <si>
    <t>in den Einstellungen die Schriftgröße umstellen können Groß klein</t>
  </si>
  <si>
    <t>Textgröße berchenen für verschiedene Bildschrim größen</t>
  </si>
  <si>
    <t>Eine Listview erstellen aus dem Design der Systemspecs, die Funktioniert.</t>
  </si>
  <si>
    <t>Chirs Stunden</t>
  </si>
  <si>
    <t>Robert Stunden</t>
  </si>
  <si>
    <t>Nr</t>
  </si>
  <si>
    <t>Chris Prozent</t>
  </si>
  <si>
    <t>Robert Prozent</t>
  </si>
  <si>
    <t>Chirs ABS</t>
  </si>
  <si>
    <t>Chris Now</t>
  </si>
  <si>
    <t>Robert NOW</t>
  </si>
  <si>
    <t>Einen Barcode Scanner erstellen der Barcodes scannen kann und einen String  zurückbekommen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</si>
</sst>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0"/>
      <color theme="1"/>
      <name val="Arial"/>
      <family val="2"/>
    </font>
    <font>
      <sz val="10.5"/>
      <color theme="1"/>
      <name val="Arial"/>
      <family val="2"/>
    </font>
    <font>
      <sz val="10"/>
      <color theme="1"/>
      <name val="Symbol"/>
      <family val="1"/>
      <charset val="2"/>
    </font>
    <font>
      <sz val="7"/>
      <color theme="1"/>
      <name val="Times New Roman"/>
      <family val="1"/>
    </font>
    <font>
      <sz val="10"/>
      <color rgb="FFEC7C30"/>
      <name val="Arial"/>
      <family val="2"/>
    </font>
    <font>
      <b/>
      <sz val="16"/>
      <color theme="1"/>
      <name val="Calibri"/>
      <family val="2"/>
      <scheme val="minor"/>
    </font>
    <font>
      <b/>
      <sz val="11"/>
      <color theme="1"/>
      <name val="Calibri"/>
      <family val="2"/>
      <scheme val="minor"/>
    </font>
    <font>
      <b/>
      <sz val="12"/>
      <color theme="1"/>
      <name val="Calibri"/>
      <family val="2"/>
      <scheme val="minor"/>
    </font>
    <font>
      <sz val="11"/>
      <color theme="1"/>
      <name val="Barcode"/>
    </font>
    <font>
      <sz val="18"/>
      <color theme="1"/>
      <name val="Calibri"/>
      <family val="2"/>
      <scheme val="minor"/>
    </font>
    <font>
      <sz val="26"/>
      <color theme="1"/>
      <name val="Calibri"/>
      <family val="2"/>
      <scheme val="minor"/>
    </font>
    <font>
      <sz val="11"/>
      <color theme="1"/>
      <name val="Calibri"/>
      <family val="2"/>
      <scheme val="minor"/>
    </font>
    <font>
      <sz val="22"/>
      <color theme="1"/>
      <name val="Arial"/>
      <family val="2"/>
    </font>
    <font>
      <sz val="22"/>
      <color rgb="FFEC7C30"/>
      <name val="Arial"/>
      <family val="2"/>
    </font>
  </fonts>
  <fills count="2">
    <fill>
      <patternFill patternType="none"/>
    </fill>
    <fill>
      <patternFill patternType="gray125"/>
    </fill>
  </fills>
  <borders count="16">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s>
  <cellStyleXfs count="2">
    <xf numFmtId="0" fontId="0" fillId="0" borderId="0"/>
    <xf numFmtId="9" fontId="12" fillId="0" borderId="0" applyFont="0" applyFill="0" applyBorder="0" applyAlignment="0" applyProtection="0"/>
  </cellStyleXfs>
  <cellXfs count="33">
    <xf numFmtId="0" fontId="0" fillId="0" borderId="0" xfId="0"/>
    <xf numFmtId="0" fontId="2" fillId="0" borderId="0" xfId="0" applyFont="1" applyAlignment="1">
      <alignment vertical="center"/>
    </xf>
    <xf numFmtId="0" fontId="0" fillId="0" borderId="0" xfId="0" applyAlignment="1">
      <alignment wrapText="1"/>
    </xf>
    <xf numFmtId="0" fontId="0" fillId="0" borderId="0" xfId="0" applyAlignment="1">
      <alignment vertical="top" wrapText="1"/>
    </xf>
    <xf numFmtId="0" fontId="0" fillId="0" borderId="1" xfId="0" applyBorder="1"/>
    <xf numFmtId="0" fontId="1" fillId="0" borderId="2" xfId="0" applyFont="1" applyBorder="1" applyAlignment="1">
      <alignment horizontal="left" vertical="top" wrapText="1"/>
    </xf>
    <xf numFmtId="0" fontId="0" fillId="0" borderId="3" xfId="0" applyBorder="1"/>
    <xf numFmtId="0" fontId="1" fillId="0" borderId="4" xfId="0" applyFont="1" applyBorder="1" applyAlignment="1">
      <alignment horizontal="left" vertical="top" wrapText="1"/>
    </xf>
    <xf numFmtId="0" fontId="5" fillId="0" borderId="4" xfId="0" applyFont="1" applyBorder="1" applyAlignment="1">
      <alignment horizontal="left" vertical="top" wrapText="1"/>
    </xf>
    <xf numFmtId="0" fontId="3" fillId="0" borderId="4" xfId="0" applyFont="1" applyBorder="1" applyAlignment="1">
      <alignment horizontal="left" vertical="top" wrapText="1"/>
    </xf>
    <xf numFmtId="0" fontId="0" fillId="0" borderId="5" xfId="0" applyBorder="1"/>
    <xf numFmtId="0" fontId="1" fillId="0" borderId="6" xfId="0" applyFont="1" applyBorder="1" applyAlignment="1">
      <alignment horizontal="left" vertical="top" wrapText="1"/>
    </xf>
    <xf numFmtId="0" fontId="6" fillId="0" borderId="0" xfId="0" applyFont="1"/>
    <xf numFmtId="0" fontId="6" fillId="0" borderId="0" xfId="0" applyFont="1" applyAlignment="1">
      <alignment vertical="top" wrapText="1"/>
    </xf>
    <xf numFmtId="0" fontId="7" fillId="0" borderId="0" xfId="0" applyFont="1" applyAlignment="1">
      <alignment horizontal="center"/>
    </xf>
    <xf numFmtId="0" fontId="9" fillId="0" borderId="0" xfId="0" applyFont="1" applyAlignment="1">
      <alignment wrapText="1"/>
    </xf>
    <xf numFmtId="10" fontId="11" fillId="0" borderId="10" xfId="0" applyNumberFormat="1" applyFont="1" applyBorder="1" applyAlignment="1">
      <alignment horizontal="center" vertical="center" wrapText="1"/>
    </xf>
    <xf numFmtId="10" fontId="11" fillId="0" borderId="0" xfId="0" applyNumberFormat="1" applyFont="1" applyBorder="1" applyAlignment="1">
      <alignment horizontal="center" vertical="center" wrapText="1"/>
    </xf>
    <xf numFmtId="10" fontId="11" fillId="0" borderId="11" xfId="0" applyNumberFormat="1" applyFont="1" applyBorder="1" applyAlignment="1">
      <alignment horizontal="center" vertical="center" wrapText="1"/>
    </xf>
    <xf numFmtId="10" fontId="11" fillId="0" borderId="12" xfId="0" applyNumberFormat="1" applyFont="1" applyBorder="1" applyAlignment="1">
      <alignment horizontal="center" vertical="center" wrapText="1"/>
    </xf>
    <xf numFmtId="10" fontId="11" fillId="0" borderId="13" xfId="0" applyNumberFormat="1" applyFont="1" applyBorder="1" applyAlignment="1">
      <alignment horizontal="center" vertical="center" wrapText="1"/>
    </xf>
    <xf numFmtId="10" fontId="11" fillId="0" borderId="14" xfId="0" applyNumberFormat="1"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0" xfId="0" applyAlignment="1">
      <alignment horizontal="center" wrapText="1"/>
    </xf>
    <xf numFmtId="0" fontId="8" fillId="0" borderId="0" xfId="0" applyFont="1" applyAlignment="1">
      <alignment horizontal="center"/>
    </xf>
    <xf numFmtId="0" fontId="1" fillId="0" borderId="0" xfId="0" applyFont="1" applyBorder="1" applyAlignment="1">
      <alignment horizontal="left" vertical="top" wrapText="1"/>
    </xf>
    <xf numFmtId="0" fontId="13"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10" fillId="0" borderId="0" xfId="0" applyFont="1" applyAlignment="1">
      <alignment vertical="top" wrapText="1"/>
    </xf>
    <xf numFmtId="9" fontId="0" fillId="0" borderId="0" xfId="1" applyFont="1"/>
    <xf numFmtId="0" fontId="0" fillId="0" borderId="15" xfId="0" applyFill="1" applyBorder="1"/>
  </cellXfs>
  <cellStyles count="2">
    <cellStyle name="Prozent" xfId="1" builtinId="5"/>
    <cellStyle name="Standard"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0F123-033B-489A-89E7-A1E8C5E440BF}">
  <dimension ref="A1:P38"/>
  <sheetViews>
    <sheetView tabSelected="1" topLeftCell="B1" zoomScale="70" zoomScaleNormal="70" workbookViewId="0">
      <selection activeCell="G27" sqref="G27"/>
    </sheetView>
  </sheetViews>
  <sheetFormatPr baseColWidth="10" defaultRowHeight="14.4"/>
  <cols>
    <col min="3" max="3" width="67.5546875" style="3" customWidth="1"/>
    <col min="4" max="4" width="15.77734375" style="3" customWidth="1"/>
    <col min="5" max="5" width="17.21875" style="3" customWidth="1"/>
    <col min="7" max="7" width="13" bestFit="1" customWidth="1"/>
    <col min="9" max="9" width="22.88671875" customWidth="1"/>
    <col min="11" max="11" width="11.5546875" customWidth="1"/>
    <col min="14" max="14" width="11.5546875" customWidth="1"/>
  </cols>
  <sheetData>
    <row r="1" spans="1:16">
      <c r="B1" s="1" t="s">
        <v>10</v>
      </c>
    </row>
    <row r="3" spans="1:16" ht="21.6" thickBot="1">
      <c r="A3" s="12" t="s">
        <v>38</v>
      </c>
      <c r="B3" s="12" t="s">
        <v>11</v>
      </c>
      <c r="C3" s="13"/>
      <c r="D3" s="13" t="s">
        <v>28</v>
      </c>
      <c r="E3" s="13" t="s">
        <v>29</v>
      </c>
      <c r="F3" s="14" t="s">
        <v>20</v>
      </c>
      <c r="G3" s="26" t="s">
        <v>24</v>
      </c>
      <c r="H3" s="26"/>
      <c r="I3" t="s">
        <v>26</v>
      </c>
      <c r="N3" t="s">
        <v>41</v>
      </c>
      <c r="O3" t="s">
        <v>42</v>
      </c>
      <c r="P3" t="s">
        <v>43</v>
      </c>
    </row>
    <row r="4" spans="1:16" ht="40.200000000000003" thickBot="1">
      <c r="A4" s="12">
        <v>1</v>
      </c>
      <c r="B4" s="4" t="s">
        <v>12</v>
      </c>
      <c r="C4" s="5" t="s">
        <v>0</v>
      </c>
      <c r="D4" s="28">
        <v>10</v>
      </c>
      <c r="E4" s="28">
        <v>10</v>
      </c>
      <c r="F4" s="2">
        <v>10</v>
      </c>
      <c r="G4" s="25" t="s">
        <v>21</v>
      </c>
      <c r="H4" s="25"/>
      <c r="I4" s="2"/>
      <c r="J4" s="2"/>
      <c r="K4" s="2"/>
      <c r="L4" s="2"/>
      <c r="M4" s="2"/>
      <c r="N4" s="2">
        <f>IF(G4="C",D4,0)</f>
        <v>10</v>
      </c>
      <c r="O4" s="2">
        <f>IF(G4="C",E4,0)</f>
        <v>10</v>
      </c>
      <c r="P4" s="2">
        <f>IF(G4="F",E4,0)</f>
        <v>0</v>
      </c>
    </row>
    <row r="5" spans="1:16" ht="27.6">
      <c r="A5" s="12">
        <v>2</v>
      </c>
      <c r="B5" s="6" t="s">
        <v>12</v>
      </c>
      <c r="C5" s="7" t="s">
        <v>14</v>
      </c>
      <c r="D5" s="28">
        <v>5</v>
      </c>
      <c r="E5" s="28">
        <v>5</v>
      </c>
      <c r="F5" s="2">
        <v>10</v>
      </c>
      <c r="G5" s="25" t="s">
        <v>21</v>
      </c>
      <c r="H5" s="25"/>
      <c r="I5" s="2"/>
      <c r="J5" s="22" t="s">
        <v>11</v>
      </c>
      <c r="K5" s="23"/>
      <c r="L5" s="24"/>
      <c r="M5" s="2"/>
      <c r="N5" s="2">
        <f t="shared" ref="N5:N25" si="0">IF(G5="C",D5,0)</f>
        <v>5</v>
      </c>
      <c r="O5" s="2">
        <f>IF(G5="C",E5,0)</f>
        <v>5</v>
      </c>
      <c r="P5" s="2">
        <f>IF(G5="F",E5,0)</f>
        <v>0</v>
      </c>
    </row>
    <row r="6" spans="1:16" ht="27.6">
      <c r="A6" s="12">
        <v>3</v>
      </c>
      <c r="B6" s="6" t="s">
        <v>18</v>
      </c>
      <c r="C6" s="7" t="s">
        <v>19</v>
      </c>
      <c r="D6" s="28">
        <v>40</v>
      </c>
      <c r="E6" s="28">
        <v>30</v>
      </c>
      <c r="F6" s="2">
        <v>9</v>
      </c>
      <c r="G6" s="25" t="s">
        <v>21</v>
      </c>
      <c r="H6" s="25"/>
      <c r="I6" s="2"/>
      <c r="J6" s="16">
        <f>E26/D26</f>
        <v>0.22580645161290322</v>
      </c>
      <c r="K6" s="17"/>
      <c r="L6" s="18"/>
      <c r="M6" s="2"/>
      <c r="N6" s="2">
        <f t="shared" si="0"/>
        <v>40</v>
      </c>
      <c r="O6" s="2">
        <f>IF(G6="C",E6,0)</f>
        <v>30</v>
      </c>
      <c r="P6" s="2">
        <f>IF(G6="F",E6,0)</f>
        <v>0</v>
      </c>
    </row>
    <row r="7" spans="1:16" ht="27.6">
      <c r="A7" s="12">
        <v>4</v>
      </c>
      <c r="B7" s="6" t="s">
        <v>13</v>
      </c>
      <c r="C7" s="7" t="s">
        <v>16</v>
      </c>
      <c r="D7" s="28">
        <v>15</v>
      </c>
      <c r="E7" s="28">
        <v>0</v>
      </c>
      <c r="F7" s="2">
        <v>9</v>
      </c>
      <c r="G7" s="25" t="s">
        <v>22</v>
      </c>
      <c r="H7" s="25"/>
      <c r="I7" s="2"/>
      <c r="J7" s="16"/>
      <c r="K7" s="17"/>
      <c r="L7" s="18"/>
      <c r="M7" s="2"/>
      <c r="N7" s="2">
        <f t="shared" si="0"/>
        <v>0</v>
      </c>
      <c r="O7" s="2">
        <f>IF(G7="C",E7,0)</f>
        <v>0</v>
      </c>
      <c r="P7" s="2">
        <f>IF(G7="F",E7,0)</f>
        <v>0</v>
      </c>
    </row>
    <row r="8" spans="1:16" ht="28.2" thickBot="1">
      <c r="A8" s="12">
        <v>5</v>
      </c>
      <c r="B8" s="6" t="s">
        <v>13</v>
      </c>
      <c r="C8" s="7" t="s">
        <v>17</v>
      </c>
      <c r="D8" s="28">
        <v>15</v>
      </c>
      <c r="E8" s="28">
        <v>0</v>
      </c>
      <c r="F8" s="2">
        <v>9</v>
      </c>
      <c r="G8" s="25" t="s">
        <v>22</v>
      </c>
      <c r="H8" s="25"/>
      <c r="I8" s="2"/>
      <c r="J8" s="19"/>
      <c r="K8" s="20"/>
      <c r="L8" s="21"/>
      <c r="M8" s="2"/>
      <c r="N8" s="2">
        <f t="shared" si="0"/>
        <v>0</v>
      </c>
      <c r="O8" s="2">
        <f>IF(G8="C",E8,0)</f>
        <v>0</v>
      </c>
      <c r="P8" s="2">
        <f>IF(G8="F",E8,0)</f>
        <v>0</v>
      </c>
    </row>
    <row r="9" spans="1:16" ht="27.6">
      <c r="A9" s="12">
        <v>6</v>
      </c>
      <c r="B9" s="6" t="s">
        <v>13</v>
      </c>
      <c r="C9" s="7" t="s">
        <v>15</v>
      </c>
      <c r="D9" s="28">
        <v>30</v>
      </c>
      <c r="E9" s="28">
        <v>0</v>
      </c>
      <c r="F9" s="2">
        <v>9</v>
      </c>
      <c r="G9" s="25" t="s">
        <v>21</v>
      </c>
      <c r="H9" s="25"/>
      <c r="I9" s="2"/>
      <c r="J9" s="2"/>
      <c r="K9" s="2"/>
      <c r="L9" s="2"/>
      <c r="M9" s="2"/>
      <c r="N9" s="2">
        <f t="shared" si="0"/>
        <v>30</v>
      </c>
      <c r="O9" s="2">
        <f>IF(G9="C",E9,0)</f>
        <v>0</v>
      </c>
      <c r="P9" s="2">
        <f>IF(G9="F",E9,0)</f>
        <v>0</v>
      </c>
    </row>
    <row r="10" spans="1:16" ht="27.6">
      <c r="A10" s="12">
        <v>7</v>
      </c>
      <c r="B10" s="6" t="s">
        <v>13</v>
      </c>
      <c r="C10" s="7" t="s">
        <v>1</v>
      </c>
      <c r="D10" s="28">
        <v>20</v>
      </c>
      <c r="E10" s="28">
        <v>0</v>
      </c>
      <c r="F10" s="2">
        <v>2</v>
      </c>
      <c r="G10" s="25" t="s">
        <v>22</v>
      </c>
      <c r="H10" s="25"/>
      <c r="I10" s="2"/>
      <c r="J10" s="15"/>
      <c r="K10" s="2"/>
      <c r="L10" s="2"/>
      <c r="M10" s="2"/>
      <c r="N10" s="2">
        <f t="shared" si="0"/>
        <v>0</v>
      </c>
      <c r="O10" s="2">
        <f>IF(G10="C",E10,0)</f>
        <v>0</v>
      </c>
      <c r="P10" s="2">
        <f>IF(G10="F",E10,0)</f>
        <v>0</v>
      </c>
    </row>
    <row r="11" spans="1:16" ht="27.6">
      <c r="A11" s="12">
        <v>8</v>
      </c>
      <c r="B11" s="6" t="s">
        <v>12</v>
      </c>
      <c r="C11" s="7" t="s">
        <v>3</v>
      </c>
      <c r="D11" s="28">
        <v>10</v>
      </c>
      <c r="E11" s="28">
        <v>10</v>
      </c>
      <c r="F11" s="2">
        <v>7</v>
      </c>
      <c r="G11" s="25" t="s">
        <v>21</v>
      </c>
      <c r="H11" s="25"/>
      <c r="I11" s="2"/>
      <c r="J11" s="2"/>
      <c r="K11" s="2"/>
      <c r="L11" s="2"/>
      <c r="M11" s="2"/>
      <c r="N11" s="2">
        <f t="shared" si="0"/>
        <v>10</v>
      </c>
      <c r="O11" s="2">
        <f>IF(G11="C",E11,0)</f>
        <v>10</v>
      </c>
      <c r="P11" s="2">
        <f>IF(G11="F",E11,0)</f>
        <v>0</v>
      </c>
    </row>
    <row r="12" spans="1:16" ht="27.6">
      <c r="A12" s="12">
        <v>9</v>
      </c>
      <c r="B12" s="6" t="s">
        <v>13</v>
      </c>
      <c r="C12" s="7" t="s">
        <v>4</v>
      </c>
      <c r="D12" s="28">
        <v>15</v>
      </c>
      <c r="E12" s="28">
        <v>0</v>
      </c>
      <c r="F12" s="2">
        <v>5</v>
      </c>
      <c r="G12" s="25" t="s">
        <v>22</v>
      </c>
      <c r="H12" s="25"/>
      <c r="I12" s="2"/>
      <c r="J12" s="2"/>
      <c r="K12" s="2"/>
      <c r="L12" s="2"/>
      <c r="M12" s="2"/>
      <c r="N12" s="2">
        <f t="shared" si="0"/>
        <v>0</v>
      </c>
      <c r="O12" s="2">
        <f>IF(G12="C",E12,0)</f>
        <v>0</v>
      </c>
      <c r="P12" s="2">
        <f>IF(G12="F",E12,0)</f>
        <v>0</v>
      </c>
    </row>
    <row r="13" spans="1:16" ht="27.6">
      <c r="A13" s="12">
        <v>10</v>
      </c>
      <c r="B13" s="6" t="s">
        <v>13</v>
      </c>
      <c r="C13" s="7" t="s">
        <v>30</v>
      </c>
      <c r="D13" s="28">
        <v>5</v>
      </c>
      <c r="E13" s="28">
        <v>0</v>
      </c>
      <c r="F13" s="2">
        <v>3</v>
      </c>
      <c r="G13" s="25" t="s">
        <v>22</v>
      </c>
      <c r="H13" s="25"/>
      <c r="I13" s="2"/>
      <c r="J13" s="2"/>
      <c r="K13" s="2"/>
      <c r="L13" s="2"/>
      <c r="M13" s="2"/>
      <c r="N13" s="2">
        <f t="shared" si="0"/>
        <v>0</v>
      </c>
      <c r="O13" s="2">
        <f>IF(G13="C",E13,0)</f>
        <v>0</v>
      </c>
      <c r="P13" s="2">
        <f>IF(G13="F",E13,0)</f>
        <v>0</v>
      </c>
    </row>
    <row r="14" spans="1:16" ht="27.6">
      <c r="A14" s="12">
        <v>11</v>
      </c>
      <c r="B14" s="6" t="s">
        <v>13</v>
      </c>
      <c r="C14" s="7" t="s">
        <v>31</v>
      </c>
      <c r="D14" s="28">
        <v>5</v>
      </c>
      <c r="E14" s="28">
        <v>0</v>
      </c>
      <c r="F14" s="2">
        <v>3</v>
      </c>
      <c r="G14" s="25" t="s">
        <v>22</v>
      </c>
      <c r="H14" s="25"/>
      <c r="I14" s="2"/>
      <c r="J14" s="2"/>
      <c r="K14" s="2"/>
      <c r="L14" s="2"/>
      <c r="M14" s="2"/>
      <c r="N14" s="2">
        <f t="shared" si="0"/>
        <v>0</v>
      </c>
      <c r="O14" s="2">
        <f>IF(G14="C",E14,0)</f>
        <v>0</v>
      </c>
      <c r="P14" s="2">
        <f>IF(G14="F",E14,0)</f>
        <v>0</v>
      </c>
    </row>
    <row r="15" spans="1:16" ht="27.6">
      <c r="A15" s="12">
        <v>12</v>
      </c>
      <c r="B15" s="6" t="s">
        <v>13</v>
      </c>
      <c r="C15" s="8" t="s">
        <v>5</v>
      </c>
      <c r="D15" s="29" t="s">
        <v>32</v>
      </c>
      <c r="E15" s="29" t="s">
        <v>32</v>
      </c>
      <c r="F15" s="2">
        <v>0</v>
      </c>
      <c r="G15" s="25" t="s">
        <v>23</v>
      </c>
      <c r="H15" s="25"/>
      <c r="I15" s="2"/>
      <c r="J15" s="2"/>
      <c r="K15" s="2"/>
      <c r="L15" s="2"/>
      <c r="M15" s="2"/>
      <c r="N15" s="2">
        <f t="shared" si="0"/>
        <v>0</v>
      </c>
      <c r="O15" s="2">
        <f>IF(G15="C",E15,0)</f>
        <v>0</v>
      </c>
      <c r="P15" s="2">
        <f>IF(G15="F",E15,0)</f>
        <v>0</v>
      </c>
    </row>
    <row r="16" spans="1:16" ht="27.6">
      <c r="A16" s="12">
        <v>13</v>
      </c>
      <c r="B16" s="6" t="s">
        <v>12</v>
      </c>
      <c r="C16" s="7" t="s">
        <v>6</v>
      </c>
      <c r="D16" s="28">
        <v>5</v>
      </c>
      <c r="E16" s="28">
        <v>5</v>
      </c>
      <c r="F16" s="2">
        <v>4</v>
      </c>
      <c r="G16" s="25" t="s">
        <v>21</v>
      </c>
      <c r="H16" s="25"/>
      <c r="I16" s="2"/>
      <c r="J16" s="2"/>
      <c r="K16" s="2"/>
      <c r="L16" s="2"/>
      <c r="M16" s="2"/>
      <c r="N16" s="2">
        <f>IF(G16="C",D16,0)</f>
        <v>5</v>
      </c>
      <c r="O16" s="2">
        <f>IF(G16="C",E16,0)</f>
        <v>5</v>
      </c>
      <c r="P16" s="2">
        <f>IF(G16="F",E16,0)</f>
        <v>0</v>
      </c>
    </row>
    <row r="17" spans="1:16" ht="27.6">
      <c r="A17" s="12">
        <v>14</v>
      </c>
      <c r="B17" s="6" t="s">
        <v>13</v>
      </c>
      <c r="C17" s="7" t="s">
        <v>7</v>
      </c>
      <c r="D17" s="28">
        <v>5</v>
      </c>
      <c r="E17" s="28">
        <v>0</v>
      </c>
      <c r="F17" s="2">
        <v>5</v>
      </c>
      <c r="G17" s="25" t="s">
        <v>21</v>
      </c>
      <c r="H17" s="25"/>
      <c r="I17" s="2"/>
      <c r="J17" s="2"/>
      <c r="K17" s="2"/>
      <c r="L17" s="2"/>
      <c r="M17" s="2"/>
      <c r="N17" s="2">
        <f t="shared" si="0"/>
        <v>5</v>
      </c>
      <c r="O17" s="2">
        <f>IF(G17="C",E17,0)</f>
        <v>0</v>
      </c>
      <c r="P17" s="2">
        <f>IF(G17="F",E17,0)</f>
        <v>0</v>
      </c>
    </row>
    <row r="18" spans="1:16" ht="27.6">
      <c r="A18" s="12">
        <v>15</v>
      </c>
      <c r="B18" s="6" t="s">
        <v>13</v>
      </c>
      <c r="C18" s="7" t="s">
        <v>34</v>
      </c>
      <c r="D18" s="28">
        <v>20</v>
      </c>
      <c r="E18" s="28">
        <v>0</v>
      </c>
      <c r="F18" s="2">
        <v>4</v>
      </c>
      <c r="G18" s="25" t="s">
        <v>23</v>
      </c>
      <c r="H18" s="25"/>
      <c r="I18" s="2"/>
      <c r="J18" s="2"/>
      <c r="K18" s="2"/>
      <c r="L18" s="2"/>
      <c r="M18" s="2"/>
      <c r="N18" s="2">
        <f t="shared" si="0"/>
        <v>0</v>
      </c>
      <c r="O18" s="2">
        <f>IF(G18="C",E18,0)</f>
        <v>0</v>
      </c>
      <c r="P18" s="2">
        <f>IF(G18="F",E18,0)</f>
        <v>0</v>
      </c>
    </row>
    <row r="19" spans="1:16" ht="27.6">
      <c r="A19" s="12">
        <v>16</v>
      </c>
      <c r="B19" s="6" t="s">
        <v>13</v>
      </c>
      <c r="C19" s="7" t="s">
        <v>33</v>
      </c>
      <c r="D19" s="28">
        <v>20</v>
      </c>
      <c r="E19" s="28">
        <v>0</v>
      </c>
      <c r="F19" s="2">
        <v>5</v>
      </c>
      <c r="G19" s="25" t="s">
        <v>22</v>
      </c>
      <c r="H19" s="25"/>
      <c r="I19" s="2"/>
      <c r="J19" s="2"/>
      <c r="K19" s="2"/>
      <c r="L19" s="2"/>
      <c r="M19" s="2"/>
      <c r="N19" s="2">
        <f t="shared" si="0"/>
        <v>0</v>
      </c>
      <c r="O19" s="2">
        <f>IF(G19="C",E19,0)</f>
        <v>0</v>
      </c>
      <c r="P19" s="2">
        <f>IF(G19="F",E19,0)</f>
        <v>0</v>
      </c>
    </row>
    <row r="20" spans="1:16" ht="27.6">
      <c r="A20" s="12">
        <v>17</v>
      </c>
      <c r="B20" s="6" t="s">
        <v>13</v>
      </c>
      <c r="C20" s="7" t="s">
        <v>2</v>
      </c>
      <c r="D20" s="28">
        <v>10</v>
      </c>
      <c r="E20" s="28">
        <v>0</v>
      </c>
      <c r="F20" s="2">
        <v>5</v>
      </c>
      <c r="G20" s="25" t="s">
        <v>22</v>
      </c>
      <c r="H20" s="25"/>
      <c r="I20" s="2"/>
      <c r="J20" s="2"/>
      <c r="K20" s="2"/>
      <c r="L20" s="2"/>
      <c r="M20" s="2"/>
      <c r="N20" s="2">
        <f t="shared" si="0"/>
        <v>0</v>
      </c>
      <c r="O20" s="2">
        <f>IF(G20="C",E20,0)</f>
        <v>0</v>
      </c>
      <c r="P20" s="2">
        <f>IF(G20="F",E20,0)</f>
        <v>0</v>
      </c>
    </row>
    <row r="21" spans="1:16" ht="66">
      <c r="A21" s="12">
        <v>18</v>
      </c>
      <c r="B21" s="6" t="s">
        <v>13</v>
      </c>
      <c r="C21" s="9" t="s">
        <v>8</v>
      </c>
      <c r="D21" s="28">
        <v>10</v>
      </c>
      <c r="E21" s="28">
        <v>0</v>
      </c>
      <c r="F21" s="2">
        <v>5</v>
      </c>
      <c r="G21" s="25" t="s">
        <v>21</v>
      </c>
      <c r="H21" s="25"/>
      <c r="I21" s="2"/>
      <c r="J21" s="2"/>
      <c r="K21" s="2"/>
      <c r="L21" s="2"/>
      <c r="M21" s="2"/>
      <c r="N21" s="2">
        <f t="shared" si="0"/>
        <v>10</v>
      </c>
      <c r="O21" s="2">
        <f>IF(G21="C",E21,0)</f>
        <v>0</v>
      </c>
      <c r="P21" s="2">
        <f>IF(G21="F",E21,0)</f>
        <v>0</v>
      </c>
    </row>
    <row r="22" spans="1:16" ht="58.8">
      <c r="A22" s="12">
        <v>19</v>
      </c>
      <c r="B22" s="6" t="s">
        <v>13</v>
      </c>
      <c r="C22" s="7" t="s">
        <v>25</v>
      </c>
      <c r="D22" s="28">
        <v>15</v>
      </c>
      <c r="E22" s="28">
        <v>0</v>
      </c>
      <c r="F22" s="2">
        <v>6</v>
      </c>
      <c r="G22" s="25" t="s">
        <v>22</v>
      </c>
      <c r="H22" s="25"/>
      <c r="I22" s="2" t="s">
        <v>27</v>
      </c>
      <c r="J22" s="2"/>
      <c r="K22" s="2"/>
      <c r="L22" s="2"/>
      <c r="M22" s="2"/>
      <c r="N22" s="2">
        <f t="shared" si="0"/>
        <v>0</v>
      </c>
      <c r="O22" s="2">
        <f>IF(G22="C",E22,0)</f>
        <v>0</v>
      </c>
      <c r="P22" s="2">
        <f>IF(G22="F",E22,0)</f>
        <v>0</v>
      </c>
    </row>
    <row r="23" spans="1:16" ht="27.6">
      <c r="A23" s="12">
        <v>20</v>
      </c>
      <c r="B23" s="6" t="s">
        <v>13</v>
      </c>
      <c r="C23" s="7" t="s">
        <v>35</v>
      </c>
      <c r="D23" s="28">
        <v>25</v>
      </c>
      <c r="E23" s="28">
        <v>0</v>
      </c>
      <c r="F23" s="2">
        <v>4</v>
      </c>
      <c r="G23" s="25" t="s">
        <v>21</v>
      </c>
      <c r="H23" s="25"/>
      <c r="I23" s="2"/>
      <c r="J23" s="2"/>
      <c r="K23" s="2"/>
      <c r="L23" s="2"/>
      <c r="M23" s="2"/>
      <c r="N23" s="2">
        <f t="shared" si="0"/>
        <v>25</v>
      </c>
      <c r="O23" s="2">
        <f>IF(G23="C",E23,0)</f>
        <v>0</v>
      </c>
      <c r="P23" s="2">
        <f>IF(G23="F",E23,0)</f>
        <v>0</v>
      </c>
    </row>
    <row r="24" spans="1:16" ht="40.200000000000003" thickBot="1">
      <c r="A24" s="12">
        <v>21</v>
      </c>
      <c r="B24" s="10" t="s">
        <v>13</v>
      </c>
      <c r="C24" s="11" t="s">
        <v>9</v>
      </c>
      <c r="D24" s="28">
        <v>10</v>
      </c>
      <c r="E24" s="28">
        <v>0</v>
      </c>
      <c r="F24" s="2">
        <v>4</v>
      </c>
      <c r="G24" s="25" t="s">
        <v>21</v>
      </c>
      <c r="H24" s="25"/>
      <c r="I24" s="2"/>
      <c r="J24" s="2"/>
      <c r="K24" s="2"/>
      <c r="L24" s="2"/>
      <c r="M24" s="2"/>
      <c r="N24" s="2">
        <f t="shared" si="0"/>
        <v>10</v>
      </c>
      <c r="O24" s="2">
        <f>IF(G24="C",E24,0)</f>
        <v>0</v>
      </c>
      <c r="P24" s="2">
        <f>IF(G24="F",E24,0)</f>
        <v>0</v>
      </c>
    </row>
    <row r="25" spans="1:16" ht="27.6">
      <c r="A25" s="12"/>
      <c r="B25" s="32" t="s">
        <v>13</v>
      </c>
      <c r="C25" s="27" t="s">
        <v>44</v>
      </c>
      <c r="D25" s="28">
        <v>20</v>
      </c>
      <c r="E25" s="28">
        <v>10</v>
      </c>
      <c r="F25" s="2">
        <v>5</v>
      </c>
      <c r="G25" s="25" t="s">
        <v>22</v>
      </c>
      <c r="H25" s="25"/>
      <c r="I25" s="2"/>
      <c r="J25" s="2"/>
      <c r="K25" s="2"/>
      <c r="L25" s="2"/>
      <c r="M25" s="2"/>
      <c r="N25" s="2">
        <f t="shared" si="0"/>
        <v>0</v>
      </c>
      <c r="O25" s="2">
        <f>IF(G25="C",E25,0)</f>
        <v>0</v>
      </c>
      <c r="P25" s="2">
        <f>IF(G25="F",E25,0)</f>
        <v>10</v>
      </c>
    </row>
    <row r="26" spans="1:16" ht="46.8" customHeight="1">
      <c r="D26" s="3">
        <f>SUM(D3:D25)</f>
        <v>310</v>
      </c>
      <c r="E26" s="3">
        <f>SUM(E3:E25)</f>
        <v>70</v>
      </c>
      <c r="N26" s="2"/>
      <c r="O26" s="2"/>
      <c r="P26" s="2"/>
    </row>
    <row r="27" spans="1:16" ht="42">
      <c r="D27" s="13" t="s">
        <v>36</v>
      </c>
      <c r="E27" s="30">
        <f>SUM(N4:N24)</f>
        <v>150</v>
      </c>
      <c r="F27" s="13" t="s">
        <v>39</v>
      </c>
      <c r="G27" s="31">
        <f>SUM(O4:O26)/E27</f>
        <v>0.4</v>
      </c>
      <c r="N27" s="2"/>
      <c r="O27" s="2"/>
      <c r="P27" s="2"/>
    </row>
    <row r="28" spans="1:16" ht="42">
      <c r="D28" s="13" t="s">
        <v>37</v>
      </c>
      <c r="E28" s="30">
        <f>D26-E27</f>
        <v>160</v>
      </c>
      <c r="F28" s="13" t="s">
        <v>40</v>
      </c>
      <c r="G28" s="31">
        <f>SUM(P4:P26)/E28</f>
        <v>6.25E-2</v>
      </c>
      <c r="N28" s="2"/>
      <c r="O28" s="2"/>
      <c r="P28" s="2"/>
    </row>
    <row r="29" spans="1:16">
      <c r="N29" s="2"/>
      <c r="O29" s="2"/>
      <c r="P29" s="2"/>
    </row>
    <row r="30" spans="1:16">
      <c r="N30" s="2"/>
      <c r="O30" s="2"/>
      <c r="P30" s="2"/>
    </row>
    <row r="31" spans="1:16">
      <c r="N31" s="2"/>
      <c r="O31" s="2"/>
      <c r="P31" s="2"/>
    </row>
    <row r="32" spans="1:16">
      <c r="N32" s="2"/>
      <c r="O32" s="2"/>
      <c r="P32" s="2"/>
    </row>
    <row r="33" spans="14:16">
      <c r="N33" s="2"/>
      <c r="O33" s="2"/>
      <c r="P33" s="2"/>
    </row>
    <row r="34" spans="14:16">
      <c r="N34" s="2"/>
      <c r="O34" s="2"/>
      <c r="P34" s="2"/>
    </row>
    <row r="35" spans="14:16">
      <c r="N35" s="2"/>
      <c r="O35" s="2"/>
      <c r="P35" s="2"/>
    </row>
    <row r="36" spans="14:16">
      <c r="N36" s="2"/>
      <c r="O36" s="2"/>
      <c r="P36" s="2"/>
    </row>
    <row r="37" spans="14:16">
      <c r="N37" s="2"/>
      <c r="O37" s="2"/>
      <c r="P37" s="2"/>
    </row>
    <row r="38" spans="14:16">
      <c r="N38" s="2"/>
      <c r="O38" s="2"/>
      <c r="P38" s="2"/>
    </row>
  </sheetData>
  <mergeCells count="25">
    <mergeCell ref="G25:H25"/>
    <mergeCell ref="G23:H23"/>
    <mergeCell ref="G24:H24"/>
    <mergeCell ref="G22:H22"/>
    <mergeCell ref="G16:H16"/>
    <mergeCell ref="G3:H3"/>
    <mergeCell ref="G4:H4"/>
    <mergeCell ref="G5:H5"/>
    <mergeCell ref="G6:H6"/>
    <mergeCell ref="G7:H7"/>
    <mergeCell ref="G8:H8"/>
    <mergeCell ref="G9:H9"/>
    <mergeCell ref="G10:H10"/>
    <mergeCell ref="G20:H20"/>
    <mergeCell ref="G12:H12"/>
    <mergeCell ref="G13:H13"/>
    <mergeCell ref="J6:L8"/>
    <mergeCell ref="J5:L5"/>
    <mergeCell ref="G17:H17"/>
    <mergeCell ref="G19:H19"/>
    <mergeCell ref="G21:H21"/>
    <mergeCell ref="G14:H14"/>
    <mergeCell ref="G15:H15"/>
    <mergeCell ref="G18:H18"/>
    <mergeCell ref="G11:H11"/>
  </mergeCells>
  <conditionalFormatting sqref="B1:B1048576">
    <cfRule type="cellIs" dxfId="8" priority="10" operator="equal">
      <formula>"ja"</formula>
    </cfRule>
  </conditionalFormatting>
  <conditionalFormatting sqref="B4:B166">
    <cfRule type="cellIs" dxfId="7" priority="9" operator="greaterThan">
      <formula>"nein"</formula>
    </cfRule>
  </conditionalFormatting>
  <conditionalFormatting sqref="B4:B220">
    <cfRule type="cellIs" dxfId="6" priority="7" operator="equal">
      <formula>"ja"</formula>
    </cfRule>
    <cfRule type="cellIs" dxfId="5" priority="8" operator="equal">
      <formula>"nein"</formula>
    </cfRule>
  </conditionalFormatting>
  <conditionalFormatting sqref="F4:F25">
    <cfRule type="colorScale" priority="20">
      <colorScale>
        <cfvo type="min"/>
        <cfvo type="percentile" val="50"/>
        <cfvo type="max"/>
        <color rgb="FFF8696B"/>
        <color rgb="FFFFEB84"/>
        <color rgb="FF63BE7B"/>
      </colorScale>
    </cfRule>
  </conditionalFormatting>
  <conditionalFormatting sqref="G4:G25">
    <cfRule type="cellIs" dxfId="4" priority="4" operator="equal">
      <formula>"F"</formula>
    </cfRule>
    <cfRule type="cellIs" dxfId="3" priority="5" operator="equal">
      <formula>"C"</formula>
    </cfRule>
  </conditionalFormatting>
  <conditionalFormatting sqref="G4:G30">
    <cfRule type="cellIs" dxfId="2" priority="3" operator="equal">
      <formula>"NA"</formula>
    </cfRule>
  </conditionalFormatting>
  <conditionalFormatting sqref="A3">
    <cfRule type="cellIs" dxfId="1" priority="2" operator="equal">
      <formula>"ja"</formula>
    </cfRule>
  </conditionalFormatting>
  <conditionalFormatting sqref="A4:A25">
    <cfRule type="cellIs" dxfId="0" priority="1" operator="equal">
      <formula>"ja"</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cbuch</dc:creator>
  <cp:lastModifiedBy>cbuch</cp:lastModifiedBy>
  <dcterms:created xsi:type="dcterms:W3CDTF">2020-01-10T09:25:42Z</dcterms:created>
  <dcterms:modified xsi:type="dcterms:W3CDTF">2020-01-31T10:47:41Z</dcterms:modified>
</cp:coreProperties>
</file>