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hidePivotFieldList="1"/>
  <mc:AlternateContent xmlns:mc="http://schemas.openxmlformats.org/markup-compatibility/2006">
    <mc:Choice Requires="x15">
      <x15ac:absPath xmlns:x15ac="http://schemas.microsoft.com/office/spreadsheetml/2010/11/ac" url="C:\Users\evasa\Desktop\"/>
    </mc:Choice>
  </mc:AlternateContent>
  <xr:revisionPtr revIDLastSave="0" documentId="13_ncr:1_{1740098B-F373-4EB4-8EC0-C1FFE4FB268C}" xr6:coauthVersionLast="47" xr6:coauthVersionMax="47" xr10:uidLastSave="{00000000-0000-0000-0000-000000000000}"/>
  <bookViews>
    <workbookView xWindow="-120" yWindow="-120" windowWidth="29040" windowHeight="15720" tabRatio="656" firstSheet="1" activeTab="9" xr2:uid="{00000000-000D-0000-FFFF-FFFF00000000}"/>
  </bookViews>
  <sheets>
    <sheet name="DashBoard" sheetId="9" state="hidden" r:id="rId1"/>
    <sheet name="DashBoardMain" sheetId="12" r:id="rId2"/>
    <sheet name="rtable" sheetId="7" state="hidden" r:id="rId3"/>
    <sheet name="qtable" sheetId="6" state="hidden" r:id="rId4"/>
    <sheet name="ptable" sheetId="5" state="hidden" r:id="rId5"/>
    <sheet name="dtable" sheetId="3" state="hidden" r:id="rId6"/>
    <sheet name="btable" sheetId="2" state="hidden" r:id="rId7"/>
    <sheet name="OnTheWHlr" sheetId="1" state="hidden" r:id="rId8"/>
    <sheet name="Sheet1" sheetId="11" r:id="rId9"/>
    <sheet name="idtable" sheetId="4" r:id="rId10"/>
  </sheets>
  <definedNames>
    <definedName name="_xlcn.WorksheetConnection_DashBoard.xlsxbtable1" hidden="1">btable[]</definedName>
    <definedName name="_xlcn.WorksheetConnection_DashBoard.xlsxdtable1" hidden="1">dtable[]</definedName>
    <definedName name="_xlcn.WorksheetConnection_DashBoard.xlsxidtable1" hidden="1">idtable[]</definedName>
    <definedName name="_xlcn.WorksheetConnection_DashBoard.xlsxptable1" hidden="1">ptable[]</definedName>
    <definedName name="_xlcn.WorksheetConnection_DashBoard.xlsxqtable1" hidden="1">qtable[]</definedName>
    <definedName name="_xlcn.WorksheetConnection_DashBoard.xlsxrtable1" hidden="1">rtable[]</definedName>
    <definedName name="ExternalData_1" localSheetId="6" hidden="1">btable!$A$1:$F$4</definedName>
    <definedName name="ExternalData_2" localSheetId="5" hidden="1">dtable!$A$1:$F$4</definedName>
    <definedName name="ExternalData_3" localSheetId="9" hidden="1">idtable!$A$1:$B$4</definedName>
    <definedName name="ExternalData_4" localSheetId="4" hidden="1">ptable!$A$1:$F$4</definedName>
    <definedName name="ExternalData_5" localSheetId="3" hidden="1">qtable!$A$1:$F$4</definedName>
    <definedName name="ExternalData_6" localSheetId="2" hidden="1">'rtable'!$A$1:$F$4</definedName>
    <definedName name="Slicer_TestId">#N/A</definedName>
  </definedNames>
  <calcPr calcId="191029"/>
  <pivotCaches>
    <pivotCache cacheId="293" r:id="rId11"/>
    <pivotCache cacheId="296" r:id="rId12"/>
    <pivotCache cacheId="299" r:id="rId13"/>
    <pivotCache cacheId="302" r:id="rId14"/>
    <pivotCache cacheId="305" r:id="rId15"/>
  </pivotCaches>
  <extLst>
    <ext xmlns:x14="http://schemas.microsoft.com/office/spreadsheetml/2009/9/main" uri="{876F7934-8845-4945-9796-88D515C7AA90}">
      <x14:pivotCaches>
        <pivotCache cacheId="206"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table" name="rtable" connection="WorksheetConnection_DashBoard.xlsx!rtable"/>
          <x15:modelTable id="qtable" name="qtable" connection="WorksheetConnection_DashBoard.xlsx!qtable"/>
          <x15:modelTable id="ptable" name="ptable" connection="WorksheetConnection_DashBoard.xlsx!ptable"/>
          <x15:modelTable id="idtable" name="idtable" connection="WorksheetConnection_DashBoard.xlsx!idtable"/>
          <x15:modelTable id="dtable" name="dtable" connection="WorksheetConnection_DashBoard.xlsx!dtable"/>
          <x15:modelTable id="btable" name="btable" connection="WorksheetConnection_DashBoard.xlsx!btable"/>
        </x15:modelTables>
        <x15:modelRelationships>
          <x15:modelRelationship fromTable="rtable" fromColumn="TestId" toTable="idtable" toColumn="TestId"/>
          <x15:modelRelationship fromTable="qtable" fromColumn="TestId" toTable="idtable" toColumn="TestId"/>
          <x15:modelRelationship fromTable="ptable" fromColumn="Test ID" toTable="idtable" toColumn="TestId"/>
          <x15:modelRelationship fromTable="dtable" fromColumn="TestId" toTable="idtable" toColumn="TestId"/>
          <x15:modelRelationship fromTable="btable" fromColumn="Test ID" toTable="idtable" toColumn="Test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1" l="1" a="1"/>
  <c r="N4" i="11" s="1"/>
  <c r="G18" i="11"/>
  <c r="G17" i="11"/>
  <c r="G16" i="11"/>
  <c r="G13" i="11"/>
  <c r="G15" i="11"/>
  <c r="G14" i="11"/>
  <c r="G12" i="11"/>
  <c r="G11" i="11"/>
  <c r="G10" i="11"/>
  <c r="G8" i="11"/>
  <c r="G7" i="11"/>
  <c r="G9" i="11"/>
  <c r="G6" i="11"/>
  <c r="G4" i="11"/>
  <c r="G5" i="11"/>
  <c r="C18" i="11"/>
  <c r="C22" i="11"/>
  <c r="C16" i="11"/>
  <c r="C21" i="11"/>
  <c r="C19" i="11"/>
  <c r="C23" i="11"/>
  <c r="C20" i="11"/>
  <c r="C17" i="11"/>
  <c r="C15" i="11"/>
  <c r="C14" i="11"/>
  <c r="C10" i="11"/>
  <c r="C6" i="11"/>
  <c r="C8" i="11"/>
  <c r="C4" i="11"/>
  <c r="C7" i="11"/>
  <c r="C13" i="11"/>
  <c r="C9" i="11"/>
  <c r="C5" i="11"/>
  <c r="C12" i="11"/>
  <c r="C11" i="11"/>
  <c r="L4" i="11" l="1"/>
  <c r="L8" i="11" s="1"/>
  <c r="K4" i="11"/>
  <c r="K8" i="11" s="1"/>
  <c r="M4" i="11"/>
  <c r="M8"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78A9FB-DE7D-487E-A8C4-BE79556E464B}" keepAlive="1" name="Query - btable" description="Connection to the 'btable' query in the workbook." type="5" refreshedVersion="8" background="1" saveData="1">
    <dbPr connection="Provider=Microsoft.Mashup.OleDb.1;Data Source=$Workbook$;Location=btable;Extended Properties=&quot;&quot;" command="SELECT * FROM [btable]"/>
  </connection>
  <connection id="2" xr16:uid="{9B1C247C-BECB-4B0F-BE66-628A3B9BB158}" keepAlive="1" name="Query - dtable" description="Connection to the 'dtable' query in the workbook." type="5" refreshedVersion="8" background="1" saveData="1">
    <dbPr connection="Provider=Microsoft.Mashup.OleDb.1;Data Source=$Workbook$;Location=dtable;Extended Properties=&quot;&quot;" command="SELECT * FROM [dtable]"/>
  </connection>
  <connection id="3" xr16:uid="{4FBA84B5-DCBD-4CDB-A2DE-90BFA909045A}" keepAlive="1" name="Query - idtable" description="Connection to the 'idtable' query in the workbook." type="5" refreshedVersion="8" background="1" saveData="1">
    <dbPr connection="Provider=Microsoft.Mashup.OleDb.1;Data Source=$Workbook$;Location=idtable;Extended Properties=&quot;&quot;" command="SELECT * FROM [idtable]"/>
  </connection>
  <connection id="4" xr16:uid="{E029ADF7-E8DD-4F92-A2E2-437F1E4B60B9}" keepAlive="1" name="Query - ptable" description="Connection to the 'ptable' query in the workbook." type="5" refreshedVersion="8" background="1" saveData="1">
    <dbPr connection="Provider=Microsoft.Mashup.OleDb.1;Data Source=$Workbook$;Location=ptable;Extended Properties=&quot;&quot;" command="SELECT * FROM [ptable]"/>
  </connection>
  <connection id="5" xr16:uid="{AE4E3B6C-1DAC-40C1-8918-F43AE2AF1D8A}" keepAlive="1" name="Query - qtable" description="Connection to the 'qtable' query in the workbook." type="5" refreshedVersion="8" background="1" saveData="1">
    <dbPr connection="Provider=Microsoft.Mashup.OleDb.1;Data Source=$Workbook$;Location=qtable;Extended Properties=&quot;&quot;" command="SELECT * FROM [qtable]"/>
  </connection>
  <connection id="6" xr16:uid="{211484FC-54BF-41A1-9DB4-17C549F739AC}" keepAlive="1" name="Query - rtable" description="Connection to the 'rtable' query in the workbook." type="5" refreshedVersion="8" background="1" saveData="1">
    <dbPr connection="Provider=Microsoft.Mashup.OleDb.1;Data Source=$Workbook$;Location=rtable;Extended Properties=&quot;&quot;" command="SELECT * FROM [rtable]"/>
  </connection>
  <connection id="7" xr16:uid="{CA03AD18-DF63-413E-9528-1CD829A4434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B02406EB-C391-4608-906D-39EBFE92149C}" name="WorksheetConnection_DashBoard.xlsx!btable" type="102" refreshedVersion="8" minRefreshableVersion="5">
    <extLst>
      <ext xmlns:x15="http://schemas.microsoft.com/office/spreadsheetml/2010/11/main" uri="{DE250136-89BD-433C-8126-D09CA5730AF9}">
        <x15:connection id="btable">
          <x15:rangePr sourceName="_xlcn.WorksheetConnection_DashBoard.xlsxbtable1"/>
        </x15:connection>
      </ext>
    </extLst>
  </connection>
  <connection id="9" xr16:uid="{61FD4E8D-B4F6-4175-9326-D79416B4912A}" name="WorksheetConnection_DashBoard.xlsx!dtable" type="102" refreshedVersion="8" minRefreshableVersion="5">
    <extLst>
      <ext xmlns:x15="http://schemas.microsoft.com/office/spreadsheetml/2010/11/main" uri="{DE250136-89BD-433C-8126-D09CA5730AF9}">
        <x15:connection id="dtable">
          <x15:rangePr sourceName="_xlcn.WorksheetConnection_DashBoard.xlsxdtable1"/>
        </x15:connection>
      </ext>
    </extLst>
  </connection>
  <connection id="10" xr16:uid="{8F7B0AB2-5036-460B-B1A3-2C8B99183299}" name="WorksheetConnection_DashBoard.xlsx!idtable" type="102" refreshedVersion="8" minRefreshableVersion="5">
    <extLst>
      <ext xmlns:x15="http://schemas.microsoft.com/office/spreadsheetml/2010/11/main" uri="{DE250136-89BD-433C-8126-D09CA5730AF9}">
        <x15:connection id="idtable">
          <x15:rangePr sourceName="_xlcn.WorksheetConnection_DashBoard.xlsxidtable1"/>
        </x15:connection>
      </ext>
    </extLst>
  </connection>
  <connection id="11" xr16:uid="{B8616A5C-DE69-4BBC-BF34-4E39007F692A}" name="WorksheetConnection_DashBoard.xlsx!ptable" type="102" refreshedVersion="8" minRefreshableVersion="5">
    <extLst>
      <ext xmlns:x15="http://schemas.microsoft.com/office/spreadsheetml/2010/11/main" uri="{DE250136-89BD-433C-8126-D09CA5730AF9}">
        <x15:connection id="ptable">
          <x15:rangePr sourceName="_xlcn.WorksheetConnection_DashBoard.xlsxptable1"/>
        </x15:connection>
      </ext>
    </extLst>
  </connection>
  <connection id="12" xr16:uid="{B872D77B-33C4-4EB8-A823-8FAB4E340D11}" name="WorksheetConnection_DashBoard.xlsx!qtable" type="102" refreshedVersion="8" minRefreshableVersion="5">
    <extLst>
      <ext xmlns:x15="http://schemas.microsoft.com/office/spreadsheetml/2010/11/main" uri="{DE250136-89BD-433C-8126-D09CA5730AF9}">
        <x15:connection id="qtable">
          <x15:rangePr sourceName="_xlcn.WorksheetConnection_DashBoard.xlsxqtable1"/>
        </x15:connection>
      </ext>
    </extLst>
  </connection>
  <connection id="13" xr16:uid="{1A75490B-6AE8-460F-9B1C-4D41525C83F4}" name="WorksheetConnection_DashBoard.xlsx!rtable" type="102" refreshedVersion="8" minRefreshableVersion="5">
    <extLst>
      <ext xmlns:x15="http://schemas.microsoft.com/office/spreadsheetml/2010/11/main" uri="{DE250136-89BD-433C-8126-D09CA5730AF9}">
        <x15:connection id="rtable">
          <x15:rangePr sourceName="_xlcn.WorksheetConnection_DashBoard.xlsxr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<sst xmlns="http://schemas.openxmlformats.org/spreadsheetml/2006/main" count="137" uniqueCount="53">
  <si>
    <t>Timestamp</t>
  </si>
  <si>
    <t>Test ID</t>
  </si>
  <si>
    <t>B appeared count</t>
  </si>
  <si>
    <t>Correct B inputs</t>
  </si>
  <si>
    <t>Missed B inputs</t>
  </si>
  <si>
    <t>Wrong keys pressed</t>
  </si>
  <si>
    <t>ID-1728896176307-416</t>
  </si>
  <si>
    <t>ID-1728996332581-456</t>
  </si>
  <si>
    <t>ID-1729017022908-574</t>
  </si>
  <si>
    <t>TestId</t>
  </si>
  <si>
    <t>DAppeared</t>
  </si>
  <si>
    <t>DCorrect</t>
  </si>
  <si>
    <t>DMissed</t>
  </si>
  <si>
    <t>WrongKeyInput</t>
  </si>
  <si>
    <t>S.No</t>
  </si>
  <si>
    <t>pAppeared</t>
  </si>
  <si>
    <t>pCorrect</t>
  </si>
  <si>
    <t>pMissed</t>
  </si>
  <si>
    <t>wrongKeyCount</t>
  </si>
  <si>
    <t>QAppeared</t>
  </si>
  <si>
    <t>QCorrect</t>
  </si>
  <si>
    <t>QMissed</t>
  </si>
  <si>
    <t>RAppeared</t>
  </si>
  <si>
    <t>RCorrect</t>
  </si>
  <si>
    <t>RMissed</t>
  </si>
  <si>
    <t>Row Labels</t>
  </si>
  <si>
    <t>Grand Total</t>
  </si>
  <si>
    <t>Sum of B appeared count</t>
  </si>
  <si>
    <t>Sum of Correct B inputs</t>
  </si>
  <si>
    <t>Sum of Missed B inputs</t>
  </si>
  <si>
    <t>Sum of Wrong keys pressed</t>
  </si>
  <si>
    <t>Sum of DAppeared</t>
  </si>
  <si>
    <t>Sum of DCorrect</t>
  </si>
  <si>
    <t>Sum of DMissed</t>
  </si>
  <si>
    <t>Sum of WrongKeyInput</t>
  </si>
  <si>
    <t>Sum of pAppeared</t>
  </si>
  <si>
    <t>Sum of pCorrect</t>
  </si>
  <si>
    <t>Sum of pMissed</t>
  </si>
  <si>
    <t>Sum of wrongKeyCount</t>
  </si>
  <si>
    <t>Sum of QAppeared</t>
  </si>
  <si>
    <t>Sum of QCorrect</t>
  </si>
  <si>
    <t>Sum of QMissed</t>
  </si>
  <si>
    <t>Sum of RAppeared</t>
  </si>
  <si>
    <t>Sum of RCorrect</t>
  </si>
  <si>
    <t>Sum of RMissed</t>
  </si>
  <si>
    <t>Total</t>
  </si>
  <si>
    <t>Sum of Dcorrect</t>
  </si>
  <si>
    <t>Sum Of Correct</t>
  </si>
  <si>
    <t>Sum Of Missed</t>
  </si>
  <si>
    <t>Sum Of Wrong</t>
  </si>
  <si>
    <t>%Correct</t>
  </si>
  <si>
    <t>%Missed</t>
  </si>
  <si>
    <t>%Wrong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</si>
</sst>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xf>
    <xf numFmtId="10" fontId="0" fillId="0" borderId="0" xfId="0" applyNumberFormat="1" applyAlignment="1">
      <alignment horizontal="center" vertical="center"/>
    </xf>
    <xf numFmtId="0" fontId="0" fillId="0" borderId="0" xfId="0" applyNumberFormat="1"/>
    <xf numFmtId="0" fontId="0" fillId="2" borderId="0" xfId="0" applyFill="1"/>
  </cellXfs>
  <cellStyles count="1">
    <cellStyle name="Normal" xfId="0" builtinId="0"/>
  </cellStyles>
  <dxfs count="11">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styles" Target="styles.xml"/><Relationship Id="rId41"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Component</a:t>
            </a:r>
            <a:r>
              <a:rPr lang="en-US" baseline="0"/>
              <a:t> 1 Analysis</a:t>
            </a:r>
            <a:endParaRPr lang="en-US"/>
          </a:p>
        </c:rich>
      </c:tx>
      <c:layout>
        <c:manualLayout>
          <c:xMode val="edge"/>
          <c:yMode val="edge"/>
          <c:x val="0.41357560196279813"/>
          <c:y val="2.7777895055343282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Sheet1!$K$7:$M$7</c:f>
              <c:strCache>
                <c:ptCount val="3"/>
                <c:pt idx="0">
                  <c:v>%Correct</c:v>
                </c:pt>
                <c:pt idx="1">
                  <c:v>%Missed</c:v>
                </c:pt>
                <c:pt idx="2">
                  <c:v>%Wrong</c:v>
                </c:pt>
              </c:strCache>
            </c:strRef>
          </c:cat>
          <c:val>
            <c:numRef>
              <c:f>Sheet1!$K$8:$M$8</c:f>
              <c:numCache>
                <c:formatCode>0.00%</c:formatCode>
                <c:ptCount val="3"/>
                <c:pt idx="0">
                  <c:v>0.41666666666666669</c:v>
                </c:pt>
                <c:pt idx="1">
                  <c:v>0.25</c:v>
                </c:pt>
                <c:pt idx="2">
                  <c:v>0.33333333333333331</c:v>
                </c:pt>
              </c:numCache>
            </c:numRef>
          </c:val>
          <c:extLst>
            <c:ext xmlns:c16="http://schemas.microsoft.com/office/drawing/2014/chart" uri="{C3380CC4-5D6E-409C-BE32-E72D297353CC}">
              <c16:uniqueId val="{00000000-AAE2-4D73-946D-83B117EC8D96}"/>
            </c:ext>
          </c:extLst>
        </c:ser>
        <c:dLbls>
          <c:dLblPos val="outEnd"/>
          <c:showLegendKey val="0"/>
          <c:showVal val="1"/>
          <c:showCatName val="0"/>
          <c:showSerName val="0"/>
          <c:showPercent val="0"/>
          <c:showBubbleSize val="0"/>
        </c:dLbls>
        <c:gapWidth val="315"/>
        <c:overlap val="-40"/>
        <c:axId val="1173952608"/>
        <c:axId val="1173956448"/>
      </c:barChart>
      <c:catAx>
        <c:axId val="1173952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3956448"/>
        <c:crosses val="autoZero"/>
        <c:auto val="1"/>
        <c:lblAlgn val="ctr"/>
        <c:lblOffset val="100"/>
        <c:noMultiLvlLbl val="0"/>
      </c:catAx>
      <c:valAx>
        <c:axId val="11739564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3952608"/>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219075</xdr:colOff>
      <xdr:row>0</xdr:row>
      <xdr:rowOff>28574</xdr:rowOff>
    </xdr:from>
    <xdr:to>
      <xdr:col>17</xdr:col>
      <xdr:colOff>447675</xdr:colOff>
      <xdr:row>18</xdr:row>
      <xdr:rowOff>152399</xdr:rowOff>
    </xdr:to>
    <xdr:graphicFrame macro="">
      <xdr:nvGraphicFramePr>
        <xdr:cNvPr id="2" name="Chart 1">
          <a:extLst>
            <a:ext uri="{FF2B5EF4-FFF2-40B4-BE49-F238E27FC236}">
              <a16:creationId xmlns:a16="http://schemas.microsoft.com/office/drawing/2014/main" id="{33608CA5-C83A-427A-A63A-EF60E5A33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xdr:colOff>
      <xdr:row>0</xdr:row>
      <xdr:rowOff>47620</xdr:rowOff>
    </xdr:from>
    <xdr:to>
      <xdr:col>3</xdr:col>
      <xdr:colOff>114300</xdr:colOff>
      <xdr:row>220</xdr:row>
      <xdr:rowOff>0</xdr:rowOff>
    </xdr:to>
    <mc:AlternateContent xmlns:mc="http://schemas.openxmlformats.org/markup-compatibility/2006">
      <mc:Choice xmlns:a14="http://schemas.microsoft.com/office/drawing/2010/main" Requires="a14">
        <xdr:graphicFrame macro="">
          <xdr:nvGraphicFramePr>
            <xdr:cNvPr id="3" name="TestId">
              <a:extLst>
                <a:ext uri="{FF2B5EF4-FFF2-40B4-BE49-F238E27FC236}">
                  <a16:creationId xmlns:a16="http://schemas.microsoft.com/office/drawing/2014/main" id="{8D73565C-3F42-4B2D-876F-F7EED184CC8B}"/>
                </a:ext>
              </a:extLst>
            </xdr:cNvPr>
            <xdr:cNvGraphicFramePr/>
          </xdr:nvGraphicFramePr>
          <xdr:xfrm>
            <a:off x="0" y="0"/>
            <a:ext cx="0" cy="0"/>
          </xdr:xfrm>
          <a:graphic>
            <a:graphicData uri="http://schemas.microsoft.com/office/drawing/2010/slicer">
              <sle:slicer xmlns:sle="http://schemas.microsoft.com/office/drawing/2010/slicer" name="TestId"/>
            </a:graphicData>
          </a:graphic>
        </xdr:graphicFrame>
      </mc:Choice>
      <mc:Fallback>
        <xdr:sp macro="" textlink="">
          <xdr:nvSpPr>
            <xdr:cNvPr id="0" name=""/>
            <xdr:cNvSpPr>
              <a:spLocks noTextEdit="1"/>
            </xdr:cNvSpPr>
          </xdr:nvSpPr>
          <xdr:spPr>
            <a:xfrm>
              <a:off x="114300" y="47620"/>
              <a:ext cx="1828800" cy="41862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OMINIC VASANTH" refreshedDate="45592.994096875002" backgroundQuery="1" createdVersion="8" refreshedVersion="8" minRefreshableVersion="3" recordCount="0" supportSubquery="1" supportAdvancedDrill="1" xr:uid="{3B9454CE-EEA5-44AC-88C0-3C9A250C3CC9}">
  <cacheSource type="external" connectionId="7"/>
  <cacheFields count="6">
    <cacheField name="[Measures].[Sum of RAppeared]" caption="Sum of RAppeared" numFmtId="0" hierarchy="55" level="32767"/>
    <cacheField name="[Measures].[Sum of RCorrect]" caption="Sum of RCorrect" numFmtId="0" hierarchy="56" level="32767"/>
    <cacheField name="[Measures].[Sum of RMissed]" caption="Sum of RMissed" numFmtId="0" hierarchy="57" level="32767"/>
    <cacheField name="[Measures].[Sum of WrongKeyInput 3]" caption="Sum of WrongKeyInput 3" numFmtId="0" hierarchy="58" level="32767"/>
    <cacheField name="[rtable].[TestId].[TestId]" caption="TestId" numFmtId="0" hierarchy="27" level="1">
      <sharedItems count="3">
        <s v="ID-1728896176307-416"/>
        <s v="ID-1728996332581-456"/>
        <s v="ID-1729017022908-574"/>
      </sharedItems>
    </cacheField>
    <cacheField name="[idtable].[TestId].[TestId]" caption="TestId" numFmtId="0" hierarchy="13" level="1">
      <sharedItems containsSemiMixedTypes="0" containsNonDate="0" containsString="0"/>
    </cacheField>
  </cacheFields>
  <cacheHierarchies count="64">
    <cacheHierarchy uniqueName="[btable].[Timestamp]" caption="Timestamp" attribute="1" time="1" defaultMemberUniqueName="[btable].[Timestamp].[All]" allUniqueName="[btable].[Timestamp].[All]" dimensionUniqueName="[btable]" displayFolder="" count="0" memberValueDatatype="7" unbalanced="0"/>
    <cacheHierarchy uniqueName="[btable].[Test ID]" caption="Test ID" attribute="1" defaultMemberUniqueName="[btable].[Test ID].[All]" allUniqueName="[btable].[Test ID].[All]" dimensionUniqueName="[btable]" displayFolder="" count="0" memberValueDatatype="130" unbalanced="0"/>
    <cacheHierarchy uniqueName="[btable].[B appeared count]" caption="B appeared count" attribute="1" defaultMemberUniqueName="[btable].[B appeared count].[All]" allUniqueName="[btable].[B appeared count].[All]" dimensionUniqueName="[btable]" displayFolder="" count="0" memberValueDatatype="20" unbalanced="0"/>
    <cacheHierarchy uniqueName="[btable].[Correct B inputs]" caption="Correct B inputs" attribute="1" defaultMemberUniqueName="[btable].[Correct B inputs].[All]" allUniqueName="[btable].[Correct B inputs].[All]" dimensionUniqueName="[btable]" displayFolder="" count="0" memberValueDatatype="20" unbalanced="0"/>
    <cacheHierarchy uniqueName="[btable].[Missed B inputs]" caption="Missed B inputs" attribute="1" defaultMemberUniqueName="[btable].[Missed B inputs].[All]" allUniqueName="[btable].[Missed B inputs].[All]" dimensionUniqueName="[btable]" displayFolder="" count="0" memberValueDatatype="20" unbalanced="0"/>
    <cacheHierarchy uniqueName="[btable].[Wrong keys pressed]" caption="Wrong keys pressed" attribute="1" defaultMemberUniqueName="[btable].[Wrong keys pressed].[All]" allUniqueName="[btable].[Wrong keys pressed].[All]" dimensionUniqueName="[btable]" displayFolder="" count="0" memberValueDatatype="20" unbalanced="0"/>
    <cacheHierarchy uniqueName="[dtable].[Timestamp]" caption="Timestamp" attribute="1" time="1" defaultMemberUniqueName="[dtable].[Timestamp].[All]" allUniqueName="[dtable].[Timestamp].[All]" dimensionUniqueName="[dtable]" displayFolder="" count="0" memberValueDatatype="7" unbalanced="0"/>
    <cacheHierarchy uniqueName="[dtable].[TestId]" caption="TestId" attribute="1" defaultMemberUniqueName="[dtable].[TestId].[All]" allUniqueName="[dtable].[TestId].[All]" dimensionUniqueName="[dtable]" displayFolder="" count="0" memberValueDatatype="130" unbalanced="0"/>
    <cacheHierarchy uniqueName="[dtable].[DAppeared]" caption="DAppeared" attribute="1" defaultMemberUniqueName="[dtable].[DAppeared].[All]" allUniqueName="[dtable].[DAppeared].[All]" dimensionUniqueName="[dtable]" displayFolder="" count="0" memberValueDatatype="20" unbalanced="0"/>
    <cacheHierarchy uniqueName="[dtable].[DCorrect]" caption="DCorrect" attribute="1" defaultMemberUniqueName="[dtable].[DCorrect].[All]" allUniqueName="[dtable].[DCorrect].[All]" dimensionUniqueName="[dtable]" displayFolder="" count="0" memberValueDatatype="20" unbalanced="0"/>
    <cacheHierarchy uniqueName="[dtable].[DMissed]" caption="DMissed" attribute="1" defaultMemberUniqueName="[dtable].[DMissed].[All]" allUniqueName="[dtable].[DMissed].[All]" dimensionUniqueName="[dtable]" displayFolder="" count="0" memberValueDatatype="20" unbalanced="0"/>
    <cacheHierarchy uniqueName="[dtable].[WrongKeyInput]" caption="WrongKeyInput" attribute="1" defaultMemberUniqueName="[dtable].[WrongKeyInput].[All]" allUniqueName="[dtable].[WrongKeyInput].[All]" dimensionUniqueName="[dtable]" displayFolder="" count="0" memberValueDatatype="20" unbalanced="0"/>
    <cacheHierarchy uniqueName="[idtable].[S.No]" caption="S.No" attribute="1" defaultMemberUniqueName="[idtable].[S.No].[All]" allUniqueName="[idtable].[S.No].[All]" dimensionUniqueName="[idtable]" displayFolder="" count="0" memberValueDatatype="20" unbalanced="0"/>
    <cacheHierarchy uniqueName="[idtable].[TestId]" caption="TestId" attribute="1" defaultMemberUniqueName="[idtable].[TestId].[All]" allUniqueName="[idtable].[TestId].[All]" dimensionUniqueName="[idtable]" displayFolder="" count="2" memberValueDatatype="130" unbalanced="0">
      <fieldsUsage count="2">
        <fieldUsage x="-1"/>
        <fieldUsage x="5"/>
      </fieldsUsage>
    </cacheHierarchy>
    <cacheHierarchy uniqueName="[ptable].[Timestamp]" caption="Timestamp" attribute="1" time="1" defaultMemberUniqueName="[ptable].[Timestamp].[All]" allUniqueName="[ptable].[Timestamp].[All]" dimensionUniqueName="[ptable]" displayFolder="" count="0" memberValueDatatype="7" unbalanced="0"/>
    <cacheHierarchy uniqueName="[ptable].[Test ID]" caption="Test ID" attribute="1" defaultMemberUniqueName="[ptable].[Test ID].[All]" allUniqueName="[ptable].[Test ID].[All]" dimensionUniqueName="[ptable]" displayFolder="" count="0" memberValueDatatype="130" unbalanced="0"/>
    <cacheHierarchy uniqueName="[ptable].[pAppeared]" caption="pAppeared" attribute="1" defaultMemberUniqueName="[ptable].[pAppeared].[All]" allUniqueName="[ptable].[pAppeared].[All]" dimensionUniqueName="[ptable]" displayFolder="" count="0" memberValueDatatype="20" unbalanced="0"/>
    <cacheHierarchy uniqueName="[ptable].[pCorrect]" caption="pCorrect" attribute="1" defaultMemberUniqueName="[ptable].[pCorrect].[All]" allUniqueName="[ptable].[pCorrect].[All]" dimensionUniqueName="[ptable]" displayFolder="" count="0" memberValueDatatype="20" unbalanced="0"/>
    <cacheHierarchy uniqueName="[ptable].[pMissed]" caption="pMissed" attribute="1" defaultMemberUniqueName="[ptable].[pMissed].[All]" allUniqueName="[ptable].[pMissed].[All]" dimensionUniqueName="[ptable]" displayFolder="" count="0" memberValueDatatype="20" unbalanced="0"/>
    <cacheHierarchy uniqueName="[ptable].[wrongKeyCount]" caption="wrongKeyCount" attribute="1" defaultMemberUniqueName="[ptable].[wrongKeyCount].[All]" allUniqueName="[ptable].[wrongKeyCount].[All]" dimensionUniqueName="[ptable]" displayFolder="" count="0" memberValueDatatype="20" unbalanced="0"/>
    <cacheHierarchy uniqueName="[qtable].[Timestamp]" caption="Timestamp" attribute="1" time="1" defaultMemberUniqueName="[qtable].[Timestamp].[All]" allUniqueName="[qtable].[Timestamp].[All]" dimensionUniqueName="[qtable]" displayFolder="" count="0" memberValueDatatype="7" unbalanced="0"/>
    <cacheHierarchy uniqueName="[qtable].[TestId]" caption="TestId" attribute="1" defaultMemberUniqueName="[qtable].[TestId].[All]" allUniqueName="[qtable].[TestId].[All]" dimensionUniqueName="[qtable]" displayFolder="" count="0" memberValueDatatype="130" unbalanced="0"/>
    <cacheHierarchy uniqueName="[qtable].[QAppeared]" caption="QAppeared" attribute="1" defaultMemberUniqueName="[qtable].[QAppeared].[All]" allUniqueName="[qtable].[QAppeared].[All]" dimensionUniqueName="[qtable]" displayFolder="" count="0" memberValueDatatype="20" unbalanced="0"/>
    <cacheHierarchy uniqueName="[qtable].[QCorrect]" caption="QCorrect" attribute="1" defaultMemberUniqueName="[qtable].[QCorrect].[All]" allUniqueName="[qtable].[QCorrect].[All]" dimensionUniqueName="[qtable]" displayFolder="" count="0" memberValueDatatype="20" unbalanced="0"/>
    <cacheHierarchy uniqueName="[qtable].[QMissed]" caption="QMissed" attribute="1" defaultMemberUniqueName="[qtable].[QMissed].[All]" allUniqueName="[qtable].[QMissed].[All]" dimensionUniqueName="[qtable]" displayFolder="" count="0" memberValueDatatype="20" unbalanced="0"/>
    <cacheHierarchy uniqueName="[qtable].[WrongKeyInput]" caption="WrongKeyInput" attribute="1" defaultMemberUniqueName="[qtable].[WrongKeyInput].[All]" allUniqueName="[qtable].[WrongKeyInput].[All]" dimensionUniqueName="[qtable]" displayFolder="" count="0" memberValueDatatype="20" unbalanced="0"/>
    <cacheHierarchy uniqueName="[rtable].[Timestamp]" caption="Timestamp" attribute="1" time="1" defaultMemberUniqueName="[rtable].[Timestamp].[All]" allUniqueName="[rtable].[Timestamp].[All]" dimensionUniqueName="[rtable]" displayFolder="" count="0" memberValueDatatype="7" unbalanced="0"/>
    <cacheHierarchy uniqueName="[rtable].[TestId]" caption="TestId" attribute="1" defaultMemberUniqueName="[rtable].[TestId].[All]" allUniqueName="[rtable].[TestId].[All]" dimensionUniqueName="[rtable]" displayFolder="" count="2" memberValueDatatype="130" unbalanced="0">
      <fieldsUsage count="2">
        <fieldUsage x="-1"/>
        <fieldUsage x="4"/>
      </fieldsUsage>
    </cacheHierarchy>
    <cacheHierarchy uniqueName="[rtable].[RAppeared]" caption="RAppeared" attribute="1" defaultMemberUniqueName="[rtable].[RAppeared].[All]" allUniqueName="[rtable].[RAppeared].[All]" dimensionUniqueName="[rtable]" displayFolder="" count="0" memberValueDatatype="20" unbalanced="0"/>
    <cacheHierarchy uniqueName="[rtable].[RCorrect]" caption="RCorrect" attribute="1" defaultMemberUniqueName="[rtable].[RCorrect].[All]" allUniqueName="[rtable].[RCorrect].[All]" dimensionUniqueName="[rtable]" displayFolder="" count="0" memberValueDatatype="20" unbalanced="0"/>
    <cacheHierarchy uniqueName="[rtable].[RMissed]" caption="RMissed" attribute="1" defaultMemberUniqueName="[rtable].[RMissed].[All]" allUniqueName="[rtable].[RMissed].[All]" dimensionUniqueName="[rtable]" displayFolder="" count="0" memberValueDatatype="20" unbalanced="0"/>
    <cacheHierarchy uniqueName="[rtable].[WrongKeyInput]" caption="WrongKeyInput" attribute="1" defaultMemberUniqueName="[rtable].[WrongKeyInput].[All]" allUniqueName="[rtable].[WrongKeyInput].[All]" dimensionUniqueName="[rtable]" displayFolder="" count="0" memberValueDatatype="20" unbalanced="0"/>
    <cacheHierarchy uniqueName="[Measures].[__XL_Count rtable]" caption="__XL_Count rtable" measure="1" displayFolder="" measureGroup="rtable" count="0" hidden="1"/>
    <cacheHierarchy uniqueName="[Measures].[__XL_Count qtable]" caption="__XL_Count qtable" measure="1" displayFolder="" measureGroup="qtable" count="0" hidden="1"/>
    <cacheHierarchy uniqueName="[Measures].[__XL_Count ptable]" caption="__XL_Count ptable" measure="1" displayFolder="" measureGroup="ptable" count="0" hidden="1"/>
    <cacheHierarchy uniqueName="[Measures].[__XL_Count dtable]" caption="__XL_Count dtable" measure="1" displayFolder="" measureGroup="dtable" count="0" hidden="1"/>
    <cacheHierarchy uniqueName="[Measures].[__XL_Count btable]" caption="__XL_Count btable" measure="1" displayFolder="" measureGroup="btable" count="0" hidden="1"/>
    <cacheHierarchy uniqueName="[Measures].[__XL_Count idtable]" caption="__XL_Count idtable" measure="1" displayFolder="" measureGroup="idtable" count="0" hidden="1"/>
    <cacheHierarchy uniqueName="[Measures].[__No measures defined]" caption="__No measures defined" measure="1" displayFolder="" count="0" hidden="1"/>
    <cacheHierarchy uniqueName="[Measures].[Sum of B appeared count]" caption="Sum of B appeared count" measure="1" displayFolder="" measureGroup="btable" count="0" hidden="1">
      <extLst>
        <ext xmlns:x15="http://schemas.microsoft.com/office/spreadsheetml/2010/11/main" uri="{B97F6D7D-B522-45F9-BDA1-12C45D357490}">
          <x15:cacheHierarchy aggregatedColumn="2"/>
        </ext>
      </extLst>
    </cacheHierarchy>
    <cacheHierarchy uniqueName="[Measures].[Sum of Correct B inputs]" caption="Sum of Correct B inputs" measure="1" displayFolder="" measureGroup="btable" count="0" hidden="1">
      <extLst>
        <ext xmlns:x15="http://schemas.microsoft.com/office/spreadsheetml/2010/11/main" uri="{B97F6D7D-B522-45F9-BDA1-12C45D357490}">
          <x15:cacheHierarchy aggregatedColumn="3"/>
        </ext>
      </extLst>
    </cacheHierarchy>
    <cacheHierarchy uniqueName="[Measures].[Sum of Missed B inputs]" caption="Sum of Missed B inputs" measure="1" displayFolder="" measureGroup="btable" count="0" hidden="1">
      <extLst>
        <ext xmlns:x15="http://schemas.microsoft.com/office/spreadsheetml/2010/11/main" uri="{B97F6D7D-B522-45F9-BDA1-12C45D357490}">
          <x15:cacheHierarchy aggregatedColumn="4"/>
        </ext>
      </extLst>
    </cacheHierarchy>
    <cacheHierarchy uniqueName="[Measures].[Sum of Wrong keys pressed]" caption="Sum of Wrong keys pressed" measure="1" displayFolder="" measureGroup="btable" count="0" hidden="1">
      <extLst>
        <ext xmlns:x15="http://schemas.microsoft.com/office/spreadsheetml/2010/11/main" uri="{B97F6D7D-B522-45F9-BDA1-12C45D357490}">
          <x15:cacheHierarchy aggregatedColumn="5"/>
        </ext>
      </extLst>
    </cacheHierarchy>
    <cacheHierarchy uniqueName="[Measures].[Sum of DAppeared]" caption="Sum of DAppeared" measure="1" displayFolder="" measureGroup="dtable" count="0" hidden="1">
      <extLst>
        <ext xmlns:x15="http://schemas.microsoft.com/office/spreadsheetml/2010/11/main" uri="{B97F6D7D-B522-45F9-BDA1-12C45D357490}">
          <x15:cacheHierarchy aggregatedColumn="8"/>
        </ext>
      </extLst>
    </cacheHierarchy>
    <cacheHierarchy uniqueName="[Measures].[Sum of DCorrect]" caption="Sum of DCorrect" measure="1" displayFolder="" measureGroup="dtable" count="0" hidden="1">
      <extLst>
        <ext xmlns:x15="http://schemas.microsoft.com/office/spreadsheetml/2010/11/main" uri="{B97F6D7D-B522-45F9-BDA1-12C45D357490}">
          <x15:cacheHierarchy aggregatedColumn="9"/>
        </ext>
      </extLst>
    </cacheHierarchy>
    <cacheHierarchy uniqueName="[Measures].[Sum of DMissed]" caption="Sum of DMissed" measure="1" displayFolder="" measureGroup="dtable" count="0" hidden="1">
      <extLst>
        <ext xmlns:x15="http://schemas.microsoft.com/office/spreadsheetml/2010/11/main" uri="{B97F6D7D-B522-45F9-BDA1-12C45D357490}">
          <x15:cacheHierarchy aggregatedColumn="10"/>
        </ext>
      </extLst>
    </cacheHierarchy>
    <cacheHierarchy uniqueName="[Measures].[Sum of WrongKeyInput]" caption="Sum of WrongKeyInput" measure="1" displayFolder="" measureGroup="dtable" count="0" hidden="1">
      <extLst>
        <ext xmlns:x15="http://schemas.microsoft.com/office/spreadsheetml/2010/11/main" uri="{B97F6D7D-B522-45F9-BDA1-12C45D357490}">
          <x15:cacheHierarchy aggregatedColumn="11"/>
        </ext>
      </extLst>
    </cacheHierarchy>
    <cacheHierarchy uniqueName="[Measures].[Sum of pAppeared]" caption="Sum of pAppeared" measure="1" displayFolder="" measureGroup="ptable" count="0" hidden="1">
      <extLst>
        <ext xmlns:x15="http://schemas.microsoft.com/office/spreadsheetml/2010/11/main" uri="{B97F6D7D-B522-45F9-BDA1-12C45D357490}">
          <x15:cacheHierarchy aggregatedColumn="16"/>
        </ext>
      </extLst>
    </cacheHierarchy>
    <cacheHierarchy uniqueName="[Measures].[Sum of pCorrect]" caption="Sum of pCorrect" measure="1" displayFolder="" measureGroup="ptable" count="0" hidden="1">
      <extLst>
        <ext xmlns:x15="http://schemas.microsoft.com/office/spreadsheetml/2010/11/main" uri="{B97F6D7D-B522-45F9-BDA1-12C45D357490}">
          <x15:cacheHierarchy aggregatedColumn="17"/>
        </ext>
      </extLst>
    </cacheHierarchy>
    <cacheHierarchy uniqueName="[Measures].[Sum of pMissed]" caption="Sum of pMissed" measure="1" displayFolder="" measureGroup="ptable" count="0" hidden="1">
      <extLst>
        <ext xmlns:x15="http://schemas.microsoft.com/office/spreadsheetml/2010/11/main" uri="{B97F6D7D-B522-45F9-BDA1-12C45D357490}">
          <x15:cacheHierarchy aggregatedColumn="18"/>
        </ext>
      </extLst>
    </cacheHierarchy>
    <cacheHierarchy uniqueName="[Measures].[Sum of wrongKeyCount]" caption="Sum of wrongKeyCount" measure="1" displayFolder="" measureGroup="ptable" count="0" hidden="1">
      <extLst>
        <ext xmlns:x15="http://schemas.microsoft.com/office/spreadsheetml/2010/11/main" uri="{B97F6D7D-B522-45F9-BDA1-12C45D357490}">
          <x15:cacheHierarchy aggregatedColumn="19"/>
        </ext>
      </extLst>
    </cacheHierarchy>
    <cacheHierarchy uniqueName="[Measures].[Sum of QAppeared]" caption="Sum of QAppeared" measure="1" displayFolder="" measureGroup="qtable" count="0" hidden="1">
      <extLst>
        <ext xmlns:x15="http://schemas.microsoft.com/office/spreadsheetml/2010/11/main" uri="{B97F6D7D-B522-45F9-BDA1-12C45D357490}">
          <x15:cacheHierarchy aggregatedColumn="22"/>
        </ext>
      </extLst>
    </cacheHierarchy>
    <cacheHierarchy uniqueName="[Measures].[Sum of QCorrect]" caption="Sum of QCorrect" measure="1" displayFolder="" measureGroup="qtable" count="0" hidden="1">
      <extLst>
        <ext xmlns:x15="http://schemas.microsoft.com/office/spreadsheetml/2010/11/main" uri="{B97F6D7D-B522-45F9-BDA1-12C45D357490}">
          <x15:cacheHierarchy aggregatedColumn="23"/>
        </ext>
      </extLst>
    </cacheHierarchy>
    <cacheHierarchy uniqueName="[Measures].[Sum of QMissed]" caption="Sum of QMissed" measure="1" displayFolder="" measureGroup="qtable" count="0" hidden="1">
      <extLst>
        <ext xmlns:x15="http://schemas.microsoft.com/office/spreadsheetml/2010/11/main" uri="{B97F6D7D-B522-45F9-BDA1-12C45D357490}">
          <x15:cacheHierarchy aggregatedColumn="24"/>
        </ext>
      </extLst>
    </cacheHierarchy>
    <cacheHierarchy uniqueName="[Measures].[Sum of WrongKeyInput 2]" caption="Sum of WrongKeyInput 2" measure="1" displayFolder="" measureGroup="qtable" count="0" hidden="1">
      <extLst>
        <ext xmlns:x15="http://schemas.microsoft.com/office/spreadsheetml/2010/11/main" uri="{B97F6D7D-B522-45F9-BDA1-12C45D357490}">
          <x15:cacheHierarchy aggregatedColumn="25"/>
        </ext>
      </extLst>
    </cacheHierarchy>
    <cacheHierarchy uniqueName="[Measures].[Sum of RAppeared]" caption="Sum of RAppeared" measure="1" displayFolder="" measureGroup="rtable" count="0" oneField="1" hidden="1">
      <fieldsUsage count="1">
        <fieldUsage x="0"/>
      </fieldsUsage>
      <extLst>
        <ext xmlns:x15="http://schemas.microsoft.com/office/spreadsheetml/2010/11/main" uri="{B97F6D7D-B522-45F9-BDA1-12C45D357490}">
          <x15:cacheHierarchy aggregatedColumn="28"/>
        </ext>
      </extLst>
    </cacheHierarchy>
    <cacheHierarchy uniqueName="[Measures].[Sum of RCorrect]" caption="Sum of RCorrect" measure="1" displayFolder="" measureGroup="rtable" count="0" oneField="1" hidden="1">
      <fieldsUsage count="1">
        <fieldUsage x="1"/>
      </fieldsUsage>
      <extLst>
        <ext xmlns:x15="http://schemas.microsoft.com/office/spreadsheetml/2010/11/main" uri="{B97F6D7D-B522-45F9-BDA1-12C45D357490}">
          <x15:cacheHierarchy aggregatedColumn="29"/>
        </ext>
      </extLst>
    </cacheHierarchy>
    <cacheHierarchy uniqueName="[Measures].[Sum of RMissed]" caption="Sum of RMissed" measure="1" displayFolder="" measureGroup="rtable" count="0" oneField="1" hidden="1">
      <fieldsUsage count="1">
        <fieldUsage x="2"/>
      </fieldsUsage>
      <extLst>
        <ext xmlns:x15="http://schemas.microsoft.com/office/spreadsheetml/2010/11/main" uri="{B97F6D7D-B522-45F9-BDA1-12C45D357490}">
          <x15:cacheHierarchy aggregatedColumn="30"/>
        </ext>
      </extLst>
    </cacheHierarchy>
    <cacheHierarchy uniqueName="[Measures].[Sum of WrongKeyInput 3]" caption="Sum of WrongKeyInput 3" measure="1" displayFolder="" measureGroup="rtable" count="0" oneField="1" hidden="1">
      <fieldsUsage count="1">
        <fieldUsage x="3"/>
      </fieldsUsage>
      <extLst>
        <ext xmlns:x15="http://schemas.microsoft.com/office/spreadsheetml/2010/11/main" uri="{B97F6D7D-B522-45F9-BDA1-12C45D357490}">
          <x15:cacheHierarchy aggregatedColumn="31"/>
        </ext>
      </extLst>
    </cacheHierarchy>
    <cacheHierarchy uniqueName="[Measures].[Average of pAppeared]" caption="Average of pAppeared" measure="1" displayFolder="" measureGroup="ptable" count="0" hidden="1">
      <extLst>
        <ext xmlns:x15="http://schemas.microsoft.com/office/spreadsheetml/2010/11/main" uri="{B97F6D7D-B522-45F9-BDA1-12C45D357490}">
          <x15:cacheHierarchy aggregatedColumn="16"/>
        </ext>
      </extLst>
    </cacheHierarchy>
    <cacheHierarchy uniqueName="[Measures].[Average of pCorrect]" caption="Average of pCorrect" measure="1" displayFolder="" measureGroup="ptable" count="0" hidden="1">
      <extLst>
        <ext xmlns:x15="http://schemas.microsoft.com/office/spreadsheetml/2010/11/main" uri="{B97F6D7D-B522-45F9-BDA1-12C45D357490}">
          <x15:cacheHierarchy aggregatedColumn="17"/>
        </ext>
      </extLst>
    </cacheHierarchy>
    <cacheHierarchy uniqueName="[Measures].[Average of pMissed]" caption="Average of pMissed" measure="1" displayFolder="" measureGroup="ptable" count="0" hidden="1">
      <extLst>
        <ext xmlns:x15="http://schemas.microsoft.com/office/spreadsheetml/2010/11/main" uri="{B97F6D7D-B522-45F9-BDA1-12C45D357490}">
          <x15:cacheHierarchy aggregatedColumn="18"/>
        </ext>
      </extLst>
    </cacheHierarchy>
    <cacheHierarchy uniqueName="[Measures].[Average of DAppeared]" caption="Average of DAppeared" measure="1" displayFolder="" measureGroup="dtable" count="0" hidden="1">
      <extLst>
        <ext xmlns:x15="http://schemas.microsoft.com/office/spreadsheetml/2010/11/main" uri="{B97F6D7D-B522-45F9-BDA1-12C45D357490}">
          <x15:cacheHierarchy aggregatedColumn="8"/>
        </ext>
      </extLst>
    </cacheHierarchy>
    <cacheHierarchy uniqueName="[Measures].[Max of pAppeared]" caption="Max of pAppeared" measure="1" displayFolder="" measureGroup="ptable" count="0" hidden="1">
      <extLst>
        <ext xmlns:x15="http://schemas.microsoft.com/office/spreadsheetml/2010/11/main" uri="{B97F6D7D-B522-45F9-BDA1-12C45D357490}">
          <x15:cacheHierarchy aggregatedColumn="16"/>
        </ext>
      </extLst>
    </cacheHierarchy>
  </cacheHierarchies>
  <kpis count="0"/>
  <dimensions count="7">
    <dimension name="btable" uniqueName="[btable]" caption="btable"/>
    <dimension name="dtable" uniqueName="[dtable]" caption="dtable"/>
    <dimension name="idtable" uniqueName="[idtable]" caption="idtable"/>
    <dimension measure="1" name="Measures" uniqueName="[Measures]" caption="Measures"/>
    <dimension name="ptable" uniqueName="[ptable]" caption="ptable"/>
    <dimension name="qtable" uniqueName="[qtable]" caption="qtable"/>
    <dimension name="rtable" uniqueName="[rtable]" caption="rtable"/>
  </dimensions>
  <measureGroups count="6">
    <measureGroup name="btable" caption="btable"/>
    <measureGroup name="dtable" caption="dtable"/>
    <measureGroup name="idtable" caption="idtable"/>
    <measureGroup name="ptable" caption="ptable"/>
    <measureGroup name="qtable" caption="qtable"/>
    <measureGroup name="rtable" caption="rtable"/>
  </measureGroups>
  <maps count="11">
    <map measureGroup="0" dimension="0"/>
    <map measureGroup="0" dimension="2"/>
    <map measureGroup="1" dimension="1"/>
    <map measureGroup="1" dimension="2"/>
    <map measureGroup="2" dimension="2"/>
    <map measureGroup="3" dimension="2"/>
    <map measureGroup="3" dimension="4"/>
    <map measureGroup="4" dimension="2"/>
    <map measureGroup="4" dimension="5"/>
    <map measureGroup="5" dimension="2"/>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OMINIC VASANTH" refreshedDate="45592.994097222225" backgroundQuery="1" createdVersion="8" refreshedVersion="8" minRefreshableVersion="3" recordCount="0" supportSubquery="1" supportAdvancedDrill="1" xr:uid="{891457F4-B148-4F8A-A6CB-ABB41F87BA57}">
  <cacheSource type="external" connectionId="7"/>
  <cacheFields count="6">
    <cacheField name="[qtable].[TestId].[TestId]" caption="TestId" numFmtId="0" hierarchy="21" level="1">
      <sharedItems count="3">
        <s v="ID-1728896176307-416"/>
        <s v="ID-1728996332581-456"/>
        <s v="ID-1729017022908-574"/>
      </sharedItems>
    </cacheField>
    <cacheField name="[Measures].[Sum of QAppeared]" caption="Sum of QAppeared" numFmtId="0" hierarchy="51" level="32767"/>
    <cacheField name="[Measures].[Sum of QCorrect]" caption="Sum of QCorrect" numFmtId="0" hierarchy="52" level="32767"/>
    <cacheField name="[Measures].[Sum of QMissed]" caption="Sum of QMissed" numFmtId="0" hierarchy="53" level="32767"/>
    <cacheField name="[Measures].[Sum of WrongKeyInput 2]" caption="Sum of WrongKeyInput 2" numFmtId="0" hierarchy="54" level="32767"/>
    <cacheField name="[idtable].[TestId].[TestId]" caption="TestId" numFmtId="0" hierarchy="13" level="1">
      <sharedItems containsSemiMixedTypes="0" containsNonDate="0" containsString="0"/>
    </cacheField>
  </cacheFields>
  <cacheHierarchies count="64">
    <cacheHierarchy uniqueName="[btable].[Timestamp]" caption="Timestamp" attribute="1" time="1" defaultMemberUniqueName="[btable].[Timestamp].[All]" allUniqueName="[btable].[Timestamp].[All]" dimensionUniqueName="[btable]" displayFolder="" count="0" memberValueDatatype="7" unbalanced="0"/>
    <cacheHierarchy uniqueName="[btable].[Test ID]" caption="Test ID" attribute="1" defaultMemberUniqueName="[btable].[Test ID].[All]" allUniqueName="[btable].[Test ID].[All]" dimensionUniqueName="[btable]" displayFolder="" count="0" memberValueDatatype="130" unbalanced="0"/>
    <cacheHierarchy uniqueName="[btable].[B appeared count]" caption="B appeared count" attribute="1" defaultMemberUniqueName="[btable].[B appeared count].[All]" allUniqueName="[btable].[B appeared count].[All]" dimensionUniqueName="[btable]" displayFolder="" count="0" memberValueDatatype="20" unbalanced="0"/>
    <cacheHierarchy uniqueName="[btable].[Correct B inputs]" caption="Correct B inputs" attribute="1" defaultMemberUniqueName="[btable].[Correct B inputs].[All]" allUniqueName="[btable].[Correct B inputs].[All]" dimensionUniqueName="[btable]" displayFolder="" count="0" memberValueDatatype="20" unbalanced="0"/>
    <cacheHierarchy uniqueName="[btable].[Missed B inputs]" caption="Missed B inputs" attribute="1" defaultMemberUniqueName="[btable].[Missed B inputs].[All]" allUniqueName="[btable].[Missed B inputs].[All]" dimensionUniqueName="[btable]" displayFolder="" count="0" memberValueDatatype="20" unbalanced="0"/>
    <cacheHierarchy uniqueName="[btable].[Wrong keys pressed]" caption="Wrong keys pressed" attribute="1" defaultMemberUniqueName="[btable].[Wrong keys pressed].[All]" allUniqueName="[btable].[Wrong keys pressed].[All]" dimensionUniqueName="[btable]" displayFolder="" count="0" memberValueDatatype="20" unbalanced="0"/>
    <cacheHierarchy uniqueName="[dtable].[Timestamp]" caption="Timestamp" attribute="1" time="1" defaultMemberUniqueName="[dtable].[Timestamp].[All]" allUniqueName="[dtable].[Timestamp].[All]" dimensionUniqueName="[dtable]" displayFolder="" count="0" memberValueDatatype="7" unbalanced="0"/>
    <cacheHierarchy uniqueName="[dtable].[TestId]" caption="TestId" attribute="1" defaultMemberUniqueName="[dtable].[TestId].[All]" allUniqueName="[dtable].[TestId].[All]" dimensionUniqueName="[dtable]" displayFolder="" count="0" memberValueDatatype="130" unbalanced="0"/>
    <cacheHierarchy uniqueName="[dtable].[DAppeared]" caption="DAppeared" attribute="1" defaultMemberUniqueName="[dtable].[DAppeared].[All]" allUniqueName="[dtable].[DAppeared].[All]" dimensionUniqueName="[dtable]" displayFolder="" count="0" memberValueDatatype="20" unbalanced="0"/>
    <cacheHierarchy uniqueName="[dtable].[DCorrect]" caption="DCorrect" attribute="1" defaultMemberUniqueName="[dtable].[DCorrect].[All]" allUniqueName="[dtable].[DCorrect].[All]" dimensionUniqueName="[dtable]" displayFolder="" count="0" memberValueDatatype="20" unbalanced="0"/>
    <cacheHierarchy uniqueName="[dtable].[DMissed]" caption="DMissed" attribute="1" defaultMemberUniqueName="[dtable].[DMissed].[All]" allUniqueName="[dtable].[DMissed].[All]" dimensionUniqueName="[dtable]" displayFolder="" count="0" memberValueDatatype="20" unbalanced="0"/>
    <cacheHierarchy uniqueName="[dtable].[WrongKeyInput]" caption="WrongKeyInput" attribute="1" defaultMemberUniqueName="[dtable].[WrongKeyInput].[All]" allUniqueName="[dtable].[WrongKeyInput].[All]" dimensionUniqueName="[dtable]" displayFolder="" count="0" memberValueDatatype="20" unbalanced="0"/>
    <cacheHierarchy uniqueName="[idtable].[S.No]" caption="S.No" attribute="1" defaultMemberUniqueName="[idtable].[S.No].[All]" allUniqueName="[idtable].[S.No].[All]" dimensionUniqueName="[idtable]" displayFolder="" count="0" memberValueDatatype="20" unbalanced="0"/>
    <cacheHierarchy uniqueName="[idtable].[TestId]" caption="TestId" attribute="1" defaultMemberUniqueName="[idtable].[TestId].[All]" allUniqueName="[idtable].[TestId].[All]" dimensionUniqueName="[idtable]" displayFolder="" count="2" memberValueDatatype="130" unbalanced="0">
      <fieldsUsage count="2">
        <fieldUsage x="-1"/>
        <fieldUsage x="5"/>
      </fieldsUsage>
    </cacheHierarchy>
    <cacheHierarchy uniqueName="[ptable].[Timestamp]" caption="Timestamp" attribute="1" time="1" defaultMemberUniqueName="[ptable].[Timestamp].[All]" allUniqueName="[ptable].[Timestamp].[All]" dimensionUniqueName="[ptable]" displayFolder="" count="0" memberValueDatatype="7" unbalanced="0"/>
    <cacheHierarchy uniqueName="[ptable].[Test ID]" caption="Test ID" attribute="1" defaultMemberUniqueName="[ptable].[Test ID].[All]" allUniqueName="[ptable].[Test ID].[All]" dimensionUniqueName="[ptable]" displayFolder="" count="0" memberValueDatatype="130" unbalanced="0"/>
    <cacheHierarchy uniqueName="[ptable].[pAppeared]" caption="pAppeared" attribute="1" defaultMemberUniqueName="[ptable].[pAppeared].[All]" allUniqueName="[ptable].[pAppeared].[All]" dimensionUniqueName="[ptable]" displayFolder="" count="0" memberValueDatatype="20" unbalanced="0"/>
    <cacheHierarchy uniqueName="[ptable].[pCorrect]" caption="pCorrect" attribute="1" defaultMemberUniqueName="[ptable].[pCorrect].[All]" allUniqueName="[ptable].[pCorrect].[All]" dimensionUniqueName="[ptable]" displayFolder="" count="0" memberValueDatatype="20" unbalanced="0"/>
    <cacheHierarchy uniqueName="[ptable].[pMissed]" caption="pMissed" attribute="1" defaultMemberUniqueName="[ptable].[pMissed].[All]" allUniqueName="[ptable].[pMissed].[All]" dimensionUniqueName="[ptable]" displayFolder="" count="0" memberValueDatatype="20" unbalanced="0"/>
    <cacheHierarchy uniqueName="[ptable].[wrongKeyCount]" caption="wrongKeyCount" attribute="1" defaultMemberUniqueName="[ptable].[wrongKeyCount].[All]" allUniqueName="[ptable].[wrongKeyCount].[All]" dimensionUniqueName="[ptable]" displayFolder="" count="0" memberValueDatatype="20" unbalanced="0"/>
    <cacheHierarchy uniqueName="[qtable].[Timestamp]" caption="Timestamp" attribute="1" time="1" defaultMemberUniqueName="[qtable].[Timestamp].[All]" allUniqueName="[qtable].[Timestamp].[All]" dimensionUniqueName="[qtable]" displayFolder="" count="0" memberValueDatatype="7" unbalanced="0"/>
    <cacheHierarchy uniqueName="[qtable].[TestId]" caption="TestId" attribute="1" defaultMemberUniqueName="[qtable].[TestId].[All]" allUniqueName="[qtable].[TestId].[All]" dimensionUniqueName="[qtable]" displayFolder="" count="2" memberValueDatatype="130" unbalanced="0">
      <fieldsUsage count="2">
        <fieldUsage x="-1"/>
        <fieldUsage x="0"/>
      </fieldsUsage>
    </cacheHierarchy>
    <cacheHierarchy uniqueName="[qtable].[QAppeared]" caption="QAppeared" attribute="1" defaultMemberUniqueName="[qtable].[QAppeared].[All]" allUniqueName="[qtable].[QAppeared].[All]" dimensionUniqueName="[qtable]" displayFolder="" count="0" memberValueDatatype="20" unbalanced="0"/>
    <cacheHierarchy uniqueName="[qtable].[QCorrect]" caption="QCorrect" attribute="1" defaultMemberUniqueName="[qtable].[QCorrect].[All]" allUniqueName="[qtable].[QCorrect].[All]" dimensionUniqueName="[qtable]" displayFolder="" count="0" memberValueDatatype="20" unbalanced="0"/>
    <cacheHierarchy uniqueName="[qtable].[QMissed]" caption="QMissed" attribute="1" defaultMemberUniqueName="[qtable].[QMissed].[All]" allUniqueName="[qtable].[QMissed].[All]" dimensionUniqueName="[qtable]" displayFolder="" count="0" memberValueDatatype="20" unbalanced="0"/>
    <cacheHierarchy uniqueName="[qtable].[WrongKeyInput]" caption="WrongKeyInput" attribute="1" defaultMemberUniqueName="[qtable].[WrongKeyInput].[All]" allUniqueName="[qtable].[WrongKeyInput].[All]" dimensionUniqueName="[qtable]" displayFolder="" count="0" memberValueDatatype="20" unbalanced="0"/>
    <cacheHierarchy uniqueName="[rtable].[Timestamp]" caption="Timestamp" attribute="1" time="1" defaultMemberUniqueName="[rtable].[Timestamp].[All]" allUniqueName="[rtable].[Timestamp].[All]" dimensionUniqueName="[rtable]" displayFolder="" count="0" memberValueDatatype="7" unbalanced="0"/>
    <cacheHierarchy uniqueName="[rtable].[TestId]" caption="TestId" attribute="1" defaultMemberUniqueName="[rtable].[TestId].[All]" allUniqueName="[rtable].[TestId].[All]" dimensionUniqueName="[rtable]" displayFolder="" count="0" memberValueDatatype="130" unbalanced="0"/>
    <cacheHierarchy uniqueName="[rtable].[RAppeared]" caption="RAppeared" attribute="1" defaultMemberUniqueName="[rtable].[RAppeared].[All]" allUniqueName="[rtable].[RAppeared].[All]" dimensionUniqueName="[rtable]" displayFolder="" count="0" memberValueDatatype="20" unbalanced="0"/>
    <cacheHierarchy uniqueName="[rtable].[RCorrect]" caption="RCorrect" attribute="1" defaultMemberUniqueName="[rtable].[RCorrect].[All]" allUniqueName="[rtable].[RCorrect].[All]" dimensionUniqueName="[rtable]" displayFolder="" count="0" memberValueDatatype="20" unbalanced="0"/>
    <cacheHierarchy uniqueName="[rtable].[RMissed]" caption="RMissed" attribute="1" defaultMemberUniqueName="[rtable].[RMissed].[All]" allUniqueName="[rtable].[RMissed].[All]" dimensionUniqueName="[rtable]" displayFolder="" count="0" memberValueDatatype="20" unbalanced="0"/>
    <cacheHierarchy uniqueName="[rtable].[WrongKeyInput]" caption="WrongKeyInput" attribute="1" defaultMemberUniqueName="[rtable].[WrongKeyInput].[All]" allUniqueName="[rtable].[WrongKeyInput].[All]" dimensionUniqueName="[rtable]" displayFolder="" count="0" memberValueDatatype="20" unbalanced="0"/>
    <cacheHierarchy uniqueName="[Measures].[__XL_Count rtable]" caption="__XL_Count rtable" measure="1" displayFolder="" measureGroup="rtable" count="0" hidden="1"/>
    <cacheHierarchy uniqueName="[Measures].[__XL_Count qtable]" caption="__XL_Count qtable" measure="1" displayFolder="" measureGroup="qtable" count="0" hidden="1"/>
    <cacheHierarchy uniqueName="[Measures].[__XL_Count ptable]" caption="__XL_Count ptable" measure="1" displayFolder="" measureGroup="ptable" count="0" hidden="1"/>
    <cacheHierarchy uniqueName="[Measures].[__XL_Count dtable]" caption="__XL_Count dtable" measure="1" displayFolder="" measureGroup="dtable" count="0" hidden="1"/>
    <cacheHierarchy uniqueName="[Measures].[__XL_Count btable]" caption="__XL_Count btable" measure="1" displayFolder="" measureGroup="btable" count="0" hidden="1"/>
    <cacheHierarchy uniqueName="[Measures].[__XL_Count idtable]" caption="__XL_Count idtable" measure="1" displayFolder="" measureGroup="idtable" count="0" hidden="1"/>
    <cacheHierarchy uniqueName="[Measures].[__No measures defined]" caption="__No measures defined" measure="1" displayFolder="" count="0" hidden="1"/>
    <cacheHierarchy uniqueName="[Measures].[Sum of B appeared count]" caption="Sum of B appeared count" measure="1" displayFolder="" measureGroup="btable" count="0" hidden="1">
      <extLst>
        <ext xmlns:x15="http://schemas.microsoft.com/office/spreadsheetml/2010/11/main" uri="{B97F6D7D-B522-45F9-BDA1-12C45D357490}">
          <x15:cacheHierarchy aggregatedColumn="2"/>
        </ext>
      </extLst>
    </cacheHierarchy>
    <cacheHierarchy uniqueName="[Measures].[Sum of Correct B inputs]" caption="Sum of Correct B inputs" measure="1" displayFolder="" measureGroup="btable" count="0" hidden="1">
      <extLst>
        <ext xmlns:x15="http://schemas.microsoft.com/office/spreadsheetml/2010/11/main" uri="{B97F6D7D-B522-45F9-BDA1-12C45D357490}">
          <x15:cacheHierarchy aggregatedColumn="3"/>
        </ext>
      </extLst>
    </cacheHierarchy>
    <cacheHierarchy uniqueName="[Measures].[Sum of Missed B inputs]" caption="Sum of Missed B inputs" measure="1" displayFolder="" measureGroup="btable" count="0" hidden="1">
      <extLst>
        <ext xmlns:x15="http://schemas.microsoft.com/office/spreadsheetml/2010/11/main" uri="{B97F6D7D-B522-45F9-BDA1-12C45D357490}">
          <x15:cacheHierarchy aggregatedColumn="4"/>
        </ext>
      </extLst>
    </cacheHierarchy>
    <cacheHierarchy uniqueName="[Measures].[Sum of Wrong keys pressed]" caption="Sum of Wrong keys pressed" measure="1" displayFolder="" measureGroup="btable" count="0" hidden="1">
      <extLst>
        <ext xmlns:x15="http://schemas.microsoft.com/office/spreadsheetml/2010/11/main" uri="{B97F6D7D-B522-45F9-BDA1-12C45D357490}">
          <x15:cacheHierarchy aggregatedColumn="5"/>
        </ext>
      </extLst>
    </cacheHierarchy>
    <cacheHierarchy uniqueName="[Measures].[Sum of DAppeared]" caption="Sum of DAppeared" measure="1" displayFolder="" measureGroup="dtable" count="0" hidden="1">
      <extLst>
        <ext xmlns:x15="http://schemas.microsoft.com/office/spreadsheetml/2010/11/main" uri="{B97F6D7D-B522-45F9-BDA1-12C45D357490}">
          <x15:cacheHierarchy aggregatedColumn="8"/>
        </ext>
      </extLst>
    </cacheHierarchy>
    <cacheHierarchy uniqueName="[Measures].[Sum of DCorrect]" caption="Sum of DCorrect" measure="1" displayFolder="" measureGroup="dtable" count="0" hidden="1">
      <extLst>
        <ext xmlns:x15="http://schemas.microsoft.com/office/spreadsheetml/2010/11/main" uri="{B97F6D7D-B522-45F9-BDA1-12C45D357490}">
          <x15:cacheHierarchy aggregatedColumn="9"/>
        </ext>
      </extLst>
    </cacheHierarchy>
    <cacheHierarchy uniqueName="[Measures].[Sum of DMissed]" caption="Sum of DMissed" measure="1" displayFolder="" measureGroup="dtable" count="0" hidden="1">
      <extLst>
        <ext xmlns:x15="http://schemas.microsoft.com/office/spreadsheetml/2010/11/main" uri="{B97F6D7D-B522-45F9-BDA1-12C45D357490}">
          <x15:cacheHierarchy aggregatedColumn="10"/>
        </ext>
      </extLst>
    </cacheHierarchy>
    <cacheHierarchy uniqueName="[Measures].[Sum of WrongKeyInput]" caption="Sum of WrongKeyInput" measure="1" displayFolder="" measureGroup="dtable" count="0" hidden="1">
      <extLst>
        <ext xmlns:x15="http://schemas.microsoft.com/office/spreadsheetml/2010/11/main" uri="{B97F6D7D-B522-45F9-BDA1-12C45D357490}">
          <x15:cacheHierarchy aggregatedColumn="11"/>
        </ext>
      </extLst>
    </cacheHierarchy>
    <cacheHierarchy uniqueName="[Measures].[Sum of pAppeared]" caption="Sum of pAppeared" measure="1" displayFolder="" measureGroup="ptable" count="0" hidden="1">
      <extLst>
        <ext xmlns:x15="http://schemas.microsoft.com/office/spreadsheetml/2010/11/main" uri="{B97F6D7D-B522-45F9-BDA1-12C45D357490}">
          <x15:cacheHierarchy aggregatedColumn="16"/>
        </ext>
      </extLst>
    </cacheHierarchy>
    <cacheHierarchy uniqueName="[Measures].[Sum of pCorrect]" caption="Sum of pCorrect" measure="1" displayFolder="" measureGroup="ptable" count="0" hidden="1">
      <extLst>
        <ext xmlns:x15="http://schemas.microsoft.com/office/spreadsheetml/2010/11/main" uri="{B97F6D7D-B522-45F9-BDA1-12C45D357490}">
          <x15:cacheHierarchy aggregatedColumn="17"/>
        </ext>
      </extLst>
    </cacheHierarchy>
    <cacheHierarchy uniqueName="[Measures].[Sum of pMissed]" caption="Sum of pMissed" measure="1" displayFolder="" measureGroup="ptable" count="0" hidden="1">
      <extLst>
        <ext xmlns:x15="http://schemas.microsoft.com/office/spreadsheetml/2010/11/main" uri="{B97F6D7D-B522-45F9-BDA1-12C45D357490}">
          <x15:cacheHierarchy aggregatedColumn="18"/>
        </ext>
      </extLst>
    </cacheHierarchy>
    <cacheHierarchy uniqueName="[Measures].[Sum of wrongKeyCount]" caption="Sum of wrongKeyCount" measure="1" displayFolder="" measureGroup="ptable" count="0" hidden="1">
      <extLst>
        <ext xmlns:x15="http://schemas.microsoft.com/office/spreadsheetml/2010/11/main" uri="{B97F6D7D-B522-45F9-BDA1-12C45D357490}">
          <x15:cacheHierarchy aggregatedColumn="19"/>
        </ext>
      </extLst>
    </cacheHierarchy>
    <cacheHierarchy uniqueName="[Measures].[Sum of QAppeared]" caption="Sum of QAppeared" measure="1" displayFolder="" measureGroup="qtable"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QCorrect]" caption="Sum of QCorrect" measure="1" displayFolder="" measureGroup="qtable"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QMissed]" caption="Sum of QMissed" measure="1" displayFolder="" measureGroup="qtable" count="0" oneField="1" hidden="1">
      <fieldsUsage count="1">
        <fieldUsage x="3"/>
      </fieldsUsage>
      <extLst>
        <ext xmlns:x15="http://schemas.microsoft.com/office/spreadsheetml/2010/11/main" uri="{B97F6D7D-B522-45F9-BDA1-12C45D357490}">
          <x15:cacheHierarchy aggregatedColumn="24"/>
        </ext>
      </extLst>
    </cacheHierarchy>
    <cacheHierarchy uniqueName="[Measures].[Sum of WrongKeyInput 2]" caption="Sum of WrongKeyInput 2" measure="1" displayFolder="" measureGroup="qtable" count="0" oneField="1" hidden="1">
      <fieldsUsage count="1">
        <fieldUsage x="4"/>
      </fieldsUsage>
      <extLst>
        <ext xmlns:x15="http://schemas.microsoft.com/office/spreadsheetml/2010/11/main" uri="{B97F6D7D-B522-45F9-BDA1-12C45D357490}">
          <x15:cacheHierarchy aggregatedColumn="25"/>
        </ext>
      </extLst>
    </cacheHierarchy>
    <cacheHierarchy uniqueName="[Measures].[Sum of RAppeared]" caption="Sum of RAppeared" measure="1" displayFolder="" measureGroup="rtable" count="0" hidden="1">
      <extLst>
        <ext xmlns:x15="http://schemas.microsoft.com/office/spreadsheetml/2010/11/main" uri="{B97F6D7D-B522-45F9-BDA1-12C45D357490}">
          <x15:cacheHierarchy aggregatedColumn="28"/>
        </ext>
      </extLst>
    </cacheHierarchy>
    <cacheHierarchy uniqueName="[Measures].[Sum of RCorrect]" caption="Sum of RCorrect" measure="1" displayFolder="" measureGroup="rtable" count="0" hidden="1">
      <extLst>
        <ext xmlns:x15="http://schemas.microsoft.com/office/spreadsheetml/2010/11/main" uri="{B97F6D7D-B522-45F9-BDA1-12C45D357490}">
          <x15:cacheHierarchy aggregatedColumn="29"/>
        </ext>
      </extLst>
    </cacheHierarchy>
    <cacheHierarchy uniqueName="[Measures].[Sum of RMissed]" caption="Sum of RMissed" measure="1" displayFolder="" measureGroup="rtable" count="0" hidden="1">
      <extLst>
        <ext xmlns:x15="http://schemas.microsoft.com/office/spreadsheetml/2010/11/main" uri="{B97F6D7D-B522-45F9-BDA1-12C45D357490}">
          <x15:cacheHierarchy aggregatedColumn="30"/>
        </ext>
      </extLst>
    </cacheHierarchy>
    <cacheHierarchy uniqueName="[Measures].[Sum of WrongKeyInput 3]" caption="Sum of WrongKeyInput 3" measure="1" displayFolder="" measureGroup="rtable" count="0" hidden="1">
      <extLst>
        <ext xmlns:x15="http://schemas.microsoft.com/office/spreadsheetml/2010/11/main" uri="{B97F6D7D-B522-45F9-BDA1-12C45D357490}">
          <x15:cacheHierarchy aggregatedColumn="31"/>
        </ext>
      </extLst>
    </cacheHierarchy>
    <cacheHierarchy uniqueName="[Measures].[Average of pAppeared]" caption="Average of pAppeared" measure="1" displayFolder="" measureGroup="ptable" count="0" hidden="1">
      <extLst>
        <ext xmlns:x15="http://schemas.microsoft.com/office/spreadsheetml/2010/11/main" uri="{B97F6D7D-B522-45F9-BDA1-12C45D357490}">
          <x15:cacheHierarchy aggregatedColumn="16"/>
        </ext>
      </extLst>
    </cacheHierarchy>
    <cacheHierarchy uniqueName="[Measures].[Average of pCorrect]" caption="Average of pCorrect" measure="1" displayFolder="" measureGroup="ptable" count="0" hidden="1">
      <extLst>
        <ext xmlns:x15="http://schemas.microsoft.com/office/spreadsheetml/2010/11/main" uri="{B97F6D7D-B522-45F9-BDA1-12C45D357490}">
          <x15:cacheHierarchy aggregatedColumn="17"/>
        </ext>
      </extLst>
    </cacheHierarchy>
    <cacheHierarchy uniqueName="[Measures].[Average of pMissed]" caption="Average of pMissed" measure="1" displayFolder="" measureGroup="ptable" count="0" hidden="1">
      <extLst>
        <ext xmlns:x15="http://schemas.microsoft.com/office/spreadsheetml/2010/11/main" uri="{B97F6D7D-B522-45F9-BDA1-12C45D357490}">
          <x15:cacheHierarchy aggregatedColumn="18"/>
        </ext>
      </extLst>
    </cacheHierarchy>
    <cacheHierarchy uniqueName="[Measures].[Average of DAppeared]" caption="Average of DAppeared" measure="1" displayFolder="" measureGroup="dtable" count="0" hidden="1">
      <extLst>
        <ext xmlns:x15="http://schemas.microsoft.com/office/spreadsheetml/2010/11/main" uri="{B97F6D7D-B522-45F9-BDA1-12C45D357490}">
          <x15:cacheHierarchy aggregatedColumn="8"/>
        </ext>
      </extLst>
    </cacheHierarchy>
    <cacheHierarchy uniqueName="[Measures].[Max of pAppeared]" caption="Max of pAppeared" measure="1" displayFolder="" measureGroup="ptable" count="0" hidden="1">
      <extLst>
        <ext xmlns:x15="http://schemas.microsoft.com/office/spreadsheetml/2010/11/main" uri="{B97F6D7D-B522-45F9-BDA1-12C45D357490}">
          <x15:cacheHierarchy aggregatedColumn="16"/>
        </ext>
      </extLst>
    </cacheHierarchy>
  </cacheHierarchies>
  <kpis count="0"/>
  <dimensions count="7">
    <dimension name="btable" uniqueName="[btable]" caption="btable"/>
    <dimension name="dtable" uniqueName="[dtable]" caption="dtable"/>
    <dimension name="idtable" uniqueName="[idtable]" caption="idtable"/>
    <dimension measure="1" name="Measures" uniqueName="[Measures]" caption="Measures"/>
    <dimension name="ptable" uniqueName="[ptable]" caption="ptable"/>
    <dimension name="qtable" uniqueName="[qtable]" caption="qtable"/>
    <dimension name="rtable" uniqueName="[rtable]" caption="rtable"/>
  </dimensions>
  <measureGroups count="6">
    <measureGroup name="btable" caption="btable"/>
    <measureGroup name="dtable" caption="dtable"/>
    <measureGroup name="idtable" caption="idtable"/>
    <measureGroup name="ptable" caption="ptable"/>
    <measureGroup name="qtable" caption="qtable"/>
    <measureGroup name="rtable" caption="rtable"/>
  </measureGroups>
  <maps count="11">
    <map measureGroup="0" dimension="0"/>
    <map measureGroup="0" dimension="2"/>
    <map measureGroup="1" dimension="1"/>
    <map measureGroup="1" dimension="2"/>
    <map measureGroup="2" dimension="2"/>
    <map measureGroup="3" dimension="2"/>
    <map measureGroup="3" dimension="4"/>
    <map measureGroup="4" dimension="2"/>
    <map measureGroup="4" dimension="5"/>
    <map measureGroup="5" dimension="2"/>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OMINIC VASANTH" refreshedDate="45592.994097569448" backgroundQuery="1" createdVersion="8" refreshedVersion="8" minRefreshableVersion="3" recordCount="0" supportSubquery="1" supportAdvancedDrill="1" xr:uid="{019190F0-15C3-41A2-889F-F5233AE19E72}">
  <cacheSource type="external" connectionId="7"/>
  <cacheFields count="6">
    <cacheField name="[ptable].[Test ID].[Test ID]" caption="Test ID" numFmtId="0" hierarchy="15" level="1">
      <sharedItems count="3">
        <s v="ID-1728896176307-416"/>
        <s v="ID-1728996332581-456"/>
        <s v="ID-1729017022908-574"/>
      </sharedItems>
    </cacheField>
    <cacheField name="[Measures].[Sum of pAppeared]" caption="Sum of pAppeared" numFmtId="0" hierarchy="47" level="32767"/>
    <cacheField name="[Measures].[Sum of pCorrect]" caption="Sum of pCorrect" numFmtId="0" hierarchy="48" level="32767"/>
    <cacheField name="[Measures].[Sum of pMissed]" caption="Sum of pMissed" numFmtId="0" hierarchy="49" level="32767"/>
    <cacheField name="[Measures].[Sum of wrongKeyCount]" caption="Sum of wrongKeyCount" numFmtId="0" hierarchy="50" level="32767"/>
    <cacheField name="[idtable].[TestId].[TestId]" caption="TestId" numFmtId="0" hierarchy="13" level="1">
      <sharedItems containsSemiMixedTypes="0" containsNonDate="0" containsString="0"/>
    </cacheField>
  </cacheFields>
  <cacheHierarchies count="64">
    <cacheHierarchy uniqueName="[btable].[Timestamp]" caption="Timestamp" attribute="1" time="1" defaultMemberUniqueName="[btable].[Timestamp].[All]" allUniqueName="[btable].[Timestamp].[All]" dimensionUniqueName="[btable]" displayFolder="" count="0" memberValueDatatype="7" unbalanced="0"/>
    <cacheHierarchy uniqueName="[btable].[Test ID]" caption="Test ID" attribute="1" defaultMemberUniqueName="[btable].[Test ID].[All]" allUniqueName="[btable].[Test ID].[All]" dimensionUniqueName="[btable]" displayFolder="" count="0" memberValueDatatype="130" unbalanced="0"/>
    <cacheHierarchy uniqueName="[btable].[B appeared count]" caption="B appeared count" attribute="1" defaultMemberUniqueName="[btable].[B appeared count].[All]" allUniqueName="[btable].[B appeared count].[All]" dimensionUniqueName="[btable]" displayFolder="" count="0" memberValueDatatype="20" unbalanced="0"/>
    <cacheHierarchy uniqueName="[btable].[Correct B inputs]" caption="Correct B inputs" attribute="1" defaultMemberUniqueName="[btable].[Correct B inputs].[All]" allUniqueName="[btable].[Correct B inputs].[All]" dimensionUniqueName="[btable]" displayFolder="" count="0" memberValueDatatype="20" unbalanced="0"/>
    <cacheHierarchy uniqueName="[btable].[Missed B inputs]" caption="Missed B inputs" attribute="1" defaultMemberUniqueName="[btable].[Missed B inputs].[All]" allUniqueName="[btable].[Missed B inputs].[All]" dimensionUniqueName="[btable]" displayFolder="" count="0" memberValueDatatype="20" unbalanced="0"/>
    <cacheHierarchy uniqueName="[btable].[Wrong keys pressed]" caption="Wrong keys pressed" attribute="1" defaultMemberUniqueName="[btable].[Wrong keys pressed].[All]" allUniqueName="[btable].[Wrong keys pressed].[All]" dimensionUniqueName="[btable]" displayFolder="" count="0" memberValueDatatype="20" unbalanced="0"/>
    <cacheHierarchy uniqueName="[dtable].[Timestamp]" caption="Timestamp" attribute="1" time="1" defaultMemberUniqueName="[dtable].[Timestamp].[All]" allUniqueName="[dtable].[Timestamp].[All]" dimensionUniqueName="[dtable]" displayFolder="" count="0" memberValueDatatype="7" unbalanced="0"/>
    <cacheHierarchy uniqueName="[dtable].[TestId]" caption="TestId" attribute="1" defaultMemberUniqueName="[dtable].[TestId].[All]" allUniqueName="[dtable].[TestId].[All]" dimensionUniqueName="[dtable]" displayFolder="" count="0" memberValueDatatype="130" unbalanced="0"/>
    <cacheHierarchy uniqueName="[dtable].[DAppeared]" caption="DAppeared" attribute="1" defaultMemberUniqueName="[dtable].[DAppeared].[All]" allUniqueName="[dtable].[DAppeared].[All]" dimensionUniqueName="[dtable]" displayFolder="" count="0" memberValueDatatype="20" unbalanced="0"/>
    <cacheHierarchy uniqueName="[dtable].[DCorrect]" caption="DCorrect" attribute="1" defaultMemberUniqueName="[dtable].[DCorrect].[All]" allUniqueName="[dtable].[DCorrect].[All]" dimensionUniqueName="[dtable]" displayFolder="" count="0" memberValueDatatype="20" unbalanced="0"/>
    <cacheHierarchy uniqueName="[dtable].[DMissed]" caption="DMissed" attribute="1" defaultMemberUniqueName="[dtable].[DMissed].[All]" allUniqueName="[dtable].[DMissed].[All]" dimensionUniqueName="[dtable]" displayFolder="" count="0" memberValueDatatype="20" unbalanced="0"/>
    <cacheHierarchy uniqueName="[dtable].[WrongKeyInput]" caption="WrongKeyInput" attribute="1" defaultMemberUniqueName="[dtable].[WrongKeyInput].[All]" allUniqueName="[dtable].[WrongKeyInput].[All]" dimensionUniqueName="[dtable]" displayFolder="" count="0" memberValueDatatype="20" unbalanced="0"/>
    <cacheHierarchy uniqueName="[idtable].[S.No]" caption="S.No" attribute="1" defaultMemberUniqueName="[idtable].[S.No].[All]" allUniqueName="[idtable].[S.No].[All]" dimensionUniqueName="[idtable]" displayFolder="" count="0" memberValueDatatype="20" unbalanced="0"/>
    <cacheHierarchy uniqueName="[idtable].[TestId]" caption="TestId" attribute="1" defaultMemberUniqueName="[idtable].[TestId].[All]" allUniqueName="[idtable].[TestId].[All]" dimensionUniqueName="[idtable]" displayFolder="" count="2" memberValueDatatype="130" unbalanced="0">
      <fieldsUsage count="2">
        <fieldUsage x="-1"/>
        <fieldUsage x="5"/>
      </fieldsUsage>
    </cacheHierarchy>
    <cacheHierarchy uniqueName="[ptable].[Timestamp]" caption="Timestamp" attribute="1" time="1" defaultMemberUniqueName="[ptable].[Timestamp].[All]" allUniqueName="[ptable].[Timestamp].[All]" dimensionUniqueName="[ptable]" displayFolder="" count="0" memberValueDatatype="7" unbalanced="0"/>
    <cacheHierarchy uniqueName="[ptable].[Test ID]" caption="Test ID" attribute="1" defaultMemberUniqueName="[ptable].[Test ID].[All]" allUniqueName="[ptable].[Test ID].[All]" dimensionUniqueName="[ptable]" displayFolder="" count="2" memberValueDatatype="130" unbalanced="0">
      <fieldsUsage count="2">
        <fieldUsage x="-1"/>
        <fieldUsage x="0"/>
      </fieldsUsage>
    </cacheHierarchy>
    <cacheHierarchy uniqueName="[ptable].[pAppeared]" caption="pAppeared" attribute="1" defaultMemberUniqueName="[ptable].[pAppeared].[All]" allUniqueName="[ptable].[pAppeared].[All]" dimensionUniqueName="[ptable]" displayFolder="" count="0" memberValueDatatype="20" unbalanced="0"/>
    <cacheHierarchy uniqueName="[ptable].[pCorrect]" caption="pCorrect" attribute="1" defaultMemberUniqueName="[ptable].[pCorrect].[All]" allUniqueName="[ptable].[pCorrect].[All]" dimensionUniqueName="[ptable]" displayFolder="" count="0" memberValueDatatype="20" unbalanced="0"/>
    <cacheHierarchy uniqueName="[ptable].[pMissed]" caption="pMissed" attribute="1" defaultMemberUniqueName="[ptable].[pMissed].[All]" allUniqueName="[ptable].[pMissed].[All]" dimensionUniqueName="[ptable]" displayFolder="" count="0" memberValueDatatype="20" unbalanced="0"/>
    <cacheHierarchy uniqueName="[ptable].[wrongKeyCount]" caption="wrongKeyCount" attribute="1" defaultMemberUniqueName="[ptable].[wrongKeyCount].[All]" allUniqueName="[ptable].[wrongKeyCount].[All]" dimensionUniqueName="[ptable]" displayFolder="" count="0" memberValueDatatype="20" unbalanced="0"/>
    <cacheHierarchy uniqueName="[qtable].[Timestamp]" caption="Timestamp" attribute="1" time="1" defaultMemberUniqueName="[qtable].[Timestamp].[All]" allUniqueName="[qtable].[Timestamp].[All]" dimensionUniqueName="[qtable]" displayFolder="" count="0" memberValueDatatype="7" unbalanced="0"/>
    <cacheHierarchy uniqueName="[qtable].[TestId]" caption="TestId" attribute="1" defaultMemberUniqueName="[qtable].[TestId].[All]" allUniqueName="[qtable].[TestId].[All]" dimensionUniqueName="[qtable]" displayFolder="" count="0" memberValueDatatype="130" unbalanced="0"/>
    <cacheHierarchy uniqueName="[qtable].[QAppeared]" caption="QAppeared" attribute="1" defaultMemberUniqueName="[qtable].[QAppeared].[All]" allUniqueName="[qtable].[QAppeared].[All]" dimensionUniqueName="[qtable]" displayFolder="" count="0" memberValueDatatype="20" unbalanced="0"/>
    <cacheHierarchy uniqueName="[qtable].[QCorrect]" caption="QCorrect" attribute="1" defaultMemberUniqueName="[qtable].[QCorrect].[All]" allUniqueName="[qtable].[QCorrect].[All]" dimensionUniqueName="[qtable]" displayFolder="" count="0" memberValueDatatype="20" unbalanced="0"/>
    <cacheHierarchy uniqueName="[qtable].[QMissed]" caption="QMissed" attribute="1" defaultMemberUniqueName="[qtable].[QMissed].[All]" allUniqueName="[qtable].[QMissed].[All]" dimensionUniqueName="[qtable]" displayFolder="" count="0" memberValueDatatype="20" unbalanced="0"/>
    <cacheHierarchy uniqueName="[qtable].[WrongKeyInput]" caption="WrongKeyInput" attribute="1" defaultMemberUniqueName="[qtable].[WrongKeyInput].[All]" allUniqueName="[qtable].[WrongKeyInput].[All]" dimensionUniqueName="[qtable]" displayFolder="" count="0" memberValueDatatype="20" unbalanced="0"/>
    <cacheHierarchy uniqueName="[rtable].[Timestamp]" caption="Timestamp" attribute="1" time="1" defaultMemberUniqueName="[rtable].[Timestamp].[All]" allUniqueName="[rtable].[Timestamp].[All]" dimensionUniqueName="[rtable]" displayFolder="" count="0" memberValueDatatype="7" unbalanced="0"/>
    <cacheHierarchy uniqueName="[rtable].[TestId]" caption="TestId" attribute="1" defaultMemberUniqueName="[rtable].[TestId].[All]" allUniqueName="[rtable].[TestId].[All]" dimensionUniqueName="[rtable]" displayFolder="" count="0" memberValueDatatype="130" unbalanced="0"/>
    <cacheHierarchy uniqueName="[rtable].[RAppeared]" caption="RAppeared" attribute="1" defaultMemberUniqueName="[rtable].[RAppeared].[All]" allUniqueName="[rtable].[RAppeared].[All]" dimensionUniqueName="[rtable]" displayFolder="" count="0" memberValueDatatype="20" unbalanced="0"/>
    <cacheHierarchy uniqueName="[rtable].[RCorrect]" caption="RCorrect" attribute="1" defaultMemberUniqueName="[rtable].[RCorrect].[All]" allUniqueName="[rtable].[RCorrect].[All]" dimensionUniqueName="[rtable]" displayFolder="" count="0" memberValueDatatype="20" unbalanced="0"/>
    <cacheHierarchy uniqueName="[rtable].[RMissed]" caption="RMissed" attribute="1" defaultMemberUniqueName="[rtable].[RMissed].[All]" allUniqueName="[rtable].[RMissed].[All]" dimensionUniqueName="[rtable]" displayFolder="" count="0" memberValueDatatype="20" unbalanced="0"/>
    <cacheHierarchy uniqueName="[rtable].[WrongKeyInput]" caption="WrongKeyInput" attribute="1" defaultMemberUniqueName="[rtable].[WrongKeyInput].[All]" allUniqueName="[rtable].[WrongKeyInput].[All]" dimensionUniqueName="[rtable]" displayFolder="" count="0" memberValueDatatype="20" unbalanced="0"/>
    <cacheHierarchy uniqueName="[Measures].[__XL_Count rtable]" caption="__XL_Count rtable" measure="1" displayFolder="" measureGroup="rtable" count="0" hidden="1"/>
    <cacheHierarchy uniqueName="[Measures].[__XL_Count qtable]" caption="__XL_Count qtable" measure="1" displayFolder="" measureGroup="qtable" count="0" hidden="1"/>
    <cacheHierarchy uniqueName="[Measures].[__XL_Count ptable]" caption="__XL_Count ptable" measure="1" displayFolder="" measureGroup="ptable" count="0" hidden="1"/>
    <cacheHierarchy uniqueName="[Measures].[__XL_Count dtable]" caption="__XL_Count dtable" measure="1" displayFolder="" measureGroup="dtable" count="0" hidden="1"/>
    <cacheHierarchy uniqueName="[Measures].[__XL_Count btable]" caption="__XL_Count btable" measure="1" displayFolder="" measureGroup="btable" count="0" hidden="1"/>
    <cacheHierarchy uniqueName="[Measures].[__XL_Count idtable]" caption="__XL_Count idtable" measure="1" displayFolder="" measureGroup="idtable" count="0" hidden="1"/>
    <cacheHierarchy uniqueName="[Measures].[__No measures defined]" caption="__No measures defined" measure="1" displayFolder="" count="0" hidden="1"/>
    <cacheHierarchy uniqueName="[Measures].[Sum of B appeared count]" caption="Sum of B appeared count" measure="1" displayFolder="" measureGroup="btable" count="0" hidden="1">
      <extLst>
        <ext xmlns:x15="http://schemas.microsoft.com/office/spreadsheetml/2010/11/main" uri="{B97F6D7D-B522-45F9-BDA1-12C45D357490}">
          <x15:cacheHierarchy aggregatedColumn="2"/>
        </ext>
      </extLst>
    </cacheHierarchy>
    <cacheHierarchy uniqueName="[Measures].[Sum of Correct B inputs]" caption="Sum of Correct B inputs" measure="1" displayFolder="" measureGroup="btable" count="0" hidden="1">
      <extLst>
        <ext xmlns:x15="http://schemas.microsoft.com/office/spreadsheetml/2010/11/main" uri="{B97F6D7D-B522-45F9-BDA1-12C45D357490}">
          <x15:cacheHierarchy aggregatedColumn="3"/>
        </ext>
      </extLst>
    </cacheHierarchy>
    <cacheHierarchy uniqueName="[Measures].[Sum of Missed B inputs]" caption="Sum of Missed B inputs" measure="1" displayFolder="" measureGroup="btable" count="0" hidden="1">
      <extLst>
        <ext xmlns:x15="http://schemas.microsoft.com/office/spreadsheetml/2010/11/main" uri="{B97F6D7D-B522-45F9-BDA1-12C45D357490}">
          <x15:cacheHierarchy aggregatedColumn="4"/>
        </ext>
      </extLst>
    </cacheHierarchy>
    <cacheHierarchy uniqueName="[Measures].[Sum of Wrong keys pressed]" caption="Sum of Wrong keys pressed" measure="1" displayFolder="" measureGroup="btable" count="0" hidden="1">
      <extLst>
        <ext xmlns:x15="http://schemas.microsoft.com/office/spreadsheetml/2010/11/main" uri="{B97F6D7D-B522-45F9-BDA1-12C45D357490}">
          <x15:cacheHierarchy aggregatedColumn="5"/>
        </ext>
      </extLst>
    </cacheHierarchy>
    <cacheHierarchy uniqueName="[Measures].[Sum of DAppeared]" caption="Sum of DAppeared" measure="1" displayFolder="" measureGroup="dtable" count="0" hidden="1">
      <extLst>
        <ext xmlns:x15="http://schemas.microsoft.com/office/spreadsheetml/2010/11/main" uri="{B97F6D7D-B522-45F9-BDA1-12C45D357490}">
          <x15:cacheHierarchy aggregatedColumn="8"/>
        </ext>
      </extLst>
    </cacheHierarchy>
    <cacheHierarchy uniqueName="[Measures].[Sum of DCorrect]" caption="Sum of DCorrect" measure="1" displayFolder="" measureGroup="dtable" count="0" hidden="1">
      <extLst>
        <ext xmlns:x15="http://schemas.microsoft.com/office/spreadsheetml/2010/11/main" uri="{B97F6D7D-B522-45F9-BDA1-12C45D357490}">
          <x15:cacheHierarchy aggregatedColumn="9"/>
        </ext>
      </extLst>
    </cacheHierarchy>
    <cacheHierarchy uniqueName="[Measures].[Sum of DMissed]" caption="Sum of DMissed" measure="1" displayFolder="" measureGroup="dtable" count="0" hidden="1">
      <extLst>
        <ext xmlns:x15="http://schemas.microsoft.com/office/spreadsheetml/2010/11/main" uri="{B97F6D7D-B522-45F9-BDA1-12C45D357490}">
          <x15:cacheHierarchy aggregatedColumn="10"/>
        </ext>
      </extLst>
    </cacheHierarchy>
    <cacheHierarchy uniqueName="[Measures].[Sum of WrongKeyInput]" caption="Sum of WrongKeyInput" measure="1" displayFolder="" measureGroup="dtable" count="0" hidden="1">
      <extLst>
        <ext xmlns:x15="http://schemas.microsoft.com/office/spreadsheetml/2010/11/main" uri="{B97F6D7D-B522-45F9-BDA1-12C45D357490}">
          <x15:cacheHierarchy aggregatedColumn="11"/>
        </ext>
      </extLst>
    </cacheHierarchy>
    <cacheHierarchy uniqueName="[Measures].[Sum of pAppeared]" caption="Sum of pAppeared" measure="1" displayFolder="" measureGroup="ptable"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pCorrect]" caption="Sum of pCorrect" measure="1" displayFolder="" measureGroup="ptable"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pMissed]" caption="Sum of pMissed" measure="1" displayFolder="" measureGroup="ptable" count="0" oneField="1" hidden="1">
      <fieldsUsage count="1">
        <fieldUsage x="3"/>
      </fieldsUsage>
      <extLst>
        <ext xmlns:x15="http://schemas.microsoft.com/office/spreadsheetml/2010/11/main" uri="{B97F6D7D-B522-45F9-BDA1-12C45D357490}">
          <x15:cacheHierarchy aggregatedColumn="18"/>
        </ext>
      </extLst>
    </cacheHierarchy>
    <cacheHierarchy uniqueName="[Measures].[Sum of wrongKeyCount]" caption="Sum of wrongKeyCount" measure="1" displayFolder="" measureGroup="ptable" count="0" oneField="1" hidden="1">
      <fieldsUsage count="1">
        <fieldUsage x="4"/>
      </fieldsUsage>
      <extLst>
        <ext xmlns:x15="http://schemas.microsoft.com/office/spreadsheetml/2010/11/main" uri="{B97F6D7D-B522-45F9-BDA1-12C45D357490}">
          <x15:cacheHierarchy aggregatedColumn="19"/>
        </ext>
      </extLst>
    </cacheHierarchy>
    <cacheHierarchy uniqueName="[Measures].[Sum of QAppeared]" caption="Sum of QAppeared" measure="1" displayFolder="" measureGroup="qtable" count="0" hidden="1">
      <extLst>
        <ext xmlns:x15="http://schemas.microsoft.com/office/spreadsheetml/2010/11/main" uri="{B97F6D7D-B522-45F9-BDA1-12C45D357490}">
          <x15:cacheHierarchy aggregatedColumn="22"/>
        </ext>
      </extLst>
    </cacheHierarchy>
    <cacheHierarchy uniqueName="[Measures].[Sum of QCorrect]" caption="Sum of QCorrect" measure="1" displayFolder="" measureGroup="qtable" count="0" hidden="1">
      <extLst>
        <ext xmlns:x15="http://schemas.microsoft.com/office/spreadsheetml/2010/11/main" uri="{B97F6D7D-B522-45F9-BDA1-12C45D357490}">
          <x15:cacheHierarchy aggregatedColumn="23"/>
        </ext>
      </extLst>
    </cacheHierarchy>
    <cacheHierarchy uniqueName="[Measures].[Sum of QMissed]" caption="Sum of QMissed" measure="1" displayFolder="" measureGroup="qtable" count="0" hidden="1">
      <extLst>
        <ext xmlns:x15="http://schemas.microsoft.com/office/spreadsheetml/2010/11/main" uri="{B97F6D7D-B522-45F9-BDA1-12C45D357490}">
          <x15:cacheHierarchy aggregatedColumn="24"/>
        </ext>
      </extLst>
    </cacheHierarchy>
    <cacheHierarchy uniqueName="[Measures].[Sum of WrongKeyInput 2]" caption="Sum of WrongKeyInput 2" measure="1" displayFolder="" measureGroup="qtable" count="0" hidden="1">
      <extLst>
        <ext xmlns:x15="http://schemas.microsoft.com/office/spreadsheetml/2010/11/main" uri="{B97F6D7D-B522-45F9-BDA1-12C45D357490}">
          <x15:cacheHierarchy aggregatedColumn="25"/>
        </ext>
      </extLst>
    </cacheHierarchy>
    <cacheHierarchy uniqueName="[Measures].[Sum of RAppeared]" caption="Sum of RAppeared" measure="1" displayFolder="" measureGroup="rtable" count="0" hidden="1">
      <extLst>
        <ext xmlns:x15="http://schemas.microsoft.com/office/spreadsheetml/2010/11/main" uri="{B97F6D7D-B522-45F9-BDA1-12C45D357490}">
          <x15:cacheHierarchy aggregatedColumn="28"/>
        </ext>
      </extLst>
    </cacheHierarchy>
    <cacheHierarchy uniqueName="[Measures].[Sum of RCorrect]" caption="Sum of RCorrect" measure="1" displayFolder="" measureGroup="rtable" count="0" hidden="1">
      <extLst>
        <ext xmlns:x15="http://schemas.microsoft.com/office/spreadsheetml/2010/11/main" uri="{B97F6D7D-B522-45F9-BDA1-12C45D357490}">
          <x15:cacheHierarchy aggregatedColumn="29"/>
        </ext>
      </extLst>
    </cacheHierarchy>
    <cacheHierarchy uniqueName="[Measures].[Sum of RMissed]" caption="Sum of RMissed" measure="1" displayFolder="" measureGroup="rtable" count="0" hidden="1">
      <extLst>
        <ext xmlns:x15="http://schemas.microsoft.com/office/spreadsheetml/2010/11/main" uri="{B97F6D7D-B522-45F9-BDA1-12C45D357490}">
          <x15:cacheHierarchy aggregatedColumn="30"/>
        </ext>
      </extLst>
    </cacheHierarchy>
    <cacheHierarchy uniqueName="[Measures].[Sum of WrongKeyInput 3]" caption="Sum of WrongKeyInput 3" measure="1" displayFolder="" measureGroup="rtable" count="0" hidden="1">
      <extLst>
        <ext xmlns:x15="http://schemas.microsoft.com/office/spreadsheetml/2010/11/main" uri="{B97F6D7D-B522-45F9-BDA1-12C45D357490}">
          <x15:cacheHierarchy aggregatedColumn="31"/>
        </ext>
      </extLst>
    </cacheHierarchy>
    <cacheHierarchy uniqueName="[Measures].[Average of pAppeared]" caption="Average of pAppeared" measure="1" displayFolder="" measureGroup="ptable" count="0" hidden="1">
      <extLst>
        <ext xmlns:x15="http://schemas.microsoft.com/office/spreadsheetml/2010/11/main" uri="{B97F6D7D-B522-45F9-BDA1-12C45D357490}">
          <x15:cacheHierarchy aggregatedColumn="16"/>
        </ext>
      </extLst>
    </cacheHierarchy>
    <cacheHierarchy uniqueName="[Measures].[Average of pCorrect]" caption="Average of pCorrect" measure="1" displayFolder="" measureGroup="ptable" count="0" hidden="1">
      <extLst>
        <ext xmlns:x15="http://schemas.microsoft.com/office/spreadsheetml/2010/11/main" uri="{B97F6D7D-B522-45F9-BDA1-12C45D357490}">
          <x15:cacheHierarchy aggregatedColumn="17"/>
        </ext>
      </extLst>
    </cacheHierarchy>
    <cacheHierarchy uniqueName="[Measures].[Average of pMissed]" caption="Average of pMissed" measure="1" displayFolder="" measureGroup="ptable" count="0" hidden="1">
      <extLst>
        <ext xmlns:x15="http://schemas.microsoft.com/office/spreadsheetml/2010/11/main" uri="{B97F6D7D-B522-45F9-BDA1-12C45D357490}">
          <x15:cacheHierarchy aggregatedColumn="18"/>
        </ext>
      </extLst>
    </cacheHierarchy>
    <cacheHierarchy uniqueName="[Measures].[Average of DAppeared]" caption="Average of DAppeared" measure="1" displayFolder="" measureGroup="dtable" count="0" hidden="1">
      <extLst>
        <ext xmlns:x15="http://schemas.microsoft.com/office/spreadsheetml/2010/11/main" uri="{B97F6D7D-B522-45F9-BDA1-12C45D357490}">
          <x15:cacheHierarchy aggregatedColumn="8"/>
        </ext>
      </extLst>
    </cacheHierarchy>
    <cacheHierarchy uniqueName="[Measures].[Max of pAppeared]" caption="Max of pAppeared" measure="1" displayFolder="" measureGroup="ptable" count="0" hidden="1">
      <extLst>
        <ext xmlns:x15="http://schemas.microsoft.com/office/spreadsheetml/2010/11/main" uri="{B97F6D7D-B522-45F9-BDA1-12C45D357490}">
          <x15:cacheHierarchy aggregatedColumn="16"/>
        </ext>
      </extLst>
    </cacheHierarchy>
  </cacheHierarchies>
  <kpis count="0"/>
  <dimensions count="7">
    <dimension name="btable" uniqueName="[btable]" caption="btable"/>
    <dimension name="dtable" uniqueName="[dtable]" caption="dtable"/>
    <dimension name="idtable" uniqueName="[idtable]" caption="idtable"/>
    <dimension measure="1" name="Measures" uniqueName="[Measures]" caption="Measures"/>
    <dimension name="ptable" uniqueName="[ptable]" caption="ptable"/>
    <dimension name="qtable" uniqueName="[qtable]" caption="qtable"/>
    <dimension name="rtable" uniqueName="[rtable]" caption="rtable"/>
  </dimensions>
  <measureGroups count="6">
    <measureGroup name="btable" caption="btable"/>
    <measureGroup name="dtable" caption="dtable"/>
    <measureGroup name="idtable" caption="idtable"/>
    <measureGroup name="ptable" caption="ptable"/>
    <measureGroup name="qtable" caption="qtable"/>
    <measureGroup name="rtable" caption="rtable"/>
  </measureGroups>
  <maps count="11">
    <map measureGroup="0" dimension="0"/>
    <map measureGroup="0" dimension="2"/>
    <map measureGroup="1" dimension="1"/>
    <map measureGroup="1" dimension="2"/>
    <map measureGroup="2" dimension="2"/>
    <map measureGroup="3" dimension="2"/>
    <map measureGroup="3" dimension="4"/>
    <map measureGroup="4" dimension="2"/>
    <map measureGroup="4" dimension="5"/>
    <map measureGroup="5" dimension="2"/>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OMINIC VASANTH" refreshedDate="45592.994097916664" backgroundQuery="1" createdVersion="8" refreshedVersion="8" minRefreshableVersion="3" recordCount="0" supportSubquery="1" supportAdvancedDrill="1" xr:uid="{503A13B5-42E2-44BE-ACAA-75801914CF77}">
  <cacheSource type="external" connectionId="7"/>
  <cacheFields count="6">
    <cacheField name="[dtable].[TestId].[TestId]" caption="TestId" numFmtId="0" hierarchy="7" level="1">
      <sharedItems count="3">
        <s v="ID-1728896176307-416"/>
        <s v="ID-1728996332581-456"/>
        <s v="ID-1729017022908-574"/>
      </sharedItems>
    </cacheField>
    <cacheField name="[Measures].[Sum of DAppeared]" caption="Sum of DAppeared" numFmtId="0" hierarchy="43" level="32767"/>
    <cacheField name="[Measures].[Sum of DCorrect]" caption="Sum of DCorrect" numFmtId="0" hierarchy="44" level="32767"/>
    <cacheField name="[Measures].[Sum of DMissed]" caption="Sum of DMissed" numFmtId="0" hierarchy="45" level="32767"/>
    <cacheField name="[Measures].[Sum of WrongKeyInput]" caption="Sum of WrongKeyInput" numFmtId="0" hierarchy="46" level="32767"/>
    <cacheField name="[idtable].[TestId].[TestId]" caption="TestId" numFmtId="0" hierarchy="13" level="1">
      <sharedItems containsSemiMixedTypes="0" containsNonDate="0" containsString="0"/>
    </cacheField>
  </cacheFields>
  <cacheHierarchies count="64">
    <cacheHierarchy uniqueName="[btable].[Timestamp]" caption="Timestamp" attribute="1" time="1" defaultMemberUniqueName="[btable].[Timestamp].[All]" allUniqueName="[btable].[Timestamp].[All]" dimensionUniqueName="[btable]" displayFolder="" count="0" memberValueDatatype="7" unbalanced="0"/>
    <cacheHierarchy uniqueName="[btable].[Test ID]" caption="Test ID" attribute="1" defaultMemberUniqueName="[btable].[Test ID].[All]" allUniqueName="[btable].[Test ID].[All]" dimensionUniqueName="[btable]" displayFolder="" count="0" memberValueDatatype="130" unbalanced="0"/>
    <cacheHierarchy uniqueName="[btable].[B appeared count]" caption="B appeared count" attribute="1" defaultMemberUniqueName="[btable].[B appeared count].[All]" allUniqueName="[btable].[B appeared count].[All]" dimensionUniqueName="[btable]" displayFolder="" count="0" memberValueDatatype="20" unbalanced="0"/>
    <cacheHierarchy uniqueName="[btable].[Correct B inputs]" caption="Correct B inputs" attribute="1" defaultMemberUniqueName="[btable].[Correct B inputs].[All]" allUniqueName="[btable].[Correct B inputs].[All]" dimensionUniqueName="[btable]" displayFolder="" count="0" memberValueDatatype="20" unbalanced="0"/>
    <cacheHierarchy uniqueName="[btable].[Missed B inputs]" caption="Missed B inputs" attribute="1" defaultMemberUniqueName="[btable].[Missed B inputs].[All]" allUniqueName="[btable].[Missed B inputs].[All]" dimensionUniqueName="[btable]" displayFolder="" count="0" memberValueDatatype="20" unbalanced="0"/>
    <cacheHierarchy uniqueName="[btable].[Wrong keys pressed]" caption="Wrong keys pressed" attribute="1" defaultMemberUniqueName="[btable].[Wrong keys pressed].[All]" allUniqueName="[btable].[Wrong keys pressed].[All]" dimensionUniqueName="[btable]" displayFolder="" count="0" memberValueDatatype="20" unbalanced="0"/>
    <cacheHierarchy uniqueName="[dtable].[Timestamp]" caption="Timestamp" attribute="1" time="1" defaultMemberUniqueName="[dtable].[Timestamp].[All]" allUniqueName="[dtable].[Timestamp].[All]" dimensionUniqueName="[dtable]" displayFolder="" count="0" memberValueDatatype="7" unbalanced="0"/>
    <cacheHierarchy uniqueName="[dtable].[TestId]" caption="TestId" attribute="1" defaultMemberUniqueName="[dtable].[TestId].[All]" allUniqueName="[dtable].[TestId].[All]" dimensionUniqueName="[dtable]" displayFolder="" count="2" memberValueDatatype="130" unbalanced="0">
      <fieldsUsage count="2">
        <fieldUsage x="-1"/>
        <fieldUsage x="0"/>
      </fieldsUsage>
    </cacheHierarchy>
    <cacheHierarchy uniqueName="[dtable].[DAppeared]" caption="DAppeared" attribute="1" defaultMemberUniqueName="[dtable].[DAppeared].[All]" allUniqueName="[dtable].[DAppeared].[All]" dimensionUniqueName="[dtable]" displayFolder="" count="0" memberValueDatatype="20" unbalanced="0"/>
    <cacheHierarchy uniqueName="[dtable].[DCorrect]" caption="DCorrect" attribute="1" defaultMemberUniqueName="[dtable].[DCorrect].[All]" allUniqueName="[dtable].[DCorrect].[All]" dimensionUniqueName="[dtable]" displayFolder="" count="0" memberValueDatatype="20" unbalanced="0"/>
    <cacheHierarchy uniqueName="[dtable].[DMissed]" caption="DMissed" attribute="1" defaultMemberUniqueName="[dtable].[DMissed].[All]" allUniqueName="[dtable].[DMissed].[All]" dimensionUniqueName="[dtable]" displayFolder="" count="0" memberValueDatatype="20" unbalanced="0"/>
    <cacheHierarchy uniqueName="[dtable].[WrongKeyInput]" caption="WrongKeyInput" attribute="1" defaultMemberUniqueName="[dtable].[WrongKeyInput].[All]" allUniqueName="[dtable].[WrongKeyInput].[All]" dimensionUniqueName="[dtable]" displayFolder="" count="0" memberValueDatatype="20" unbalanced="0"/>
    <cacheHierarchy uniqueName="[idtable].[S.No]" caption="S.No" attribute="1" defaultMemberUniqueName="[idtable].[S.No].[All]" allUniqueName="[idtable].[S.No].[All]" dimensionUniqueName="[idtable]" displayFolder="" count="0" memberValueDatatype="20" unbalanced="0"/>
    <cacheHierarchy uniqueName="[idtable].[TestId]" caption="TestId" attribute="1" defaultMemberUniqueName="[idtable].[TestId].[All]" allUniqueName="[idtable].[TestId].[All]" dimensionUniqueName="[idtable]" displayFolder="" count="2" memberValueDatatype="130" unbalanced="0">
      <fieldsUsage count="2">
        <fieldUsage x="-1"/>
        <fieldUsage x="5"/>
      </fieldsUsage>
    </cacheHierarchy>
    <cacheHierarchy uniqueName="[ptable].[Timestamp]" caption="Timestamp" attribute="1" time="1" defaultMemberUniqueName="[ptable].[Timestamp].[All]" allUniqueName="[ptable].[Timestamp].[All]" dimensionUniqueName="[ptable]" displayFolder="" count="0" memberValueDatatype="7" unbalanced="0"/>
    <cacheHierarchy uniqueName="[ptable].[Test ID]" caption="Test ID" attribute="1" defaultMemberUniqueName="[ptable].[Test ID].[All]" allUniqueName="[ptable].[Test ID].[All]" dimensionUniqueName="[ptable]" displayFolder="" count="0" memberValueDatatype="130" unbalanced="0"/>
    <cacheHierarchy uniqueName="[ptable].[pAppeared]" caption="pAppeared" attribute="1" defaultMemberUniqueName="[ptable].[pAppeared].[All]" allUniqueName="[ptable].[pAppeared].[All]" dimensionUniqueName="[ptable]" displayFolder="" count="0" memberValueDatatype="20" unbalanced="0"/>
    <cacheHierarchy uniqueName="[ptable].[pCorrect]" caption="pCorrect" attribute="1" defaultMemberUniqueName="[ptable].[pCorrect].[All]" allUniqueName="[ptable].[pCorrect].[All]" dimensionUniqueName="[ptable]" displayFolder="" count="0" memberValueDatatype="20" unbalanced="0"/>
    <cacheHierarchy uniqueName="[ptable].[pMissed]" caption="pMissed" attribute="1" defaultMemberUniqueName="[ptable].[pMissed].[All]" allUniqueName="[ptable].[pMissed].[All]" dimensionUniqueName="[ptable]" displayFolder="" count="0" memberValueDatatype="20" unbalanced="0"/>
    <cacheHierarchy uniqueName="[ptable].[wrongKeyCount]" caption="wrongKeyCount" attribute="1" defaultMemberUniqueName="[ptable].[wrongKeyCount].[All]" allUniqueName="[ptable].[wrongKeyCount].[All]" dimensionUniqueName="[ptable]" displayFolder="" count="0" memberValueDatatype="20" unbalanced="0"/>
    <cacheHierarchy uniqueName="[qtable].[Timestamp]" caption="Timestamp" attribute="1" time="1" defaultMemberUniqueName="[qtable].[Timestamp].[All]" allUniqueName="[qtable].[Timestamp].[All]" dimensionUniqueName="[qtable]" displayFolder="" count="0" memberValueDatatype="7" unbalanced="0"/>
    <cacheHierarchy uniqueName="[qtable].[TestId]" caption="TestId" attribute="1" defaultMemberUniqueName="[qtable].[TestId].[All]" allUniqueName="[qtable].[TestId].[All]" dimensionUniqueName="[qtable]" displayFolder="" count="0" memberValueDatatype="130" unbalanced="0"/>
    <cacheHierarchy uniqueName="[qtable].[QAppeared]" caption="QAppeared" attribute="1" defaultMemberUniqueName="[qtable].[QAppeared].[All]" allUniqueName="[qtable].[QAppeared].[All]" dimensionUniqueName="[qtable]" displayFolder="" count="0" memberValueDatatype="20" unbalanced="0"/>
    <cacheHierarchy uniqueName="[qtable].[QCorrect]" caption="QCorrect" attribute="1" defaultMemberUniqueName="[qtable].[QCorrect].[All]" allUniqueName="[qtable].[QCorrect].[All]" dimensionUniqueName="[qtable]" displayFolder="" count="0" memberValueDatatype="20" unbalanced="0"/>
    <cacheHierarchy uniqueName="[qtable].[QMissed]" caption="QMissed" attribute="1" defaultMemberUniqueName="[qtable].[QMissed].[All]" allUniqueName="[qtable].[QMissed].[All]" dimensionUniqueName="[qtable]" displayFolder="" count="0" memberValueDatatype="20" unbalanced="0"/>
    <cacheHierarchy uniqueName="[qtable].[WrongKeyInput]" caption="WrongKeyInput" attribute="1" defaultMemberUniqueName="[qtable].[WrongKeyInput].[All]" allUniqueName="[qtable].[WrongKeyInput].[All]" dimensionUniqueName="[qtable]" displayFolder="" count="0" memberValueDatatype="20" unbalanced="0"/>
    <cacheHierarchy uniqueName="[rtable].[Timestamp]" caption="Timestamp" attribute="1" time="1" defaultMemberUniqueName="[rtable].[Timestamp].[All]" allUniqueName="[rtable].[Timestamp].[All]" dimensionUniqueName="[rtable]" displayFolder="" count="0" memberValueDatatype="7" unbalanced="0"/>
    <cacheHierarchy uniqueName="[rtable].[TestId]" caption="TestId" attribute="1" defaultMemberUniqueName="[rtable].[TestId].[All]" allUniqueName="[rtable].[TestId].[All]" dimensionUniqueName="[rtable]" displayFolder="" count="0" memberValueDatatype="130" unbalanced="0"/>
    <cacheHierarchy uniqueName="[rtable].[RAppeared]" caption="RAppeared" attribute="1" defaultMemberUniqueName="[rtable].[RAppeared].[All]" allUniqueName="[rtable].[RAppeared].[All]" dimensionUniqueName="[rtable]" displayFolder="" count="0" memberValueDatatype="20" unbalanced="0"/>
    <cacheHierarchy uniqueName="[rtable].[RCorrect]" caption="RCorrect" attribute="1" defaultMemberUniqueName="[rtable].[RCorrect].[All]" allUniqueName="[rtable].[RCorrect].[All]" dimensionUniqueName="[rtable]" displayFolder="" count="0" memberValueDatatype="20" unbalanced="0"/>
    <cacheHierarchy uniqueName="[rtable].[RMissed]" caption="RMissed" attribute="1" defaultMemberUniqueName="[rtable].[RMissed].[All]" allUniqueName="[rtable].[RMissed].[All]" dimensionUniqueName="[rtable]" displayFolder="" count="0" memberValueDatatype="20" unbalanced="0"/>
    <cacheHierarchy uniqueName="[rtable].[WrongKeyInput]" caption="WrongKeyInput" attribute="1" defaultMemberUniqueName="[rtable].[WrongKeyInput].[All]" allUniqueName="[rtable].[WrongKeyInput].[All]" dimensionUniqueName="[rtable]" displayFolder="" count="0" memberValueDatatype="20" unbalanced="0"/>
    <cacheHierarchy uniqueName="[Measures].[__XL_Count rtable]" caption="__XL_Count rtable" measure="1" displayFolder="" measureGroup="rtable" count="0" hidden="1"/>
    <cacheHierarchy uniqueName="[Measures].[__XL_Count qtable]" caption="__XL_Count qtable" measure="1" displayFolder="" measureGroup="qtable" count="0" hidden="1"/>
    <cacheHierarchy uniqueName="[Measures].[__XL_Count ptable]" caption="__XL_Count ptable" measure="1" displayFolder="" measureGroup="ptable" count="0" hidden="1"/>
    <cacheHierarchy uniqueName="[Measures].[__XL_Count dtable]" caption="__XL_Count dtable" measure="1" displayFolder="" measureGroup="dtable" count="0" hidden="1"/>
    <cacheHierarchy uniqueName="[Measures].[__XL_Count btable]" caption="__XL_Count btable" measure="1" displayFolder="" measureGroup="btable" count="0" hidden="1"/>
    <cacheHierarchy uniqueName="[Measures].[__XL_Count idtable]" caption="__XL_Count idtable" measure="1" displayFolder="" measureGroup="idtable" count="0" hidden="1"/>
    <cacheHierarchy uniqueName="[Measures].[__No measures defined]" caption="__No measures defined" measure="1" displayFolder="" count="0" hidden="1"/>
    <cacheHierarchy uniqueName="[Measures].[Sum of B appeared count]" caption="Sum of B appeared count" measure="1" displayFolder="" measureGroup="btable" count="0" hidden="1">
      <extLst>
        <ext xmlns:x15="http://schemas.microsoft.com/office/spreadsheetml/2010/11/main" uri="{B97F6D7D-B522-45F9-BDA1-12C45D357490}">
          <x15:cacheHierarchy aggregatedColumn="2"/>
        </ext>
      </extLst>
    </cacheHierarchy>
    <cacheHierarchy uniqueName="[Measures].[Sum of Correct B inputs]" caption="Sum of Correct B inputs" measure="1" displayFolder="" measureGroup="btable" count="0" hidden="1">
      <extLst>
        <ext xmlns:x15="http://schemas.microsoft.com/office/spreadsheetml/2010/11/main" uri="{B97F6D7D-B522-45F9-BDA1-12C45D357490}">
          <x15:cacheHierarchy aggregatedColumn="3"/>
        </ext>
      </extLst>
    </cacheHierarchy>
    <cacheHierarchy uniqueName="[Measures].[Sum of Missed B inputs]" caption="Sum of Missed B inputs" measure="1" displayFolder="" measureGroup="btable" count="0" hidden="1">
      <extLst>
        <ext xmlns:x15="http://schemas.microsoft.com/office/spreadsheetml/2010/11/main" uri="{B97F6D7D-B522-45F9-BDA1-12C45D357490}">
          <x15:cacheHierarchy aggregatedColumn="4"/>
        </ext>
      </extLst>
    </cacheHierarchy>
    <cacheHierarchy uniqueName="[Measures].[Sum of Wrong keys pressed]" caption="Sum of Wrong keys pressed" measure="1" displayFolder="" measureGroup="btable" count="0" hidden="1">
      <extLst>
        <ext xmlns:x15="http://schemas.microsoft.com/office/spreadsheetml/2010/11/main" uri="{B97F6D7D-B522-45F9-BDA1-12C45D357490}">
          <x15:cacheHierarchy aggregatedColumn="5"/>
        </ext>
      </extLst>
    </cacheHierarchy>
    <cacheHierarchy uniqueName="[Measures].[Sum of DAppeared]" caption="Sum of DAppeared" measure="1" displayFolder="" measureGroup="dtable"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DCorrect]" caption="Sum of DCorrect" measure="1" displayFolder="" measureGroup="dtable"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DMissed]" caption="Sum of DMissed" measure="1" displayFolder="" measureGroup="dtable" count="0" oneField="1" hidden="1">
      <fieldsUsage count="1">
        <fieldUsage x="3"/>
      </fieldsUsage>
      <extLst>
        <ext xmlns:x15="http://schemas.microsoft.com/office/spreadsheetml/2010/11/main" uri="{B97F6D7D-B522-45F9-BDA1-12C45D357490}">
          <x15:cacheHierarchy aggregatedColumn="10"/>
        </ext>
      </extLst>
    </cacheHierarchy>
    <cacheHierarchy uniqueName="[Measures].[Sum of WrongKeyInput]" caption="Sum of WrongKeyInput" measure="1" displayFolder="" measureGroup="dtable" count="0" oneField="1" hidden="1">
      <fieldsUsage count="1">
        <fieldUsage x="4"/>
      </fieldsUsage>
      <extLst>
        <ext xmlns:x15="http://schemas.microsoft.com/office/spreadsheetml/2010/11/main" uri="{B97F6D7D-B522-45F9-BDA1-12C45D357490}">
          <x15:cacheHierarchy aggregatedColumn="11"/>
        </ext>
      </extLst>
    </cacheHierarchy>
    <cacheHierarchy uniqueName="[Measures].[Sum of pAppeared]" caption="Sum of pAppeared" measure="1" displayFolder="" measureGroup="ptable" count="0" hidden="1">
      <extLst>
        <ext xmlns:x15="http://schemas.microsoft.com/office/spreadsheetml/2010/11/main" uri="{B97F6D7D-B522-45F9-BDA1-12C45D357490}">
          <x15:cacheHierarchy aggregatedColumn="16"/>
        </ext>
      </extLst>
    </cacheHierarchy>
    <cacheHierarchy uniqueName="[Measures].[Sum of pCorrect]" caption="Sum of pCorrect" measure="1" displayFolder="" measureGroup="ptable" count="0" hidden="1">
      <extLst>
        <ext xmlns:x15="http://schemas.microsoft.com/office/spreadsheetml/2010/11/main" uri="{B97F6D7D-B522-45F9-BDA1-12C45D357490}">
          <x15:cacheHierarchy aggregatedColumn="17"/>
        </ext>
      </extLst>
    </cacheHierarchy>
    <cacheHierarchy uniqueName="[Measures].[Sum of pMissed]" caption="Sum of pMissed" measure="1" displayFolder="" measureGroup="ptable" count="0" hidden="1">
      <extLst>
        <ext xmlns:x15="http://schemas.microsoft.com/office/spreadsheetml/2010/11/main" uri="{B97F6D7D-B522-45F9-BDA1-12C45D357490}">
          <x15:cacheHierarchy aggregatedColumn="18"/>
        </ext>
      </extLst>
    </cacheHierarchy>
    <cacheHierarchy uniqueName="[Measures].[Sum of wrongKeyCount]" caption="Sum of wrongKeyCount" measure="1" displayFolder="" measureGroup="ptable" count="0" hidden="1">
      <extLst>
        <ext xmlns:x15="http://schemas.microsoft.com/office/spreadsheetml/2010/11/main" uri="{B97F6D7D-B522-45F9-BDA1-12C45D357490}">
          <x15:cacheHierarchy aggregatedColumn="19"/>
        </ext>
      </extLst>
    </cacheHierarchy>
    <cacheHierarchy uniqueName="[Measures].[Sum of QAppeared]" caption="Sum of QAppeared" measure="1" displayFolder="" measureGroup="qtable" count="0" hidden="1">
      <extLst>
        <ext xmlns:x15="http://schemas.microsoft.com/office/spreadsheetml/2010/11/main" uri="{B97F6D7D-B522-45F9-BDA1-12C45D357490}">
          <x15:cacheHierarchy aggregatedColumn="22"/>
        </ext>
      </extLst>
    </cacheHierarchy>
    <cacheHierarchy uniqueName="[Measures].[Sum of QCorrect]" caption="Sum of QCorrect" measure="1" displayFolder="" measureGroup="qtable" count="0" hidden="1">
      <extLst>
        <ext xmlns:x15="http://schemas.microsoft.com/office/spreadsheetml/2010/11/main" uri="{B97F6D7D-B522-45F9-BDA1-12C45D357490}">
          <x15:cacheHierarchy aggregatedColumn="23"/>
        </ext>
      </extLst>
    </cacheHierarchy>
    <cacheHierarchy uniqueName="[Measures].[Sum of QMissed]" caption="Sum of QMissed" measure="1" displayFolder="" measureGroup="qtable" count="0" hidden="1">
      <extLst>
        <ext xmlns:x15="http://schemas.microsoft.com/office/spreadsheetml/2010/11/main" uri="{B97F6D7D-B522-45F9-BDA1-12C45D357490}">
          <x15:cacheHierarchy aggregatedColumn="24"/>
        </ext>
      </extLst>
    </cacheHierarchy>
    <cacheHierarchy uniqueName="[Measures].[Sum of WrongKeyInput 2]" caption="Sum of WrongKeyInput 2" measure="1" displayFolder="" measureGroup="qtable" count="0" hidden="1">
      <extLst>
        <ext xmlns:x15="http://schemas.microsoft.com/office/spreadsheetml/2010/11/main" uri="{B97F6D7D-B522-45F9-BDA1-12C45D357490}">
          <x15:cacheHierarchy aggregatedColumn="25"/>
        </ext>
      </extLst>
    </cacheHierarchy>
    <cacheHierarchy uniqueName="[Measures].[Sum of RAppeared]" caption="Sum of RAppeared" measure="1" displayFolder="" measureGroup="rtable" count="0" hidden="1">
      <extLst>
        <ext xmlns:x15="http://schemas.microsoft.com/office/spreadsheetml/2010/11/main" uri="{B97F6D7D-B522-45F9-BDA1-12C45D357490}">
          <x15:cacheHierarchy aggregatedColumn="28"/>
        </ext>
      </extLst>
    </cacheHierarchy>
    <cacheHierarchy uniqueName="[Measures].[Sum of RCorrect]" caption="Sum of RCorrect" measure="1" displayFolder="" measureGroup="rtable" count="0" hidden="1">
      <extLst>
        <ext xmlns:x15="http://schemas.microsoft.com/office/spreadsheetml/2010/11/main" uri="{B97F6D7D-B522-45F9-BDA1-12C45D357490}">
          <x15:cacheHierarchy aggregatedColumn="29"/>
        </ext>
      </extLst>
    </cacheHierarchy>
    <cacheHierarchy uniqueName="[Measures].[Sum of RMissed]" caption="Sum of RMissed" measure="1" displayFolder="" measureGroup="rtable" count="0" hidden="1">
      <extLst>
        <ext xmlns:x15="http://schemas.microsoft.com/office/spreadsheetml/2010/11/main" uri="{B97F6D7D-B522-45F9-BDA1-12C45D357490}">
          <x15:cacheHierarchy aggregatedColumn="30"/>
        </ext>
      </extLst>
    </cacheHierarchy>
    <cacheHierarchy uniqueName="[Measures].[Sum of WrongKeyInput 3]" caption="Sum of WrongKeyInput 3" measure="1" displayFolder="" measureGroup="rtable" count="0" hidden="1">
      <extLst>
        <ext xmlns:x15="http://schemas.microsoft.com/office/spreadsheetml/2010/11/main" uri="{B97F6D7D-B522-45F9-BDA1-12C45D357490}">
          <x15:cacheHierarchy aggregatedColumn="31"/>
        </ext>
      </extLst>
    </cacheHierarchy>
    <cacheHierarchy uniqueName="[Measures].[Average of pAppeared]" caption="Average of pAppeared" measure="1" displayFolder="" measureGroup="ptable" count="0" hidden="1">
      <extLst>
        <ext xmlns:x15="http://schemas.microsoft.com/office/spreadsheetml/2010/11/main" uri="{B97F6D7D-B522-45F9-BDA1-12C45D357490}">
          <x15:cacheHierarchy aggregatedColumn="16"/>
        </ext>
      </extLst>
    </cacheHierarchy>
    <cacheHierarchy uniqueName="[Measures].[Average of pCorrect]" caption="Average of pCorrect" measure="1" displayFolder="" measureGroup="ptable" count="0" hidden="1">
      <extLst>
        <ext xmlns:x15="http://schemas.microsoft.com/office/spreadsheetml/2010/11/main" uri="{B97F6D7D-B522-45F9-BDA1-12C45D357490}">
          <x15:cacheHierarchy aggregatedColumn="17"/>
        </ext>
      </extLst>
    </cacheHierarchy>
    <cacheHierarchy uniqueName="[Measures].[Average of pMissed]" caption="Average of pMissed" measure="1" displayFolder="" measureGroup="ptable" count="0" hidden="1">
      <extLst>
        <ext xmlns:x15="http://schemas.microsoft.com/office/spreadsheetml/2010/11/main" uri="{B97F6D7D-B522-45F9-BDA1-12C45D357490}">
          <x15:cacheHierarchy aggregatedColumn="18"/>
        </ext>
      </extLst>
    </cacheHierarchy>
    <cacheHierarchy uniqueName="[Measures].[Average of DAppeared]" caption="Average of DAppeared" measure="1" displayFolder="" measureGroup="dtable" count="0" hidden="1">
      <extLst>
        <ext xmlns:x15="http://schemas.microsoft.com/office/spreadsheetml/2010/11/main" uri="{B97F6D7D-B522-45F9-BDA1-12C45D357490}">
          <x15:cacheHierarchy aggregatedColumn="8"/>
        </ext>
      </extLst>
    </cacheHierarchy>
    <cacheHierarchy uniqueName="[Measures].[Max of pAppeared]" caption="Max of pAppeared" measure="1" displayFolder="" measureGroup="ptable" count="0" hidden="1">
      <extLst>
        <ext xmlns:x15="http://schemas.microsoft.com/office/spreadsheetml/2010/11/main" uri="{B97F6D7D-B522-45F9-BDA1-12C45D357490}">
          <x15:cacheHierarchy aggregatedColumn="16"/>
        </ext>
      </extLst>
    </cacheHierarchy>
  </cacheHierarchies>
  <kpis count="0"/>
  <dimensions count="7">
    <dimension name="btable" uniqueName="[btable]" caption="btable"/>
    <dimension name="dtable" uniqueName="[dtable]" caption="dtable"/>
    <dimension name="idtable" uniqueName="[idtable]" caption="idtable"/>
    <dimension measure="1" name="Measures" uniqueName="[Measures]" caption="Measures"/>
    <dimension name="ptable" uniqueName="[ptable]" caption="ptable"/>
    <dimension name="qtable" uniqueName="[qtable]" caption="qtable"/>
    <dimension name="rtable" uniqueName="[rtable]" caption="rtable"/>
  </dimensions>
  <measureGroups count="6">
    <measureGroup name="btable" caption="btable"/>
    <measureGroup name="dtable" caption="dtable"/>
    <measureGroup name="idtable" caption="idtable"/>
    <measureGroup name="ptable" caption="ptable"/>
    <measureGroup name="qtable" caption="qtable"/>
    <measureGroup name="rtable" caption="rtable"/>
  </measureGroups>
  <maps count="11">
    <map measureGroup="0" dimension="0"/>
    <map measureGroup="0" dimension="2"/>
    <map measureGroup="1" dimension="1"/>
    <map measureGroup="1" dimension="2"/>
    <map measureGroup="2" dimension="2"/>
    <map measureGroup="3" dimension="2"/>
    <map measureGroup="3" dimension="4"/>
    <map measureGroup="4" dimension="2"/>
    <map measureGroup="4" dimension="5"/>
    <map measureGroup="5" dimension="2"/>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OMINIC VASANTH" refreshedDate="45592.994098263887" backgroundQuery="1" createdVersion="8" refreshedVersion="8" minRefreshableVersion="3" recordCount="0" supportSubquery="1" supportAdvancedDrill="1" xr:uid="{6B0042AF-B525-45FC-96E2-55023152C0F8}">
  <cacheSource type="external" connectionId="7"/>
  <cacheFields count="6">
    <cacheField name="[btable].[Test ID].[Test ID]" caption="Test ID" numFmtId="0" hierarchy="1" level="1">
      <sharedItems count="3">
        <s v="ID-1728896176307-416"/>
        <s v="ID-1728996332581-456"/>
        <s v="ID-1729017022908-574"/>
      </sharedItems>
    </cacheField>
    <cacheField name="[Measures].[Sum of B appeared count]" caption="Sum of B appeared count" numFmtId="0" hierarchy="39" level="32767"/>
    <cacheField name="[Measures].[Sum of Correct B inputs]" caption="Sum of Correct B inputs" numFmtId="0" hierarchy="40" level="32767"/>
    <cacheField name="[Measures].[Sum of Missed B inputs]" caption="Sum of Missed B inputs" numFmtId="0" hierarchy="41" level="32767"/>
    <cacheField name="[Measures].[Sum of Wrong keys pressed]" caption="Sum of Wrong keys pressed" numFmtId="0" hierarchy="42" level="32767"/>
    <cacheField name="[idtable].[TestId].[TestId]" caption="TestId" numFmtId="0" hierarchy="13" level="1">
      <sharedItems containsSemiMixedTypes="0" containsNonDate="0" containsString="0"/>
    </cacheField>
  </cacheFields>
  <cacheHierarchies count="64">
    <cacheHierarchy uniqueName="[btable].[Timestamp]" caption="Timestamp" attribute="1" time="1" defaultMemberUniqueName="[btable].[Timestamp].[All]" allUniqueName="[btable].[Timestamp].[All]" dimensionUniqueName="[btable]" displayFolder="" count="0" memberValueDatatype="7" unbalanced="0"/>
    <cacheHierarchy uniqueName="[btable].[Test ID]" caption="Test ID" attribute="1" defaultMemberUniqueName="[btable].[Test ID].[All]" allUniqueName="[btable].[Test ID].[All]" dimensionUniqueName="[btable]" displayFolder="" count="2" memberValueDatatype="130" unbalanced="0">
      <fieldsUsage count="2">
        <fieldUsage x="-1"/>
        <fieldUsage x="0"/>
      </fieldsUsage>
    </cacheHierarchy>
    <cacheHierarchy uniqueName="[btable].[B appeared count]" caption="B appeared count" attribute="1" defaultMemberUniqueName="[btable].[B appeared count].[All]" allUniqueName="[btable].[B appeared count].[All]" dimensionUniqueName="[btable]" displayFolder="" count="0" memberValueDatatype="20" unbalanced="0"/>
    <cacheHierarchy uniqueName="[btable].[Correct B inputs]" caption="Correct B inputs" attribute="1" defaultMemberUniqueName="[btable].[Correct B inputs].[All]" allUniqueName="[btable].[Correct B inputs].[All]" dimensionUniqueName="[btable]" displayFolder="" count="0" memberValueDatatype="20" unbalanced="0"/>
    <cacheHierarchy uniqueName="[btable].[Missed B inputs]" caption="Missed B inputs" attribute="1" defaultMemberUniqueName="[btable].[Missed B inputs].[All]" allUniqueName="[btable].[Missed B inputs].[All]" dimensionUniqueName="[btable]" displayFolder="" count="0" memberValueDatatype="20" unbalanced="0"/>
    <cacheHierarchy uniqueName="[btable].[Wrong keys pressed]" caption="Wrong keys pressed" attribute="1" defaultMemberUniqueName="[btable].[Wrong keys pressed].[All]" allUniqueName="[btable].[Wrong keys pressed].[All]" dimensionUniqueName="[btable]" displayFolder="" count="0" memberValueDatatype="20" unbalanced="0"/>
    <cacheHierarchy uniqueName="[dtable].[Timestamp]" caption="Timestamp" attribute="1" time="1" defaultMemberUniqueName="[dtable].[Timestamp].[All]" allUniqueName="[dtable].[Timestamp].[All]" dimensionUniqueName="[dtable]" displayFolder="" count="0" memberValueDatatype="7" unbalanced="0"/>
    <cacheHierarchy uniqueName="[dtable].[TestId]" caption="TestId" attribute="1" defaultMemberUniqueName="[dtable].[TestId].[All]" allUniqueName="[dtable].[TestId].[All]" dimensionUniqueName="[dtable]" displayFolder="" count="0" memberValueDatatype="130" unbalanced="0"/>
    <cacheHierarchy uniqueName="[dtable].[DAppeared]" caption="DAppeared" attribute="1" defaultMemberUniqueName="[dtable].[DAppeared].[All]" allUniqueName="[dtable].[DAppeared].[All]" dimensionUniqueName="[dtable]" displayFolder="" count="0" memberValueDatatype="20" unbalanced="0"/>
    <cacheHierarchy uniqueName="[dtable].[DCorrect]" caption="DCorrect" attribute="1" defaultMemberUniqueName="[dtable].[DCorrect].[All]" allUniqueName="[dtable].[DCorrect].[All]" dimensionUniqueName="[dtable]" displayFolder="" count="0" memberValueDatatype="20" unbalanced="0"/>
    <cacheHierarchy uniqueName="[dtable].[DMissed]" caption="DMissed" attribute="1" defaultMemberUniqueName="[dtable].[DMissed].[All]" allUniqueName="[dtable].[DMissed].[All]" dimensionUniqueName="[dtable]" displayFolder="" count="0" memberValueDatatype="20" unbalanced="0"/>
    <cacheHierarchy uniqueName="[dtable].[WrongKeyInput]" caption="WrongKeyInput" attribute="1" defaultMemberUniqueName="[dtable].[WrongKeyInput].[All]" allUniqueName="[dtable].[WrongKeyInput].[All]" dimensionUniqueName="[dtable]" displayFolder="" count="0" memberValueDatatype="20" unbalanced="0"/>
    <cacheHierarchy uniqueName="[idtable].[S.No]" caption="S.No" attribute="1" defaultMemberUniqueName="[idtable].[S.No].[All]" allUniqueName="[idtable].[S.No].[All]" dimensionUniqueName="[idtable]" displayFolder="" count="0" memberValueDatatype="20" unbalanced="0"/>
    <cacheHierarchy uniqueName="[idtable].[TestId]" caption="TestId" attribute="1" defaultMemberUniqueName="[idtable].[TestId].[All]" allUniqueName="[idtable].[TestId].[All]" dimensionUniqueName="[idtable]" displayFolder="" count="2" memberValueDatatype="130" unbalanced="0">
      <fieldsUsage count="2">
        <fieldUsage x="-1"/>
        <fieldUsage x="5"/>
      </fieldsUsage>
    </cacheHierarchy>
    <cacheHierarchy uniqueName="[ptable].[Timestamp]" caption="Timestamp" attribute="1" time="1" defaultMemberUniqueName="[ptable].[Timestamp].[All]" allUniqueName="[ptable].[Timestamp].[All]" dimensionUniqueName="[ptable]" displayFolder="" count="0" memberValueDatatype="7" unbalanced="0"/>
    <cacheHierarchy uniqueName="[ptable].[Test ID]" caption="Test ID" attribute="1" defaultMemberUniqueName="[ptable].[Test ID].[All]" allUniqueName="[ptable].[Test ID].[All]" dimensionUniqueName="[ptable]" displayFolder="" count="0" memberValueDatatype="130" unbalanced="0"/>
    <cacheHierarchy uniqueName="[ptable].[pAppeared]" caption="pAppeared" attribute="1" defaultMemberUniqueName="[ptable].[pAppeared].[All]" allUniqueName="[ptable].[pAppeared].[All]" dimensionUniqueName="[ptable]" displayFolder="" count="0" memberValueDatatype="20" unbalanced="0"/>
    <cacheHierarchy uniqueName="[ptable].[pCorrect]" caption="pCorrect" attribute="1" defaultMemberUniqueName="[ptable].[pCorrect].[All]" allUniqueName="[ptable].[pCorrect].[All]" dimensionUniqueName="[ptable]" displayFolder="" count="0" memberValueDatatype="20" unbalanced="0"/>
    <cacheHierarchy uniqueName="[ptable].[pMissed]" caption="pMissed" attribute="1" defaultMemberUniqueName="[ptable].[pMissed].[All]" allUniqueName="[ptable].[pMissed].[All]" dimensionUniqueName="[ptable]" displayFolder="" count="0" memberValueDatatype="20" unbalanced="0"/>
    <cacheHierarchy uniqueName="[ptable].[wrongKeyCount]" caption="wrongKeyCount" attribute="1" defaultMemberUniqueName="[ptable].[wrongKeyCount].[All]" allUniqueName="[ptable].[wrongKeyCount].[All]" dimensionUniqueName="[ptable]" displayFolder="" count="0" memberValueDatatype="20" unbalanced="0"/>
    <cacheHierarchy uniqueName="[qtable].[Timestamp]" caption="Timestamp" attribute="1" time="1" defaultMemberUniqueName="[qtable].[Timestamp].[All]" allUniqueName="[qtable].[Timestamp].[All]" dimensionUniqueName="[qtable]" displayFolder="" count="0" memberValueDatatype="7" unbalanced="0"/>
    <cacheHierarchy uniqueName="[qtable].[TestId]" caption="TestId" attribute="1" defaultMemberUniqueName="[qtable].[TestId].[All]" allUniqueName="[qtable].[TestId].[All]" dimensionUniqueName="[qtable]" displayFolder="" count="0" memberValueDatatype="130" unbalanced="0"/>
    <cacheHierarchy uniqueName="[qtable].[QAppeared]" caption="QAppeared" attribute="1" defaultMemberUniqueName="[qtable].[QAppeared].[All]" allUniqueName="[qtable].[QAppeared].[All]" dimensionUniqueName="[qtable]" displayFolder="" count="0" memberValueDatatype="20" unbalanced="0"/>
    <cacheHierarchy uniqueName="[qtable].[QCorrect]" caption="QCorrect" attribute="1" defaultMemberUniqueName="[qtable].[QCorrect].[All]" allUniqueName="[qtable].[QCorrect].[All]" dimensionUniqueName="[qtable]" displayFolder="" count="0" memberValueDatatype="20" unbalanced="0"/>
    <cacheHierarchy uniqueName="[qtable].[QMissed]" caption="QMissed" attribute="1" defaultMemberUniqueName="[qtable].[QMissed].[All]" allUniqueName="[qtable].[QMissed].[All]" dimensionUniqueName="[qtable]" displayFolder="" count="0" memberValueDatatype="20" unbalanced="0"/>
    <cacheHierarchy uniqueName="[qtable].[WrongKeyInput]" caption="WrongKeyInput" attribute="1" defaultMemberUniqueName="[qtable].[WrongKeyInput].[All]" allUniqueName="[qtable].[WrongKeyInput].[All]" dimensionUniqueName="[qtable]" displayFolder="" count="0" memberValueDatatype="20" unbalanced="0"/>
    <cacheHierarchy uniqueName="[rtable].[Timestamp]" caption="Timestamp" attribute="1" time="1" defaultMemberUniqueName="[rtable].[Timestamp].[All]" allUniqueName="[rtable].[Timestamp].[All]" dimensionUniqueName="[rtable]" displayFolder="" count="0" memberValueDatatype="7" unbalanced="0"/>
    <cacheHierarchy uniqueName="[rtable].[TestId]" caption="TestId" attribute="1" defaultMemberUniqueName="[rtable].[TestId].[All]" allUniqueName="[rtable].[TestId].[All]" dimensionUniqueName="[rtable]" displayFolder="" count="0" memberValueDatatype="130" unbalanced="0"/>
    <cacheHierarchy uniqueName="[rtable].[RAppeared]" caption="RAppeared" attribute="1" defaultMemberUniqueName="[rtable].[RAppeared].[All]" allUniqueName="[rtable].[RAppeared].[All]" dimensionUniqueName="[rtable]" displayFolder="" count="0" memberValueDatatype="20" unbalanced="0"/>
    <cacheHierarchy uniqueName="[rtable].[RCorrect]" caption="RCorrect" attribute="1" defaultMemberUniqueName="[rtable].[RCorrect].[All]" allUniqueName="[rtable].[RCorrect].[All]" dimensionUniqueName="[rtable]" displayFolder="" count="0" memberValueDatatype="20" unbalanced="0"/>
    <cacheHierarchy uniqueName="[rtable].[RMissed]" caption="RMissed" attribute="1" defaultMemberUniqueName="[rtable].[RMissed].[All]" allUniqueName="[rtable].[RMissed].[All]" dimensionUniqueName="[rtable]" displayFolder="" count="0" memberValueDatatype="20" unbalanced="0"/>
    <cacheHierarchy uniqueName="[rtable].[WrongKeyInput]" caption="WrongKeyInput" attribute="1" defaultMemberUniqueName="[rtable].[WrongKeyInput].[All]" allUniqueName="[rtable].[WrongKeyInput].[All]" dimensionUniqueName="[rtable]" displayFolder="" count="0" memberValueDatatype="20" unbalanced="0"/>
    <cacheHierarchy uniqueName="[Measures].[__XL_Count rtable]" caption="__XL_Count rtable" measure="1" displayFolder="" measureGroup="rtable" count="0" hidden="1"/>
    <cacheHierarchy uniqueName="[Measures].[__XL_Count qtable]" caption="__XL_Count qtable" measure="1" displayFolder="" measureGroup="qtable" count="0" hidden="1"/>
    <cacheHierarchy uniqueName="[Measures].[__XL_Count ptable]" caption="__XL_Count ptable" measure="1" displayFolder="" measureGroup="ptable" count="0" hidden="1"/>
    <cacheHierarchy uniqueName="[Measures].[__XL_Count dtable]" caption="__XL_Count dtable" measure="1" displayFolder="" measureGroup="dtable" count="0" hidden="1"/>
    <cacheHierarchy uniqueName="[Measures].[__XL_Count btable]" caption="__XL_Count btable" measure="1" displayFolder="" measureGroup="btable" count="0" hidden="1"/>
    <cacheHierarchy uniqueName="[Measures].[__XL_Count idtable]" caption="__XL_Count idtable" measure="1" displayFolder="" measureGroup="idtable" count="0" hidden="1"/>
    <cacheHierarchy uniqueName="[Measures].[__No measures defined]" caption="__No measures defined" measure="1" displayFolder="" count="0" hidden="1"/>
    <cacheHierarchy uniqueName="[Measures].[Sum of B appeared count]" caption="Sum of B appeared count" measure="1" displayFolder="" measureGroup="btable"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orrect B inputs]" caption="Sum of Correct B inputs" measure="1" displayFolder="" measureGroup="b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issed B inputs]" caption="Sum of Missed B inputs" measure="1" displayFolder="" measureGroup="btable"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Wrong keys pressed]" caption="Sum of Wrong keys pressed" measure="1" displayFolder="" measureGroup="btable"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DAppeared]" caption="Sum of DAppeared" measure="1" displayFolder="" measureGroup="dtable" count="0" hidden="1">
      <extLst>
        <ext xmlns:x15="http://schemas.microsoft.com/office/spreadsheetml/2010/11/main" uri="{B97F6D7D-B522-45F9-BDA1-12C45D357490}">
          <x15:cacheHierarchy aggregatedColumn="8"/>
        </ext>
      </extLst>
    </cacheHierarchy>
    <cacheHierarchy uniqueName="[Measures].[Sum of DCorrect]" caption="Sum of DCorrect" measure="1" displayFolder="" measureGroup="dtable" count="0" hidden="1">
      <extLst>
        <ext xmlns:x15="http://schemas.microsoft.com/office/spreadsheetml/2010/11/main" uri="{B97F6D7D-B522-45F9-BDA1-12C45D357490}">
          <x15:cacheHierarchy aggregatedColumn="9"/>
        </ext>
      </extLst>
    </cacheHierarchy>
    <cacheHierarchy uniqueName="[Measures].[Sum of DMissed]" caption="Sum of DMissed" measure="1" displayFolder="" measureGroup="dtable" count="0" hidden="1">
      <extLst>
        <ext xmlns:x15="http://schemas.microsoft.com/office/spreadsheetml/2010/11/main" uri="{B97F6D7D-B522-45F9-BDA1-12C45D357490}">
          <x15:cacheHierarchy aggregatedColumn="10"/>
        </ext>
      </extLst>
    </cacheHierarchy>
    <cacheHierarchy uniqueName="[Measures].[Sum of WrongKeyInput]" caption="Sum of WrongKeyInput" measure="1" displayFolder="" measureGroup="dtable" count="0" hidden="1">
      <extLst>
        <ext xmlns:x15="http://schemas.microsoft.com/office/spreadsheetml/2010/11/main" uri="{B97F6D7D-B522-45F9-BDA1-12C45D357490}">
          <x15:cacheHierarchy aggregatedColumn="11"/>
        </ext>
      </extLst>
    </cacheHierarchy>
    <cacheHierarchy uniqueName="[Measures].[Sum of pAppeared]" caption="Sum of pAppeared" measure="1" displayFolder="" measureGroup="ptable" count="0" hidden="1">
      <extLst>
        <ext xmlns:x15="http://schemas.microsoft.com/office/spreadsheetml/2010/11/main" uri="{B97F6D7D-B522-45F9-BDA1-12C45D357490}">
          <x15:cacheHierarchy aggregatedColumn="16"/>
        </ext>
      </extLst>
    </cacheHierarchy>
    <cacheHierarchy uniqueName="[Measures].[Sum of pCorrect]" caption="Sum of pCorrect" measure="1" displayFolder="" measureGroup="ptable" count="0" hidden="1">
      <extLst>
        <ext xmlns:x15="http://schemas.microsoft.com/office/spreadsheetml/2010/11/main" uri="{B97F6D7D-B522-45F9-BDA1-12C45D357490}">
          <x15:cacheHierarchy aggregatedColumn="17"/>
        </ext>
      </extLst>
    </cacheHierarchy>
    <cacheHierarchy uniqueName="[Measures].[Sum of pMissed]" caption="Sum of pMissed" measure="1" displayFolder="" measureGroup="ptable" count="0" hidden="1">
      <extLst>
        <ext xmlns:x15="http://schemas.microsoft.com/office/spreadsheetml/2010/11/main" uri="{B97F6D7D-B522-45F9-BDA1-12C45D357490}">
          <x15:cacheHierarchy aggregatedColumn="18"/>
        </ext>
      </extLst>
    </cacheHierarchy>
    <cacheHierarchy uniqueName="[Measures].[Sum of wrongKeyCount]" caption="Sum of wrongKeyCount" measure="1" displayFolder="" measureGroup="ptable" count="0" hidden="1">
      <extLst>
        <ext xmlns:x15="http://schemas.microsoft.com/office/spreadsheetml/2010/11/main" uri="{B97F6D7D-B522-45F9-BDA1-12C45D357490}">
          <x15:cacheHierarchy aggregatedColumn="19"/>
        </ext>
      </extLst>
    </cacheHierarchy>
    <cacheHierarchy uniqueName="[Measures].[Sum of QAppeared]" caption="Sum of QAppeared" measure="1" displayFolder="" measureGroup="qtable" count="0" hidden="1">
      <extLst>
        <ext xmlns:x15="http://schemas.microsoft.com/office/spreadsheetml/2010/11/main" uri="{B97F6D7D-B522-45F9-BDA1-12C45D357490}">
          <x15:cacheHierarchy aggregatedColumn="22"/>
        </ext>
      </extLst>
    </cacheHierarchy>
    <cacheHierarchy uniqueName="[Measures].[Sum of QCorrect]" caption="Sum of QCorrect" measure="1" displayFolder="" measureGroup="qtable" count="0" hidden="1">
      <extLst>
        <ext xmlns:x15="http://schemas.microsoft.com/office/spreadsheetml/2010/11/main" uri="{B97F6D7D-B522-45F9-BDA1-12C45D357490}">
          <x15:cacheHierarchy aggregatedColumn="23"/>
        </ext>
      </extLst>
    </cacheHierarchy>
    <cacheHierarchy uniqueName="[Measures].[Sum of QMissed]" caption="Sum of QMissed" measure="1" displayFolder="" measureGroup="qtable" count="0" hidden="1">
      <extLst>
        <ext xmlns:x15="http://schemas.microsoft.com/office/spreadsheetml/2010/11/main" uri="{B97F6D7D-B522-45F9-BDA1-12C45D357490}">
          <x15:cacheHierarchy aggregatedColumn="24"/>
        </ext>
      </extLst>
    </cacheHierarchy>
    <cacheHierarchy uniqueName="[Measures].[Sum of WrongKeyInput 2]" caption="Sum of WrongKeyInput 2" measure="1" displayFolder="" measureGroup="qtable" count="0" hidden="1">
      <extLst>
        <ext xmlns:x15="http://schemas.microsoft.com/office/spreadsheetml/2010/11/main" uri="{B97F6D7D-B522-45F9-BDA1-12C45D357490}">
          <x15:cacheHierarchy aggregatedColumn="25"/>
        </ext>
      </extLst>
    </cacheHierarchy>
    <cacheHierarchy uniqueName="[Measures].[Sum of RAppeared]" caption="Sum of RAppeared" measure="1" displayFolder="" measureGroup="rtable" count="0" hidden="1">
      <extLst>
        <ext xmlns:x15="http://schemas.microsoft.com/office/spreadsheetml/2010/11/main" uri="{B97F6D7D-B522-45F9-BDA1-12C45D357490}">
          <x15:cacheHierarchy aggregatedColumn="28"/>
        </ext>
      </extLst>
    </cacheHierarchy>
    <cacheHierarchy uniqueName="[Measures].[Sum of RCorrect]" caption="Sum of RCorrect" measure="1" displayFolder="" measureGroup="rtable" count="0" hidden="1">
      <extLst>
        <ext xmlns:x15="http://schemas.microsoft.com/office/spreadsheetml/2010/11/main" uri="{B97F6D7D-B522-45F9-BDA1-12C45D357490}">
          <x15:cacheHierarchy aggregatedColumn="29"/>
        </ext>
      </extLst>
    </cacheHierarchy>
    <cacheHierarchy uniqueName="[Measures].[Sum of RMissed]" caption="Sum of RMissed" measure="1" displayFolder="" measureGroup="rtable" count="0" hidden="1">
      <extLst>
        <ext xmlns:x15="http://schemas.microsoft.com/office/spreadsheetml/2010/11/main" uri="{B97F6D7D-B522-45F9-BDA1-12C45D357490}">
          <x15:cacheHierarchy aggregatedColumn="30"/>
        </ext>
      </extLst>
    </cacheHierarchy>
    <cacheHierarchy uniqueName="[Measures].[Sum of WrongKeyInput 3]" caption="Sum of WrongKeyInput 3" measure="1" displayFolder="" measureGroup="rtable" count="0" hidden="1">
      <extLst>
        <ext xmlns:x15="http://schemas.microsoft.com/office/spreadsheetml/2010/11/main" uri="{B97F6D7D-B522-45F9-BDA1-12C45D357490}">
          <x15:cacheHierarchy aggregatedColumn="31"/>
        </ext>
      </extLst>
    </cacheHierarchy>
    <cacheHierarchy uniqueName="[Measures].[Average of pAppeared]" caption="Average of pAppeared" measure="1" displayFolder="" measureGroup="ptable" count="0" hidden="1">
      <extLst>
        <ext xmlns:x15="http://schemas.microsoft.com/office/spreadsheetml/2010/11/main" uri="{B97F6D7D-B522-45F9-BDA1-12C45D357490}">
          <x15:cacheHierarchy aggregatedColumn="16"/>
        </ext>
      </extLst>
    </cacheHierarchy>
    <cacheHierarchy uniqueName="[Measures].[Average of pCorrect]" caption="Average of pCorrect" measure="1" displayFolder="" measureGroup="ptable" count="0" hidden="1">
      <extLst>
        <ext xmlns:x15="http://schemas.microsoft.com/office/spreadsheetml/2010/11/main" uri="{B97F6D7D-B522-45F9-BDA1-12C45D357490}">
          <x15:cacheHierarchy aggregatedColumn="17"/>
        </ext>
      </extLst>
    </cacheHierarchy>
    <cacheHierarchy uniqueName="[Measures].[Average of pMissed]" caption="Average of pMissed" measure="1" displayFolder="" measureGroup="ptable" count="0" hidden="1">
      <extLst>
        <ext xmlns:x15="http://schemas.microsoft.com/office/spreadsheetml/2010/11/main" uri="{B97F6D7D-B522-45F9-BDA1-12C45D357490}">
          <x15:cacheHierarchy aggregatedColumn="18"/>
        </ext>
      </extLst>
    </cacheHierarchy>
    <cacheHierarchy uniqueName="[Measures].[Average of DAppeared]" caption="Average of DAppeared" measure="1" displayFolder="" measureGroup="dtable" count="0" hidden="1">
      <extLst>
        <ext xmlns:x15="http://schemas.microsoft.com/office/spreadsheetml/2010/11/main" uri="{B97F6D7D-B522-45F9-BDA1-12C45D357490}">
          <x15:cacheHierarchy aggregatedColumn="8"/>
        </ext>
      </extLst>
    </cacheHierarchy>
    <cacheHierarchy uniqueName="[Measures].[Max of pAppeared]" caption="Max of pAppeared" measure="1" displayFolder="" measureGroup="ptable" count="0" hidden="1">
      <extLst>
        <ext xmlns:x15="http://schemas.microsoft.com/office/spreadsheetml/2010/11/main" uri="{B97F6D7D-B522-45F9-BDA1-12C45D357490}">
          <x15:cacheHierarchy aggregatedColumn="16"/>
        </ext>
      </extLst>
    </cacheHierarchy>
  </cacheHierarchies>
  <kpis count="0"/>
  <dimensions count="7">
    <dimension name="btable" uniqueName="[btable]" caption="btable"/>
    <dimension name="dtable" uniqueName="[dtable]" caption="dtable"/>
    <dimension name="idtable" uniqueName="[idtable]" caption="idtable"/>
    <dimension measure="1" name="Measures" uniqueName="[Measures]" caption="Measures"/>
    <dimension name="ptable" uniqueName="[ptable]" caption="ptable"/>
    <dimension name="qtable" uniqueName="[qtable]" caption="qtable"/>
    <dimension name="rtable" uniqueName="[rtable]" caption="rtable"/>
  </dimensions>
  <measureGroups count="6">
    <measureGroup name="btable" caption="btable"/>
    <measureGroup name="dtable" caption="dtable"/>
    <measureGroup name="idtable" caption="idtable"/>
    <measureGroup name="ptable" caption="ptable"/>
    <measureGroup name="qtable" caption="qtable"/>
    <measureGroup name="rtable" caption="rtable"/>
  </measureGroups>
  <maps count="11">
    <map measureGroup="0" dimension="0"/>
    <map measureGroup="0" dimension="2"/>
    <map measureGroup="1" dimension="1"/>
    <map measureGroup="1" dimension="2"/>
    <map measureGroup="2" dimension="2"/>
    <map measureGroup="3" dimension="2"/>
    <map measureGroup="3" dimension="4"/>
    <map measureGroup="4" dimension="2"/>
    <map measureGroup="4" dimension="5"/>
    <map measureGroup="5" dimension="2"/>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OMINIC VASANTH" refreshedDate="45592.981615972225" backgroundQuery="1" createdVersion="3" refreshedVersion="8" minRefreshableVersion="3" recordCount="0" supportSubquery="1" supportAdvancedDrill="1" xr:uid="{07E5F378-958C-42EA-BB83-54F320A0794F}">
  <cacheSource type="external" connectionId="7">
    <extLst>
      <ext xmlns:x14="http://schemas.microsoft.com/office/spreadsheetml/2009/9/main" uri="{F057638F-6D5F-4e77-A914-E7F072B9BCA8}">
        <x14:sourceConnection name="ThisWorkbookDataModel"/>
      </ext>
    </extLst>
  </cacheSource>
  <cacheFields count="0"/>
  <cacheHierarchies count="62">
    <cacheHierarchy uniqueName="[btable].[Timestamp]" caption="Timestamp" attribute="1" time="1" defaultMemberUniqueName="[btable].[Timestamp].[All]" allUniqueName="[btable].[Timestamp].[All]" dimensionUniqueName="[btable]" displayFolder="" count="0" memberValueDatatype="7" unbalanced="0"/>
    <cacheHierarchy uniqueName="[btable].[Test ID]" caption="Test ID" attribute="1" defaultMemberUniqueName="[btable].[Test ID].[All]" allUniqueName="[btable].[Test ID].[All]" dimensionUniqueName="[btable]" displayFolder="" count="0" memberValueDatatype="130" unbalanced="0"/>
    <cacheHierarchy uniqueName="[btable].[B appeared count]" caption="B appeared count" attribute="1" defaultMemberUniqueName="[btable].[B appeared count].[All]" allUniqueName="[btable].[B appeared count].[All]" dimensionUniqueName="[btable]" displayFolder="" count="0" memberValueDatatype="20" unbalanced="0"/>
    <cacheHierarchy uniqueName="[btable].[Correct B inputs]" caption="Correct B inputs" attribute="1" defaultMemberUniqueName="[btable].[Correct B inputs].[All]" allUniqueName="[btable].[Correct B inputs].[All]" dimensionUniqueName="[btable]" displayFolder="" count="0" memberValueDatatype="20" unbalanced="0"/>
    <cacheHierarchy uniqueName="[btable].[Missed B inputs]" caption="Missed B inputs" attribute="1" defaultMemberUniqueName="[btable].[Missed B inputs].[All]" allUniqueName="[btable].[Missed B inputs].[All]" dimensionUniqueName="[btable]" displayFolder="" count="0" memberValueDatatype="20" unbalanced="0"/>
    <cacheHierarchy uniqueName="[btable].[Wrong keys pressed]" caption="Wrong keys pressed" attribute="1" defaultMemberUniqueName="[btable].[Wrong keys pressed].[All]" allUniqueName="[btable].[Wrong keys pressed].[All]" dimensionUniqueName="[btable]" displayFolder="" count="0" memberValueDatatype="20" unbalanced="0"/>
    <cacheHierarchy uniqueName="[dtable].[Timestamp]" caption="Timestamp" attribute="1" time="1" defaultMemberUniqueName="[dtable].[Timestamp].[All]" allUniqueName="[dtable].[Timestamp].[All]" dimensionUniqueName="[dtable]" displayFolder="" count="0" memberValueDatatype="7" unbalanced="0"/>
    <cacheHierarchy uniqueName="[dtable].[TestId]" caption="TestId" attribute="1" defaultMemberUniqueName="[dtable].[TestId].[All]" allUniqueName="[dtable].[TestId].[All]" dimensionUniqueName="[dtable]" displayFolder="" count="0" memberValueDatatype="130" unbalanced="0"/>
    <cacheHierarchy uniqueName="[dtable].[DAppeared]" caption="DAppeared" attribute="1" defaultMemberUniqueName="[dtable].[DAppeared].[All]" allUniqueName="[dtable].[DAppeared].[All]" dimensionUniqueName="[dtable]" displayFolder="" count="0" memberValueDatatype="20" unbalanced="0"/>
    <cacheHierarchy uniqueName="[dtable].[DCorrect]" caption="DCorrect" attribute="1" defaultMemberUniqueName="[dtable].[DCorrect].[All]" allUniqueName="[dtable].[DCorrect].[All]" dimensionUniqueName="[dtable]" displayFolder="" count="0" memberValueDatatype="20" unbalanced="0"/>
    <cacheHierarchy uniqueName="[dtable].[DMissed]" caption="DMissed" attribute="1" defaultMemberUniqueName="[dtable].[DMissed].[All]" allUniqueName="[dtable].[DMissed].[All]" dimensionUniqueName="[dtable]" displayFolder="" count="0" memberValueDatatype="20" unbalanced="0"/>
    <cacheHierarchy uniqueName="[dtable].[WrongKeyInput]" caption="WrongKeyInput" attribute="1" defaultMemberUniqueName="[dtable].[WrongKeyInput].[All]" allUniqueName="[dtable].[WrongKeyInput].[All]" dimensionUniqueName="[dtable]" displayFolder="" count="0" memberValueDatatype="20" unbalanced="0"/>
    <cacheHierarchy uniqueName="[idtable].[S.No]" caption="S.No" attribute="1" defaultMemberUniqueName="[idtable].[S.No].[All]" allUniqueName="[idtable].[S.No].[All]" dimensionUniqueName="[idtable]" displayFolder="" count="0" memberValueDatatype="20" unbalanced="0"/>
    <cacheHierarchy uniqueName="[idtable].[TestId]" caption="TestId" attribute="1" defaultMemberUniqueName="[idtable].[TestId].[All]" allUniqueName="[idtable].[TestId].[All]" dimensionUniqueName="[idtable]" displayFolder="" count="2" memberValueDatatype="130" unbalanced="0"/>
    <cacheHierarchy uniqueName="[ptable].[Timestamp]" caption="Timestamp" attribute="1" time="1" defaultMemberUniqueName="[ptable].[Timestamp].[All]" allUniqueName="[ptable].[Timestamp].[All]" dimensionUniqueName="[ptable]" displayFolder="" count="0" memberValueDatatype="7" unbalanced="0"/>
    <cacheHierarchy uniqueName="[ptable].[Test ID]" caption="Test ID" attribute="1" defaultMemberUniqueName="[ptable].[Test ID].[All]" allUniqueName="[ptable].[Test ID].[All]" dimensionUniqueName="[ptable]" displayFolder="" count="0" memberValueDatatype="130" unbalanced="0"/>
    <cacheHierarchy uniqueName="[ptable].[pAppeared]" caption="pAppeared" attribute="1" defaultMemberUniqueName="[ptable].[pAppeared].[All]" allUniqueName="[ptable].[pAppeared].[All]" dimensionUniqueName="[ptable]" displayFolder="" count="0" memberValueDatatype="20" unbalanced="0"/>
    <cacheHierarchy uniqueName="[ptable].[pCorrect]" caption="pCorrect" attribute="1" defaultMemberUniqueName="[ptable].[pCorrect].[All]" allUniqueName="[ptable].[pCorrect].[All]" dimensionUniqueName="[ptable]" displayFolder="" count="0" memberValueDatatype="20" unbalanced="0"/>
    <cacheHierarchy uniqueName="[ptable].[pMissed]" caption="pMissed" attribute="1" defaultMemberUniqueName="[ptable].[pMissed].[All]" allUniqueName="[ptable].[pMissed].[All]" dimensionUniqueName="[ptable]" displayFolder="" count="0" memberValueDatatype="20" unbalanced="0"/>
    <cacheHierarchy uniqueName="[ptable].[wrongKeyCount]" caption="wrongKeyCount" attribute="1" defaultMemberUniqueName="[ptable].[wrongKeyCount].[All]" allUniqueName="[ptable].[wrongKeyCount].[All]" dimensionUniqueName="[ptable]" displayFolder="" count="0" memberValueDatatype="20" unbalanced="0"/>
    <cacheHierarchy uniqueName="[qtable].[Timestamp]" caption="Timestamp" attribute="1" time="1" defaultMemberUniqueName="[qtable].[Timestamp].[All]" allUniqueName="[qtable].[Timestamp].[All]" dimensionUniqueName="[qtable]" displayFolder="" count="0" memberValueDatatype="7" unbalanced="0"/>
    <cacheHierarchy uniqueName="[qtable].[TestId]" caption="TestId" attribute="1" defaultMemberUniqueName="[qtable].[TestId].[All]" allUniqueName="[qtable].[TestId].[All]" dimensionUniqueName="[qtable]" displayFolder="" count="0" memberValueDatatype="130" unbalanced="0"/>
    <cacheHierarchy uniqueName="[qtable].[QAppeared]" caption="QAppeared" attribute="1" defaultMemberUniqueName="[qtable].[QAppeared].[All]" allUniqueName="[qtable].[QAppeared].[All]" dimensionUniqueName="[qtable]" displayFolder="" count="0" memberValueDatatype="20" unbalanced="0"/>
    <cacheHierarchy uniqueName="[qtable].[QCorrect]" caption="QCorrect" attribute="1" defaultMemberUniqueName="[qtable].[QCorrect].[All]" allUniqueName="[qtable].[QCorrect].[All]" dimensionUniqueName="[qtable]" displayFolder="" count="0" memberValueDatatype="20" unbalanced="0"/>
    <cacheHierarchy uniqueName="[qtable].[QMissed]" caption="QMissed" attribute="1" defaultMemberUniqueName="[qtable].[QMissed].[All]" allUniqueName="[qtable].[QMissed].[All]" dimensionUniqueName="[qtable]" displayFolder="" count="0" memberValueDatatype="20" unbalanced="0"/>
    <cacheHierarchy uniqueName="[qtable].[WrongKeyInput]" caption="WrongKeyInput" attribute="1" defaultMemberUniqueName="[qtable].[WrongKeyInput].[All]" allUniqueName="[qtable].[WrongKeyInput].[All]" dimensionUniqueName="[qtable]" displayFolder="" count="0" memberValueDatatype="20" unbalanced="0"/>
    <cacheHierarchy uniqueName="[rtable].[Timestamp]" caption="Timestamp" attribute="1" time="1" defaultMemberUniqueName="[rtable].[Timestamp].[All]" allUniqueName="[rtable].[Timestamp].[All]" dimensionUniqueName="[rtable]" displayFolder="" count="0" memberValueDatatype="7" unbalanced="0"/>
    <cacheHierarchy uniqueName="[rtable].[TestId]" caption="TestId" attribute="1" defaultMemberUniqueName="[rtable].[TestId].[All]" allUniqueName="[rtable].[TestId].[All]" dimensionUniqueName="[rtable]" displayFolder="" count="0" memberValueDatatype="130" unbalanced="0"/>
    <cacheHierarchy uniqueName="[rtable].[RAppeared]" caption="RAppeared" attribute="1" defaultMemberUniqueName="[rtable].[RAppeared].[All]" allUniqueName="[rtable].[RAppeared].[All]" dimensionUniqueName="[rtable]" displayFolder="" count="0" memberValueDatatype="20" unbalanced="0"/>
    <cacheHierarchy uniqueName="[rtable].[RCorrect]" caption="RCorrect" attribute="1" defaultMemberUniqueName="[rtable].[RCorrect].[All]" allUniqueName="[rtable].[RCorrect].[All]" dimensionUniqueName="[rtable]" displayFolder="" count="0" memberValueDatatype="20" unbalanced="0"/>
    <cacheHierarchy uniqueName="[rtable].[RMissed]" caption="RMissed" attribute="1" defaultMemberUniqueName="[rtable].[RMissed].[All]" allUniqueName="[rtable].[RMissed].[All]" dimensionUniqueName="[rtable]" displayFolder="" count="0" memberValueDatatype="20" unbalanced="0"/>
    <cacheHierarchy uniqueName="[rtable].[WrongKeyInput]" caption="WrongKeyInput" attribute="1" defaultMemberUniqueName="[rtable].[WrongKeyInput].[All]" allUniqueName="[rtable].[WrongKeyInput].[All]" dimensionUniqueName="[rtable]" displayFolder="" count="0" memberValueDatatype="20" unbalanced="0"/>
    <cacheHierarchy uniqueName="[Measures].[__XL_Count rtable]" caption="__XL_Count rtable" measure="1" displayFolder="" measureGroup="rtable" count="0" hidden="1"/>
    <cacheHierarchy uniqueName="[Measures].[__XL_Count qtable]" caption="__XL_Count qtable" measure="1" displayFolder="" measureGroup="qtable" count="0" hidden="1"/>
    <cacheHierarchy uniqueName="[Measures].[__XL_Count ptable]" caption="__XL_Count ptable" measure="1" displayFolder="" measureGroup="ptable" count="0" hidden="1"/>
    <cacheHierarchy uniqueName="[Measures].[__XL_Count dtable]" caption="__XL_Count dtable" measure="1" displayFolder="" measureGroup="dtable" count="0" hidden="1"/>
    <cacheHierarchy uniqueName="[Measures].[__XL_Count btable]" caption="__XL_Count btable" measure="1" displayFolder="" measureGroup="btable" count="0" hidden="1"/>
    <cacheHierarchy uniqueName="[Measures].[__XL_Count idtable]" caption="__XL_Count idtable" measure="1" displayFolder="" measureGroup="idtable" count="0" hidden="1"/>
    <cacheHierarchy uniqueName="[Measures].[__No measures defined]" caption="__No measures defined" measure="1" displayFolder="" count="0" hidden="1"/>
    <cacheHierarchy uniqueName="[Measures].[Sum of B appeared count]" caption="Sum of B appeared count" measure="1" displayFolder="" measureGroup="btable" count="0" hidden="1">
      <extLst>
        <ext xmlns:x15="http://schemas.microsoft.com/office/spreadsheetml/2010/11/main" uri="{B97F6D7D-B522-45F9-BDA1-12C45D357490}">
          <x15:cacheHierarchy aggregatedColumn="2"/>
        </ext>
      </extLst>
    </cacheHierarchy>
    <cacheHierarchy uniqueName="[Measures].[Sum of Correct B inputs]" caption="Sum of Correct B inputs" measure="1" displayFolder="" measureGroup="btable" count="0" hidden="1">
      <extLst>
        <ext xmlns:x15="http://schemas.microsoft.com/office/spreadsheetml/2010/11/main" uri="{B97F6D7D-B522-45F9-BDA1-12C45D357490}">
          <x15:cacheHierarchy aggregatedColumn="3"/>
        </ext>
      </extLst>
    </cacheHierarchy>
    <cacheHierarchy uniqueName="[Measures].[Sum of Missed B inputs]" caption="Sum of Missed B inputs" measure="1" displayFolder="" measureGroup="btable" count="0" hidden="1">
      <extLst>
        <ext xmlns:x15="http://schemas.microsoft.com/office/spreadsheetml/2010/11/main" uri="{B97F6D7D-B522-45F9-BDA1-12C45D357490}">
          <x15:cacheHierarchy aggregatedColumn="4"/>
        </ext>
      </extLst>
    </cacheHierarchy>
    <cacheHierarchy uniqueName="[Measures].[Sum of Wrong keys pressed]" caption="Sum of Wrong keys pressed" measure="1" displayFolder="" measureGroup="btable" count="0" hidden="1">
      <extLst>
        <ext xmlns:x15="http://schemas.microsoft.com/office/spreadsheetml/2010/11/main" uri="{B97F6D7D-B522-45F9-BDA1-12C45D357490}">
          <x15:cacheHierarchy aggregatedColumn="5"/>
        </ext>
      </extLst>
    </cacheHierarchy>
    <cacheHierarchy uniqueName="[Measures].[Sum of DAppeared]" caption="Sum of DAppeared" measure="1" displayFolder="" measureGroup="dtable" count="0" hidden="1">
      <extLst>
        <ext xmlns:x15="http://schemas.microsoft.com/office/spreadsheetml/2010/11/main" uri="{B97F6D7D-B522-45F9-BDA1-12C45D357490}">
          <x15:cacheHierarchy aggregatedColumn="8"/>
        </ext>
      </extLst>
    </cacheHierarchy>
    <cacheHierarchy uniqueName="[Measures].[Sum of DCorrect]" caption="Sum of DCorrect" measure="1" displayFolder="" measureGroup="dtable" count="0" hidden="1">
      <extLst>
        <ext xmlns:x15="http://schemas.microsoft.com/office/spreadsheetml/2010/11/main" uri="{B97F6D7D-B522-45F9-BDA1-12C45D357490}">
          <x15:cacheHierarchy aggregatedColumn="9"/>
        </ext>
      </extLst>
    </cacheHierarchy>
    <cacheHierarchy uniqueName="[Measures].[Sum of DMissed]" caption="Sum of DMissed" measure="1" displayFolder="" measureGroup="dtable" count="0" hidden="1">
      <extLst>
        <ext xmlns:x15="http://schemas.microsoft.com/office/spreadsheetml/2010/11/main" uri="{B97F6D7D-B522-45F9-BDA1-12C45D357490}">
          <x15:cacheHierarchy aggregatedColumn="10"/>
        </ext>
      </extLst>
    </cacheHierarchy>
    <cacheHierarchy uniqueName="[Measures].[Sum of WrongKeyInput]" caption="Sum of WrongKeyInput" measure="1" displayFolder="" measureGroup="dtable" count="0" hidden="1">
      <extLst>
        <ext xmlns:x15="http://schemas.microsoft.com/office/spreadsheetml/2010/11/main" uri="{B97F6D7D-B522-45F9-BDA1-12C45D357490}">
          <x15:cacheHierarchy aggregatedColumn="11"/>
        </ext>
      </extLst>
    </cacheHierarchy>
    <cacheHierarchy uniqueName="[Measures].[Sum of pAppeared]" caption="Sum of pAppeared" measure="1" displayFolder="" measureGroup="ptable" count="0" hidden="1">
      <extLst>
        <ext xmlns:x15="http://schemas.microsoft.com/office/spreadsheetml/2010/11/main" uri="{B97F6D7D-B522-45F9-BDA1-12C45D357490}">
          <x15:cacheHierarchy aggregatedColumn="16"/>
        </ext>
      </extLst>
    </cacheHierarchy>
    <cacheHierarchy uniqueName="[Measures].[Sum of pCorrect]" caption="Sum of pCorrect" measure="1" displayFolder="" measureGroup="ptable" count="0" hidden="1">
      <extLst>
        <ext xmlns:x15="http://schemas.microsoft.com/office/spreadsheetml/2010/11/main" uri="{B97F6D7D-B522-45F9-BDA1-12C45D357490}">
          <x15:cacheHierarchy aggregatedColumn="17"/>
        </ext>
      </extLst>
    </cacheHierarchy>
    <cacheHierarchy uniqueName="[Measures].[Sum of pMissed]" caption="Sum of pMissed" measure="1" displayFolder="" measureGroup="ptable" count="0" hidden="1">
      <extLst>
        <ext xmlns:x15="http://schemas.microsoft.com/office/spreadsheetml/2010/11/main" uri="{B97F6D7D-B522-45F9-BDA1-12C45D357490}">
          <x15:cacheHierarchy aggregatedColumn="18"/>
        </ext>
      </extLst>
    </cacheHierarchy>
    <cacheHierarchy uniqueName="[Measures].[Sum of wrongKeyCount]" caption="Sum of wrongKeyCount" measure="1" displayFolder="" measureGroup="ptable" count="0" hidden="1">
      <extLst>
        <ext xmlns:x15="http://schemas.microsoft.com/office/spreadsheetml/2010/11/main" uri="{B97F6D7D-B522-45F9-BDA1-12C45D357490}">
          <x15:cacheHierarchy aggregatedColumn="19"/>
        </ext>
      </extLst>
    </cacheHierarchy>
    <cacheHierarchy uniqueName="[Measures].[Sum of QAppeared]" caption="Sum of QAppeared" measure="1" displayFolder="" measureGroup="qtable" count="0" hidden="1">
      <extLst>
        <ext xmlns:x15="http://schemas.microsoft.com/office/spreadsheetml/2010/11/main" uri="{B97F6D7D-B522-45F9-BDA1-12C45D357490}">
          <x15:cacheHierarchy aggregatedColumn="22"/>
        </ext>
      </extLst>
    </cacheHierarchy>
    <cacheHierarchy uniqueName="[Measures].[Sum of QCorrect]" caption="Sum of QCorrect" measure="1" displayFolder="" measureGroup="qtable" count="0" hidden="1">
      <extLst>
        <ext xmlns:x15="http://schemas.microsoft.com/office/spreadsheetml/2010/11/main" uri="{B97F6D7D-B522-45F9-BDA1-12C45D357490}">
          <x15:cacheHierarchy aggregatedColumn="23"/>
        </ext>
      </extLst>
    </cacheHierarchy>
    <cacheHierarchy uniqueName="[Measures].[Sum of QMissed]" caption="Sum of QMissed" measure="1" displayFolder="" measureGroup="qtable" count="0" hidden="1">
      <extLst>
        <ext xmlns:x15="http://schemas.microsoft.com/office/spreadsheetml/2010/11/main" uri="{B97F6D7D-B522-45F9-BDA1-12C45D357490}">
          <x15:cacheHierarchy aggregatedColumn="24"/>
        </ext>
      </extLst>
    </cacheHierarchy>
    <cacheHierarchy uniqueName="[Measures].[Sum of WrongKeyInput 2]" caption="Sum of WrongKeyInput 2" measure="1" displayFolder="" measureGroup="qtable" count="0" hidden="1">
      <extLst>
        <ext xmlns:x15="http://schemas.microsoft.com/office/spreadsheetml/2010/11/main" uri="{B97F6D7D-B522-45F9-BDA1-12C45D357490}">
          <x15:cacheHierarchy aggregatedColumn="25"/>
        </ext>
      </extLst>
    </cacheHierarchy>
    <cacheHierarchy uniqueName="[Measures].[Sum of RAppeared]" caption="Sum of RAppeared" measure="1" displayFolder="" measureGroup="rtable" count="0" hidden="1">
      <extLst>
        <ext xmlns:x15="http://schemas.microsoft.com/office/spreadsheetml/2010/11/main" uri="{B97F6D7D-B522-45F9-BDA1-12C45D357490}">
          <x15:cacheHierarchy aggregatedColumn="28"/>
        </ext>
      </extLst>
    </cacheHierarchy>
    <cacheHierarchy uniqueName="[Measures].[Sum of RCorrect]" caption="Sum of RCorrect" measure="1" displayFolder="" measureGroup="rtable" count="0" hidden="1">
      <extLst>
        <ext xmlns:x15="http://schemas.microsoft.com/office/spreadsheetml/2010/11/main" uri="{B97F6D7D-B522-45F9-BDA1-12C45D357490}">
          <x15:cacheHierarchy aggregatedColumn="29"/>
        </ext>
      </extLst>
    </cacheHierarchy>
    <cacheHierarchy uniqueName="[Measures].[Sum of RMissed]" caption="Sum of RMissed" measure="1" displayFolder="" measureGroup="rtable" count="0" hidden="1">
      <extLst>
        <ext xmlns:x15="http://schemas.microsoft.com/office/spreadsheetml/2010/11/main" uri="{B97F6D7D-B522-45F9-BDA1-12C45D357490}">
          <x15:cacheHierarchy aggregatedColumn="30"/>
        </ext>
      </extLst>
    </cacheHierarchy>
    <cacheHierarchy uniqueName="[Measures].[Sum of WrongKeyInput 3]" caption="Sum of WrongKeyInput 3" measure="1" displayFolder="" measureGroup="rtable" count="0" hidden="1">
      <extLst>
        <ext xmlns:x15="http://schemas.microsoft.com/office/spreadsheetml/2010/11/main" uri="{B97F6D7D-B522-45F9-BDA1-12C45D357490}">
          <x15:cacheHierarchy aggregatedColumn="31"/>
        </ext>
      </extLst>
    </cacheHierarchy>
    <cacheHierarchy uniqueName="[Measures].[Average of pAppeared]" caption="Average of pAppeared" measure="1" displayFolder="" measureGroup="ptable" count="0" hidden="1">
      <extLst>
        <ext xmlns:x15="http://schemas.microsoft.com/office/spreadsheetml/2010/11/main" uri="{B97F6D7D-B522-45F9-BDA1-12C45D357490}">
          <x15:cacheHierarchy aggregatedColumn="16"/>
        </ext>
      </extLst>
    </cacheHierarchy>
    <cacheHierarchy uniqueName="[Measures].[Average of pCorrect]" caption="Average of pCorrect" measure="1" displayFolder="" measureGroup="ptable" count="0" hidden="1">
      <extLst>
        <ext xmlns:x15="http://schemas.microsoft.com/office/spreadsheetml/2010/11/main" uri="{B97F6D7D-B522-45F9-BDA1-12C45D357490}">
          <x15:cacheHierarchy aggregatedColumn="17"/>
        </ext>
      </extLst>
    </cacheHierarchy>
    <cacheHierarchy uniqueName="[Measures].[Average of pMissed]" caption="Average of pMissed" measure="1" displayFolder="" measureGroup="ptable"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169155285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140017-7D5E-4343-BAB6-9A4B5E0FE78A}" name="PivotTable3" cacheId="293" applyNumberFormats="0" applyBorderFormats="0" applyFontFormats="0" applyPatternFormats="0" applyAlignmentFormats="0" applyWidthHeightFormats="1" dataCaption="Values" tag="a52801d8-d1e7-4ded-9c4f-ad3f4ec40fbe" updatedVersion="8" minRefreshableVersion="3" useAutoFormatting="1" itemPrintTitles="1" createdVersion="8" indent="0" outline="1" outlineData="1" multipleFieldFilters="0">
  <location ref="A1:E5" firstHeaderRow="0"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4"/>
  </rowFields>
  <rowItems count="4">
    <i>
      <x/>
    </i>
    <i>
      <x v="1"/>
    </i>
    <i>
      <x v="2"/>
    </i>
    <i t="grand">
      <x/>
    </i>
  </rowItems>
  <colFields count="1">
    <field x="-2"/>
  </colFields>
  <colItems count="4">
    <i>
      <x/>
    </i>
    <i i="1">
      <x v="1"/>
    </i>
    <i i="2">
      <x v="2"/>
    </i>
    <i i="3">
      <x v="3"/>
    </i>
  </colItems>
  <dataFields count="4">
    <dataField name="Sum of RAppeared" fld="0" baseField="0" baseItem="0"/>
    <dataField name="Sum of RCorrect" fld="1" baseField="0" baseItem="0"/>
    <dataField name="Sum of RMissed" fld="2" baseField="0" baseItem="0"/>
    <dataField name="Sum of WrongKeyInput" fld="3" baseField="0" baseItem="0"/>
  </dataFields>
  <pivotHierarchies count="6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dtable]"/>
        <x15:activeTabTopLevelEntity name="[btable]"/>
        <x15:activeTabTopLevelEntity name="[dtable]"/>
        <x15:activeTabTopLevelEntity name="[ptable]"/>
        <x15:activeTabTopLevelEntity name="[qtable]"/>
        <x15:activeTabTopLevelEntity name="[r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D701F9-4DDC-42A9-9C5A-AFC6CDCD5AA9}" name="PivotTable7" cacheId="305" applyNumberFormats="0" applyBorderFormats="0" applyFontFormats="0" applyPatternFormats="0" applyAlignmentFormats="0" applyWidthHeightFormats="1" dataCaption="Values" tag="8b9cdfee-cfff-4bc9-8531-1548b2978f74" updatedVersion="8" minRefreshableVersion="3" useAutoFormatting="1" itemPrintTitles="1" createdVersion="8" indent="0" outline="1" outlineData="1" multipleFieldFilters="0">
  <location ref="Z1:AD5" firstHeaderRow="0" firstDataRow="1" firstDataCol="1"/>
  <pivotFields count="6">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4">
    <i>
      <x/>
    </i>
    <i i="1">
      <x v="1"/>
    </i>
    <i i="2">
      <x v="2"/>
    </i>
    <i i="3">
      <x v="3"/>
    </i>
  </colItems>
  <dataFields count="4">
    <dataField name="Sum of B appeared count" fld="1" baseField="0" baseItem="0"/>
    <dataField name="Sum of Correct B inputs" fld="2" baseField="0" baseItem="0"/>
    <dataField name="Sum of Missed B inputs" fld="3" baseField="0" baseItem="0"/>
    <dataField name="Sum of Wrong keys pressed" fld="4" baseField="0" baseItem="0"/>
  </dataFields>
  <pivotHierarchies count="6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dtable]"/>
        <x15:activeTabTopLevelEntity name="[btable]"/>
        <x15:activeTabTopLevelEntity name="[dtable]"/>
        <x15:activeTabTopLevelEntity name="[ptable]"/>
        <x15:activeTabTopLevelEntity name="[qtable]"/>
        <x15:activeTabTopLevelEntity name="[r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7F6A9A-1035-4838-BC1C-C017DF56BA50}" name="PivotTable6" cacheId="302" applyNumberFormats="0" applyBorderFormats="0" applyFontFormats="0" applyPatternFormats="0" applyAlignmentFormats="0" applyWidthHeightFormats="1" dataCaption="Values" tag="98915d4b-dcad-4e03-b145-cab2568803cc" updatedVersion="8" minRefreshableVersion="3" useAutoFormatting="1" itemPrintTitles="1" createdVersion="8" indent="0" outline="1" outlineData="1" multipleFieldFilters="0">
  <location ref="S1:W5" firstHeaderRow="0" firstDataRow="1" firstDataCol="1"/>
  <pivotFields count="6">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4">
    <i>
      <x/>
    </i>
    <i i="1">
      <x v="1"/>
    </i>
    <i i="2">
      <x v="2"/>
    </i>
    <i i="3">
      <x v="3"/>
    </i>
  </colItems>
  <dataFields count="4">
    <dataField name="Sum of DAppeared" fld="1" baseField="0" baseItem="0"/>
    <dataField name="Sum of DCorrect" fld="2" baseField="0" baseItem="0"/>
    <dataField name="Sum of DMissed" fld="3" baseField="0" baseItem="0"/>
    <dataField name="Sum of WrongKeyInput" fld="4" baseField="0" baseItem="0"/>
  </dataFields>
  <pivotHierarchies count="6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dtable]"/>
        <x15:activeTabTopLevelEntity name="[btable]"/>
        <x15:activeTabTopLevelEntity name="[dtable]"/>
        <x15:activeTabTopLevelEntity name="[ptable]"/>
        <x15:activeTabTopLevelEntity name="[qtable]"/>
        <x15:activeTabTopLevelEntity name="[r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1485D-D7B2-4EEF-8CA5-696D9DDB1FBB}" name="PivotTable5" cacheId="299" applyNumberFormats="0" applyBorderFormats="0" applyFontFormats="0" applyPatternFormats="0" applyAlignmentFormats="0" applyWidthHeightFormats="1" dataCaption="Values" tag="6fa2a889-d18b-4b4a-ab5f-325d704cba84" updatedVersion="8" minRefreshableVersion="3" useAutoFormatting="1" itemPrintTitles="1" createdVersion="8" indent="0" outline="1" outlineData="1" multipleFieldFilters="0">
  <location ref="M1:Q5" firstHeaderRow="0" firstDataRow="1" firstDataCol="1"/>
  <pivotFields count="6">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4">
    <i>
      <x/>
    </i>
    <i i="1">
      <x v="1"/>
    </i>
    <i i="2">
      <x v="2"/>
    </i>
    <i i="3">
      <x v="3"/>
    </i>
  </colItems>
  <dataFields count="4">
    <dataField name="Sum of pAppeared" fld="1" baseField="0" baseItem="0"/>
    <dataField name="Sum of pCorrect" fld="2" baseField="0" baseItem="0"/>
    <dataField name="Sum of pMissed" fld="3" baseField="0" baseItem="0"/>
    <dataField name="Sum of wrongKeyCount" fld="4" baseField="0" baseItem="0"/>
  </dataFields>
  <pivotHierarchies count="6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dtable]"/>
        <x15:activeTabTopLevelEntity name="[btable]"/>
        <x15:activeTabTopLevelEntity name="[dtable]"/>
        <x15:activeTabTopLevelEntity name="[ptable]"/>
        <x15:activeTabTopLevelEntity name="[qtable]"/>
        <x15:activeTabTopLevelEntity name="[r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D74940-C24A-4AA0-89F3-34A438DFCE0D}" name="PivotTable4" cacheId="296" applyNumberFormats="0" applyBorderFormats="0" applyFontFormats="0" applyPatternFormats="0" applyAlignmentFormats="0" applyWidthHeightFormats="1" dataCaption="Values" tag="8c019af0-eb7d-48da-b5f3-d157897bafff" updatedVersion="8" minRefreshableVersion="3" useAutoFormatting="1" itemPrintTitles="1" createdVersion="8" indent="0" outline="1" outlineData="1" multipleFieldFilters="0">
  <location ref="G1:K5" firstHeaderRow="0" firstDataRow="1" firstDataCol="1"/>
  <pivotFields count="6">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4">
    <i>
      <x/>
    </i>
    <i i="1">
      <x v="1"/>
    </i>
    <i i="2">
      <x v="2"/>
    </i>
    <i i="3">
      <x v="3"/>
    </i>
  </colItems>
  <dataFields count="4">
    <dataField name="Sum of QAppeared" fld="1" baseField="0" baseItem="0"/>
    <dataField name="Sum of QCorrect" fld="2" baseField="0" baseItem="0"/>
    <dataField name="Sum of QMissed" fld="3" baseField="0" baseItem="0"/>
    <dataField name="Sum of WrongKeyInput" fld="4" baseField="0" baseItem="0"/>
  </dataFields>
  <pivotHierarchies count="6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dtable]"/>
        <x15:activeTabTopLevelEntity name="[btable]"/>
        <x15:activeTabTopLevelEntity name="[dtable]"/>
        <x15:activeTabTopLevelEntity name="[ptable]"/>
        <x15:activeTabTopLevelEntity name="[qtable]"/>
        <x15:activeTabTopLevelEntity name="[r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6" xr16:uid="{DC571772-E9A8-4B2F-A366-92359FB6C416}" autoFormatId="16" applyNumberFormats="0" applyBorderFormats="0" applyFontFormats="0" applyPatternFormats="0" applyAlignmentFormats="0" applyWidthHeightFormats="0">
  <queryTableRefresh nextId="7">
    <queryTableFields count="6">
      <queryTableField id="1" name="Timestamp" tableColumnId="1"/>
      <queryTableField id="2" name="TestId" tableColumnId="2"/>
      <queryTableField id="3" name="RAppeared" tableColumnId="3"/>
      <queryTableField id="4" name="RCorrect" tableColumnId="4"/>
      <queryTableField id="5" name="RMissed" tableColumnId="5"/>
      <queryTableField id="6" name="WrongKeyInpu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5" xr16:uid="{5D8FEA77-31B5-4309-8403-71D5C5717841}" autoFormatId="16" applyNumberFormats="0" applyBorderFormats="0" applyFontFormats="0" applyPatternFormats="0" applyAlignmentFormats="0" applyWidthHeightFormats="0">
  <queryTableRefresh nextId="7">
    <queryTableFields count="6">
      <queryTableField id="1" name="Timestamp" tableColumnId="1"/>
      <queryTableField id="2" name="TestId" tableColumnId="2"/>
      <queryTableField id="3" name="QAppeared" tableColumnId="3"/>
      <queryTableField id="4" name="QCorrect" tableColumnId="4"/>
      <queryTableField id="5" name="QMissed" tableColumnId="5"/>
      <queryTableField id="6" name="WrongKeyInput"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4" xr16:uid="{23CD24CB-5EF0-40AD-84FD-A22EB3DB22E6}" autoFormatId="16" applyNumberFormats="0" applyBorderFormats="0" applyFontFormats="0" applyPatternFormats="0" applyAlignmentFormats="0" applyWidthHeightFormats="0">
  <queryTableRefresh nextId="7">
    <queryTableFields count="6">
      <queryTableField id="1" name="Timestamp" tableColumnId="1"/>
      <queryTableField id="2" name="Test ID" tableColumnId="2"/>
      <queryTableField id="3" name="pAppeared" tableColumnId="3"/>
      <queryTableField id="4" name="pCorrect" tableColumnId="4"/>
      <queryTableField id="5" name="pMissed" tableColumnId="5"/>
      <queryTableField id="6" name="wrongKeyCount"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1A2121EA-15EC-4DC8-994B-DDA136A8A016}" autoFormatId="16" applyNumberFormats="0" applyBorderFormats="0" applyFontFormats="0" applyPatternFormats="0" applyAlignmentFormats="0" applyWidthHeightFormats="0">
  <queryTableRefresh nextId="7">
    <queryTableFields count="6">
      <queryTableField id="1" name="Timestamp" tableColumnId="1"/>
      <queryTableField id="2" name="TestId" tableColumnId="2"/>
      <queryTableField id="3" name="DAppeared" tableColumnId="3"/>
      <queryTableField id="4" name="DCorrect" tableColumnId="4"/>
      <queryTableField id="5" name="DMissed" tableColumnId="5"/>
      <queryTableField id="6" name="WrongKeyInput"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A1F77268-A325-4D30-B1A5-6F4F29964734}" autoFormatId="16" applyNumberFormats="0" applyBorderFormats="0" applyFontFormats="0" applyPatternFormats="0" applyAlignmentFormats="0" applyWidthHeightFormats="0">
  <queryTableRefresh nextId="7">
    <queryTableFields count="6">
      <queryTableField id="1" name="Timestamp" tableColumnId="1"/>
      <queryTableField id="2" name="Test ID" tableColumnId="2"/>
      <queryTableField id="3" name="B appeared count" tableColumnId="3"/>
      <queryTableField id="4" name="Correct B inputs" tableColumnId="4"/>
      <queryTableField id="5" name="Missed B inputs" tableColumnId="5"/>
      <queryTableField id="6" name="Wrong keys pressed"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3" xr16:uid="{39E51880-7134-4883-B480-358B6EBFEBA2}" autoFormatId="16" applyNumberFormats="0" applyBorderFormats="0" applyFontFormats="0" applyPatternFormats="0" applyAlignmentFormats="0" applyWidthHeightFormats="0">
  <queryTableRefresh nextId="3">
    <queryTableFields count="2">
      <queryTableField id="1" name="S.No" tableColumnId="1"/>
      <queryTableField id="2" name="TestId"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Id" xr10:uid="{8A29D6C8-725A-4B2E-8D8C-59551B48DD78}" sourceName="[idtable].[TestId]">
  <pivotTables>
    <pivotTable tabId="1" name="PivotTable3"/>
    <pivotTable tabId="1" name="PivotTable4"/>
    <pivotTable tabId="1" name="PivotTable5"/>
    <pivotTable tabId="1" name="PivotTable6"/>
    <pivotTable tabId="1" name="PivotTable7"/>
  </pivotTables>
  <data>
    <olap pivotCacheId="1691552856">
      <levels count="2">
        <level uniqueName="[idtable].[TestId].[(All)]" sourceCaption="(All)" count="0"/>
        <level uniqueName="[idtable].[TestId].[TestId]" sourceCaption="TestId" count="3">
          <ranges>
            <range startItem="0">
              <i n="[idtable].[TestId].&amp;[ID-1728896176307-416]" c="ID-1728896176307-416"/>
              <i n="[idtable].[TestId].&amp;[ID-1728996332581-456]" c="ID-1728996332581-456"/>
              <i n="[idtable].[TestId].&amp;[ID-1729017022908-574]" c="ID-1729017022908-574"/>
            </range>
          </ranges>
        </level>
      </levels>
      <selections count="1">
        <selection n="[idtable].[TestI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stId" xr10:uid="{AF9AEDC4-0A3D-47E7-BC68-5B5AC50CAE8B}" cache="Slicer_TestId" caption="TestId"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5F5FBB-2F96-4717-A930-FBAB86C26AC8}" name="rtable" displayName="rtable" ref="A1:F4" tableType="queryTable" totalsRowShown="0">
  <autoFilter ref="A1:F4" xr:uid="{435F5FBB-2F96-4717-A930-FBAB86C26AC8}"/>
  <tableColumns count="6">
    <tableColumn id="1" xr3:uid="{E7B7BFD1-8B9C-4D55-B97E-A1F78F49AB84}" uniqueName="1" name="Timestamp" queryTableFieldId="1" dataDxfId="4"/>
    <tableColumn id="2" xr3:uid="{6732334B-D157-4739-AA08-64EF43733B78}" uniqueName="2" name="TestId" queryTableFieldId="2" dataDxfId="10"/>
    <tableColumn id="3" xr3:uid="{970DEFB3-C07A-49B1-9AD9-A29A5C2DC6EE}" uniqueName="3" name="RAppeared" queryTableFieldId="3"/>
    <tableColumn id="4" xr3:uid="{77415472-5330-4B6F-A3ED-886FF806FFCF}" uniqueName="4" name="RCorrect" queryTableFieldId="4"/>
    <tableColumn id="5" xr3:uid="{7D71C3BF-7F4C-438D-806D-EE6CF18F55DD}" uniqueName="5" name="RMissed" queryTableFieldId="5"/>
    <tableColumn id="6" xr3:uid="{1A706976-242F-423D-A029-0B33AF2D1D01}" uniqueName="6" name="WrongKeyInput" queryTableField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271200-C188-45F6-825A-BFB31B07FFCF}" name="qtable" displayName="qtable" ref="A1:F4" tableType="queryTable" totalsRowShown="0">
  <autoFilter ref="A1:F4" xr:uid="{90271200-C188-45F6-825A-BFB31B07FFCF}"/>
  <tableColumns count="6">
    <tableColumn id="1" xr3:uid="{32CDE290-EB24-40F6-9339-A27C174D9112}" uniqueName="1" name="Timestamp" queryTableFieldId="1" dataDxfId="1"/>
    <tableColumn id="2" xr3:uid="{4078A19C-CE48-45A8-B3B0-9E858F649E0C}" uniqueName="2" name="TestId" queryTableFieldId="2" dataDxfId="9"/>
    <tableColumn id="3" xr3:uid="{5B793C40-9EDF-409B-A208-A9E9BE25EBBA}" uniqueName="3" name="QAppeared" queryTableFieldId="3"/>
    <tableColumn id="4" xr3:uid="{89368E17-A8F7-41C7-B69E-F410898FD5F5}" uniqueName="4" name="QCorrect" queryTableFieldId="4"/>
    <tableColumn id="5" xr3:uid="{A0AE30F6-C501-4087-BF72-818CDE84CFBC}" uniqueName="5" name="QMissed" queryTableFieldId="5"/>
    <tableColumn id="6" xr3:uid="{590200F0-288E-472F-81B4-E0E33ACD0BAD}" uniqueName="6" name="WrongKeyInput" queryTableField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1B62D2-6573-4349-B69B-7958E6A7189E}" name="ptable" displayName="ptable" ref="A1:F4" tableType="queryTable" totalsRowShown="0">
  <autoFilter ref="A1:F4" xr:uid="{AE1B62D2-6573-4349-B69B-7958E6A7189E}"/>
  <tableColumns count="6">
    <tableColumn id="1" xr3:uid="{CE43EF43-B563-45B6-BEBF-793B411DA1CC}" uniqueName="1" name="Timestamp" queryTableFieldId="1" dataDxfId="3"/>
    <tableColumn id="2" xr3:uid="{BB1CA8C9-9D8D-4FA9-8F7A-1D4111A62B65}" uniqueName="2" name="Test ID" queryTableFieldId="2" dataDxfId="8"/>
    <tableColumn id="3" xr3:uid="{B809259E-54F1-4A33-9161-F49B776F406B}" uniqueName="3" name="pAppeared" queryTableFieldId="3"/>
    <tableColumn id="4" xr3:uid="{869C5CF1-9AE6-4A55-ACD7-26D49807B00A}" uniqueName="4" name="pCorrect" queryTableFieldId="4"/>
    <tableColumn id="5" xr3:uid="{EAB1BEAB-782B-4A6B-98B8-F0609B8C67B3}" uniqueName="5" name="pMissed" queryTableFieldId="5"/>
    <tableColumn id="6" xr3:uid="{6FD2BD55-B769-424B-B83C-46E2BA7D1DF0}" uniqueName="6" name="wrongKeyCount" queryTableField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47BE2-AB19-4CBC-8B6A-DA349A05620A}" name="dtable" displayName="dtable" ref="A1:F4" tableType="queryTable" totalsRowShown="0">
  <autoFilter ref="A1:F4" xr:uid="{62947BE2-AB19-4CBC-8B6A-DA349A05620A}"/>
  <tableColumns count="6">
    <tableColumn id="1" xr3:uid="{10612F8D-7DF8-4E6D-9C32-28ECBDF45E05}" uniqueName="1" name="Timestamp" queryTableFieldId="1" dataDxfId="2"/>
    <tableColumn id="2" xr3:uid="{F83C8005-92DA-4527-BB5D-CFA8A186E14A}" uniqueName="2" name="TestId" queryTableFieldId="2" dataDxfId="6"/>
    <tableColumn id="3" xr3:uid="{6FA80762-81CA-4C5A-8DDC-DB4481DDEC9D}" uniqueName="3" name="DAppeared" queryTableFieldId="3"/>
    <tableColumn id="4" xr3:uid="{6C61035E-EE15-4D31-8512-8EDC4F8FC16A}" uniqueName="4" name="DCorrect" queryTableFieldId="4"/>
    <tableColumn id="5" xr3:uid="{A00EF886-3920-4268-9ADC-3D4D09A1B953}" uniqueName="5" name="DMissed" queryTableFieldId="5"/>
    <tableColumn id="6" xr3:uid="{CA1E32A8-5100-4205-BD99-E697873E7778}" uniqueName="6" name="WrongKeyInput" queryTableField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AAAAFC-BBA0-44FE-9D7C-3550B2CAC06F}" name="btable" displayName="btable" ref="A1:F4" tableType="queryTable" totalsRowShown="0">
  <autoFilter ref="A1:F4" xr:uid="{9AAAAAFC-BBA0-44FE-9D7C-3550B2CAC06F}"/>
  <tableColumns count="6">
    <tableColumn id="1" xr3:uid="{9C359F5E-FF3B-4882-BB55-CDA6F5A9E527}" uniqueName="1" name="Timestamp" queryTableFieldId="1" dataDxfId="0"/>
    <tableColumn id="2" xr3:uid="{8609E8C5-1B99-4843-BD69-5A2CCC8A58BB}" uniqueName="2" name="Test ID" queryTableFieldId="2" dataDxfId="5"/>
    <tableColumn id="3" xr3:uid="{23A494DB-2DF0-45D7-B611-28B8A4AF6735}" uniqueName="3" name="B appeared count" queryTableFieldId="3"/>
    <tableColumn id="4" xr3:uid="{298FC36A-9147-4C8A-A0A2-B713DF6389AD}" uniqueName="4" name="Correct B inputs" queryTableFieldId="4"/>
    <tableColumn id="5" xr3:uid="{607211E5-1725-419E-AEC7-EADD35B8CE90}" uniqueName="5" name="Missed B inputs" queryTableFieldId="5"/>
    <tableColumn id="6" xr3:uid="{2DB536FA-B1AB-4262-9667-32786F88FD87}" uniqueName="6" name="Wrong keys pressed" queryTableField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F9AF9C-41E1-40A4-87B9-BE22D68AE8CC}" name="idtable" displayName="idtable" ref="A1:B4" tableType="queryTable" totalsRowShown="0">
  <autoFilter ref="A1:B4" xr:uid="{CDF9AF9C-41E1-40A4-87B9-BE22D68AE8CC}"/>
  <tableColumns count="2">
    <tableColumn id="1" xr3:uid="{51039AD4-7D0B-49A5-BC82-6F1298C35C7E}" uniqueName="1" name="S.No" queryTableFieldId="1"/>
    <tableColumn id="2" xr3:uid="{DBD54ACA-84EB-4A63-963B-87ED944A0799}" uniqueName="2" name="TestId" queryTableFieldId="2"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C5EFF-7E85-4A7E-8B42-1944EB051559}">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7CFD-DAB5-4227-BFD4-1CD5E4EE13CF}">
  <dimension ref="A1"/>
  <sheetViews>
    <sheetView showGridLines="0" workbookViewId="0">
      <selection activeCell="V6" sqref="V6"/>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C515C-5FDF-4227-BB55-57B20FF25B73}">
  <dimension ref="A1:F4"/>
  <sheetViews>
    <sheetView workbookViewId="0">
      <selection activeCell="G3" sqref="G3"/>
    </sheetView>
  </sheetViews>
  <sheetFormatPr defaultRowHeight="15" x14ac:dyDescent="0.25"/>
  <cols>
    <col min="1" max="1" width="15.85546875" bestFit="1" customWidth="1"/>
    <col min="2" max="2" width="20.5703125" bestFit="1" customWidth="1"/>
    <col min="3" max="3" width="13.140625" bestFit="1" customWidth="1"/>
    <col min="4" max="5" width="10.85546875" bestFit="1" customWidth="1"/>
    <col min="6" max="6" width="17.42578125" bestFit="1" customWidth="1"/>
  </cols>
  <sheetData>
    <row r="1" spans="1:6" x14ac:dyDescent="0.25">
      <c r="A1" t="s">
        <v>0</v>
      </c>
      <c r="B1" t="s">
        <v>9</v>
      </c>
      <c r="C1" t="s">
        <v>22</v>
      </c>
      <c r="D1" t="s">
        <v>23</v>
      </c>
      <c r="E1" t="s">
        <v>24</v>
      </c>
      <c r="F1" t="s">
        <v>13</v>
      </c>
    </row>
    <row r="2" spans="1:6" x14ac:dyDescent="0.25">
      <c r="A2" s="1">
        <v>45579.601712962962</v>
      </c>
      <c r="B2" t="s">
        <v>6</v>
      </c>
      <c r="C2">
        <v>40</v>
      </c>
      <c r="D2">
        <v>20</v>
      </c>
      <c r="E2">
        <v>0</v>
      </c>
      <c r="F2">
        <v>20</v>
      </c>
    </row>
    <row r="3" spans="1:6" x14ac:dyDescent="0.25">
      <c r="A3" s="1">
        <v>45580.761423611111</v>
      </c>
      <c r="B3" t="s">
        <v>7</v>
      </c>
      <c r="C3">
        <v>40</v>
      </c>
      <c r="D3">
        <v>20</v>
      </c>
      <c r="E3">
        <v>10</v>
      </c>
      <c r="F3">
        <v>10</v>
      </c>
    </row>
    <row r="4" spans="1:6" x14ac:dyDescent="0.25">
      <c r="A4" s="1">
        <v>45581.000462962962</v>
      </c>
      <c r="B4" t="s">
        <v>8</v>
      </c>
      <c r="C4">
        <v>0</v>
      </c>
      <c r="D4">
        <v>10</v>
      </c>
      <c r="E4">
        <v>20</v>
      </c>
      <c r="F4">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08F2E-7A31-48DC-B388-E239C8FDBC11}">
  <dimension ref="A1:F4"/>
  <sheetViews>
    <sheetView workbookViewId="0">
      <selection activeCell="B2" sqref="B2"/>
    </sheetView>
  </sheetViews>
  <sheetFormatPr defaultRowHeight="15" x14ac:dyDescent="0.25"/>
  <cols>
    <col min="1" max="1" width="15.85546875" bestFit="1" customWidth="1"/>
    <col min="2" max="2" width="20.5703125" bestFit="1" customWidth="1"/>
    <col min="3" max="3" width="13.42578125" bestFit="1" customWidth="1"/>
    <col min="4" max="5" width="11.140625" bestFit="1" customWidth="1"/>
    <col min="6" max="6" width="17.42578125" bestFit="1" customWidth="1"/>
  </cols>
  <sheetData>
    <row r="1" spans="1:6" x14ac:dyDescent="0.25">
      <c r="A1" t="s">
        <v>0</v>
      </c>
      <c r="B1" t="s">
        <v>9</v>
      </c>
      <c r="C1" t="s">
        <v>19</v>
      </c>
      <c r="D1" t="s">
        <v>20</v>
      </c>
      <c r="E1" t="s">
        <v>21</v>
      </c>
      <c r="F1" t="s">
        <v>13</v>
      </c>
    </row>
    <row r="2" spans="1:6" x14ac:dyDescent="0.25">
      <c r="A2" s="1">
        <v>45579.601712962962</v>
      </c>
      <c r="B2" t="s">
        <v>6</v>
      </c>
      <c r="C2">
        <v>40</v>
      </c>
      <c r="D2">
        <v>20</v>
      </c>
      <c r="E2">
        <v>0</v>
      </c>
      <c r="F2">
        <v>20</v>
      </c>
    </row>
    <row r="3" spans="1:6" x14ac:dyDescent="0.25">
      <c r="A3" s="1">
        <v>45580.761423611111</v>
      </c>
      <c r="B3" t="s">
        <v>7</v>
      </c>
      <c r="C3">
        <v>40</v>
      </c>
      <c r="D3">
        <v>20</v>
      </c>
      <c r="E3">
        <v>10</v>
      </c>
      <c r="F3">
        <v>10</v>
      </c>
    </row>
    <row r="4" spans="1:6" x14ac:dyDescent="0.25">
      <c r="A4" s="1">
        <v>45581.000462962962</v>
      </c>
      <c r="B4" t="s">
        <v>8</v>
      </c>
      <c r="C4">
        <v>40</v>
      </c>
      <c r="D4">
        <v>10</v>
      </c>
      <c r="E4">
        <v>20</v>
      </c>
      <c r="F4">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D2E40-BA9F-4D01-A1F4-3D66D89414E5}">
  <dimension ref="A1:F4"/>
  <sheetViews>
    <sheetView workbookViewId="0"/>
  </sheetViews>
  <sheetFormatPr defaultRowHeight="15" x14ac:dyDescent="0.25"/>
  <cols>
    <col min="1" max="1" width="15.85546875" bestFit="1" customWidth="1"/>
    <col min="2" max="2" width="20.5703125" bestFit="1" customWidth="1"/>
    <col min="3" max="3" width="13.140625" bestFit="1" customWidth="1"/>
    <col min="4" max="5" width="10.85546875" bestFit="1" customWidth="1"/>
    <col min="6" max="6" width="17.5703125" bestFit="1" customWidth="1"/>
  </cols>
  <sheetData>
    <row r="1" spans="1:6" x14ac:dyDescent="0.25">
      <c r="A1" t="s">
        <v>0</v>
      </c>
      <c r="B1" t="s">
        <v>1</v>
      </c>
      <c r="C1" t="s">
        <v>15</v>
      </c>
      <c r="D1" t="s">
        <v>16</v>
      </c>
      <c r="E1" t="s">
        <v>17</v>
      </c>
      <c r="F1" t="s">
        <v>18</v>
      </c>
    </row>
    <row r="2" spans="1:6" x14ac:dyDescent="0.25">
      <c r="A2" s="1">
        <v>45579.601712962962</v>
      </c>
      <c r="B2" t="s">
        <v>6</v>
      </c>
      <c r="C2">
        <v>40</v>
      </c>
      <c r="D2">
        <v>20</v>
      </c>
      <c r="E2">
        <v>0</v>
      </c>
      <c r="F2">
        <v>20</v>
      </c>
    </row>
    <row r="3" spans="1:6" x14ac:dyDescent="0.25">
      <c r="A3" s="1">
        <v>45580.761423611111</v>
      </c>
      <c r="B3" t="s">
        <v>7</v>
      </c>
      <c r="C3">
        <v>40</v>
      </c>
      <c r="D3">
        <v>20</v>
      </c>
      <c r="E3">
        <v>10</v>
      </c>
      <c r="F3">
        <v>10</v>
      </c>
    </row>
    <row r="4" spans="1:6" x14ac:dyDescent="0.25">
      <c r="A4" s="1">
        <v>45581.000462962962</v>
      </c>
      <c r="B4" t="s">
        <v>8</v>
      </c>
      <c r="C4">
        <v>40</v>
      </c>
      <c r="D4">
        <v>10</v>
      </c>
      <c r="E4">
        <v>20</v>
      </c>
      <c r="F4">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B4C66-042B-4C23-ADA8-34394B4E6940}">
  <dimension ref="A1:F4"/>
  <sheetViews>
    <sheetView workbookViewId="0"/>
  </sheetViews>
  <sheetFormatPr defaultRowHeight="15" x14ac:dyDescent="0.25"/>
  <cols>
    <col min="1" max="1" width="15.85546875" bestFit="1" customWidth="1"/>
    <col min="2" max="2" width="20.5703125" bestFit="1" customWidth="1"/>
    <col min="3" max="3" width="13.28515625" bestFit="1" customWidth="1"/>
    <col min="4" max="5" width="11" bestFit="1" customWidth="1"/>
    <col min="6" max="6" width="17.42578125" bestFit="1" customWidth="1"/>
  </cols>
  <sheetData>
    <row r="1" spans="1:6" x14ac:dyDescent="0.25">
      <c r="A1" t="s">
        <v>0</v>
      </c>
      <c r="B1" t="s">
        <v>9</v>
      </c>
      <c r="C1" t="s">
        <v>10</v>
      </c>
      <c r="D1" t="s">
        <v>11</v>
      </c>
      <c r="E1" t="s">
        <v>12</v>
      </c>
      <c r="F1" t="s">
        <v>13</v>
      </c>
    </row>
    <row r="2" spans="1:6" x14ac:dyDescent="0.25">
      <c r="A2" s="1">
        <v>45579.601712962962</v>
      </c>
      <c r="B2" t="s">
        <v>6</v>
      </c>
      <c r="C2">
        <v>40</v>
      </c>
      <c r="D2">
        <v>20</v>
      </c>
      <c r="E2">
        <v>0</v>
      </c>
      <c r="F2">
        <v>20</v>
      </c>
    </row>
    <row r="3" spans="1:6" x14ac:dyDescent="0.25">
      <c r="A3" s="1">
        <v>45580.761423611111</v>
      </c>
      <c r="B3" t="s">
        <v>7</v>
      </c>
      <c r="C3">
        <v>40</v>
      </c>
      <c r="D3">
        <v>20</v>
      </c>
      <c r="E3">
        <v>10</v>
      </c>
      <c r="F3">
        <v>10</v>
      </c>
    </row>
    <row r="4" spans="1:6" x14ac:dyDescent="0.25">
      <c r="A4" s="1">
        <v>45581.000462962962</v>
      </c>
      <c r="B4" t="s">
        <v>8</v>
      </c>
      <c r="C4">
        <v>40</v>
      </c>
      <c r="D4">
        <v>10</v>
      </c>
      <c r="E4">
        <v>20</v>
      </c>
      <c r="F4">
        <v>10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63118-6DD7-4340-A7A2-0410691C585C}">
  <dimension ref="A1:F4"/>
  <sheetViews>
    <sheetView workbookViewId="0">
      <selection activeCell="B4" sqref="B4"/>
    </sheetView>
  </sheetViews>
  <sheetFormatPr defaultRowHeight="15" x14ac:dyDescent="0.25"/>
  <cols>
    <col min="1" max="1" width="15.85546875" bestFit="1" customWidth="1"/>
    <col min="2" max="2" width="20.5703125" bestFit="1" customWidth="1"/>
    <col min="3" max="3" width="18.85546875" bestFit="1" customWidth="1"/>
    <col min="4" max="5" width="17.42578125" bestFit="1" customWidth="1"/>
    <col min="6" max="6" width="21.42578125" bestFit="1" customWidth="1"/>
  </cols>
  <sheetData>
    <row r="1" spans="1:6" x14ac:dyDescent="0.25">
      <c r="A1" t="s">
        <v>0</v>
      </c>
      <c r="B1" t="s">
        <v>1</v>
      </c>
      <c r="C1" t="s">
        <v>2</v>
      </c>
      <c r="D1" t="s">
        <v>3</v>
      </c>
      <c r="E1" t="s">
        <v>4</v>
      </c>
      <c r="F1" t="s">
        <v>5</v>
      </c>
    </row>
    <row r="2" spans="1:6" x14ac:dyDescent="0.25">
      <c r="A2" s="1">
        <v>45579.601712962962</v>
      </c>
      <c r="B2" t="s">
        <v>6</v>
      </c>
      <c r="C2">
        <v>40</v>
      </c>
      <c r="D2">
        <v>20</v>
      </c>
      <c r="E2">
        <v>0</v>
      </c>
      <c r="F2">
        <v>20</v>
      </c>
    </row>
    <row r="3" spans="1:6" x14ac:dyDescent="0.25">
      <c r="A3" s="1">
        <v>45580.761423611111</v>
      </c>
      <c r="B3" t="s">
        <v>7</v>
      </c>
      <c r="C3">
        <v>40</v>
      </c>
      <c r="D3">
        <v>20</v>
      </c>
      <c r="E3">
        <v>10</v>
      </c>
      <c r="F3">
        <v>10</v>
      </c>
    </row>
    <row r="4" spans="1:6" x14ac:dyDescent="0.25">
      <c r="A4" s="1">
        <v>45581.000462962962</v>
      </c>
      <c r="B4" t="s">
        <v>8</v>
      </c>
      <c r="C4">
        <v>40</v>
      </c>
      <c r="D4">
        <v>10</v>
      </c>
      <c r="E4">
        <v>20</v>
      </c>
      <c r="F4">
        <v>10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
  <sheetViews>
    <sheetView workbookViewId="0">
      <selection activeCell="T14" sqref="T14:U21"/>
    </sheetView>
  </sheetViews>
  <sheetFormatPr defaultRowHeight="15" x14ac:dyDescent="0.25"/>
  <cols>
    <col min="1" max="1" width="20.5703125" bestFit="1" customWidth="1"/>
    <col min="2" max="2" width="17.7109375" bestFit="1" customWidth="1"/>
    <col min="3" max="4" width="15.28515625" bestFit="1" customWidth="1"/>
    <col min="5" max="5" width="22" bestFit="1" customWidth="1"/>
    <col min="6" max="6" width="17.85546875" bestFit="1" customWidth="1"/>
    <col min="7" max="7" width="20.5703125" bestFit="1" customWidth="1"/>
    <col min="8" max="8" width="18" bestFit="1" customWidth="1"/>
    <col min="9" max="10" width="15.5703125" bestFit="1" customWidth="1"/>
    <col min="11" max="11" width="22" bestFit="1" customWidth="1"/>
    <col min="12" max="12" width="15.28515625" bestFit="1" customWidth="1"/>
    <col min="13" max="13" width="20.5703125" bestFit="1" customWidth="1"/>
    <col min="14" max="14" width="17.7109375" bestFit="1" customWidth="1"/>
    <col min="15" max="16" width="15.28515625" bestFit="1" customWidth="1"/>
    <col min="17" max="17" width="22.140625" bestFit="1" customWidth="1"/>
    <col min="18" max="18" width="17.7109375" bestFit="1" customWidth="1"/>
    <col min="19" max="19" width="20.5703125" bestFit="1" customWidth="1"/>
    <col min="20" max="20" width="17.85546875" bestFit="1" customWidth="1"/>
    <col min="21" max="22" width="15.42578125" bestFit="1" customWidth="1"/>
    <col min="23" max="23" width="22" bestFit="1" customWidth="1"/>
    <col min="26" max="26" width="20.5703125" bestFit="1" customWidth="1"/>
    <col min="27" max="27" width="23.42578125" bestFit="1" customWidth="1"/>
    <col min="28" max="29" width="22" bestFit="1" customWidth="1"/>
    <col min="30" max="30" width="26" bestFit="1" customWidth="1"/>
  </cols>
  <sheetData>
    <row r="1" spans="1:30" x14ac:dyDescent="0.25">
      <c r="A1" s="2" t="s">
        <v>25</v>
      </c>
      <c r="B1" t="s">
        <v>42</v>
      </c>
      <c r="C1" t="s">
        <v>43</v>
      </c>
      <c r="D1" t="s">
        <v>44</v>
      </c>
      <c r="E1" t="s">
        <v>34</v>
      </c>
      <c r="G1" s="2" t="s">
        <v>25</v>
      </c>
      <c r="H1" t="s">
        <v>39</v>
      </c>
      <c r="I1" t="s">
        <v>40</v>
      </c>
      <c r="J1" t="s">
        <v>41</v>
      </c>
      <c r="K1" t="s">
        <v>34</v>
      </c>
      <c r="M1" s="2" t="s">
        <v>25</v>
      </c>
      <c r="N1" t="s">
        <v>35</v>
      </c>
      <c r="O1" t="s">
        <v>36</v>
      </c>
      <c r="P1" t="s">
        <v>37</v>
      </c>
      <c r="Q1" t="s">
        <v>38</v>
      </c>
      <c r="S1" s="2" t="s">
        <v>25</v>
      </c>
      <c r="T1" t="s">
        <v>31</v>
      </c>
      <c r="U1" t="s">
        <v>32</v>
      </c>
      <c r="V1" t="s">
        <v>33</v>
      </c>
      <c r="W1" t="s">
        <v>34</v>
      </c>
      <c r="Z1" s="2" t="s">
        <v>25</v>
      </c>
      <c r="AA1" t="s">
        <v>27</v>
      </c>
      <c r="AB1" t="s">
        <v>28</v>
      </c>
      <c r="AC1" t="s">
        <v>29</v>
      </c>
      <c r="AD1" t="s">
        <v>30</v>
      </c>
    </row>
    <row r="2" spans="1:30" x14ac:dyDescent="0.25">
      <c r="A2" s="3" t="s">
        <v>6</v>
      </c>
      <c r="B2" s="6">
        <v>40</v>
      </c>
      <c r="C2" s="6">
        <v>20</v>
      </c>
      <c r="D2" s="6">
        <v>0</v>
      </c>
      <c r="E2" s="6">
        <v>20</v>
      </c>
      <c r="G2" s="3" t="s">
        <v>6</v>
      </c>
      <c r="H2" s="6">
        <v>40</v>
      </c>
      <c r="I2" s="6">
        <v>20</v>
      </c>
      <c r="J2" s="6">
        <v>0</v>
      </c>
      <c r="K2" s="6">
        <v>20</v>
      </c>
      <c r="M2" s="3" t="s">
        <v>6</v>
      </c>
      <c r="N2" s="6">
        <v>40</v>
      </c>
      <c r="O2" s="6">
        <v>20</v>
      </c>
      <c r="P2" s="6">
        <v>0</v>
      </c>
      <c r="Q2" s="6">
        <v>20</v>
      </c>
      <c r="S2" s="3" t="s">
        <v>6</v>
      </c>
      <c r="T2" s="6">
        <v>40</v>
      </c>
      <c r="U2" s="6">
        <v>20</v>
      </c>
      <c r="V2" s="6">
        <v>0</v>
      </c>
      <c r="W2" s="6">
        <v>20</v>
      </c>
      <c r="Z2" s="3" t="s">
        <v>6</v>
      </c>
      <c r="AA2" s="6">
        <v>40</v>
      </c>
      <c r="AB2" s="6">
        <v>20</v>
      </c>
      <c r="AC2" s="6">
        <v>0</v>
      </c>
      <c r="AD2" s="6">
        <v>20</v>
      </c>
    </row>
    <row r="3" spans="1:30" x14ac:dyDescent="0.25">
      <c r="A3" s="3" t="s">
        <v>7</v>
      </c>
      <c r="B3" s="6">
        <v>40</v>
      </c>
      <c r="C3" s="6">
        <v>20</v>
      </c>
      <c r="D3" s="6">
        <v>10</v>
      </c>
      <c r="E3" s="6">
        <v>10</v>
      </c>
      <c r="G3" s="3" t="s">
        <v>7</v>
      </c>
      <c r="H3" s="6">
        <v>40</v>
      </c>
      <c r="I3" s="6">
        <v>20</v>
      </c>
      <c r="J3" s="6">
        <v>10</v>
      </c>
      <c r="K3" s="6">
        <v>10</v>
      </c>
      <c r="M3" s="3" t="s">
        <v>7</v>
      </c>
      <c r="N3" s="6">
        <v>40</v>
      </c>
      <c r="O3" s="6">
        <v>20</v>
      </c>
      <c r="P3" s="6">
        <v>10</v>
      </c>
      <c r="Q3" s="6">
        <v>10</v>
      </c>
      <c r="S3" s="3" t="s">
        <v>7</v>
      </c>
      <c r="T3" s="6">
        <v>40</v>
      </c>
      <c r="U3" s="6">
        <v>20</v>
      </c>
      <c r="V3" s="6">
        <v>10</v>
      </c>
      <c r="W3" s="6">
        <v>10</v>
      </c>
      <c r="Z3" s="3" t="s">
        <v>7</v>
      </c>
      <c r="AA3" s="6">
        <v>40</v>
      </c>
      <c r="AB3" s="6">
        <v>20</v>
      </c>
      <c r="AC3" s="6">
        <v>10</v>
      </c>
      <c r="AD3" s="6">
        <v>10</v>
      </c>
    </row>
    <row r="4" spans="1:30" x14ac:dyDescent="0.25">
      <c r="A4" s="3" t="s">
        <v>8</v>
      </c>
      <c r="B4" s="6">
        <v>0</v>
      </c>
      <c r="C4" s="6">
        <v>10</v>
      </c>
      <c r="D4" s="6">
        <v>20</v>
      </c>
      <c r="E4" s="6">
        <v>10</v>
      </c>
      <c r="G4" s="3" t="s">
        <v>8</v>
      </c>
      <c r="H4" s="6">
        <v>40</v>
      </c>
      <c r="I4" s="6">
        <v>10</v>
      </c>
      <c r="J4" s="6">
        <v>20</v>
      </c>
      <c r="K4" s="6">
        <v>10</v>
      </c>
      <c r="M4" s="3" t="s">
        <v>8</v>
      </c>
      <c r="N4" s="6">
        <v>40</v>
      </c>
      <c r="O4" s="6">
        <v>10</v>
      </c>
      <c r="P4" s="6">
        <v>20</v>
      </c>
      <c r="Q4" s="6">
        <v>10</v>
      </c>
      <c r="S4" s="3" t="s">
        <v>8</v>
      </c>
      <c r="T4" s="6">
        <v>40</v>
      </c>
      <c r="U4" s="6">
        <v>10</v>
      </c>
      <c r="V4" s="6">
        <v>20</v>
      </c>
      <c r="W4" s="6">
        <v>10</v>
      </c>
      <c r="Z4" s="3" t="s">
        <v>8</v>
      </c>
      <c r="AA4" s="6">
        <v>40</v>
      </c>
      <c r="AB4" s="6">
        <v>10</v>
      </c>
      <c r="AC4" s="6">
        <v>20</v>
      </c>
      <c r="AD4" s="6">
        <v>10</v>
      </c>
    </row>
    <row r="5" spans="1:30" x14ac:dyDescent="0.25">
      <c r="A5" s="3" t="s">
        <v>26</v>
      </c>
      <c r="B5" s="6">
        <v>80</v>
      </c>
      <c r="C5" s="6">
        <v>50</v>
      </c>
      <c r="D5" s="6">
        <v>30</v>
      </c>
      <c r="E5" s="6">
        <v>40</v>
      </c>
      <c r="G5" s="3" t="s">
        <v>26</v>
      </c>
      <c r="H5" s="6">
        <v>120</v>
      </c>
      <c r="I5" s="6">
        <v>50</v>
      </c>
      <c r="J5" s="6">
        <v>30</v>
      </c>
      <c r="K5" s="6">
        <v>40</v>
      </c>
      <c r="M5" s="3" t="s">
        <v>26</v>
      </c>
      <c r="N5" s="6">
        <v>120</v>
      </c>
      <c r="O5" s="6">
        <v>50</v>
      </c>
      <c r="P5" s="6">
        <v>30</v>
      </c>
      <c r="Q5" s="6">
        <v>40</v>
      </c>
      <c r="S5" s="3" t="s">
        <v>26</v>
      </c>
      <c r="T5" s="6">
        <v>120</v>
      </c>
      <c r="U5" s="6">
        <v>50</v>
      </c>
      <c r="V5" s="6">
        <v>30</v>
      </c>
      <c r="W5" s="6">
        <v>40</v>
      </c>
      <c r="Z5" s="3" t="s">
        <v>26</v>
      </c>
      <c r="AA5" s="6">
        <v>120</v>
      </c>
      <c r="AB5" s="6">
        <v>50</v>
      </c>
      <c r="AC5" s="6">
        <v>30</v>
      </c>
      <c r="AD5" s="6">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766A-7BD8-4277-A580-9768119A9256}">
  <dimension ref="B3:N23"/>
  <sheetViews>
    <sheetView workbookViewId="0">
      <selection activeCell="C4" sqref="C4"/>
    </sheetView>
  </sheetViews>
  <sheetFormatPr defaultRowHeight="15" x14ac:dyDescent="0.25"/>
  <cols>
    <col min="2" max="2" width="24" customWidth="1"/>
    <col min="6" max="6" width="25.140625" customWidth="1"/>
    <col min="11" max="11" width="15" customWidth="1"/>
    <col min="12" max="13" width="17.28515625" customWidth="1"/>
  </cols>
  <sheetData>
    <row r="3" spans="2:14" x14ac:dyDescent="0.25">
      <c r="K3" s="4" t="s">
        <v>47</v>
      </c>
      <c r="L3" s="4" t="s">
        <v>48</v>
      </c>
      <c r="M3" s="4" t="s">
        <v>49</v>
      </c>
      <c r="N3" s="4" t="s">
        <v>45</v>
      </c>
    </row>
    <row r="4" spans="2:14" x14ac:dyDescent="0.25">
      <c r="B4" t="s">
        <v>42</v>
      </c>
      <c r="C4">
        <f>GETPIVOTDATA("[Measures].[Sum of RAppeared]",OnTheWHlr!$A$1)</f>
        <v>80</v>
      </c>
      <c r="F4" t="s">
        <v>43</v>
      </c>
      <c r="G4">
        <f>GETPIVOTDATA("[Measures].[Sum of RCorrect]",OnTheWHlr!$A$1)</f>
        <v>50</v>
      </c>
      <c r="K4" s="4">
        <f>SUM(G4,G7,G10,G13,G16)</f>
        <v>250</v>
      </c>
      <c r="L4" s="4">
        <f>SUM(G5,G8,G11,G14,G17)</f>
        <v>150</v>
      </c>
      <c r="M4" s="4">
        <f>SUM(G6,G9,G12,G15,G18)</f>
        <v>200</v>
      </c>
      <c r="N4" s="4" cm="1">
        <f t="array" ref="N4">COUNT(ROW(OnTheWHlr!A2:E4))*200</f>
        <v>600</v>
      </c>
    </row>
    <row r="5" spans="2:14" x14ac:dyDescent="0.25">
      <c r="B5" t="s">
        <v>43</v>
      </c>
      <c r="C5">
        <f>GETPIVOTDATA("[Measures].[Sum of RCorrect]",OnTheWHlr!$A$1)</f>
        <v>50</v>
      </c>
      <c r="F5" t="s">
        <v>44</v>
      </c>
      <c r="G5">
        <f>GETPIVOTDATA("[Measures].[Sum of RMissed]",OnTheWHlr!$A$1)</f>
        <v>30</v>
      </c>
    </row>
    <row r="6" spans="2:14" x14ac:dyDescent="0.25">
      <c r="B6" t="s">
        <v>44</v>
      </c>
      <c r="C6">
        <f>GETPIVOTDATA("[Measures].[Sum of RMissed]",OnTheWHlr!$A$1)</f>
        <v>30</v>
      </c>
      <c r="F6" t="s">
        <v>34</v>
      </c>
      <c r="G6">
        <f>GETPIVOTDATA("[Measures].[Sum of WrongKeyInput 3]",OnTheWHlr!$A$1)</f>
        <v>40</v>
      </c>
    </row>
    <row r="7" spans="2:14" x14ac:dyDescent="0.25">
      <c r="B7" t="s">
        <v>34</v>
      </c>
      <c r="C7">
        <f>GETPIVOTDATA("[Measures].[Sum of WrongKeyInput 3]",OnTheWHlr!$A$1)</f>
        <v>40</v>
      </c>
      <c r="F7" t="s">
        <v>40</v>
      </c>
      <c r="G7">
        <f>GETPIVOTDATA("[Measures].[Sum of QCorrect]",OnTheWHlr!$G$1)</f>
        <v>50</v>
      </c>
      <c r="K7" s="4" t="s">
        <v>50</v>
      </c>
      <c r="L7" s="4" t="s">
        <v>51</v>
      </c>
      <c r="M7" s="4" t="s">
        <v>52</v>
      </c>
    </row>
    <row r="8" spans="2:14" x14ac:dyDescent="0.25">
      <c r="B8" t="s">
        <v>39</v>
      </c>
      <c r="C8">
        <f>GETPIVOTDATA("[Measures].[Sum of QAppeared]",OnTheWHlr!$G$1)</f>
        <v>120</v>
      </c>
      <c r="F8" t="s">
        <v>41</v>
      </c>
      <c r="G8">
        <f>GETPIVOTDATA("[Measures].[Sum of QMissed]",OnTheWHlr!$G$1)</f>
        <v>30</v>
      </c>
      <c r="K8" s="5">
        <f>$K$4/$N$4</f>
        <v>0.41666666666666669</v>
      </c>
      <c r="L8" s="5">
        <f>$L$4/$N$4</f>
        <v>0.25</v>
      </c>
      <c r="M8" s="5">
        <f>$M$4/$N$4</f>
        <v>0.33333333333333331</v>
      </c>
    </row>
    <row r="9" spans="2:14" x14ac:dyDescent="0.25">
      <c r="B9" t="s">
        <v>40</v>
      </c>
      <c r="C9">
        <f>GETPIVOTDATA("[Measures].[Sum of QCorrect]",OnTheWHlr!$G$1)</f>
        <v>50</v>
      </c>
      <c r="F9" t="s">
        <v>34</v>
      </c>
      <c r="G9">
        <f>GETPIVOTDATA("[Measures].[Sum of WrongKeyInput 2]",OnTheWHlr!$G$1)</f>
        <v>40</v>
      </c>
    </row>
    <row r="10" spans="2:14" x14ac:dyDescent="0.25">
      <c r="B10" t="s">
        <v>41</v>
      </c>
      <c r="C10">
        <f>GETPIVOTDATA("[Measures].[Sum of QMissed]",OnTheWHlr!$G$1)</f>
        <v>30</v>
      </c>
      <c r="F10" t="s">
        <v>36</v>
      </c>
      <c r="G10">
        <f>GETPIVOTDATA("[Measures].[Sum of pCorrect]",OnTheWHlr!$M$1)</f>
        <v>50</v>
      </c>
    </row>
    <row r="11" spans="2:14" x14ac:dyDescent="0.25">
      <c r="B11" t="s">
        <v>34</v>
      </c>
      <c r="C11">
        <f>GETPIVOTDATA("[Measures].[Sum of WrongKeyInput 2]",OnTheWHlr!$G$1)</f>
        <v>40</v>
      </c>
      <c r="F11" t="s">
        <v>37</v>
      </c>
      <c r="G11">
        <f>GETPIVOTDATA("[Measures].[Sum of pMissed]",OnTheWHlr!$M$1)</f>
        <v>30</v>
      </c>
    </row>
    <row r="12" spans="2:14" x14ac:dyDescent="0.25">
      <c r="B12" t="s">
        <v>35</v>
      </c>
      <c r="C12">
        <f>GETPIVOTDATA("[Measures].[Sum of pAppeared]",OnTheWHlr!$M$1)</f>
        <v>120</v>
      </c>
      <c r="F12" t="s">
        <v>38</v>
      </c>
      <c r="G12">
        <f>GETPIVOTDATA("[Measures].[Sum of wrongKeyCount]",OnTheWHlr!$M$1)</f>
        <v>40</v>
      </c>
    </row>
    <row r="13" spans="2:14" x14ac:dyDescent="0.25">
      <c r="B13" t="s">
        <v>36</v>
      </c>
      <c r="C13">
        <f>GETPIVOTDATA("[Measures].[Sum of pCorrect]",OnTheWHlr!$M$1)</f>
        <v>50</v>
      </c>
      <c r="F13" t="s">
        <v>46</v>
      </c>
      <c r="G13">
        <f>GETPIVOTDATA("[Measures].[Sum of DCorrect]",OnTheWHlr!$S$1)</f>
        <v>50</v>
      </c>
    </row>
    <row r="14" spans="2:14" x14ac:dyDescent="0.25">
      <c r="B14" t="s">
        <v>37</v>
      </c>
      <c r="C14">
        <f>GETPIVOTDATA("[Measures].[Sum of pMissed]",OnTheWHlr!$M$1)</f>
        <v>30</v>
      </c>
      <c r="F14" t="s">
        <v>33</v>
      </c>
      <c r="G14">
        <f>GETPIVOTDATA("[Measures].[Sum of DMissed]",OnTheWHlr!$S$1)</f>
        <v>30</v>
      </c>
    </row>
    <row r="15" spans="2:14" x14ac:dyDescent="0.25">
      <c r="B15" t="s">
        <v>38</v>
      </c>
      <c r="C15">
        <f>GETPIVOTDATA("[Measures].[Sum of wrongKeyCount]",OnTheWHlr!$M$1)</f>
        <v>40</v>
      </c>
      <c r="F15" t="s">
        <v>34</v>
      </c>
      <c r="G15">
        <f>GETPIVOTDATA("[Measures].[Sum of WrongKeyInput]",OnTheWHlr!$S$1)</f>
        <v>40</v>
      </c>
    </row>
    <row r="16" spans="2:14" x14ac:dyDescent="0.25">
      <c r="B16" t="s">
        <v>31</v>
      </c>
      <c r="C16">
        <f>GETPIVOTDATA("[Measures].[Sum of DAppeared]",OnTheWHlr!$S$1)</f>
        <v>120</v>
      </c>
      <c r="F16" t="s">
        <v>28</v>
      </c>
      <c r="G16">
        <f>GETPIVOTDATA("[Measures].[Sum of Correct B inputs]",OnTheWHlr!$Z$1)</f>
        <v>50</v>
      </c>
    </row>
    <row r="17" spans="2:7" x14ac:dyDescent="0.25">
      <c r="B17" t="s">
        <v>46</v>
      </c>
      <c r="C17">
        <f>GETPIVOTDATA("[Measures].[Sum of DCorrect]",OnTheWHlr!$S$1)</f>
        <v>50</v>
      </c>
      <c r="F17" t="s">
        <v>29</v>
      </c>
      <c r="G17">
        <f>GETPIVOTDATA("[Measures].[Sum of Missed B inputs]",OnTheWHlr!$Z$1)</f>
        <v>30</v>
      </c>
    </row>
    <row r="18" spans="2:7" x14ac:dyDescent="0.25">
      <c r="B18" t="s">
        <v>33</v>
      </c>
      <c r="C18">
        <f>GETPIVOTDATA("[Measures].[Sum of DMissed]",OnTheWHlr!$S$1)</f>
        <v>30</v>
      </c>
      <c r="F18" t="s">
        <v>30</v>
      </c>
      <c r="G18">
        <f>GETPIVOTDATA("[Measures].[Sum of Wrong keys pressed]",OnTheWHlr!$Z$1)</f>
        <v>40</v>
      </c>
    </row>
    <row r="19" spans="2:7" x14ac:dyDescent="0.25">
      <c r="B19" t="s">
        <v>34</v>
      </c>
      <c r="C19">
        <f>GETPIVOTDATA("[Measures].[Sum of WrongKeyInput]",OnTheWHlr!$S$1)</f>
        <v>40</v>
      </c>
    </row>
    <row r="20" spans="2:7" x14ac:dyDescent="0.25">
      <c r="B20" t="s">
        <v>27</v>
      </c>
      <c r="C20">
        <f>GETPIVOTDATA("[Measures].[Sum of B appeared count]",OnTheWHlr!$Z$1)</f>
        <v>120</v>
      </c>
    </row>
    <row r="21" spans="2:7" x14ac:dyDescent="0.25">
      <c r="B21" t="s">
        <v>28</v>
      </c>
      <c r="C21">
        <f>GETPIVOTDATA("[Measures].[Sum of Correct B inputs]",OnTheWHlr!$Z$1)</f>
        <v>50</v>
      </c>
    </row>
    <row r="22" spans="2:7" x14ac:dyDescent="0.25">
      <c r="B22" t="s">
        <v>29</v>
      </c>
      <c r="C22">
        <f>GETPIVOTDATA("[Measures].[Sum of Missed B inputs]",OnTheWHlr!$Z$1)</f>
        <v>30</v>
      </c>
    </row>
    <row r="23" spans="2:7" x14ac:dyDescent="0.25">
      <c r="B23" t="s">
        <v>30</v>
      </c>
      <c r="C23">
        <f>GETPIVOTDATA("[Measures].[Sum of Wrong keys pressed]",OnTheWHlr!$Z$1)</f>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C3499-A365-442B-8F19-ADE092B5BE41}">
  <dimension ref="A1:B4"/>
  <sheetViews>
    <sheetView tabSelected="1" workbookViewId="0">
      <selection activeCell="K17" sqref="K17"/>
    </sheetView>
  </sheetViews>
  <sheetFormatPr defaultRowHeight="15" x14ac:dyDescent="0.25"/>
  <cols>
    <col min="1" max="1" width="7.42578125" bestFit="1" customWidth="1"/>
    <col min="2" max="2" width="20.5703125" bestFit="1" customWidth="1"/>
  </cols>
  <sheetData>
    <row r="1" spans="1:2" x14ac:dyDescent="0.25">
      <c r="A1" t="s">
        <v>14</v>
      </c>
      <c r="B1" t="s">
        <v>9</v>
      </c>
    </row>
    <row r="2" spans="1:2" x14ac:dyDescent="0.25">
      <c r="A2">
        <v>1</v>
      </c>
      <c r="B2" t="s">
        <v>6</v>
      </c>
    </row>
    <row r="3" spans="1:2" x14ac:dyDescent="0.25">
      <c r="A3">
        <v>2</v>
      </c>
      <c r="B3" t="s">
        <v>7</v>
      </c>
    </row>
    <row r="4" spans="1:2" x14ac:dyDescent="0.25">
      <c r="A4">
        <v>3</v>
      </c>
      <c r="B4"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CF87985B-7A7B-4C1B-96A7-5F4FE01677EA}">
  <ds:schemaRefs/>
</ds:datastoreItem>
</file>

<file path=customXml/itemProps2.xml><?xml version="1.0" encoding="utf-8"?>
<ds:datastoreItem xmlns:ds="http://schemas.openxmlformats.org/officeDocument/2006/customXml" ds:itemID="{74AA1FD9-3B3F-4468-B269-AD29ECBA489C}">
  <ds:schemaRefs/>
</ds:datastoreItem>
</file>

<file path=customXml/itemProps3.xml><?xml version="1.0" encoding="utf-8"?>
<ds:datastoreItem xmlns:ds="http://schemas.openxmlformats.org/officeDocument/2006/customXml" ds:itemID="{1BC81878-3E30-408B-8DD8-A822DE054C3E}">
  <ds:schemaRefs/>
</ds:datastoreItem>
</file>

<file path=customXml/itemProps4.xml><?xml version="1.0" encoding="utf-8"?>
<ds:datastoreItem xmlns:ds="http://schemas.openxmlformats.org/officeDocument/2006/customXml" ds:itemID="{3DCCDBE7-0DDD-47FE-8E3E-15C776303745}">
  <ds:schemaRefs/>
</ds:datastoreItem>
</file>

<file path=customXml/itemProps5.xml><?xml version="1.0" encoding="utf-8"?>
<ds:datastoreItem xmlns:ds="http://schemas.openxmlformats.org/officeDocument/2006/customXml" ds:itemID="{3BDC6A22-0338-42EB-AC5C-9BE5DEB5FA00}">
  <ds:schemaRefs/>
</ds:datastoreItem>
</file>

<file path=customXml/itemProps6.xml><?xml version="1.0" encoding="utf-8"?>
<ds:datastoreItem xmlns:ds="http://schemas.openxmlformats.org/officeDocument/2006/customXml" ds:itemID="{F69769E0-F51F-4059-B76E-3B7788DE9DEB}">
  <ds:schemaRefs/>
</ds:datastoreItem>
</file>

<file path=customXml/itemProps7.xml><?xml version="1.0" encoding="utf-8"?>
<ds:datastoreItem xmlns:ds="http://schemas.openxmlformats.org/officeDocument/2006/customXml" ds:itemID="{A98C4F2D-EB64-418F-9A11-C3641DF39553}">
  <ds:schemaRefs/>
</ds:datastoreItem>
</file>

<file path=customXml/itemProps8.xml><?xml version="1.0" encoding="utf-8"?>
<ds:datastoreItem xmlns:ds="http://schemas.openxmlformats.org/officeDocument/2006/customXml" ds:itemID="{A6C2821B-01B9-4CA0-9C22-57AAC5A228FE}">
  <ds:schemaRefs/>
</ds:datastoreItem>
</file>

<file path=customXml/itemProps9.xml><?xml version="1.0" encoding="utf-8"?>
<ds:datastoreItem xmlns:ds="http://schemas.openxmlformats.org/officeDocument/2006/customXml" ds:itemID="{E3096DC4-606F-4A10-94E5-4F11D5FF1A6C}">
  <ds:schemaRefs/>
</ds:datastoreItem>
</file>

<file path=customXml/itemProps10.xml><?xml version="1.0" encoding="utf-8"?>
<ds:datastoreItem xmlns:ds="http://schemas.openxmlformats.org/officeDocument/2006/customXml" ds:itemID="{97864967-39C4-4918-A814-72D5EC39AF72}">
  <ds:schemaRefs/>
</ds:datastoreItem>
</file>

<file path=customXml/itemProps11.xml><?xml version="1.0" encoding="utf-8"?>
<ds:datastoreItem xmlns:ds="http://schemas.openxmlformats.org/officeDocument/2006/customXml" ds:itemID="{23A88030-5330-4F3D-B784-CDB9AD09182A}">
  <ds:schemaRefs/>
</ds:datastoreItem>
</file>

<file path=customXml/itemProps12.xml><?xml version="1.0" encoding="utf-8"?>
<ds:datastoreItem xmlns:ds="http://schemas.openxmlformats.org/officeDocument/2006/customXml" ds:itemID="{02AB8A96-EF8D-474E-894E-CE5B30B66D67}">
  <ds:schemaRefs/>
</ds:datastoreItem>
</file>

<file path=customXml/itemProps13.xml><?xml version="1.0" encoding="utf-8"?>
<ds:datastoreItem xmlns:ds="http://schemas.openxmlformats.org/officeDocument/2006/customXml" ds:itemID="{F16FCBE0-8805-404F-AFAD-F20EA01AB510}">
  <ds:schemaRefs/>
</ds:datastoreItem>
</file>

<file path=customXml/itemProps14.xml><?xml version="1.0" encoding="utf-8"?>
<ds:datastoreItem xmlns:ds="http://schemas.openxmlformats.org/officeDocument/2006/customXml" ds:itemID="{8CB53158-BBB1-44FC-8D09-5CD34B75A296}">
  <ds:schemaRefs/>
</ds:datastoreItem>
</file>

<file path=customXml/itemProps15.xml><?xml version="1.0" encoding="utf-8"?>
<ds:datastoreItem xmlns:ds="http://schemas.openxmlformats.org/officeDocument/2006/customXml" ds:itemID="{E8E4C2E3-2B34-4663-B804-A0356369DBF7}">
  <ds:schemaRefs/>
</ds:datastoreItem>
</file>

<file path=customXml/itemProps16.xml><?xml version="1.0" encoding="utf-8"?>
<ds:datastoreItem xmlns:ds="http://schemas.openxmlformats.org/officeDocument/2006/customXml" ds:itemID="{70E50F7E-0D4E-4AA0-8A22-54234F412FCE}">
  <ds:schemaRefs/>
</ds:datastoreItem>
</file>

<file path=customXml/itemProps17.xml><?xml version="1.0" encoding="utf-8"?>
<ds:datastoreItem xmlns:ds="http://schemas.openxmlformats.org/officeDocument/2006/customXml" ds:itemID="{C4870F80-C685-4939-818A-2CE9A5F24D4B}">
  <ds:schemaRefs/>
</ds:datastoreItem>
</file>

<file path=customXml/itemProps18.xml><?xml version="1.0" encoding="utf-8"?>
<ds:datastoreItem xmlns:ds="http://schemas.openxmlformats.org/officeDocument/2006/customXml" ds:itemID="{9FE92E62-9E9F-4872-B711-29F0DB21BAA1}">
  <ds:schemaRefs/>
</ds:datastoreItem>
</file>

<file path=customXml/itemProps19.xml><?xml version="1.0" encoding="utf-8"?>
<ds:datastoreItem xmlns:ds="http://schemas.openxmlformats.org/officeDocument/2006/customXml" ds:itemID="{E364D4D9-A27E-4568-B9FD-8115179A49C1}">
  <ds:schemaRefs/>
</ds:datastoreItem>
</file>

<file path=customXml/itemProps20.xml><?xml version="1.0" encoding="utf-8"?>
<ds:datastoreItem xmlns:ds="http://schemas.openxmlformats.org/officeDocument/2006/customXml" ds:itemID="{1C476F1D-E88C-4E24-8311-92ED735D6545}">
  <ds:schemaRefs/>
</ds:datastoreItem>
</file>

<file path=customXml/itemProps21.xml><?xml version="1.0" encoding="utf-8"?>
<ds:datastoreItem xmlns:ds="http://schemas.openxmlformats.org/officeDocument/2006/customXml" ds:itemID="{4E9907AA-3860-4DA4-BEF2-390C2078A286}">
  <ds:schemaRefs/>
</ds:datastoreItem>
</file>

<file path=customXml/itemProps22.xml><?xml version="1.0" encoding="utf-8"?>
<ds:datastoreItem xmlns:ds="http://schemas.openxmlformats.org/officeDocument/2006/customXml" ds:itemID="{DBF66FEE-9EAB-4535-8A96-5D1B26EEBC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DashBoardMain</vt:lpstr>
      <vt:lpstr>rtable</vt:lpstr>
      <vt:lpstr>qtable</vt:lpstr>
      <vt:lpstr>ptable</vt:lpstr>
      <vt:lpstr>dtable</vt:lpstr>
      <vt:lpstr>btable</vt:lpstr>
      <vt:lpstr>OnTheWHlr</vt:lpstr>
      <vt:lpstr>Sheet1</vt:lpstr>
      <vt:lpstr>idtable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VASANTH</dc:creator>
  <cp:lastModifiedBy>DOMINIC VASANTH</cp:lastModifiedBy>
  <dcterms:created xsi:type="dcterms:W3CDTF">2015-06-05T18:17:20Z</dcterms:created>
  <dcterms:modified xsi:type="dcterms:W3CDTF">2024-10-27T18:30:35Z</dcterms:modified>
</cp:coreProperties>
</file>