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3.04.18\"/>
    </mc:Choice>
  </mc:AlternateContent>
  <xr:revisionPtr revIDLastSave="0" documentId="13_ncr:1_{2C829FC8-9F44-4B3D-85E4-6AC70B40F5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T11" i="1"/>
  <c r="P12" i="1" s="1"/>
  <c r="Q12" i="1" s="1"/>
  <c r="Q11" i="1"/>
  <c r="M12" i="1"/>
  <c r="M11" i="1"/>
  <c r="K12" i="1"/>
  <c r="K13" i="1"/>
  <c r="K14" i="1"/>
  <c r="K11" i="1"/>
  <c r="L11" i="1"/>
  <c r="I12" i="1" s="1"/>
  <c r="J11" i="1"/>
  <c r="E14" i="1"/>
  <c r="E13" i="1"/>
  <c r="C14" i="1"/>
  <c r="C13" i="1"/>
  <c r="C12" i="1"/>
  <c r="E11" i="1"/>
  <c r="E12" i="1"/>
  <c r="D14" i="1"/>
  <c r="C11" i="1"/>
  <c r="J12" i="1" l="1"/>
  <c r="T12" i="1" l="1"/>
  <c r="P13" i="1" s="1"/>
  <c r="Q13" i="1" s="1"/>
  <c r="R12" i="1"/>
  <c r="L12" i="1"/>
  <c r="I13" i="1" s="1"/>
  <c r="M13" i="1" s="1"/>
  <c r="R13" i="1" l="1"/>
  <c r="J13" i="1"/>
  <c r="L13" i="1" s="1"/>
  <c r="I14" i="1" s="1"/>
  <c r="M14" i="1" s="1"/>
  <c r="T13" i="1" l="1"/>
  <c r="P14" i="1" s="1"/>
  <c r="J14" i="1"/>
  <c r="L14" i="1"/>
  <c r="Q14" i="1" l="1"/>
  <c r="R14" i="1" s="1"/>
  <c r="T14" i="1"/>
</calcChain>
</file>

<file path=xl/sharedStrings.xml><?xml version="1.0" encoding="utf-8"?>
<sst xmlns="http://schemas.openxmlformats.org/spreadsheetml/2006/main" count="26" uniqueCount="14">
  <si>
    <t>Jahr</t>
  </si>
  <si>
    <t>Restschuld Anfang d. J.</t>
  </si>
  <si>
    <t>Tilgung Ende d. J.</t>
  </si>
  <si>
    <t>Kreditrate</t>
  </si>
  <si>
    <t>Restschuld Ende d. J.</t>
  </si>
  <si>
    <t xml:space="preserve">Zinsen in € p. a. </t>
  </si>
  <si>
    <t>Fälligkeitsdarlehen</t>
  </si>
  <si>
    <t>Zinsen sind immer zum Ende des Jahres fällig</t>
  </si>
  <si>
    <t>Ratendarlehen</t>
  </si>
  <si>
    <t>Annuitätendarlehen</t>
  </si>
  <si>
    <t>Arbeitsauftrag: Füllen Sie die entsprechenden Spalten in den Darlehensplänen aus und benutzen Sie weitestgehend entsprechende Formeln!</t>
  </si>
  <si>
    <t>Laufzeit: 4 Jahre</t>
  </si>
  <si>
    <t>Höhe des Darlehens:</t>
  </si>
  <si>
    <t>Zinsen p. a.: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</si>
</sst>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44" fontId="0" fillId="0" borderId="1" xfId="1" applyFont="1" applyBorder="1"/>
    <xf numFmtId="9" fontId="0" fillId="0" borderId="1" xfId="2" applyFont="1" applyBorder="1"/>
    <xf numFmtId="0" fontId="1" fillId="2" borderId="1" xfId="0" applyFont="1" applyFill="1" applyBorder="1" applyAlignment="1">
      <alignment horizontal="center"/>
    </xf>
    <xf numFmtId="44" fontId="0" fillId="0" borderId="1" xfId="0" applyNumberFormat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S20" sqref="S20"/>
    </sheetView>
  </sheetViews>
  <sheetFormatPr baseColWidth="10" defaultRowHeight="14.4" x14ac:dyDescent="0.3"/>
  <cols>
    <col min="1" max="1" width="4.5546875" bestFit="1" customWidth="1"/>
    <col min="2" max="2" width="11.6640625" customWidth="1"/>
    <col min="3" max="3" width="14.88671875" bestFit="1" customWidth="1"/>
    <col min="4" max="4" width="13" customWidth="1"/>
    <col min="5" max="5" width="11.77734375" bestFit="1" customWidth="1"/>
    <col min="8" max="8" width="4.5546875" bestFit="1" customWidth="1"/>
    <col min="9" max="9" width="11.77734375" bestFit="1" customWidth="1"/>
    <col min="13" max="13" width="11.77734375" bestFit="1" customWidth="1"/>
    <col min="15" max="15" width="4.5546875" bestFit="1" customWidth="1"/>
    <col min="16" max="16" width="11.77734375" bestFit="1" customWidth="1"/>
    <col min="18" max="18" width="11.77734375" bestFit="1" customWidth="1"/>
    <col min="20" max="20" width="11.77734375" bestFit="1" customWidth="1"/>
  </cols>
  <sheetData>
    <row r="1" spans="1:20" x14ac:dyDescent="0.3">
      <c r="A1" t="s">
        <v>12</v>
      </c>
      <c r="D1" s="4">
        <v>20000</v>
      </c>
    </row>
    <row r="2" spans="1:20" x14ac:dyDescent="0.3">
      <c r="A2" t="s">
        <v>13</v>
      </c>
      <c r="D2" s="5">
        <v>0.04</v>
      </c>
    </row>
    <row r="3" spans="1:20" x14ac:dyDescent="0.3">
      <c r="A3" t="s">
        <v>11</v>
      </c>
    </row>
    <row r="4" spans="1:20" x14ac:dyDescent="0.3">
      <c r="A4" t="s">
        <v>7</v>
      </c>
    </row>
    <row r="6" spans="1:20" x14ac:dyDescent="0.3">
      <c r="A6" s="3" t="s">
        <v>10</v>
      </c>
    </row>
    <row r="9" spans="1:20" x14ac:dyDescent="0.3">
      <c r="A9" s="6" t="s">
        <v>6</v>
      </c>
      <c r="B9" s="6"/>
      <c r="C9" s="6"/>
      <c r="D9" s="6"/>
      <c r="E9" s="6"/>
      <c r="F9" s="6"/>
      <c r="H9" s="6" t="s">
        <v>8</v>
      </c>
      <c r="I9" s="6"/>
      <c r="J9" s="6"/>
      <c r="K9" s="6"/>
      <c r="L9" s="6"/>
      <c r="M9" s="6"/>
      <c r="O9" s="6" t="s">
        <v>9</v>
      </c>
      <c r="P9" s="6"/>
      <c r="Q9" s="6"/>
      <c r="R9" s="6"/>
      <c r="S9" s="6"/>
      <c r="T9" s="6"/>
    </row>
    <row r="10" spans="1:20" ht="28.8" x14ac:dyDescent="0.3">
      <c r="A10" s="1" t="s">
        <v>0</v>
      </c>
      <c r="B10" s="2" t="s">
        <v>1</v>
      </c>
      <c r="C10" s="1" t="s">
        <v>5</v>
      </c>
      <c r="D10" s="2" t="s">
        <v>2</v>
      </c>
      <c r="E10" s="1" t="s">
        <v>3</v>
      </c>
      <c r="F10" s="2" t="s">
        <v>4</v>
      </c>
      <c r="H10" s="1" t="s">
        <v>0</v>
      </c>
      <c r="I10" s="2" t="s">
        <v>1</v>
      </c>
      <c r="J10" s="1" t="s">
        <v>5</v>
      </c>
      <c r="K10" s="2" t="s">
        <v>2</v>
      </c>
      <c r="L10" s="1" t="s">
        <v>3</v>
      </c>
      <c r="M10" s="2" t="s">
        <v>4</v>
      </c>
      <c r="O10" s="1" t="s">
        <v>0</v>
      </c>
      <c r="P10" s="2" t="s">
        <v>1</v>
      </c>
      <c r="Q10" s="1" t="s">
        <v>5</v>
      </c>
      <c r="R10" s="2" t="s">
        <v>2</v>
      </c>
      <c r="S10" s="1" t="s">
        <v>3</v>
      </c>
      <c r="T10" s="2" t="s">
        <v>4</v>
      </c>
    </row>
    <row r="11" spans="1:20" x14ac:dyDescent="0.3">
      <c r="A11" s="1">
        <v>1</v>
      </c>
      <c r="B11" s="4">
        <v>20000</v>
      </c>
      <c r="C11" s="4">
        <f>20000*0.04</f>
        <v>800</v>
      </c>
      <c r="D11" s="4">
        <v>0</v>
      </c>
      <c r="E11" s="4">
        <f>C11</f>
        <v>800</v>
      </c>
      <c r="F11" s="4">
        <v>20000</v>
      </c>
      <c r="H11" s="1">
        <v>1</v>
      </c>
      <c r="I11" s="4">
        <v>20000</v>
      </c>
      <c r="J11" s="7">
        <f>I11*0.04</f>
        <v>800</v>
      </c>
      <c r="K11" s="7">
        <f>20000/4</f>
        <v>5000</v>
      </c>
      <c r="L11" s="7">
        <f>K11+J11</f>
        <v>5800</v>
      </c>
      <c r="M11" s="7">
        <f>I11-K11</f>
        <v>15000</v>
      </c>
      <c r="O11" s="1">
        <v>1</v>
      </c>
      <c r="P11" s="4">
        <v>20000</v>
      </c>
      <c r="Q11" s="7">
        <f>P11*0.04</f>
        <v>800</v>
      </c>
      <c r="R11" s="7">
        <f>S11-Q11</f>
        <v>4700</v>
      </c>
      <c r="S11" s="7">
        <v>5500</v>
      </c>
      <c r="T11" s="7">
        <f>(P11-S11)+Q11</f>
        <v>15300</v>
      </c>
    </row>
    <row r="12" spans="1:20" x14ac:dyDescent="0.3">
      <c r="A12" s="1">
        <v>2</v>
      </c>
      <c r="B12" s="4">
        <v>20000</v>
      </c>
      <c r="C12" s="4">
        <f>C11</f>
        <v>800</v>
      </c>
      <c r="D12" s="4">
        <v>0</v>
      </c>
      <c r="E12" s="4">
        <f>C12</f>
        <v>800</v>
      </c>
      <c r="F12" s="4">
        <v>20000</v>
      </c>
      <c r="H12" s="1">
        <v>2</v>
      </c>
      <c r="I12" s="4">
        <f>M11</f>
        <v>15000</v>
      </c>
      <c r="J12" s="7">
        <f t="shared" ref="J12:J14" si="0">I12*0.04</f>
        <v>600</v>
      </c>
      <c r="K12" s="7">
        <f t="shared" ref="K12:K14" si="1">20000/4</f>
        <v>5000</v>
      </c>
      <c r="L12" s="7">
        <f t="shared" ref="L12:L13" si="2">K12+J12</f>
        <v>5600</v>
      </c>
      <c r="M12" s="7">
        <f t="shared" ref="M12:M14" si="3">I12-K12</f>
        <v>10000</v>
      </c>
      <c r="O12" s="1">
        <v>2</v>
      </c>
      <c r="P12" s="7">
        <f>T11</f>
        <v>15300</v>
      </c>
      <c r="Q12" s="7">
        <f t="shared" ref="Q12:Q14" si="4">P12*0.04</f>
        <v>612</v>
      </c>
      <c r="R12" s="7">
        <f t="shared" ref="R12:R14" si="5">S12-Q12</f>
        <v>4888</v>
      </c>
      <c r="S12" s="7">
        <v>5500</v>
      </c>
      <c r="T12" s="7">
        <f t="shared" ref="T12:T14" si="6">(P12-S12)+Q12</f>
        <v>10412</v>
      </c>
    </row>
    <row r="13" spans="1:20" x14ac:dyDescent="0.3">
      <c r="A13" s="1">
        <v>3</v>
      </c>
      <c r="B13" s="4">
        <v>20000</v>
      </c>
      <c r="C13" s="4">
        <f>C11</f>
        <v>800</v>
      </c>
      <c r="D13" s="4">
        <v>0</v>
      </c>
      <c r="E13" s="7">
        <f>C13</f>
        <v>800</v>
      </c>
      <c r="F13" s="4">
        <v>20000</v>
      </c>
      <c r="H13" s="1">
        <v>3</v>
      </c>
      <c r="I13" s="4">
        <f t="shared" ref="I13:I14" si="7">M12</f>
        <v>10000</v>
      </c>
      <c r="J13" s="7">
        <f t="shared" si="0"/>
        <v>400</v>
      </c>
      <c r="K13" s="7">
        <f t="shared" si="1"/>
        <v>5000</v>
      </c>
      <c r="L13" s="7">
        <f t="shared" si="2"/>
        <v>5400</v>
      </c>
      <c r="M13" s="7">
        <f t="shared" si="3"/>
        <v>5000</v>
      </c>
      <c r="O13" s="1">
        <v>3</v>
      </c>
      <c r="P13" s="7">
        <f t="shared" ref="P13:P14" si="8">T12</f>
        <v>10412</v>
      </c>
      <c r="Q13" s="7">
        <f t="shared" si="4"/>
        <v>416.48</v>
      </c>
      <c r="R13" s="7">
        <f t="shared" si="5"/>
        <v>5083.5200000000004</v>
      </c>
      <c r="S13" s="7">
        <v>5500</v>
      </c>
      <c r="T13" s="7">
        <f t="shared" si="6"/>
        <v>5328.48</v>
      </c>
    </row>
    <row r="14" spans="1:20" x14ac:dyDescent="0.3">
      <c r="A14" s="1">
        <v>4</v>
      </c>
      <c r="B14" s="4">
        <v>20000</v>
      </c>
      <c r="C14" s="7">
        <f>C11</f>
        <v>800</v>
      </c>
      <c r="D14" s="4">
        <f>B13</f>
        <v>20000</v>
      </c>
      <c r="E14" s="7">
        <f>C14+D14</f>
        <v>20800</v>
      </c>
      <c r="F14" s="4">
        <v>0</v>
      </c>
      <c r="H14" s="1">
        <v>4</v>
      </c>
      <c r="I14" s="4">
        <f t="shared" si="7"/>
        <v>5000</v>
      </c>
      <c r="J14" s="7">
        <f t="shared" si="0"/>
        <v>200</v>
      </c>
      <c r="K14" s="7">
        <f t="shared" si="1"/>
        <v>5000</v>
      </c>
      <c r="L14" s="7">
        <f>K14+J14</f>
        <v>5200</v>
      </c>
      <c r="M14" s="7">
        <f t="shared" si="3"/>
        <v>0</v>
      </c>
      <c r="O14" s="1">
        <v>4</v>
      </c>
      <c r="P14" s="7">
        <f t="shared" si="8"/>
        <v>5328.48</v>
      </c>
      <c r="Q14" s="7">
        <f t="shared" si="4"/>
        <v>213.13919999999999</v>
      </c>
      <c r="R14" s="7">
        <f t="shared" si="5"/>
        <v>5328.4808000000003</v>
      </c>
      <c r="S14" s="7">
        <v>5541.62</v>
      </c>
      <c r="T14" s="7">
        <f t="shared" si="6"/>
        <v>-8.0000000033919605E-4</v>
      </c>
    </row>
  </sheetData>
  <mergeCells count="3">
    <mergeCell ref="A9:F9"/>
    <mergeCell ref="H9:M9"/>
    <mergeCell ref="O9:T9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93626-3DC2-4C34-A796-BF6BEAE1BA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64AC9A-CD40-49BD-81ED-C58EB189E6DE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customXml/itemProps3.xml><?xml version="1.0" encoding="utf-8"?>
<ds:datastoreItem xmlns:ds="http://schemas.openxmlformats.org/officeDocument/2006/customXml" ds:itemID="{4B546D6C-1626-4134-9421-5FA85B813C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von Behren</dc:creator>
  <cp:lastModifiedBy>Philipp Leyser</cp:lastModifiedBy>
  <dcterms:created xsi:type="dcterms:W3CDTF">2020-08-29T11:26:48Z</dcterms:created>
  <dcterms:modified xsi:type="dcterms:W3CDTF">2023-04-25T10:04:29Z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2023-04-25T10:04:28Z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168cf907-9bc1-4eb8-b8a2-15491d01033d</vt:lpwstr>
  </property>
  <property fmtid="{D5CDD505-2E9C-101B-9397-08002B2CF9AE}" pid="9" name="MSIP_Label_6b160f33-c33b-4e10-8636-cf83f9ca7d3c_ContentBits">
    <vt:lpwstr>2</vt:lpwstr>
  </property>
</Properties>
</file>