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pivotTables/pivotTable1.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slicers/slicer5.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slicers/slicer6.xml" ContentType="application/vnd.ms-excel.slicer+xml"/>
  <Override PartName="/xl/drawings/drawing8.xml" ContentType="application/vnd.openxmlformats-officedocument.drawing+xml"/>
  <Override PartName="/xl/tables/table9.xml" ContentType="application/vnd.openxmlformats-officedocument.spreadsheetml.table+xml"/>
  <Override PartName="/xl/slicers/slicer7.xml" ContentType="application/vnd.ms-excel.slicer+xml"/>
  <Override PartName="/xl/pivotTables/pivotTable2.xml" ContentType="application/vnd.openxmlformats-officedocument.spreadsheetml.pivotTable+xml"/>
  <Override PartName="/xl/drawings/drawing9.xml" ContentType="application/vnd.openxmlformats-officedocument.drawing+xml"/>
  <Override PartName="/xl/tables/table10.xml" ContentType="application/vnd.openxmlformats-officedocument.spreadsheetml.table+xml"/>
  <Override PartName="/xl/slicers/slicer8.xml" ContentType="application/vnd.ms-excel.slicer+xml"/>
  <Override PartName="/xl/pivotTables/pivotTable3.xml" ContentType="application/vnd.openxmlformats-officedocument.spreadsheetml.pivotTable+xml"/>
  <Override PartName="/xl/drawings/drawing10.xml" ContentType="application/vnd.openxmlformats-officedocument.drawing+xml"/>
  <Override PartName="/xl/tables/table11.xml" ContentType="application/vnd.openxmlformats-officedocument.spreadsheetml.table+xml"/>
  <Override PartName="/xl/slicers/slicer9.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1.xml" ContentType="application/vnd.openxmlformats-officedocument.drawing+xml"/>
  <Override PartName="/xl/slicers/slicer10.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slicers/slicer1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HP\Desktop\Analytics\"/>
    </mc:Choice>
  </mc:AlternateContent>
  <xr:revisionPtr revIDLastSave="0" documentId="13_ncr:1_{DF7991B2-FF72-43AF-8DCC-BA3A64F0CEF4}" xr6:coauthVersionLast="47" xr6:coauthVersionMax="47" xr10:uidLastSave="{00000000-0000-0000-0000-000000000000}"/>
  <bookViews>
    <workbookView xWindow="-108" yWindow="-108" windowWidth="23256" windowHeight="12576" tabRatio="866" firstSheet="2" activeTab="13" xr2:uid="{00000000-000D-0000-FFFF-FFFF00000000}"/>
  </bookViews>
  <sheets>
    <sheet name="Table11" sheetId="25" r:id="rId1"/>
    <sheet name="Table10" sheetId="24" r:id="rId2"/>
    <sheet name="Table9" sheetId="23" r:id="rId3"/>
    <sheet name="Table8" sheetId="22" r:id="rId4"/>
    <sheet name="Table7" sheetId="21" r:id="rId5"/>
    <sheet name="Table6" sheetId="19" r:id="rId6"/>
    <sheet name="Table5" sheetId="18" r:id="rId7"/>
    <sheet name="Table4" sheetId="16" r:id="rId8"/>
    <sheet name="Table3" sheetId="14" r:id="rId9"/>
    <sheet name="Table2" sheetId="17" r:id="rId10"/>
    <sheet name="Table1" sheetId="13" r:id="rId11"/>
    <sheet name="Sheet1" sheetId="27" r:id="rId12"/>
    <sheet name="Sheet2" sheetId="28" r:id="rId13"/>
    <sheet name="Dashboard" sheetId="26" r:id="rId14"/>
  </sheets>
  <definedNames>
    <definedName name="_xlnm._FilterDatabase" localSheetId="10" hidden="1">Table1!#REF!</definedName>
    <definedName name="_xlchart.v2.0" hidden="1">Table11!$I$4:$I$14</definedName>
    <definedName name="_xlchart.v2.1" hidden="1">Table11!$J$4:$J$14</definedName>
    <definedName name="_xlchart.v2.2" hidden="1">Table11!$I$4:$I$14</definedName>
    <definedName name="_xlchart.v2.3" hidden="1">Table11!$J$4:$J$14</definedName>
    <definedName name="_xlcn.WorksheetConnection_Tn_Welfare_Dashboard.xlsxTable1_1" hidden="1">Table1_1[]</definedName>
    <definedName name="_xlcn.WorksheetConnection_Tn_Welfare_Dashboard.xlsxTable2_2" hidden="1">Table2_2[]</definedName>
    <definedName name="Slicer_District">#N/A</definedName>
    <definedName name="Slicer_District1">#N/A</definedName>
  </definedNames>
  <calcPr calcId="191029"/>
  <pivotCaches>
    <pivotCache cacheId="0" r:id="rId15"/>
    <pivotCache cacheId="1" r:id="rId16"/>
    <pivotCache cacheId="2" r:id="rId17"/>
    <pivotCache cacheId="3"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1" name="Table1_1" connection="WorksheetConnection_Tn_Welfare_Dashboard.xlsx!Table1_1"/>
          <x15:modelTable id="Table2_2" name="Table2_2" connection="WorksheetConnection_Tn_Welfare_Dashboard.xlsx!Table2_2"/>
        </x15:modelTables>
        <x15:modelRelationships>
          <x15:modelRelationship fromTable="Table2_2" fromColumn="District" toTable="Table1_1" toColumn="District"/>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7" i="28" l="1"/>
  <c r="N37" i="28"/>
  <c r="M37" i="28"/>
  <c r="L37" i="28"/>
  <c r="Y9" i="28"/>
  <c r="X9" i="28"/>
  <c r="W9" i="28"/>
  <c r="V9" i="28"/>
  <c r="U9" i="28"/>
  <c r="S6" i="28"/>
  <c r="Q6" i="28"/>
  <c r="Q2" i="28"/>
  <c r="S2" i="28"/>
  <c r="R9" i="28" s="1"/>
  <c r="F8" i="19"/>
  <c r="D8" i="19" s="1"/>
  <c r="F9" i="19"/>
  <c r="D9" i="19" s="1"/>
  <c r="G9" i="19"/>
  <c r="G8" i="19"/>
  <c r="S9" i="28" l="1"/>
  <c r="T6" i="28"/>
  <c r="Q9" i="2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C62E94-A8F7-4AD1-BF2A-BFEDB971BDC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407DA39-6ED7-482D-949E-EF9518A465D9}" name="WorksheetConnection_Tn_Welfare_Dashboard.xlsx!Table1_1" type="102" refreshedVersion="8" minRefreshableVersion="5">
    <extLst>
      <ext xmlns:x15="http://schemas.microsoft.com/office/spreadsheetml/2010/11/main" uri="{DE250136-89BD-433C-8126-D09CA5730AF9}">
        <x15:connection id="Table1_1" autoDelete="1">
          <x15:rangePr sourceName="_xlcn.WorksheetConnection_Tn_Welfare_Dashboard.xlsxTable1_1"/>
        </x15:connection>
      </ext>
    </extLst>
  </connection>
  <connection id="3" xr16:uid="{AC19C562-889C-4A77-9838-517AEA25F435}" name="WorksheetConnection_Tn_Welfare_Dashboard.xlsx!Table2_2" type="102" refreshedVersion="8" minRefreshableVersion="5">
    <extLst>
      <ext xmlns:x15="http://schemas.microsoft.com/office/spreadsheetml/2010/11/main" uri="{DE250136-89BD-433C-8126-D09CA5730AF9}">
        <x15:connection id="Table2_2">
          <x15:rangePr sourceName="_xlcn.WorksheetConnection_Tn_Welfare_Dashboard.xlsxTable2_2"/>
        </x15:connection>
      </ext>
    </extLst>
  </connection>
</connections>
</file>

<file path=xl/sharedStrings.xml><?xml version="1.0" encoding="utf-8"?>
<sst xmlns="http://schemas.openxmlformats.org/spreadsheetml/2006/main" count="760" uniqueCount="225">
  <si>
    <t>District</t>
  </si>
  <si>
    <t>Chennai</t>
  </si>
  <si>
    <t>Kancheepuram</t>
  </si>
  <si>
    <t>Chengalpattu</t>
  </si>
  <si>
    <t>Thiruvallur</t>
  </si>
  <si>
    <t>Cuddalore</t>
  </si>
  <si>
    <t>Villupuram</t>
  </si>
  <si>
    <t>Kallakurichi</t>
  </si>
  <si>
    <t>Vellore</t>
  </si>
  <si>
    <t>Ranipet</t>
  </si>
  <si>
    <t>Tiruvannamalai</t>
  </si>
  <si>
    <t>Salem</t>
  </si>
  <si>
    <t>Namakkal</t>
  </si>
  <si>
    <t>Dharmapuri</t>
  </si>
  <si>
    <t>Krishnagiri</t>
  </si>
  <si>
    <t>Erode</t>
  </si>
  <si>
    <t>Coimbatore</t>
  </si>
  <si>
    <t>Tiruppur</t>
  </si>
  <si>
    <t>The Nilgiris</t>
  </si>
  <si>
    <t>Tiruchirappalli</t>
  </si>
  <si>
    <t>Karur</t>
  </si>
  <si>
    <t>Perambalur</t>
  </si>
  <si>
    <t>Ariyalur</t>
  </si>
  <si>
    <t>Pudukkottai</t>
  </si>
  <si>
    <t>Thanjavur</t>
  </si>
  <si>
    <t>Nagapattinam</t>
  </si>
  <si>
    <t>Thiruvarur</t>
  </si>
  <si>
    <t>Madurai</t>
  </si>
  <si>
    <t>Theni</t>
  </si>
  <si>
    <t>Dindigul</t>
  </si>
  <si>
    <t>Ramanathapuram</t>
  </si>
  <si>
    <t>Virudhunagar</t>
  </si>
  <si>
    <t>Sivagangai</t>
  </si>
  <si>
    <t>Tirunelveli</t>
  </si>
  <si>
    <t>Tenkasi</t>
  </si>
  <si>
    <t>Thoothukkudi</t>
  </si>
  <si>
    <t>Kanniyakumari</t>
  </si>
  <si>
    <t>STATE</t>
  </si>
  <si>
    <t>No. of
Angan
wadi
Centres</t>
  </si>
  <si>
    <t>No. of Ante
Natal Women
&amp; Post Natal
Mothers
Undrer SNP</t>
  </si>
  <si>
    <t>No. of
Childrens
Covered
2-5Years
under
PSE</t>
  </si>
  <si>
    <t>Thiruchirapalli</t>
  </si>
  <si>
    <t>Thirunelveli</t>
  </si>
  <si>
    <t>Tirupur</t>
  </si>
  <si>
    <t>Thiruvannamalai</t>
  </si>
  <si>
    <t>Thoothukudi</t>
  </si>
  <si>
    <t>Primary</t>
  </si>
  <si>
    <t>Total</t>
  </si>
  <si>
    <t>Ramanad</t>
  </si>
  <si>
    <t>Central Assistance Schemes</t>
  </si>
  <si>
    <t>1 . Indira Gandhi National Old Age Pension
Scheme ( IGN - OAPS )</t>
  </si>
  <si>
    <t>Indira Gandhi National Disability
Pension Scheme
( IGN - DPS )</t>
  </si>
  <si>
    <t>3. Indira Gandhi National Widow Pension
Scheme ( IGN - WPS )</t>
  </si>
  <si>
    <t>State Supported Schemes</t>
  </si>
  <si>
    <t>1 . Differently Abled Pension Scheme ( DAP )</t>
  </si>
  <si>
    <t>Destitute Widows Pension Scheme
( DWP )</t>
  </si>
  <si>
    <t>3 . Chief Minister's Uzhavar Padhukappu
Thittam Pension Schemes ( CMUPT )</t>
  </si>
  <si>
    <t>4 . Destitute / Deserted Wives Pension
Scheme ( DDWP )</t>
  </si>
  <si>
    <t>5 . Pension to Un - married , Poor ,
Incapacitated Women of age 50 years and above ( UWP )</t>
  </si>
  <si>
    <t>6 . Pension to Sri lankan Refugees</t>
  </si>
  <si>
    <t>Rate of
Pension Per
Mensem
( In Rupees )</t>
  </si>
  <si>
    <t>-</t>
  </si>
  <si>
    <t>3401265</t>
  </si>
  <si>
    <t>SI
No.</t>
  </si>
  <si>
    <t>Name of the
Scheme</t>
  </si>
  <si>
    <t>Moovalur
Ramamirtham
Ammaiyar
Ninaivu
Marriage
Assistance
Scheme .</t>
  </si>
  <si>
    <t>E.V.R.
Maniammaiyar
Ninaivu
Marriage
Assistance
Scheme for
Daughter of
poor widows .</t>
  </si>
  <si>
    <t>Annai Theresa
Ninaivu Marriage
Assistance
Scheme for
Orphan Girls .</t>
  </si>
  <si>
    <t>Quantum of
Assistance</t>
  </si>
  <si>
    <t>Scheme - I ( for Non
Graduates )
Rs . 25,000 by
cheque + 4 gm
( ½ sovereign ) gold
coin 22 carat is
provided for making
' Thirumangalyam ' .
Scheme - II ( for
Graduates &amp;
Diploma holders )
Rs.50,000 by
cheque + 4 grams
gold
( ½ sovereign ) 22
carat gold coin for
making
' Thirumangalyam '</t>
  </si>
  <si>
    <t>Scheme - I ( for Non
Graduates )
Rs . 25,000 by
Cheque + 4 grams
( 1/2 sovereign ) 22
carat gold coin is
provided for making
' Thirumangalyam ' .
Scheme - II ( for
Graduates &amp;
Diploma holders )
Rs.50,000 by
Cheque + 4 grams
( 1/2 sovereign ) 22
carat gold coin for
making
' Thirumangalyam ' .</t>
  </si>
  <si>
    <t>Scheme - I ( for Non
Graduates )
Rs . 25,000
cheque + 4 gram
( 1/2 sovereign ) 22
carat gold coin is
as
provided for making
' Thirumangalyam ' .
( for Scheme - II
Graduates &amp;
Diploma holders )
Rs.50,000
cheque + 4 gram
( 1/2
as
sovereign )
gold coin ( 22 carat )
for making
' Thirumangalyam '</t>
  </si>
  <si>
    <t>Tirupattur</t>
  </si>
  <si>
    <t>S.C.</t>
  </si>
  <si>
    <t>S.T.</t>
  </si>
  <si>
    <t>BC</t>
  </si>
  <si>
    <t>MBC / DNC</t>
  </si>
  <si>
    <t>Others</t>
  </si>
  <si>
    <t>TOTAL</t>
  </si>
  <si>
    <t>Number of
children
Weighed</t>
  </si>
  <si>
    <t>Severely
Under
Weight</t>
  </si>
  <si>
    <t>Nutritional Status</t>
  </si>
  <si>
    <t>Moderately
Under
Weight</t>
  </si>
  <si>
    <t>Over
Weight</t>
  </si>
  <si>
    <t>Normal</t>
  </si>
  <si>
    <t>Blind</t>
  </si>
  <si>
    <t>Deaf</t>
  </si>
  <si>
    <t>Dumb</t>
  </si>
  <si>
    <t>Mental
Retarda
tion</t>
  </si>
  <si>
    <t>Mental
Illness</t>
  </si>
  <si>
    <t>Any
Other</t>
  </si>
  <si>
    <t>Multiple
Disability</t>
  </si>
  <si>
    <t>Total
No. of
Disabled</t>
  </si>
  <si>
    <t>Name of the
Homes</t>
  </si>
  <si>
    <t>Govt . Rehabilitation
Home , Bargur ,
Krishnagiri Dt</t>
  </si>
  <si>
    <t>Grand Total</t>
  </si>
  <si>
    <t>Sanctioned
Strength</t>
  </si>
  <si>
    <t>Present</t>
  </si>
  <si>
    <t>Strength</t>
  </si>
  <si>
    <t>Column1</t>
  </si>
  <si>
    <t>Column3</t>
  </si>
  <si>
    <t>Column6</t>
  </si>
  <si>
    <t xml:space="preserve"> Ariyalur</t>
  </si>
  <si>
    <t xml:space="preserve"> Chennai</t>
  </si>
  <si>
    <t xml:space="preserve"> Coimbatore</t>
  </si>
  <si>
    <t xml:space="preserve"> Cuddalore</t>
  </si>
  <si>
    <t xml:space="preserve"> Dharmapuri</t>
  </si>
  <si>
    <t xml:space="preserve"> Dindigul</t>
  </si>
  <si>
    <t xml:space="preserve"> Erode</t>
  </si>
  <si>
    <t xml:space="preserve"> Kancheepuram</t>
  </si>
  <si>
    <t xml:space="preserve"> Kanniyakumari</t>
  </si>
  <si>
    <t xml:space="preserve"> Karur</t>
  </si>
  <si>
    <t xml:space="preserve"> Krishnagiri</t>
  </si>
  <si>
    <t xml:space="preserve"> Madurai</t>
  </si>
  <si>
    <t xml:space="preserve"> Nagapattinam</t>
  </si>
  <si>
    <t xml:space="preserve"> Ramanathapuram</t>
  </si>
  <si>
    <t xml:space="preserve"> Salem</t>
  </si>
  <si>
    <t xml:space="preserve"> Sivagangai</t>
  </si>
  <si>
    <t xml:space="preserve"> Thiruvallur</t>
  </si>
  <si>
    <t xml:space="preserve"> Thiruvarur</t>
  </si>
  <si>
    <t xml:space="preserve"> Thoothukkudi</t>
  </si>
  <si>
    <t xml:space="preserve"> Tiruchirappalli</t>
  </si>
  <si>
    <t xml:space="preserve"> Tirunelveli</t>
  </si>
  <si>
    <t xml:space="preserve"> Tiruppur</t>
  </si>
  <si>
    <t xml:space="preserve"> Tiruvannamalai</t>
  </si>
  <si>
    <t xml:space="preserve"> Vellore</t>
  </si>
  <si>
    <t xml:space="preserve"> Villupuram</t>
  </si>
  <si>
    <t xml:space="preserve"> Virudhunagar</t>
  </si>
  <si>
    <t xml:space="preserve">Namakkal </t>
  </si>
  <si>
    <t xml:space="preserve">Perambalur </t>
  </si>
  <si>
    <t xml:space="preserve">Theni </t>
  </si>
  <si>
    <t xml:space="preserve">Thanjavur </t>
  </si>
  <si>
    <t xml:space="preserve">Pudukkottai </t>
  </si>
  <si>
    <t>Total
( SNP+PSE )</t>
  </si>
  <si>
    <t>Sno</t>
  </si>
  <si>
    <t>SOCIAL_Upper
Primary</t>
  </si>
  <si>
    <t>WELFARE CENTRES NCLP *</t>
  </si>
  <si>
    <t>Beneficiaries IX &amp; X</t>
  </si>
  <si>
    <t>Nilgiris</t>
  </si>
  <si>
    <t>Text Books</t>
  </si>
  <si>
    <t>Girls (Uniforms)</t>
  </si>
  <si>
    <t>Boys (Uniforms)</t>
  </si>
  <si>
    <t>Total (Standards 1 to 8)</t>
  </si>
  <si>
    <t>SI 
No</t>
  </si>
  <si>
    <t xml:space="preserve"> Viluppuram</t>
  </si>
  <si>
    <t xml:space="preserve"> Namakkal</t>
  </si>
  <si>
    <t xml:space="preserve"> The Nilgiris</t>
  </si>
  <si>
    <t xml:space="preserve"> Perambalur</t>
  </si>
  <si>
    <t xml:space="preserve"> Thanjavur</t>
  </si>
  <si>
    <t xml:space="preserve"> Pudukkottai</t>
  </si>
  <si>
    <t xml:space="preserve"> Theni</t>
  </si>
  <si>
    <t>Zone</t>
  </si>
  <si>
    <t>South</t>
  </si>
  <si>
    <t>Central</t>
  </si>
  <si>
    <t>West</t>
  </si>
  <si>
    <t>North</t>
  </si>
  <si>
    <t>East</t>
  </si>
  <si>
    <t>Scheme</t>
  </si>
  <si>
    <t>No. of
Beneficiaries
( As on
31.03.2021 )</t>
  </si>
  <si>
    <t>Caste</t>
  </si>
  <si>
    <t>People count</t>
  </si>
  <si>
    <t>Childrens</t>
  </si>
  <si>
    <t>Disabilty</t>
  </si>
  <si>
    <t>Count</t>
  </si>
  <si>
    <t>In movement</t>
  </si>
  <si>
    <t xml:space="preserve">Krishnagiri </t>
  </si>
  <si>
    <t xml:space="preserve">Dharmapuri </t>
  </si>
  <si>
    <t xml:space="preserve">Salem </t>
  </si>
  <si>
    <t xml:space="preserve">Erode </t>
  </si>
  <si>
    <t xml:space="preserve">Tiruvannamalai </t>
  </si>
  <si>
    <t xml:space="preserve">Kallakurichi </t>
  </si>
  <si>
    <t xml:space="preserve">Tiruvallur </t>
  </si>
  <si>
    <t>Pension Scheme Beneficiaries Count</t>
  </si>
  <si>
    <t>2019-2020</t>
  </si>
  <si>
    <t>2020-2021</t>
  </si>
  <si>
    <t>Year</t>
  </si>
  <si>
    <t>Financial Assitance</t>
  </si>
  <si>
    <t>Financial Assitance in Lakhs</t>
  </si>
  <si>
    <t xml:space="preserve"> No.of Beneficiaries</t>
  </si>
  <si>
    <t>Row Labels</t>
  </si>
  <si>
    <t>Sum of No. of Ante
Natal Women
&amp; Post Natal
Mothers
Undrer SNP</t>
  </si>
  <si>
    <t>Sum of No. of
Childrens
Covered
2-5Years
under
PSE</t>
  </si>
  <si>
    <t>2 . Govt . Rehabilitation
Home , Y.Pudupatti ,
Madurai</t>
  </si>
  <si>
    <t>3 . Govt . Rehabilitation
Home , Selliampatti ,
Dharmapuri Dt</t>
  </si>
  <si>
    <t>4 . Govt . Rehabilitation
Home , Paranur ,
Chengalpattu</t>
  </si>
  <si>
    <t>5 . Govt . Rehabilitation
Home , Deviyakurichi ,
Salem Dt</t>
  </si>
  <si>
    <t>6 . Govt . Rehabilitation
Home , Pudukkottai Dt</t>
  </si>
  <si>
    <t>7 . Govt . Rehabilitation
Home , Mannaiyeripatti ,
Thanjavur Dt</t>
  </si>
  <si>
    <t>8 . Govt . Rehabilitation
Home , Vinnapalli ,
Erode Dt</t>
  </si>
  <si>
    <t>9 . Govt . Rehabilitation
Home , Mallavadi ,
Tiruvannamalai Dt</t>
  </si>
  <si>
    <t>10 . Govt . Rehabilitation
Home , Ulundurpet ,
Kallakurichi Dt</t>
  </si>
  <si>
    <t>11 . Government Care Camp
Melpakkam ,
Tiruvallur District .</t>
  </si>
  <si>
    <t>Financial Assistance 2019-2020</t>
  </si>
  <si>
    <t xml:space="preserve"> No.of Beneficiaries 2020-2021</t>
  </si>
  <si>
    <t>Financial Assistance 2020-2021</t>
  </si>
  <si>
    <t>Sum of Primary</t>
  </si>
  <si>
    <t>Sum of WELFARE CENTRES NCLP *</t>
  </si>
  <si>
    <t>Sum of SOCIAL_Upper
Primary</t>
  </si>
  <si>
    <t>Sum of Blind</t>
  </si>
  <si>
    <t>Sum of Deaf</t>
  </si>
  <si>
    <t>Sum of Dumb</t>
  </si>
  <si>
    <t>Sum of In move
ment</t>
  </si>
  <si>
    <t>Sum of Mental
Retarda
tion</t>
  </si>
  <si>
    <t>Sum of Total
( SNP+PSE )</t>
  </si>
  <si>
    <t>Sum of Mental
Illness</t>
  </si>
  <si>
    <t>Sum of In movement</t>
  </si>
  <si>
    <t>Total Students</t>
  </si>
  <si>
    <t>Sum of Beneficiaries IX &amp; X</t>
  </si>
  <si>
    <t>Sum of No. of
Angan
wadi
Centres</t>
  </si>
  <si>
    <t>NCLP</t>
  </si>
  <si>
    <t>% NCLP</t>
  </si>
  <si>
    <t>% Primary</t>
  </si>
  <si>
    <t>% upper Primary</t>
  </si>
  <si>
    <t>% 9 &amp; 10</t>
  </si>
  <si>
    <t>Mental Illness</t>
  </si>
  <si>
    <t>In Movement</t>
  </si>
  <si>
    <t>Sum of Severely
Under
Weight</t>
  </si>
  <si>
    <t>Sum of Moderately
Under
Weight</t>
  </si>
  <si>
    <t>Sum of Over
Weight</t>
  </si>
  <si>
    <t>Sum of Normal</t>
  </si>
  <si>
    <t>Moderate Under Weight</t>
  </si>
  <si>
    <t>Over Weight</t>
  </si>
  <si>
    <t>Severely Under Weight</t>
  </si>
  <si>
    <t>Antenatal/Postnatal Women</t>
  </si>
  <si>
    <t>Children 2-5y_PSE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</si>
</sst>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9]\ #,##0.00"/>
  </numFmts>
  <fonts count="5"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bgColor theme="9"/>
      </patternFill>
    </fill>
    <fill>
      <patternFill patternType="solid">
        <fgColor theme="0"/>
        <bgColor theme="4" tint="0.79998168889431442"/>
      </patternFill>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2">
    <xf numFmtId="0" fontId="0" fillId="0" borderId="0"/>
    <xf numFmtId="9" fontId="4" fillId="0" borderId="0" applyFont="0" applyFill="0" applyBorder="0" applyAlignment="0" applyProtection="0"/>
  </cellStyleXfs>
  <cellXfs count="33">
    <xf numFmtId="0" fontId="0" fillId="0" borderId="0" xfId="0"/>
    <xf numFmtId="0" fontId="0" fillId="0" borderId="0" xfId="0" applyAlignment="1">
      <alignment wrapText="1"/>
    </xf>
    <xf numFmtId="2" fontId="0" fillId="0" borderId="0" xfId="0" applyNumberFormat="1"/>
    <xf numFmtId="0" fontId="0" fillId="0" borderId="0" xfId="0" applyAlignment="1">
      <alignment horizontal="left"/>
    </xf>
    <xf numFmtId="1" fontId="0" fillId="0" borderId="0" xfId="0" applyNumberFormat="1" applyAlignment="1">
      <alignment horizontal="left"/>
    </xf>
    <xf numFmtId="1" fontId="0" fillId="0" borderId="0" xfId="0" applyNumberFormat="1" applyAlignment="1">
      <alignment horizontal="right"/>
    </xf>
    <xf numFmtId="164" fontId="0" fillId="0" borderId="0" xfId="0" applyNumberFormat="1" applyAlignment="1">
      <alignment horizontal="right" wrapText="1"/>
    </xf>
    <xf numFmtId="164" fontId="0" fillId="0" borderId="0" xfId="0" applyNumberFormat="1" applyAlignment="1">
      <alignment horizontal="right"/>
    </xf>
    <xf numFmtId="0" fontId="2" fillId="2" borderId="1" xfId="0" applyFont="1" applyFill="1" applyBorder="1"/>
    <xf numFmtId="0" fontId="0" fillId="3" borderId="1" xfId="0" applyFill="1" applyBorder="1"/>
    <xf numFmtId="1" fontId="0" fillId="0" borderId="0" xfId="0" applyNumberFormat="1"/>
    <xf numFmtId="1" fontId="0" fillId="0" borderId="1" xfId="0" applyNumberFormat="1" applyBorder="1" applyAlignment="1">
      <alignment horizontal="left"/>
    </xf>
    <xf numFmtId="0" fontId="0" fillId="3" borderId="2" xfId="0" applyFill="1" applyBorder="1"/>
    <xf numFmtId="0" fontId="0" fillId="0" borderId="2" xfId="0" applyBorder="1"/>
    <xf numFmtId="0" fontId="2" fillId="2" borderId="3" xfId="0" applyFont="1" applyFill="1" applyBorder="1" applyAlignment="1">
      <alignment wrapText="1"/>
    </xf>
    <xf numFmtId="0" fontId="0" fillId="3" borderId="3" xfId="0" applyFill="1" applyBorder="1" applyAlignment="1">
      <alignment wrapText="1"/>
    </xf>
    <xf numFmtId="0" fontId="0" fillId="0" borderId="3" xfId="0" applyBorder="1" applyAlignment="1">
      <alignment wrapText="1"/>
    </xf>
    <xf numFmtId="0" fontId="0" fillId="0" borderId="4" xfId="0" applyBorder="1"/>
    <xf numFmtId="1" fontId="0" fillId="0" borderId="4" xfId="0" applyNumberFormat="1" applyBorder="1" applyAlignment="1">
      <alignment horizontal="right"/>
    </xf>
    <xf numFmtId="1" fontId="0" fillId="0" borderId="4" xfId="0" applyNumberFormat="1" applyBorder="1"/>
    <xf numFmtId="2" fontId="0" fillId="0" borderId="4" xfId="0" applyNumberFormat="1" applyBorder="1" applyAlignment="1">
      <alignment horizontal="right"/>
    </xf>
    <xf numFmtId="1" fontId="3" fillId="4" borderId="4" xfId="0" applyNumberFormat="1" applyFont="1" applyFill="1" applyBorder="1" applyAlignment="1">
      <alignment horizontal="left" wrapText="1"/>
    </xf>
    <xf numFmtId="0" fontId="0" fillId="0" borderId="0" xfId="0" pivotButton="1"/>
    <xf numFmtId="1" fontId="0" fillId="0" borderId="0" xfId="0" applyNumberFormat="1" applyAlignment="1">
      <alignment horizontal="left" wrapText="1"/>
    </xf>
    <xf numFmtId="0" fontId="2" fillId="2" borderId="4" xfId="0" applyFont="1" applyFill="1" applyBorder="1"/>
    <xf numFmtId="0" fontId="2" fillId="2" borderId="4" xfId="0" applyFont="1" applyFill="1" applyBorder="1" applyAlignment="1">
      <alignment wrapText="1"/>
    </xf>
    <xf numFmtId="1" fontId="2" fillId="2" borderId="4" xfId="0" applyNumberFormat="1" applyFont="1" applyFill="1" applyBorder="1" applyAlignment="1">
      <alignment horizontal="left"/>
    </xf>
    <xf numFmtId="1" fontId="0" fillId="0" borderId="4" xfId="0" applyNumberFormat="1" applyBorder="1" applyAlignment="1">
      <alignment horizontal="left"/>
    </xf>
    <xf numFmtId="9" fontId="0" fillId="0" borderId="0" xfId="1" applyFont="1"/>
    <xf numFmtId="2" fontId="0" fillId="0" borderId="4" xfId="0" applyNumberFormat="1" applyBorder="1"/>
    <xf numFmtId="0" fontId="3" fillId="5" borderId="4" xfId="0" applyFont="1" applyFill="1" applyBorder="1"/>
    <xf numFmtId="0" fontId="3" fillId="5" borderId="5" xfId="0" applyFont="1" applyFill="1" applyBorder="1"/>
    <xf numFmtId="0" fontId="3" fillId="0" borderId="4" xfId="0" applyFont="1" applyBorder="1"/>
  </cellXfs>
  <cellStyles count="2">
    <cellStyle name="Normal" xfId="0" builtinId="0"/>
    <cellStyle name="Percent" xfId="1" builtinId="5"/>
  </cellStyles>
  <dxfs count="7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1" formatCode="0"/>
      <alignment horizontal="left" vertical="bottom" textRotation="0" wrapText="0" indent="0" justifyLastLine="0" shrinkToFit="0" readingOrder="0"/>
    </dxf>
    <dxf>
      <numFmt numFmtId="0" formatCode="General"/>
    </dxf>
    <dxf>
      <numFmt numFmtId="0" formatCode="General"/>
    </dxf>
    <dxf>
      <numFmt numFmtId="164" formatCode="[$₹-4009]\ #,##0.0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64" formatCode="[$₹-4009]\ #,##0.0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0" formatCode="General"/>
    </dxf>
    <dxf>
      <numFmt numFmtId="0" formatCode="General"/>
      <alignment horizontal="left" vertical="bottom" textRotation="0" wrapText="0" indent="0" justifyLastLine="0" shrinkToFit="0" readingOrder="0"/>
    </dxf>
    <dxf>
      <numFmt numFmtId="0" formatCode="General"/>
    </dxf>
    <dxf>
      <numFmt numFmtId="0" formatCode="General"/>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Table9!$J$6</c:f>
              <c:strCache>
                <c:ptCount val="1"/>
                <c:pt idx="0">
                  <c:v>Count</c:v>
                </c:pt>
              </c:strCache>
            </c:strRef>
          </c:tx>
          <c:dPt>
            <c:idx val="0"/>
            <c:bubble3D val="0"/>
            <c:spPr>
              <a:solidFill>
                <a:schemeClr val="accent1"/>
              </a:solidFill>
              <a:ln>
                <a:noFill/>
              </a:ln>
              <a:effectLst/>
            </c:spPr>
            <c:extLst>
              <c:ext xmlns:c16="http://schemas.microsoft.com/office/drawing/2014/chart" uri="{C3380CC4-5D6E-409C-BE32-E72D297353CC}">
                <c16:uniqueId val="{00000001-D68D-461A-A69F-4E7B242BFF29}"/>
              </c:ext>
            </c:extLst>
          </c:dPt>
          <c:dPt>
            <c:idx val="1"/>
            <c:bubble3D val="0"/>
            <c:spPr>
              <a:solidFill>
                <a:schemeClr val="accent2"/>
              </a:solidFill>
              <a:ln>
                <a:noFill/>
              </a:ln>
              <a:effectLst/>
            </c:spPr>
            <c:extLst>
              <c:ext xmlns:c16="http://schemas.microsoft.com/office/drawing/2014/chart" uri="{C3380CC4-5D6E-409C-BE32-E72D297353CC}">
                <c16:uniqueId val="{00000003-D68D-461A-A69F-4E7B242BFF29}"/>
              </c:ext>
            </c:extLst>
          </c:dPt>
          <c:dPt>
            <c:idx val="2"/>
            <c:bubble3D val="0"/>
            <c:spPr>
              <a:solidFill>
                <a:schemeClr val="accent3"/>
              </a:solidFill>
              <a:ln>
                <a:noFill/>
              </a:ln>
              <a:effectLst/>
            </c:spPr>
            <c:extLst>
              <c:ext xmlns:c16="http://schemas.microsoft.com/office/drawing/2014/chart" uri="{C3380CC4-5D6E-409C-BE32-E72D297353CC}">
                <c16:uniqueId val="{00000005-D68D-461A-A69F-4E7B242BFF29}"/>
              </c:ext>
            </c:extLst>
          </c:dPt>
          <c:dPt>
            <c:idx val="3"/>
            <c:bubble3D val="0"/>
            <c:spPr>
              <a:solidFill>
                <a:schemeClr val="accent4"/>
              </a:solidFill>
              <a:ln>
                <a:noFill/>
              </a:ln>
              <a:effectLst/>
            </c:spPr>
            <c:extLst>
              <c:ext xmlns:c16="http://schemas.microsoft.com/office/drawing/2014/chart" uri="{C3380CC4-5D6E-409C-BE32-E72D297353CC}">
                <c16:uniqueId val="{00000007-D68D-461A-A69F-4E7B242BFF29}"/>
              </c:ext>
            </c:extLst>
          </c:dPt>
          <c:dPt>
            <c:idx val="4"/>
            <c:bubble3D val="0"/>
            <c:spPr>
              <a:solidFill>
                <a:schemeClr val="accent5"/>
              </a:solidFill>
              <a:ln>
                <a:noFill/>
              </a:ln>
              <a:effectLst/>
            </c:spPr>
            <c:extLst>
              <c:ext xmlns:c16="http://schemas.microsoft.com/office/drawing/2014/chart" uri="{C3380CC4-5D6E-409C-BE32-E72D297353CC}">
                <c16:uniqueId val="{00000009-D68D-461A-A69F-4E7B242BFF29}"/>
              </c:ext>
            </c:extLst>
          </c:dPt>
          <c:cat>
            <c:strRef>
              <c:f>Table9!$I$7:$I$11</c:f>
              <c:strCache>
                <c:ptCount val="5"/>
                <c:pt idx="0">
                  <c:v>Blind</c:v>
                </c:pt>
                <c:pt idx="1">
                  <c:v>Deaf</c:v>
                </c:pt>
                <c:pt idx="2">
                  <c:v>Dumb</c:v>
                </c:pt>
                <c:pt idx="3">
                  <c:v>Mental
Retarda
tion</c:v>
                </c:pt>
                <c:pt idx="4">
                  <c:v>In movement</c:v>
                </c:pt>
              </c:strCache>
            </c:strRef>
          </c:cat>
          <c:val>
            <c:numRef>
              <c:f>Table9!$J$7:$J$11</c:f>
              <c:numCache>
                <c:formatCode>General</c:formatCode>
                <c:ptCount val="5"/>
                <c:pt idx="0">
                  <c:v>127405</c:v>
                </c:pt>
                <c:pt idx="1">
                  <c:v>220241</c:v>
                </c:pt>
                <c:pt idx="2">
                  <c:v>80077</c:v>
                </c:pt>
                <c:pt idx="3">
                  <c:v>32964</c:v>
                </c:pt>
                <c:pt idx="4">
                  <c:v>287241</c:v>
                </c:pt>
              </c:numCache>
            </c:numRef>
          </c:val>
          <c:extLst>
            <c:ext xmlns:c16="http://schemas.microsoft.com/office/drawing/2014/chart" uri="{C3380CC4-5D6E-409C-BE32-E72D297353CC}">
              <c16:uniqueId val="{00000000-F774-485A-9255-2BAD3785321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7925667817418178"/>
          <c:y val="3.0253244002251704E-2"/>
          <c:w val="0.29882881027784841"/>
          <c:h val="0.803072227261434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tx>
            <c:strRef>
              <c:f>Table6!$D$7</c:f>
              <c:strCache>
                <c:ptCount val="1"/>
                <c:pt idx="0">
                  <c:v>Financial Assitance in Lakhs</c:v>
                </c:pt>
              </c:strCache>
            </c:strRef>
          </c:tx>
          <c:spPr>
            <a:solidFill>
              <a:schemeClr val="accent3"/>
            </a:solidFill>
            <a:ln>
              <a:noFill/>
            </a:ln>
            <a:effectLst/>
          </c:spPr>
          <c:invertIfNegative val="0"/>
          <c:cat>
            <c:strRef>
              <c:f>Table6!$C$8:$C$9</c:f>
              <c:strCache>
                <c:ptCount val="2"/>
                <c:pt idx="0">
                  <c:v>2019-2020</c:v>
                </c:pt>
                <c:pt idx="1">
                  <c:v>2020-2021</c:v>
                </c:pt>
              </c:strCache>
            </c:strRef>
          </c:cat>
          <c:val>
            <c:numRef>
              <c:f>Table6!$D$8:$D$9</c:f>
              <c:numCache>
                <c:formatCode>0.00</c:formatCode>
                <c:ptCount val="2"/>
                <c:pt idx="0">
                  <c:v>0.69118400000000013</c:v>
                </c:pt>
                <c:pt idx="1">
                  <c:v>0.81585570000000007</c:v>
                </c:pt>
              </c:numCache>
            </c:numRef>
          </c:val>
          <c:extLst>
            <c:ext xmlns:c16="http://schemas.microsoft.com/office/drawing/2014/chart" uri="{C3380CC4-5D6E-409C-BE32-E72D297353CC}">
              <c16:uniqueId val="{00000000-ACFA-4B9E-B578-CD77B74987FB}"/>
            </c:ext>
          </c:extLst>
        </c:ser>
        <c:dLbls>
          <c:showLegendKey val="0"/>
          <c:showVal val="0"/>
          <c:showCatName val="0"/>
          <c:showSerName val="0"/>
          <c:showPercent val="0"/>
          <c:showBubbleSize val="0"/>
        </c:dLbls>
        <c:gapWidth val="182"/>
        <c:axId val="892861391"/>
        <c:axId val="892861871"/>
      </c:barChart>
      <c:catAx>
        <c:axId val="89286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861871"/>
        <c:crosses val="autoZero"/>
        <c:auto val="1"/>
        <c:lblAlgn val="ctr"/>
        <c:lblOffset val="100"/>
        <c:noMultiLvlLbl val="0"/>
      </c:catAx>
      <c:valAx>
        <c:axId val="892861871"/>
        <c:scaling>
          <c:orientation val="minMax"/>
          <c:max val="1"/>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86139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545900215371072"/>
          <c:y val="6.5601521790519118E-2"/>
          <c:w val="0.44908199569257862"/>
          <c:h val="0.64649203646541709"/>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41-4ED2-A1AF-8C10B1D104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41-4ED2-A1AF-8C10B1D104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41-4ED2-A1AF-8C10B1D104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41-4ED2-A1AF-8C10B1D104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41-4ED2-A1AF-8C10B1D104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Sheet2!$U$8:$Y$8</c:f>
              <c:strCache>
                <c:ptCount val="5"/>
                <c:pt idx="0">
                  <c:v>Deaf</c:v>
                </c:pt>
                <c:pt idx="1">
                  <c:v>Dumb</c:v>
                </c:pt>
                <c:pt idx="2">
                  <c:v>Mental Illness</c:v>
                </c:pt>
                <c:pt idx="3">
                  <c:v>In Movement</c:v>
                </c:pt>
                <c:pt idx="4">
                  <c:v>Blind</c:v>
                </c:pt>
              </c:strCache>
            </c:strRef>
          </c:cat>
          <c:val>
            <c:numRef>
              <c:f>Sheet2!$U$9:$Y$9</c:f>
              <c:numCache>
                <c:formatCode>General</c:formatCode>
                <c:ptCount val="5"/>
                <c:pt idx="0">
                  <c:v>220241</c:v>
                </c:pt>
                <c:pt idx="1">
                  <c:v>80077</c:v>
                </c:pt>
                <c:pt idx="2">
                  <c:v>100847</c:v>
                </c:pt>
                <c:pt idx="3">
                  <c:v>287241</c:v>
                </c:pt>
                <c:pt idx="4">
                  <c:v>127405</c:v>
                </c:pt>
              </c:numCache>
            </c:numRef>
          </c:val>
          <c:extLst>
            <c:ext xmlns:c16="http://schemas.microsoft.com/office/drawing/2014/chart" uri="{C3380CC4-5D6E-409C-BE32-E72D297353CC}">
              <c16:uniqueId val="{0000000A-9441-4ED2-A1AF-8C10B1D1040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2499924578393218"/>
          <c:y val="0.83736643358309415"/>
          <c:w val="0.87452258122907045"/>
          <c:h val="0.162633566416905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barChart>
        <c:barDir val="bar"/>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Sheet2!$L$36:$O$36</c:f>
              <c:strCache>
                <c:ptCount val="4"/>
                <c:pt idx="0">
                  <c:v>Severely Under Weight</c:v>
                </c:pt>
                <c:pt idx="1">
                  <c:v>Moderate Under Weight</c:v>
                </c:pt>
                <c:pt idx="2">
                  <c:v>Over Weight</c:v>
                </c:pt>
                <c:pt idx="3">
                  <c:v>Normal</c:v>
                </c:pt>
              </c:strCache>
            </c:strRef>
          </c:cat>
          <c:val>
            <c:numRef>
              <c:f>Sheet2!$L$37:$O$37</c:f>
              <c:numCache>
                <c:formatCode>General</c:formatCode>
                <c:ptCount val="4"/>
                <c:pt idx="0">
                  <c:v>12149</c:v>
                </c:pt>
                <c:pt idx="1">
                  <c:v>201958</c:v>
                </c:pt>
                <c:pt idx="2">
                  <c:v>2826</c:v>
                </c:pt>
                <c:pt idx="3">
                  <c:v>3565370</c:v>
                </c:pt>
              </c:numCache>
            </c:numRef>
          </c:val>
          <c:extLst>
            <c:ext xmlns:c16="http://schemas.microsoft.com/office/drawing/2014/chart" uri="{C3380CC4-5D6E-409C-BE32-E72D297353CC}">
              <c16:uniqueId val="{00000000-A6DE-4A2D-82CF-7D20E45902DA}"/>
            </c:ext>
          </c:extLst>
        </c:ser>
        <c:dLbls>
          <c:dLblPos val="outEnd"/>
          <c:showLegendKey val="0"/>
          <c:showVal val="1"/>
          <c:showCatName val="0"/>
          <c:showSerName val="0"/>
          <c:showPercent val="0"/>
          <c:showBubbleSize val="0"/>
        </c:dLbls>
        <c:gapWidth val="182"/>
        <c:axId val="916337935"/>
        <c:axId val="1094944351"/>
      </c:barChart>
      <c:catAx>
        <c:axId val="91633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944351"/>
        <c:crosses val="autoZero"/>
        <c:auto val="1"/>
        <c:lblAlgn val="ctr"/>
        <c:lblOffset val="100"/>
        <c:noMultiLvlLbl val="0"/>
      </c:catAx>
      <c:valAx>
        <c:axId val="1094944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3793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[Tn_Welfare_Dashboard.xlsx]Sheet2!PivotTable3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7.407407407407407E-2"/>
          <c:w val="0.86413079013937355"/>
          <c:h val="0.59502827775462142"/>
        </c:manualLayout>
      </c:layout>
      <c:barChart>
        <c:barDir val="col"/>
        <c:grouping val="stacked"/>
        <c:varyColors val="0"/>
        <c:ser>
          <c:idx val="0"/>
          <c:order val="0"/>
          <c:tx>
            <c:strRef>
              <c:f>Sheet2!$B$72</c:f>
              <c:strCache>
                <c:ptCount val="1"/>
                <c:pt idx="0">
                  <c:v>Antenatal/Postnatal Women</c:v>
                </c:pt>
              </c:strCache>
            </c:strRef>
          </c:tx>
          <c:spPr>
            <a:solidFill>
              <a:schemeClr val="accent1"/>
            </a:solidFill>
            <a:ln>
              <a:noFill/>
            </a:ln>
            <a:effectLst/>
          </c:spPr>
          <c:invertIfNegative val="0"/>
          <c:cat>
            <c:strRef>
              <c:f>Sheet2!$A$73:$A$105</c:f>
              <c:strCache>
                <c:ptCount val="32"/>
                <c:pt idx="0">
                  <c:v>Ariyalur</c:v>
                </c:pt>
                <c:pt idx="1">
                  <c:v>Chennai</c:v>
                </c:pt>
                <c:pt idx="2">
                  <c:v>Coimbatore</c:v>
                </c:pt>
                <c:pt idx="3">
                  <c:v>Cuddalore</c:v>
                </c:pt>
                <c:pt idx="4">
                  <c:v>Dharmapuri</c:v>
                </c:pt>
                <c:pt idx="5">
                  <c:v>Dindigul</c:v>
                </c:pt>
                <c:pt idx="6">
                  <c:v>Erode</c:v>
                </c:pt>
                <c:pt idx="7">
                  <c:v>Kancheepuram</c:v>
                </c:pt>
                <c:pt idx="8">
                  <c:v>Kanniyakumari</c:v>
                </c:pt>
                <c:pt idx="9">
                  <c:v>Karur</c:v>
                </c:pt>
                <c:pt idx="10">
                  <c:v>Krishnagiri</c:v>
                </c:pt>
                <c:pt idx="11">
                  <c:v>Madurai</c:v>
                </c:pt>
                <c:pt idx="12">
                  <c:v>Nagapattinam</c:v>
                </c:pt>
                <c:pt idx="13">
                  <c:v>Namakkal</c:v>
                </c:pt>
                <c:pt idx="14">
                  <c:v>Perambalur</c:v>
                </c:pt>
                <c:pt idx="15">
                  <c:v>Pudukkottai</c:v>
                </c:pt>
                <c:pt idx="16">
                  <c:v>Ramanathapuram</c:v>
                </c:pt>
                <c:pt idx="17">
                  <c:v>Ranipet</c:v>
                </c:pt>
                <c:pt idx="18">
                  <c:v>Salem</c:v>
                </c:pt>
                <c:pt idx="19">
                  <c:v>Sivagangai</c:v>
                </c:pt>
                <c:pt idx="20">
                  <c:v>Thanjavur</c:v>
                </c:pt>
                <c:pt idx="21">
                  <c:v>The Nilgiris</c:v>
                </c:pt>
                <c:pt idx="22">
                  <c:v>Theni</c:v>
                </c:pt>
                <c:pt idx="23">
                  <c:v>Thiruvallur</c:v>
                </c:pt>
                <c:pt idx="24">
                  <c:v>Thiruvarur</c:v>
                </c:pt>
                <c:pt idx="25">
                  <c:v>Thoothukkudi</c:v>
                </c:pt>
                <c:pt idx="26">
                  <c:v>Tiruchirappalli</c:v>
                </c:pt>
                <c:pt idx="27">
                  <c:v>Tirunelveli</c:v>
                </c:pt>
                <c:pt idx="28">
                  <c:v>Tiruppur</c:v>
                </c:pt>
                <c:pt idx="29">
                  <c:v>Tiruvannamalai</c:v>
                </c:pt>
                <c:pt idx="30">
                  <c:v>Villupuram</c:v>
                </c:pt>
                <c:pt idx="31">
                  <c:v>Virudhunagar</c:v>
                </c:pt>
              </c:strCache>
            </c:strRef>
          </c:cat>
          <c:val>
            <c:numRef>
              <c:f>Sheet2!$B$73:$B$105</c:f>
              <c:numCache>
                <c:formatCode>General</c:formatCode>
                <c:ptCount val="32"/>
                <c:pt idx="0">
                  <c:v>10583</c:v>
                </c:pt>
                <c:pt idx="1">
                  <c:v>23565</c:v>
                </c:pt>
                <c:pt idx="2">
                  <c:v>26959</c:v>
                </c:pt>
                <c:pt idx="3">
                  <c:v>28767</c:v>
                </c:pt>
                <c:pt idx="4">
                  <c:v>23900</c:v>
                </c:pt>
                <c:pt idx="5">
                  <c:v>24741</c:v>
                </c:pt>
                <c:pt idx="6">
                  <c:v>22608</c:v>
                </c:pt>
                <c:pt idx="7">
                  <c:v>25260</c:v>
                </c:pt>
                <c:pt idx="8">
                  <c:v>17633</c:v>
                </c:pt>
                <c:pt idx="9">
                  <c:v>11248</c:v>
                </c:pt>
                <c:pt idx="10">
                  <c:v>27870</c:v>
                </c:pt>
                <c:pt idx="11">
                  <c:v>35523</c:v>
                </c:pt>
                <c:pt idx="12">
                  <c:v>17384</c:v>
                </c:pt>
                <c:pt idx="13">
                  <c:v>15859</c:v>
                </c:pt>
                <c:pt idx="14">
                  <c:v>8124</c:v>
                </c:pt>
                <c:pt idx="15">
                  <c:v>18944</c:v>
                </c:pt>
                <c:pt idx="16">
                  <c:v>13523</c:v>
                </c:pt>
                <c:pt idx="17">
                  <c:v>46242</c:v>
                </c:pt>
                <c:pt idx="18">
                  <c:v>41342</c:v>
                </c:pt>
                <c:pt idx="19">
                  <c:v>12538</c:v>
                </c:pt>
                <c:pt idx="20">
                  <c:v>25920</c:v>
                </c:pt>
                <c:pt idx="21">
                  <c:v>5914</c:v>
                </c:pt>
                <c:pt idx="22">
                  <c:v>15474</c:v>
                </c:pt>
                <c:pt idx="23">
                  <c:v>23625</c:v>
                </c:pt>
                <c:pt idx="24">
                  <c:v>13313</c:v>
                </c:pt>
                <c:pt idx="25">
                  <c:v>14985</c:v>
                </c:pt>
                <c:pt idx="26">
                  <c:v>28844</c:v>
                </c:pt>
                <c:pt idx="27">
                  <c:v>29228</c:v>
                </c:pt>
                <c:pt idx="28">
                  <c:v>19696</c:v>
                </c:pt>
                <c:pt idx="29">
                  <c:v>31584</c:v>
                </c:pt>
                <c:pt idx="30">
                  <c:v>47225</c:v>
                </c:pt>
                <c:pt idx="31">
                  <c:v>20541</c:v>
                </c:pt>
              </c:numCache>
            </c:numRef>
          </c:val>
          <c:extLst>
            <c:ext xmlns:c16="http://schemas.microsoft.com/office/drawing/2014/chart" uri="{C3380CC4-5D6E-409C-BE32-E72D297353CC}">
              <c16:uniqueId val="{00000000-1AF5-4F4D-BBB8-73F7EBB1A38A}"/>
            </c:ext>
          </c:extLst>
        </c:ser>
        <c:ser>
          <c:idx val="1"/>
          <c:order val="1"/>
          <c:tx>
            <c:strRef>
              <c:f>Sheet2!$C$72</c:f>
              <c:strCache>
                <c:ptCount val="1"/>
                <c:pt idx="0">
                  <c:v>Children 2-5y_PSE</c:v>
                </c:pt>
              </c:strCache>
            </c:strRef>
          </c:tx>
          <c:spPr>
            <a:solidFill>
              <a:schemeClr val="accent2"/>
            </a:solidFill>
            <a:ln>
              <a:noFill/>
            </a:ln>
            <a:effectLst/>
          </c:spPr>
          <c:invertIfNegative val="0"/>
          <c:cat>
            <c:strRef>
              <c:f>Sheet2!$A$73:$A$105</c:f>
              <c:strCache>
                <c:ptCount val="32"/>
                <c:pt idx="0">
                  <c:v>Ariyalur</c:v>
                </c:pt>
                <c:pt idx="1">
                  <c:v>Chennai</c:v>
                </c:pt>
                <c:pt idx="2">
                  <c:v>Coimbatore</c:v>
                </c:pt>
                <c:pt idx="3">
                  <c:v>Cuddalore</c:v>
                </c:pt>
                <c:pt idx="4">
                  <c:v>Dharmapuri</c:v>
                </c:pt>
                <c:pt idx="5">
                  <c:v>Dindigul</c:v>
                </c:pt>
                <c:pt idx="6">
                  <c:v>Erode</c:v>
                </c:pt>
                <c:pt idx="7">
                  <c:v>Kancheepuram</c:v>
                </c:pt>
                <c:pt idx="8">
                  <c:v>Kanniyakumari</c:v>
                </c:pt>
                <c:pt idx="9">
                  <c:v>Karur</c:v>
                </c:pt>
                <c:pt idx="10">
                  <c:v>Krishnagiri</c:v>
                </c:pt>
                <c:pt idx="11">
                  <c:v>Madurai</c:v>
                </c:pt>
                <c:pt idx="12">
                  <c:v>Nagapattinam</c:v>
                </c:pt>
                <c:pt idx="13">
                  <c:v>Namakkal</c:v>
                </c:pt>
                <c:pt idx="14">
                  <c:v>Perambalur</c:v>
                </c:pt>
                <c:pt idx="15">
                  <c:v>Pudukkottai</c:v>
                </c:pt>
                <c:pt idx="16">
                  <c:v>Ramanathapuram</c:v>
                </c:pt>
                <c:pt idx="17">
                  <c:v>Ranipet</c:v>
                </c:pt>
                <c:pt idx="18">
                  <c:v>Salem</c:v>
                </c:pt>
                <c:pt idx="19">
                  <c:v>Sivagangai</c:v>
                </c:pt>
                <c:pt idx="20">
                  <c:v>Thanjavur</c:v>
                </c:pt>
                <c:pt idx="21">
                  <c:v>The Nilgiris</c:v>
                </c:pt>
                <c:pt idx="22">
                  <c:v>Theni</c:v>
                </c:pt>
                <c:pt idx="23">
                  <c:v>Thiruvallur</c:v>
                </c:pt>
                <c:pt idx="24">
                  <c:v>Thiruvarur</c:v>
                </c:pt>
                <c:pt idx="25">
                  <c:v>Thoothukkudi</c:v>
                </c:pt>
                <c:pt idx="26">
                  <c:v>Tiruchirappalli</c:v>
                </c:pt>
                <c:pt idx="27">
                  <c:v>Tirunelveli</c:v>
                </c:pt>
                <c:pt idx="28">
                  <c:v>Tiruppur</c:v>
                </c:pt>
                <c:pt idx="29">
                  <c:v>Tiruvannamalai</c:v>
                </c:pt>
                <c:pt idx="30">
                  <c:v>Villupuram</c:v>
                </c:pt>
                <c:pt idx="31">
                  <c:v>Virudhunagar</c:v>
                </c:pt>
              </c:strCache>
            </c:strRef>
          </c:cat>
          <c:val>
            <c:numRef>
              <c:f>Sheet2!$C$73:$C$105</c:f>
              <c:numCache>
                <c:formatCode>General</c:formatCode>
                <c:ptCount val="32"/>
                <c:pt idx="0">
                  <c:v>17844</c:v>
                </c:pt>
                <c:pt idx="1">
                  <c:v>40615</c:v>
                </c:pt>
                <c:pt idx="2">
                  <c:v>33707</c:v>
                </c:pt>
                <c:pt idx="3">
                  <c:v>44517</c:v>
                </c:pt>
                <c:pt idx="4">
                  <c:v>27865</c:v>
                </c:pt>
                <c:pt idx="5">
                  <c:v>39808</c:v>
                </c:pt>
                <c:pt idx="6">
                  <c:v>34862</c:v>
                </c:pt>
                <c:pt idx="7">
                  <c:v>43697</c:v>
                </c:pt>
                <c:pt idx="8">
                  <c:v>22659</c:v>
                </c:pt>
                <c:pt idx="9">
                  <c:v>21167</c:v>
                </c:pt>
                <c:pt idx="10">
                  <c:v>46591</c:v>
                </c:pt>
                <c:pt idx="11">
                  <c:v>43418</c:v>
                </c:pt>
                <c:pt idx="12">
                  <c:v>28192</c:v>
                </c:pt>
                <c:pt idx="13">
                  <c:v>28837</c:v>
                </c:pt>
                <c:pt idx="14">
                  <c:v>17875</c:v>
                </c:pt>
                <c:pt idx="15">
                  <c:v>43830</c:v>
                </c:pt>
                <c:pt idx="16">
                  <c:v>22542</c:v>
                </c:pt>
                <c:pt idx="17">
                  <c:v>80715</c:v>
                </c:pt>
                <c:pt idx="18">
                  <c:v>55081</c:v>
                </c:pt>
                <c:pt idx="19">
                  <c:v>25781</c:v>
                </c:pt>
                <c:pt idx="20">
                  <c:v>37435</c:v>
                </c:pt>
                <c:pt idx="21">
                  <c:v>8360</c:v>
                </c:pt>
                <c:pt idx="22">
                  <c:v>23918</c:v>
                </c:pt>
                <c:pt idx="23">
                  <c:v>40880</c:v>
                </c:pt>
                <c:pt idx="24">
                  <c:v>28593</c:v>
                </c:pt>
                <c:pt idx="25">
                  <c:v>27764</c:v>
                </c:pt>
                <c:pt idx="26">
                  <c:v>43577</c:v>
                </c:pt>
                <c:pt idx="27">
                  <c:v>52304</c:v>
                </c:pt>
                <c:pt idx="28">
                  <c:v>27271</c:v>
                </c:pt>
                <c:pt idx="29">
                  <c:v>57022</c:v>
                </c:pt>
                <c:pt idx="30">
                  <c:v>71024</c:v>
                </c:pt>
                <c:pt idx="31">
                  <c:v>35274</c:v>
                </c:pt>
              </c:numCache>
            </c:numRef>
          </c:val>
          <c:extLst>
            <c:ext xmlns:c16="http://schemas.microsoft.com/office/drawing/2014/chart" uri="{C3380CC4-5D6E-409C-BE32-E72D297353CC}">
              <c16:uniqueId val="{00000001-1AF5-4F4D-BBB8-73F7EBB1A38A}"/>
            </c:ext>
          </c:extLst>
        </c:ser>
        <c:dLbls>
          <c:showLegendKey val="0"/>
          <c:showVal val="0"/>
          <c:showCatName val="0"/>
          <c:showSerName val="0"/>
          <c:showPercent val="0"/>
          <c:showBubbleSize val="0"/>
        </c:dLbls>
        <c:gapWidth val="150"/>
        <c:overlap val="100"/>
        <c:axId val="1418187936"/>
        <c:axId val="1418188896"/>
      </c:barChart>
      <c:catAx>
        <c:axId val="141818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88896"/>
        <c:crosses val="autoZero"/>
        <c:auto val="1"/>
        <c:lblAlgn val="ctr"/>
        <c:lblOffset val="100"/>
        <c:noMultiLvlLbl val="0"/>
      </c:catAx>
      <c:valAx>
        <c:axId val="1418188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87936"/>
        <c:crosses val="autoZero"/>
        <c:crossBetween val="between"/>
      </c:valAx>
      <c:spPr>
        <a:noFill/>
        <a:ln>
          <a:noFill/>
        </a:ln>
        <a:effectLst/>
      </c:spPr>
    </c:plotArea>
    <c:legend>
      <c:legendPos val="r"/>
      <c:layout>
        <c:manualLayout>
          <c:xMode val="edge"/>
          <c:yMode val="edge"/>
          <c:x val="0.42702068640789531"/>
          <c:y val="8.7509759157740309E-4"/>
          <c:w val="0.53806769907916197"/>
          <c:h val="0.181378786500307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Table8!$L$2</c:f>
              <c:strCache>
                <c:ptCount val="1"/>
                <c:pt idx="0">
                  <c:v>Childrens</c:v>
                </c:pt>
              </c:strCache>
            </c:strRef>
          </c:tx>
          <c:spPr>
            <a:solidFill>
              <a:schemeClr val="accent1"/>
            </a:solidFill>
            <a:ln>
              <a:noFill/>
            </a:ln>
            <a:effectLst/>
          </c:spPr>
          <c:invertIfNegative val="0"/>
          <c:cat>
            <c:strRef>
              <c:f>Table8!$K$3:$K$6</c:f>
              <c:strCache>
                <c:ptCount val="4"/>
                <c:pt idx="0">
                  <c:v>Severely
Under
Weight</c:v>
                </c:pt>
                <c:pt idx="1">
                  <c:v>Moderately
Under
Weight</c:v>
                </c:pt>
                <c:pt idx="2">
                  <c:v>Over
Weight</c:v>
                </c:pt>
                <c:pt idx="3">
                  <c:v>Normal</c:v>
                </c:pt>
              </c:strCache>
            </c:strRef>
          </c:cat>
          <c:val>
            <c:numRef>
              <c:f>Table8!$L$3:$L$6</c:f>
              <c:numCache>
                <c:formatCode>General</c:formatCode>
                <c:ptCount val="4"/>
                <c:pt idx="0">
                  <c:v>12149</c:v>
                </c:pt>
                <c:pt idx="1">
                  <c:v>201958</c:v>
                </c:pt>
                <c:pt idx="2">
                  <c:v>2826</c:v>
                </c:pt>
                <c:pt idx="3">
                  <c:v>3565370</c:v>
                </c:pt>
              </c:numCache>
            </c:numRef>
          </c:val>
          <c:extLst>
            <c:ext xmlns:c16="http://schemas.microsoft.com/office/drawing/2014/chart" uri="{C3380CC4-5D6E-409C-BE32-E72D297353CC}">
              <c16:uniqueId val="{00000000-AEDB-4A9E-8DF2-DE0ED66DEB56}"/>
            </c:ext>
          </c:extLst>
        </c:ser>
        <c:dLbls>
          <c:showLegendKey val="0"/>
          <c:showVal val="0"/>
          <c:showCatName val="0"/>
          <c:showSerName val="0"/>
          <c:showPercent val="0"/>
          <c:showBubbleSize val="0"/>
        </c:dLbls>
        <c:gapWidth val="150"/>
        <c:overlap val="100"/>
        <c:axId val="368736511"/>
        <c:axId val="368730751"/>
      </c:barChart>
      <c:catAx>
        <c:axId val="36873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30751"/>
        <c:crosses val="autoZero"/>
        <c:auto val="1"/>
        <c:lblAlgn val="ctr"/>
        <c:lblOffset val="100"/>
        <c:noMultiLvlLbl val="0"/>
      </c:catAx>
      <c:valAx>
        <c:axId val="36873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3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Table7!$L$2</c:f>
              <c:strCache>
                <c:ptCount val="1"/>
                <c:pt idx="0">
                  <c:v>People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5A-4358-B7D4-1A81E980C9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5A-4358-B7D4-1A81E980C9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5A-4358-B7D4-1A81E980C9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5A-4358-B7D4-1A81E980C9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55A-4358-B7D4-1A81E980C9C4}"/>
              </c:ext>
            </c:extLst>
          </c:dPt>
          <c:cat>
            <c:strRef>
              <c:f>Table7!$K$3:$K$7</c:f>
              <c:strCache>
                <c:ptCount val="5"/>
                <c:pt idx="0">
                  <c:v>S.C.</c:v>
                </c:pt>
                <c:pt idx="1">
                  <c:v>S.T.</c:v>
                </c:pt>
                <c:pt idx="2">
                  <c:v>BC</c:v>
                </c:pt>
                <c:pt idx="3">
                  <c:v>MBC / DNC</c:v>
                </c:pt>
                <c:pt idx="4">
                  <c:v>Others</c:v>
                </c:pt>
              </c:strCache>
            </c:strRef>
          </c:cat>
          <c:val>
            <c:numRef>
              <c:f>Table7!$L$3:$L$7</c:f>
              <c:numCache>
                <c:formatCode>0</c:formatCode>
                <c:ptCount val="5"/>
                <c:pt idx="0">
                  <c:v>49997</c:v>
                </c:pt>
                <c:pt idx="1">
                  <c:v>4028</c:v>
                </c:pt>
                <c:pt idx="2" formatCode="General">
                  <c:v>0</c:v>
                </c:pt>
                <c:pt idx="3" formatCode="General">
                  <c:v>0</c:v>
                </c:pt>
                <c:pt idx="4" formatCode="General">
                  <c:v>170201</c:v>
                </c:pt>
              </c:numCache>
            </c:numRef>
          </c:val>
          <c:extLst>
            <c:ext xmlns:c16="http://schemas.microsoft.com/office/drawing/2014/chart" uri="{C3380CC4-5D6E-409C-BE32-E72D297353CC}">
              <c16:uniqueId val="{00000000-07F5-4D15-A82A-9C5B4F955EC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4724669603524227"/>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Table6!$D$7</c:f>
              <c:strCache>
                <c:ptCount val="1"/>
                <c:pt idx="0">
                  <c:v>Financial Assitance in Lakhs</c:v>
                </c:pt>
              </c:strCache>
            </c:strRef>
          </c:tx>
          <c:spPr>
            <a:solidFill>
              <a:schemeClr val="accent1"/>
            </a:solidFill>
            <a:ln>
              <a:noFill/>
            </a:ln>
            <a:effectLst/>
          </c:spPr>
          <c:invertIfNegative val="0"/>
          <c:cat>
            <c:strRef>
              <c:f>Table6!$C$8:$C$9</c:f>
              <c:strCache>
                <c:ptCount val="2"/>
                <c:pt idx="0">
                  <c:v>2019-2020</c:v>
                </c:pt>
                <c:pt idx="1">
                  <c:v>2020-2021</c:v>
                </c:pt>
              </c:strCache>
            </c:strRef>
          </c:cat>
          <c:val>
            <c:numRef>
              <c:f>Table6!$D$8:$D$9</c:f>
              <c:numCache>
                <c:formatCode>0.00</c:formatCode>
                <c:ptCount val="2"/>
                <c:pt idx="0">
                  <c:v>0.69118400000000013</c:v>
                </c:pt>
                <c:pt idx="1">
                  <c:v>0.81585570000000007</c:v>
                </c:pt>
              </c:numCache>
            </c:numRef>
          </c:val>
          <c:extLst>
            <c:ext xmlns:c16="http://schemas.microsoft.com/office/drawing/2014/chart" uri="{C3380CC4-5D6E-409C-BE32-E72D297353CC}">
              <c16:uniqueId val="{00000000-4D90-4286-AED5-CB1A45C2A880}"/>
            </c:ext>
          </c:extLst>
        </c:ser>
        <c:dLbls>
          <c:showLegendKey val="0"/>
          <c:showVal val="0"/>
          <c:showCatName val="0"/>
          <c:showSerName val="0"/>
          <c:showPercent val="0"/>
          <c:showBubbleSize val="0"/>
        </c:dLbls>
        <c:gapWidth val="182"/>
        <c:axId val="892861391"/>
        <c:axId val="892861871"/>
      </c:barChart>
      <c:catAx>
        <c:axId val="89286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861871"/>
        <c:crosses val="autoZero"/>
        <c:auto val="1"/>
        <c:lblAlgn val="ctr"/>
        <c:lblOffset val="100"/>
        <c:noMultiLvlLbl val="0"/>
      </c:catAx>
      <c:valAx>
        <c:axId val="89286187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861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[Tn_Welfare_Dashboard.xlsx]Table1!PivotTable2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Table1!$K$2</c:f>
              <c:strCache>
                <c:ptCount val="1"/>
                <c:pt idx="0">
                  <c:v>Sum of No. of Ante
Natal Women
&amp; Post Natal
Mothers
Undrer SNP</c:v>
                </c:pt>
              </c:strCache>
            </c:strRef>
          </c:tx>
          <c:spPr>
            <a:solidFill>
              <a:schemeClr val="accent1"/>
            </a:solidFill>
            <a:ln>
              <a:noFill/>
            </a:ln>
            <a:effectLst/>
          </c:spPr>
          <c:invertIfNegative val="0"/>
          <c:cat>
            <c:strRef>
              <c:f>Table1!$J$3:$J$35</c:f>
              <c:strCache>
                <c:ptCount val="32"/>
                <c:pt idx="0">
                  <c:v>Ariyalur</c:v>
                </c:pt>
                <c:pt idx="1">
                  <c:v>Chennai</c:v>
                </c:pt>
                <c:pt idx="2">
                  <c:v>Coimbatore</c:v>
                </c:pt>
                <c:pt idx="3">
                  <c:v>Cuddalore</c:v>
                </c:pt>
                <c:pt idx="4">
                  <c:v>Dharmapuri</c:v>
                </c:pt>
                <c:pt idx="5">
                  <c:v>Dindigul</c:v>
                </c:pt>
                <c:pt idx="6">
                  <c:v>Erode</c:v>
                </c:pt>
                <c:pt idx="7">
                  <c:v>Kancheepuram</c:v>
                </c:pt>
                <c:pt idx="8">
                  <c:v>Kanniyakumari</c:v>
                </c:pt>
                <c:pt idx="9">
                  <c:v>Karur</c:v>
                </c:pt>
                <c:pt idx="10">
                  <c:v>Krishnagiri</c:v>
                </c:pt>
                <c:pt idx="11">
                  <c:v>Madurai</c:v>
                </c:pt>
                <c:pt idx="12">
                  <c:v>Nagapattinam</c:v>
                </c:pt>
                <c:pt idx="13">
                  <c:v>Namakkal</c:v>
                </c:pt>
                <c:pt idx="14">
                  <c:v>Perambalur</c:v>
                </c:pt>
                <c:pt idx="15">
                  <c:v>Pudukkottai</c:v>
                </c:pt>
                <c:pt idx="16">
                  <c:v>Ramanathapuram</c:v>
                </c:pt>
                <c:pt idx="17">
                  <c:v>Ranipet</c:v>
                </c:pt>
                <c:pt idx="18">
                  <c:v>Salem</c:v>
                </c:pt>
                <c:pt idx="19">
                  <c:v>Sivagangai</c:v>
                </c:pt>
                <c:pt idx="20">
                  <c:v>Thanjavur</c:v>
                </c:pt>
                <c:pt idx="21">
                  <c:v>The Nilgiris</c:v>
                </c:pt>
                <c:pt idx="22">
                  <c:v>Theni</c:v>
                </c:pt>
                <c:pt idx="23">
                  <c:v>Thiruvallur</c:v>
                </c:pt>
                <c:pt idx="24">
                  <c:v>Thiruvarur</c:v>
                </c:pt>
                <c:pt idx="25">
                  <c:v>Thoothukkudi</c:v>
                </c:pt>
                <c:pt idx="26">
                  <c:v>Tiruchirappalli</c:v>
                </c:pt>
                <c:pt idx="27">
                  <c:v>Tirunelveli</c:v>
                </c:pt>
                <c:pt idx="28">
                  <c:v>Tiruppur</c:v>
                </c:pt>
                <c:pt idx="29">
                  <c:v>Tiruvannamalai</c:v>
                </c:pt>
                <c:pt idx="30">
                  <c:v>Villupuram</c:v>
                </c:pt>
                <c:pt idx="31">
                  <c:v>Virudhunagar</c:v>
                </c:pt>
              </c:strCache>
            </c:strRef>
          </c:cat>
          <c:val>
            <c:numRef>
              <c:f>Table1!$K$3:$K$35</c:f>
              <c:numCache>
                <c:formatCode>General</c:formatCode>
                <c:ptCount val="32"/>
                <c:pt idx="0">
                  <c:v>10583</c:v>
                </c:pt>
                <c:pt idx="1">
                  <c:v>23565</c:v>
                </c:pt>
                <c:pt idx="2">
                  <c:v>26959</c:v>
                </c:pt>
                <c:pt idx="3">
                  <c:v>28767</c:v>
                </c:pt>
                <c:pt idx="4">
                  <c:v>23900</c:v>
                </c:pt>
                <c:pt idx="5">
                  <c:v>24741</c:v>
                </c:pt>
                <c:pt idx="6">
                  <c:v>22608</c:v>
                </c:pt>
                <c:pt idx="7">
                  <c:v>25260</c:v>
                </c:pt>
                <c:pt idx="8">
                  <c:v>17633</c:v>
                </c:pt>
                <c:pt idx="9">
                  <c:v>11248</c:v>
                </c:pt>
                <c:pt idx="10">
                  <c:v>27870</c:v>
                </c:pt>
                <c:pt idx="11">
                  <c:v>35523</c:v>
                </c:pt>
                <c:pt idx="12">
                  <c:v>17384</c:v>
                </c:pt>
                <c:pt idx="13">
                  <c:v>15859</c:v>
                </c:pt>
                <c:pt idx="14">
                  <c:v>8124</c:v>
                </c:pt>
                <c:pt idx="15">
                  <c:v>18944</c:v>
                </c:pt>
                <c:pt idx="16">
                  <c:v>13523</c:v>
                </c:pt>
                <c:pt idx="17">
                  <c:v>46242</c:v>
                </c:pt>
                <c:pt idx="18">
                  <c:v>41342</c:v>
                </c:pt>
                <c:pt idx="19">
                  <c:v>12538</c:v>
                </c:pt>
                <c:pt idx="20">
                  <c:v>25920</c:v>
                </c:pt>
                <c:pt idx="21">
                  <c:v>5914</c:v>
                </c:pt>
                <c:pt idx="22">
                  <c:v>15474</c:v>
                </c:pt>
                <c:pt idx="23">
                  <c:v>23625</c:v>
                </c:pt>
                <c:pt idx="24">
                  <c:v>13313</c:v>
                </c:pt>
                <c:pt idx="25">
                  <c:v>14985</c:v>
                </c:pt>
                <c:pt idx="26">
                  <c:v>28844</c:v>
                </c:pt>
                <c:pt idx="27">
                  <c:v>29228</c:v>
                </c:pt>
                <c:pt idx="28">
                  <c:v>19696</c:v>
                </c:pt>
                <c:pt idx="29">
                  <c:v>31584</c:v>
                </c:pt>
                <c:pt idx="30">
                  <c:v>47225</c:v>
                </c:pt>
                <c:pt idx="31">
                  <c:v>20541</c:v>
                </c:pt>
              </c:numCache>
            </c:numRef>
          </c:val>
          <c:extLst>
            <c:ext xmlns:c16="http://schemas.microsoft.com/office/drawing/2014/chart" uri="{C3380CC4-5D6E-409C-BE32-E72D297353CC}">
              <c16:uniqueId val="{00000000-9A62-4A8A-8069-8279845B0C9F}"/>
            </c:ext>
          </c:extLst>
        </c:ser>
        <c:ser>
          <c:idx val="1"/>
          <c:order val="1"/>
          <c:tx>
            <c:strRef>
              <c:f>Table1!$L$2</c:f>
              <c:strCache>
                <c:ptCount val="1"/>
                <c:pt idx="0">
                  <c:v>Sum of No. of
Childrens
Covered
2-5Years
under
PSE</c:v>
                </c:pt>
              </c:strCache>
            </c:strRef>
          </c:tx>
          <c:spPr>
            <a:solidFill>
              <a:schemeClr val="accent2"/>
            </a:solidFill>
            <a:ln>
              <a:noFill/>
            </a:ln>
            <a:effectLst/>
          </c:spPr>
          <c:invertIfNegative val="0"/>
          <c:cat>
            <c:strRef>
              <c:f>Table1!$J$3:$J$35</c:f>
              <c:strCache>
                <c:ptCount val="32"/>
                <c:pt idx="0">
                  <c:v>Ariyalur</c:v>
                </c:pt>
                <c:pt idx="1">
                  <c:v>Chennai</c:v>
                </c:pt>
                <c:pt idx="2">
                  <c:v>Coimbatore</c:v>
                </c:pt>
                <c:pt idx="3">
                  <c:v>Cuddalore</c:v>
                </c:pt>
                <c:pt idx="4">
                  <c:v>Dharmapuri</c:v>
                </c:pt>
                <c:pt idx="5">
                  <c:v>Dindigul</c:v>
                </c:pt>
                <c:pt idx="6">
                  <c:v>Erode</c:v>
                </c:pt>
                <c:pt idx="7">
                  <c:v>Kancheepuram</c:v>
                </c:pt>
                <c:pt idx="8">
                  <c:v>Kanniyakumari</c:v>
                </c:pt>
                <c:pt idx="9">
                  <c:v>Karur</c:v>
                </c:pt>
                <c:pt idx="10">
                  <c:v>Krishnagiri</c:v>
                </c:pt>
                <c:pt idx="11">
                  <c:v>Madurai</c:v>
                </c:pt>
                <c:pt idx="12">
                  <c:v>Nagapattinam</c:v>
                </c:pt>
                <c:pt idx="13">
                  <c:v>Namakkal</c:v>
                </c:pt>
                <c:pt idx="14">
                  <c:v>Perambalur</c:v>
                </c:pt>
                <c:pt idx="15">
                  <c:v>Pudukkottai</c:v>
                </c:pt>
                <c:pt idx="16">
                  <c:v>Ramanathapuram</c:v>
                </c:pt>
                <c:pt idx="17">
                  <c:v>Ranipet</c:v>
                </c:pt>
                <c:pt idx="18">
                  <c:v>Salem</c:v>
                </c:pt>
                <c:pt idx="19">
                  <c:v>Sivagangai</c:v>
                </c:pt>
                <c:pt idx="20">
                  <c:v>Thanjavur</c:v>
                </c:pt>
                <c:pt idx="21">
                  <c:v>The Nilgiris</c:v>
                </c:pt>
                <c:pt idx="22">
                  <c:v>Theni</c:v>
                </c:pt>
                <c:pt idx="23">
                  <c:v>Thiruvallur</c:v>
                </c:pt>
                <c:pt idx="24">
                  <c:v>Thiruvarur</c:v>
                </c:pt>
                <c:pt idx="25">
                  <c:v>Thoothukkudi</c:v>
                </c:pt>
                <c:pt idx="26">
                  <c:v>Tiruchirappalli</c:v>
                </c:pt>
                <c:pt idx="27">
                  <c:v>Tirunelveli</c:v>
                </c:pt>
                <c:pt idx="28">
                  <c:v>Tiruppur</c:v>
                </c:pt>
                <c:pt idx="29">
                  <c:v>Tiruvannamalai</c:v>
                </c:pt>
                <c:pt idx="30">
                  <c:v>Villupuram</c:v>
                </c:pt>
                <c:pt idx="31">
                  <c:v>Virudhunagar</c:v>
                </c:pt>
              </c:strCache>
            </c:strRef>
          </c:cat>
          <c:val>
            <c:numRef>
              <c:f>Table1!$L$3:$L$35</c:f>
              <c:numCache>
                <c:formatCode>General</c:formatCode>
                <c:ptCount val="32"/>
                <c:pt idx="0">
                  <c:v>17844</c:v>
                </c:pt>
                <c:pt idx="1">
                  <c:v>40615</c:v>
                </c:pt>
                <c:pt idx="2">
                  <c:v>33707</c:v>
                </c:pt>
                <c:pt idx="3">
                  <c:v>44517</c:v>
                </c:pt>
                <c:pt idx="4">
                  <c:v>27865</c:v>
                </c:pt>
                <c:pt idx="5">
                  <c:v>39808</c:v>
                </c:pt>
                <c:pt idx="6">
                  <c:v>34862</c:v>
                </c:pt>
                <c:pt idx="7">
                  <c:v>43697</c:v>
                </c:pt>
                <c:pt idx="8">
                  <c:v>22659</c:v>
                </c:pt>
                <c:pt idx="9">
                  <c:v>21167</c:v>
                </c:pt>
                <c:pt idx="10">
                  <c:v>46591</c:v>
                </c:pt>
                <c:pt idx="11">
                  <c:v>43418</c:v>
                </c:pt>
                <c:pt idx="12">
                  <c:v>28192</c:v>
                </c:pt>
                <c:pt idx="13">
                  <c:v>28837</c:v>
                </c:pt>
                <c:pt idx="14">
                  <c:v>17875</c:v>
                </c:pt>
                <c:pt idx="15">
                  <c:v>43830</c:v>
                </c:pt>
                <c:pt idx="16">
                  <c:v>22542</c:v>
                </c:pt>
                <c:pt idx="17">
                  <c:v>80715</c:v>
                </c:pt>
                <c:pt idx="18">
                  <c:v>55081</c:v>
                </c:pt>
                <c:pt idx="19">
                  <c:v>25781</c:v>
                </c:pt>
                <c:pt idx="20">
                  <c:v>37435</c:v>
                </c:pt>
                <c:pt idx="21">
                  <c:v>8360</c:v>
                </c:pt>
                <c:pt idx="22">
                  <c:v>23918</c:v>
                </c:pt>
                <c:pt idx="23">
                  <c:v>40880</c:v>
                </c:pt>
                <c:pt idx="24">
                  <c:v>28593</c:v>
                </c:pt>
                <c:pt idx="25">
                  <c:v>27764</c:v>
                </c:pt>
                <c:pt idx="26">
                  <c:v>43577</c:v>
                </c:pt>
                <c:pt idx="27">
                  <c:v>52304</c:v>
                </c:pt>
                <c:pt idx="28">
                  <c:v>27271</c:v>
                </c:pt>
                <c:pt idx="29">
                  <c:v>57022</c:v>
                </c:pt>
                <c:pt idx="30">
                  <c:v>71024</c:v>
                </c:pt>
                <c:pt idx="31">
                  <c:v>35274</c:v>
                </c:pt>
              </c:numCache>
            </c:numRef>
          </c:val>
          <c:extLst>
            <c:ext xmlns:c16="http://schemas.microsoft.com/office/drawing/2014/chart" uri="{C3380CC4-5D6E-409C-BE32-E72D297353CC}">
              <c16:uniqueId val="{00000001-9A62-4A8A-8069-8279845B0C9F}"/>
            </c:ext>
          </c:extLst>
        </c:ser>
        <c:dLbls>
          <c:showLegendKey val="0"/>
          <c:showVal val="0"/>
          <c:showCatName val="0"/>
          <c:showSerName val="0"/>
          <c:showPercent val="0"/>
          <c:showBubbleSize val="0"/>
        </c:dLbls>
        <c:gapWidth val="150"/>
        <c:overlap val="100"/>
        <c:axId val="428520096"/>
        <c:axId val="428505216"/>
      </c:barChart>
      <c:catAx>
        <c:axId val="42852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05216"/>
        <c:crosses val="autoZero"/>
        <c:auto val="1"/>
        <c:lblAlgn val="ctr"/>
        <c:lblOffset val="100"/>
        <c:noMultiLvlLbl val="0"/>
      </c:catAx>
      <c:valAx>
        <c:axId val="428505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20096"/>
        <c:crosses val="autoZero"/>
        <c:crossBetween val="between"/>
      </c:valAx>
      <c:spPr>
        <a:noFill/>
        <a:ln>
          <a:noFill/>
        </a:ln>
        <a:effectLst/>
      </c:spPr>
    </c:plotArea>
    <c:legend>
      <c:legendPos val="r"/>
      <c:layout>
        <c:manualLayout>
          <c:xMode val="edge"/>
          <c:yMode val="edge"/>
          <c:x val="0.20375528232281193"/>
          <c:y val="1.2168073585396412E-3"/>
          <c:w val="0.56928465956886065"/>
          <c:h val="0.1134324876057159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99-418F-B734-9274E4A3FC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99-418F-B734-9274E4A3FC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99-418F-B734-9274E4A3FC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99-418F-B734-9274E4A3FC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99-418F-B734-9274E4A3FC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Sheet2!$U$8:$Y$8</c:f>
              <c:strCache>
                <c:ptCount val="5"/>
                <c:pt idx="0">
                  <c:v>Deaf</c:v>
                </c:pt>
                <c:pt idx="1">
                  <c:v>Dumb</c:v>
                </c:pt>
                <c:pt idx="2">
                  <c:v>Mental Illness</c:v>
                </c:pt>
                <c:pt idx="3">
                  <c:v>In Movement</c:v>
                </c:pt>
                <c:pt idx="4">
                  <c:v>Blind</c:v>
                </c:pt>
              </c:strCache>
            </c:strRef>
          </c:cat>
          <c:val>
            <c:numRef>
              <c:f>Sheet2!$U$9:$Y$9</c:f>
              <c:numCache>
                <c:formatCode>General</c:formatCode>
                <c:ptCount val="5"/>
                <c:pt idx="0">
                  <c:v>220241</c:v>
                </c:pt>
                <c:pt idx="1">
                  <c:v>80077</c:v>
                </c:pt>
                <c:pt idx="2">
                  <c:v>100847</c:v>
                </c:pt>
                <c:pt idx="3">
                  <c:v>287241</c:v>
                </c:pt>
                <c:pt idx="4">
                  <c:v>127405</c:v>
                </c:pt>
              </c:numCache>
            </c:numRef>
          </c:val>
          <c:extLst>
            <c:ext xmlns:c16="http://schemas.microsoft.com/office/drawing/2014/chart" uri="{C3380CC4-5D6E-409C-BE32-E72D297353CC}">
              <c16:uniqueId val="{00000000-8043-4D3C-B83D-4BC5D813F6A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Sheet2!$L$36:$O$36</c:f>
              <c:strCache>
                <c:ptCount val="4"/>
                <c:pt idx="0">
                  <c:v>Severely Under Weight</c:v>
                </c:pt>
                <c:pt idx="1">
                  <c:v>Moderate Under Weight</c:v>
                </c:pt>
                <c:pt idx="2">
                  <c:v>Over Weight</c:v>
                </c:pt>
                <c:pt idx="3">
                  <c:v>Normal</c:v>
                </c:pt>
              </c:strCache>
            </c:strRef>
          </c:cat>
          <c:val>
            <c:numRef>
              <c:f>Sheet2!$L$37:$O$37</c:f>
              <c:numCache>
                <c:formatCode>General</c:formatCode>
                <c:ptCount val="4"/>
                <c:pt idx="0">
                  <c:v>12149</c:v>
                </c:pt>
                <c:pt idx="1">
                  <c:v>201958</c:v>
                </c:pt>
                <c:pt idx="2">
                  <c:v>2826</c:v>
                </c:pt>
                <c:pt idx="3">
                  <c:v>3565370</c:v>
                </c:pt>
              </c:numCache>
            </c:numRef>
          </c:val>
          <c:extLst>
            <c:ext xmlns:c16="http://schemas.microsoft.com/office/drawing/2014/chart" uri="{C3380CC4-5D6E-409C-BE32-E72D297353CC}">
              <c16:uniqueId val="{00000000-B387-411A-B247-23BA3D5328FE}"/>
            </c:ext>
          </c:extLst>
        </c:ser>
        <c:dLbls>
          <c:dLblPos val="outEnd"/>
          <c:showLegendKey val="0"/>
          <c:showVal val="1"/>
          <c:showCatName val="0"/>
          <c:showSerName val="0"/>
          <c:showPercent val="0"/>
          <c:showBubbleSize val="0"/>
        </c:dLbls>
        <c:gapWidth val="182"/>
        <c:axId val="916337935"/>
        <c:axId val="1094944351"/>
      </c:barChart>
      <c:catAx>
        <c:axId val="91633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944351"/>
        <c:crosses val="autoZero"/>
        <c:auto val="1"/>
        <c:lblAlgn val="ctr"/>
        <c:lblOffset val="100"/>
        <c:noMultiLvlLbl val="0"/>
      </c:catAx>
      <c:valAx>
        <c:axId val="1094944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37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[Tn_Welfare_Dashboard.xlsx]Sheet2!PivotTable3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Sheet2!$B$72</c:f>
              <c:strCache>
                <c:ptCount val="1"/>
                <c:pt idx="0">
                  <c:v>Antenatal/Postnatal Women</c:v>
                </c:pt>
              </c:strCache>
            </c:strRef>
          </c:tx>
          <c:spPr>
            <a:solidFill>
              <a:schemeClr val="accent1"/>
            </a:solidFill>
            <a:ln>
              <a:noFill/>
            </a:ln>
            <a:effectLst/>
          </c:spPr>
          <c:invertIfNegative val="0"/>
          <c:cat>
            <c:strRef>
              <c:f>Sheet2!$A$73:$A$105</c:f>
              <c:strCache>
                <c:ptCount val="32"/>
                <c:pt idx="0">
                  <c:v>Ariyalur</c:v>
                </c:pt>
                <c:pt idx="1">
                  <c:v>Chennai</c:v>
                </c:pt>
                <c:pt idx="2">
                  <c:v>Coimbatore</c:v>
                </c:pt>
                <c:pt idx="3">
                  <c:v>Cuddalore</c:v>
                </c:pt>
                <c:pt idx="4">
                  <c:v>Dharmapuri</c:v>
                </c:pt>
                <c:pt idx="5">
                  <c:v>Dindigul</c:v>
                </c:pt>
                <c:pt idx="6">
                  <c:v>Erode</c:v>
                </c:pt>
                <c:pt idx="7">
                  <c:v>Kancheepuram</c:v>
                </c:pt>
                <c:pt idx="8">
                  <c:v>Kanniyakumari</c:v>
                </c:pt>
                <c:pt idx="9">
                  <c:v>Karur</c:v>
                </c:pt>
                <c:pt idx="10">
                  <c:v>Krishnagiri</c:v>
                </c:pt>
                <c:pt idx="11">
                  <c:v>Madurai</c:v>
                </c:pt>
                <c:pt idx="12">
                  <c:v>Nagapattinam</c:v>
                </c:pt>
                <c:pt idx="13">
                  <c:v>Namakkal</c:v>
                </c:pt>
                <c:pt idx="14">
                  <c:v>Perambalur</c:v>
                </c:pt>
                <c:pt idx="15">
                  <c:v>Pudukkottai</c:v>
                </c:pt>
                <c:pt idx="16">
                  <c:v>Ramanathapuram</c:v>
                </c:pt>
                <c:pt idx="17">
                  <c:v>Ranipet</c:v>
                </c:pt>
                <c:pt idx="18">
                  <c:v>Salem</c:v>
                </c:pt>
                <c:pt idx="19">
                  <c:v>Sivagangai</c:v>
                </c:pt>
                <c:pt idx="20">
                  <c:v>Thanjavur</c:v>
                </c:pt>
                <c:pt idx="21">
                  <c:v>The Nilgiris</c:v>
                </c:pt>
                <c:pt idx="22">
                  <c:v>Theni</c:v>
                </c:pt>
                <c:pt idx="23">
                  <c:v>Thiruvallur</c:v>
                </c:pt>
                <c:pt idx="24">
                  <c:v>Thiruvarur</c:v>
                </c:pt>
                <c:pt idx="25">
                  <c:v>Thoothukkudi</c:v>
                </c:pt>
                <c:pt idx="26">
                  <c:v>Tiruchirappalli</c:v>
                </c:pt>
                <c:pt idx="27">
                  <c:v>Tirunelveli</c:v>
                </c:pt>
                <c:pt idx="28">
                  <c:v>Tiruppur</c:v>
                </c:pt>
                <c:pt idx="29">
                  <c:v>Tiruvannamalai</c:v>
                </c:pt>
                <c:pt idx="30">
                  <c:v>Villupuram</c:v>
                </c:pt>
                <c:pt idx="31">
                  <c:v>Virudhunagar</c:v>
                </c:pt>
              </c:strCache>
            </c:strRef>
          </c:cat>
          <c:val>
            <c:numRef>
              <c:f>Sheet2!$B$73:$B$105</c:f>
              <c:numCache>
                <c:formatCode>General</c:formatCode>
                <c:ptCount val="32"/>
                <c:pt idx="0">
                  <c:v>10583</c:v>
                </c:pt>
                <c:pt idx="1">
                  <c:v>23565</c:v>
                </c:pt>
                <c:pt idx="2">
                  <c:v>26959</c:v>
                </c:pt>
                <c:pt idx="3">
                  <c:v>28767</c:v>
                </c:pt>
                <c:pt idx="4">
                  <c:v>23900</c:v>
                </c:pt>
                <c:pt idx="5">
                  <c:v>24741</c:v>
                </c:pt>
                <c:pt idx="6">
                  <c:v>22608</c:v>
                </c:pt>
                <c:pt idx="7">
                  <c:v>25260</c:v>
                </c:pt>
                <c:pt idx="8">
                  <c:v>17633</c:v>
                </c:pt>
                <c:pt idx="9">
                  <c:v>11248</c:v>
                </c:pt>
                <c:pt idx="10">
                  <c:v>27870</c:v>
                </c:pt>
                <c:pt idx="11">
                  <c:v>35523</c:v>
                </c:pt>
                <c:pt idx="12">
                  <c:v>17384</c:v>
                </c:pt>
                <c:pt idx="13">
                  <c:v>15859</c:v>
                </c:pt>
                <c:pt idx="14">
                  <c:v>8124</c:v>
                </c:pt>
                <c:pt idx="15">
                  <c:v>18944</c:v>
                </c:pt>
                <c:pt idx="16">
                  <c:v>13523</c:v>
                </c:pt>
                <c:pt idx="17">
                  <c:v>46242</c:v>
                </c:pt>
                <c:pt idx="18">
                  <c:v>41342</c:v>
                </c:pt>
                <c:pt idx="19">
                  <c:v>12538</c:v>
                </c:pt>
                <c:pt idx="20">
                  <c:v>25920</c:v>
                </c:pt>
                <c:pt idx="21">
                  <c:v>5914</c:v>
                </c:pt>
                <c:pt idx="22">
                  <c:v>15474</c:v>
                </c:pt>
                <c:pt idx="23">
                  <c:v>23625</c:v>
                </c:pt>
                <c:pt idx="24">
                  <c:v>13313</c:v>
                </c:pt>
                <c:pt idx="25">
                  <c:v>14985</c:v>
                </c:pt>
                <c:pt idx="26">
                  <c:v>28844</c:v>
                </c:pt>
                <c:pt idx="27">
                  <c:v>29228</c:v>
                </c:pt>
                <c:pt idx="28">
                  <c:v>19696</c:v>
                </c:pt>
                <c:pt idx="29">
                  <c:v>31584</c:v>
                </c:pt>
                <c:pt idx="30">
                  <c:v>47225</c:v>
                </c:pt>
                <c:pt idx="31">
                  <c:v>20541</c:v>
                </c:pt>
              </c:numCache>
            </c:numRef>
          </c:val>
          <c:extLst>
            <c:ext xmlns:c16="http://schemas.microsoft.com/office/drawing/2014/chart" uri="{C3380CC4-5D6E-409C-BE32-E72D297353CC}">
              <c16:uniqueId val="{00000000-4776-463B-A5E3-A739AAE3C30D}"/>
            </c:ext>
          </c:extLst>
        </c:ser>
        <c:ser>
          <c:idx val="1"/>
          <c:order val="1"/>
          <c:tx>
            <c:strRef>
              <c:f>Sheet2!$C$72</c:f>
              <c:strCache>
                <c:ptCount val="1"/>
                <c:pt idx="0">
                  <c:v>Children 2-5y_PSE</c:v>
                </c:pt>
              </c:strCache>
            </c:strRef>
          </c:tx>
          <c:spPr>
            <a:solidFill>
              <a:schemeClr val="accent2"/>
            </a:solidFill>
            <a:ln>
              <a:noFill/>
            </a:ln>
            <a:effectLst/>
          </c:spPr>
          <c:invertIfNegative val="0"/>
          <c:cat>
            <c:strRef>
              <c:f>Sheet2!$A$73:$A$105</c:f>
              <c:strCache>
                <c:ptCount val="32"/>
                <c:pt idx="0">
                  <c:v>Ariyalur</c:v>
                </c:pt>
                <c:pt idx="1">
                  <c:v>Chennai</c:v>
                </c:pt>
                <c:pt idx="2">
                  <c:v>Coimbatore</c:v>
                </c:pt>
                <c:pt idx="3">
                  <c:v>Cuddalore</c:v>
                </c:pt>
                <c:pt idx="4">
                  <c:v>Dharmapuri</c:v>
                </c:pt>
                <c:pt idx="5">
                  <c:v>Dindigul</c:v>
                </c:pt>
                <c:pt idx="6">
                  <c:v>Erode</c:v>
                </c:pt>
                <c:pt idx="7">
                  <c:v>Kancheepuram</c:v>
                </c:pt>
                <c:pt idx="8">
                  <c:v>Kanniyakumari</c:v>
                </c:pt>
                <c:pt idx="9">
                  <c:v>Karur</c:v>
                </c:pt>
                <c:pt idx="10">
                  <c:v>Krishnagiri</c:v>
                </c:pt>
                <c:pt idx="11">
                  <c:v>Madurai</c:v>
                </c:pt>
                <c:pt idx="12">
                  <c:v>Nagapattinam</c:v>
                </c:pt>
                <c:pt idx="13">
                  <c:v>Namakkal</c:v>
                </c:pt>
                <c:pt idx="14">
                  <c:v>Perambalur</c:v>
                </c:pt>
                <c:pt idx="15">
                  <c:v>Pudukkottai</c:v>
                </c:pt>
                <c:pt idx="16">
                  <c:v>Ramanathapuram</c:v>
                </c:pt>
                <c:pt idx="17">
                  <c:v>Ranipet</c:v>
                </c:pt>
                <c:pt idx="18">
                  <c:v>Salem</c:v>
                </c:pt>
                <c:pt idx="19">
                  <c:v>Sivagangai</c:v>
                </c:pt>
                <c:pt idx="20">
                  <c:v>Thanjavur</c:v>
                </c:pt>
                <c:pt idx="21">
                  <c:v>The Nilgiris</c:v>
                </c:pt>
                <c:pt idx="22">
                  <c:v>Theni</c:v>
                </c:pt>
                <c:pt idx="23">
                  <c:v>Thiruvallur</c:v>
                </c:pt>
                <c:pt idx="24">
                  <c:v>Thiruvarur</c:v>
                </c:pt>
                <c:pt idx="25">
                  <c:v>Thoothukkudi</c:v>
                </c:pt>
                <c:pt idx="26">
                  <c:v>Tiruchirappalli</c:v>
                </c:pt>
                <c:pt idx="27">
                  <c:v>Tirunelveli</c:v>
                </c:pt>
                <c:pt idx="28">
                  <c:v>Tiruppur</c:v>
                </c:pt>
                <c:pt idx="29">
                  <c:v>Tiruvannamalai</c:v>
                </c:pt>
                <c:pt idx="30">
                  <c:v>Villupuram</c:v>
                </c:pt>
                <c:pt idx="31">
                  <c:v>Virudhunagar</c:v>
                </c:pt>
              </c:strCache>
            </c:strRef>
          </c:cat>
          <c:val>
            <c:numRef>
              <c:f>Sheet2!$C$73:$C$105</c:f>
              <c:numCache>
                <c:formatCode>General</c:formatCode>
                <c:ptCount val="32"/>
                <c:pt idx="0">
                  <c:v>17844</c:v>
                </c:pt>
                <c:pt idx="1">
                  <c:v>40615</c:v>
                </c:pt>
                <c:pt idx="2">
                  <c:v>33707</c:v>
                </c:pt>
                <c:pt idx="3">
                  <c:v>44517</c:v>
                </c:pt>
                <c:pt idx="4">
                  <c:v>27865</c:v>
                </c:pt>
                <c:pt idx="5">
                  <c:v>39808</c:v>
                </c:pt>
                <c:pt idx="6">
                  <c:v>34862</c:v>
                </c:pt>
                <c:pt idx="7">
                  <c:v>43697</c:v>
                </c:pt>
                <c:pt idx="8">
                  <c:v>22659</c:v>
                </c:pt>
                <c:pt idx="9">
                  <c:v>21167</c:v>
                </c:pt>
                <c:pt idx="10">
                  <c:v>46591</c:v>
                </c:pt>
                <c:pt idx="11">
                  <c:v>43418</c:v>
                </c:pt>
                <c:pt idx="12">
                  <c:v>28192</c:v>
                </c:pt>
                <c:pt idx="13">
                  <c:v>28837</c:v>
                </c:pt>
                <c:pt idx="14">
                  <c:v>17875</c:v>
                </c:pt>
                <c:pt idx="15">
                  <c:v>43830</c:v>
                </c:pt>
                <c:pt idx="16">
                  <c:v>22542</c:v>
                </c:pt>
                <c:pt idx="17">
                  <c:v>80715</c:v>
                </c:pt>
                <c:pt idx="18">
                  <c:v>55081</c:v>
                </c:pt>
                <c:pt idx="19">
                  <c:v>25781</c:v>
                </c:pt>
                <c:pt idx="20">
                  <c:v>37435</c:v>
                </c:pt>
                <c:pt idx="21">
                  <c:v>8360</c:v>
                </c:pt>
                <c:pt idx="22">
                  <c:v>23918</c:v>
                </c:pt>
                <c:pt idx="23">
                  <c:v>40880</c:v>
                </c:pt>
                <c:pt idx="24">
                  <c:v>28593</c:v>
                </c:pt>
                <c:pt idx="25">
                  <c:v>27764</c:v>
                </c:pt>
                <c:pt idx="26">
                  <c:v>43577</c:v>
                </c:pt>
                <c:pt idx="27">
                  <c:v>52304</c:v>
                </c:pt>
                <c:pt idx="28">
                  <c:v>27271</c:v>
                </c:pt>
                <c:pt idx="29">
                  <c:v>57022</c:v>
                </c:pt>
                <c:pt idx="30">
                  <c:v>71024</c:v>
                </c:pt>
                <c:pt idx="31">
                  <c:v>35274</c:v>
                </c:pt>
              </c:numCache>
            </c:numRef>
          </c:val>
          <c:extLst>
            <c:ext xmlns:c16="http://schemas.microsoft.com/office/drawing/2014/chart" uri="{C3380CC4-5D6E-409C-BE32-E72D297353CC}">
              <c16:uniqueId val="{00000001-4776-463B-A5E3-A739AAE3C30D}"/>
            </c:ext>
          </c:extLst>
        </c:ser>
        <c:dLbls>
          <c:showLegendKey val="0"/>
          <c:showVal val="0"/>
          <c:showCatName val="0"/>
          <c:showSerName val="0"/>
          <c:showPercent val="0"/>
          <c:showBubbleSize val="0"/>
        </c:dLbls>
        <c:gapWidth val="150"/>
        <c:overlap val="100"/>
        <c:axId val="1418187936"/>
        <c:axId val="1418188896"/>
      </c:barChart>
      <c:catAx>
        <c:axId val="141818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88896"/>
        <c:crosses val="autoZero"/>
        <c:auto val="1"/>
        <c:lblAlgn val="ctr"/>
        <c:lblOffset val="100"/>
        <c:noMultiLvlLbl val="0"/>
      </c:catAx>
      <c:valAx>
        <c:axId val="1418188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8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Table7!$L$2</c:f>
              <c:strCache>
                <c:ptCount val="1"/>
                <c:pt idx="0">
                  <c:v>People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EA-4BE2-B10B-A7A56BA720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EA-4BE2-B10B-A7A56BA720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EA-4BE2-B10B-A7A56BA720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EA-4BE2-B10B-A7A56BA720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EA-4BE2-B10B-A7A56BA720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Table7!$K$3:$K$7</c:f>
              <c:strCache>
                <c:ptCount val="5"/>
                <c:pt idx="0">
                  <c:v>S.C.</c:v>
                </c:pt>
                <c:pt idx="1">
                  <c:v>S.T.</c:v>
                </c:pt>
                <c:pt idx="2">
                  <c:v>BC</c:v>
                </c:pt>
                <c:pt idx="3">
                  <c:v>MBC / DNC</c:v>
                </c:pt>
                <c:pt idx="4">
                  <c:v>Others</c:v>
                </c:pt>
              </c:strCache>
            </c:strRef>
          </c:cat>
          <c:val>
            <c:numRef>
              <c:f>Table7!$L$3:$L$7</c:f>
              <c:numCache>
                <c:formatCode>0</c:formatCode>
                <c:ptCount val="5"/>
                <c:pt idx="0">
                  <c:v>49997</c:v>
                </c:pt>
                <c:pt idx="1">
                  <c:v>4028</c:v>
                </c:pt>
                <c:pt idx="2" formatCode="General">
                  <c:v>0</c:v>
                </c:pt>
                <c:pt idx="3" formatCode="General">
                  <c:v>0</c:v>
                </c:pt>
                <c:pt idx="4" formatCode="General">
                  <c:v>170201</c:v>
                </c:pt>
              </c:numCache>
            </c:numRef>
          </c:val>
          <c:extLst>
            <c:ext xmlns:c16="http://schemas.microsoft.com/office/drawing/2014/chart" uri="{C3380CC4-5D6E-409C-BE32-E72D297353CC}">
              <c16:uniqueId val="{0000000A-2CEA-4BE2-B10B-A7A56BA720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8EDCDAC5-924B-4589-A046-7C3391936316}" formatIdx="0">
          <cx:dataId val="0"/>
        </cx:series>
      </cx:plotAreaRegion>
      <cx:axis id="0">
        <cx:catScaling gapWidth="0"/>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8EDCDAC5-924B-4589-A046-7C3391936316}" formatIdx="0">
          <cx:dataLabels>
            <cx:visibility seriesName="0" categoryName="0" value="1"/>
          </cx:dataLabels>
          <cx:dataId val="0"/>
        </cx:series>
      </cx:plotAreaRegion>
      <cx:axis id="0">
        <cx:catScaling gapWidth="0"/>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10.xml"/><Relationship Id="rId7" Type="http://schemas.openxmlformats.org/officeDocument/2006/relationships/chart" Target="../charts/chart12.xml"/><Relationship Id="rId2" Type="http://schemas.microsoft.com/office/2014/relationships/chartEx" Target="../charts/chartEx2.xml"/><Relationship Id="rId1" Type="http://schemas.openxmlformats.org/officeDocument/2006/relationships/chart" Target="../charts/chart9.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11.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0</xdr:colOff>
      <xdr:row>4</xdr:row>
      <xdr:rowOff>445770</xdr:rowOff>
    </xdr:from>
    <xdr:to>
      <xdr:col>16</xdr:col>
      <xdr:colOff>137160</xdr:colOff>
      <xdr:row>9</xdr:row>
      <xdr:rowOff>220980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C752FB86-A942-1C7C-015A-EBE8F31FFA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330940" y="2457450"/>
              <a:ext cx="3185160" cy="23355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15</xdr:col>
      <xdr:colOff>0</xdr:colOff>
      <xdr:row>1</xdr:row>
      <xdr:rowOff>0</xdr:rowOff>
    </xdr:from>
    <xdr:to>
      <xdr:col>20</xdr:col>
      <xdr:colOff>182880</xdr:colOff>
      <xdr:row>5</xdr:row>
      <xdr:rowOff>272415</xdr:rowOff>
    </xdr:to>
    <mc:AlternateContent xmlns:mc="http://schemas.openxmlformats.org/markup-compatibility/2006" xmlns:a14="http://schemas.microsoft.com/office/drawing/2010/main">
      <mc:Choice Requires="a14">
        <xdr:graphicFrame macro="">
          <xdr:nvGraphicFramePr>
            <xdr:cNvPr id="2" name="District 9">
              <a:extLst>
                <a:ext uri="{FF2B5EF4-FFF2-40B4-BE49-F238E27FC236}">
                  <a16:creationId xmlns:a16="http://schemas.microsoft.com/office/drawing/2014/main" id="{72056A67-D586-4934-8AE0-741AAD9B281E}"/>
                </a:ext>
              </a:extLst>
            </xdr:cNvPr>
            <xdr:cNvGraphicFramePr/>
          </xdr:nvGraphicFramePr>
          <xdr:xfrm>
            <a:off x="0" y="0"/>
            <a:ext cx="0" cy="0"/>
          </xdr:xfrm>
          <a:graphic>
            <a:graphicData uri="http://schemas.microsoft.com/office/drawing/2010/slicer">
              <sle:slicer xmlns:sle="http://schemas.microsoft.com/office/drawing/2010/slicer" name="District 9"/>
            </a:graphicData>
          </a:graphic>
        </xdr:graphicFrame>
      </mc:Choice>
      <mc:Fallback xmlns="">
        <xdr:sp macro="" textlink="">
          <xdr:nvSpPr>
            <xdr:cNvPr id="0" name=""/>
            <xdr:cNvSpPr>
              <a:spLocks noTextEdit="1"/>
            </xdr:cNvSpPr>
          </xdr:nvSpPr>
          <xdr:spPr>
            <a:xfrm>
              <a:off x="13769340" y="365760"/>
              <a:ext cx="32308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2049780</xdr:colOff>
      <xdr:row>3</xdr:row>
      <xdr:rowOff>99060</xdr:rowOff>
    </xdr:from>
    <xdr:to>
      <xdr:col>17</xdr:col>
      <xdr:colOff>60960</xdr:colOff>
      <xdr:row>15</xdr:row>
      <xdr:rowOff>19050</xdr:rowOff>
    </xdr:to>
    <xdr:graphicFrame macro="">
      <xdr:nvGraphicFramePr>
        <xdr:cNvPr id="3" name="Chart 2">
          <a:extLst>
            <a:ext uri="{FF2B5EF4-FFF2-40B4-BE49-F238E27FC236}">
              <a16:creationId xmlns:a16="http://schemas.microsoft.com/office/drawing/2014/main" id="{9A9CA80F-A57B-8CF7-3DA4-C0166A9C9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19</xdr:row>
      <xdr:rowOff>0</xdr:rowOff>
    </xdr:from>
    <xdr:to>
      <xdr:col>16</xdr:col>
      <xdr:colOff>0</xdr:colOff>
      <xdr:row>32</xdr:row>
      <xdr:rowOff>89535</xdr:rowOff>
    </xdr:to>
    <mc:AlternateContent xmlns:mc="http://schemas.openxmlformats.org/markup-compatibility/2006" xmlns:a14="http://schemas.microsoft.com/office/drawing/2010/main">
      <mc:Choice Requires="a14">
        <xdr:graphicFrame macro="">
          <xdr:nvGraphicFramePr>
            <xdr:cNvPr id="2" name="District 12">
              <a:extLst>
                <a:ext uri="{FF2B5EF4-FFF2-40B4-BE49-F238E27FC236}">
                  <a16:creationId xmlns:a16="http://schemas.microsoft.com/office/drawing/2014/main" id="{CA4C842C-8D09-40EC-B87C-523C0DB6C36C}"/>
                </a:ext>
              </a:extLst>
            </xdr:cNvPr>
            <xdr:cNvGraphicFramePr/>
          </xdr:nvGraphicFramePr>
          <xdr:xfrm>
            <a:off x="0" y="0"/>
            <a:ext cx="0" cy="0"/>
          </xdr:xfrm>
          <a:graphic>
            <a:graphicData uri="http://schemas.microsoft.com/office/drawing/2010/slicer">
              <sle:slicer xmlns:sle="http://schemas.microsoft.com/office/drawing/2010/slicer" name="District 12"/>
            </a:graphicData>
          </a:graphic>
        </xdr:graphicFrame>
      </mc:Choice>
      <mc:Fallback xmlns="">
        <xdr:sp macro="" textlink="">
          <xdr:nvSpPr>
            <xdr:cNvPr id="0" name=""/>
            <xdr:cNvSpPr>
              <a:spLocks noTextEdit="1"/>
            </xdr:cNvSpPr>
          </xdr:nvSpPr>
          <xdr:spPr>
            <a:xfrm>
              <a:off x="17495520" y="3657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15</xdr:col>
      <xdr:colOff>541020</xdr:colOff>
      <xdr:row>10</xdr:row>
      <xdr:rowOff>53340</xdr:rowOff>
    </xdr:from>
    <xdr:to>
      <xdr:col>18</xdr:col>
      <xdr:colOff>541020</xdr:colOff>
      <xdr:row>23</xdr:row>
      <xdr:rowOff>142875</xdr:rowOff>
    </xdr:to>
    <mc:AlternateContent xmlns:mc="http://schemas.openxmlformats.org/markup-compatibility/2006" xmlns:a14="http://schemas.microsoft.com/office/drawing/2010/main">
      <mc:Choice Requires="a14">
        <xdr:graphicFrame macro="">
          <xdr:nvGraphicFramePr>
            <xdr:cNvPr id="2" name="District 10">
              <a:extLst>
                <a:ext uri="{FF2B5EF4-FFF2-40B4-BE49-F238E27FC236}">
                  <a16:creationId xmlns:a16="http://schemas.microsoft.com/office/drawing/2014/main" id="{5B254BA3-87EA-330C-4AB0-6F6E6248EDD9}"/>
                </a:ext>
              </a:extLst>
            </xdr:cNvPr>
            <xdr:cNvGraphicFramePr/>
          </xdr:nvGraphicFramePr>
          <xdr:xfrm>
            <a:off x="0" y="0"/>
            <a:ext cx="0" cy="0"/>
          </xdr:xfrm>
          <a:graphic>
            <a:graphicData uri="http://schemas.microsoft.com/office/drawing/2010/slicer">
              <sle:slicer xmlns:sle="http://schemas.microsoft.com/office/drawing/2010/slicer" name="District 10"/>
            </a:graphicData>
          </a:graphic>
        </xdr:graphicFrame>
      </mc:Choice>
      <mc:Fallback xmlns="">
        <xdr:sp macro="" textlink="">
          <xdr:nvSpPr>
            <xdr:cNvPr id="0" name=""/>
            <xdr:cNvSpPr>
              <a:spLocks noTextEdit="1"/>
            </xdr:cNvSpPr>
          </xdr:nvSpPr>
          <xdr:spPr>
            <a:xfrm>
              <a:off x="25420320" y="1882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403860</xdr:colOff>
      <xdr:row>10</xdr:row>
      <xdr:rowOff>129540</xdr:rowOff>
    </xdr:from>
    <xdr:to>
      <xdr:col>27</xdr:col>
      <xdr:colOff>7620</xdr:colOff>
      <xdr:row>24</xdr:row>
      <xdr:rowOff>87630</xdr:rowOff>
    </xdr:to>
    <xdr:graphicFrame macro="">
      <xdr:nvGraphicFramePr>
        <xdr:cNvPr id="6" name="Chart 5">
          <a:extLst>
            <a:ext uri="{FF2B5EF4-FFF2-40B4-BE49-F238E27FC236}">
              <a16:creationId xmlns:a16="http://schemas.microsoft.com/office/drawing/2014/main" id="{849F08D4-7E33-6FAF-03E2-937DF3DD4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822960</xdr:colOff>
      <xdr:row>39</xdr:row>
      <xdr:rowOff>68580</xdr:rowOff>
    </xdr:from>
    <xdr:to>
      <xdr:col>13</xdr:col>
      <xdr:colOff>259080</xdr:colOff>
      <xdr:row>49</xdr:row>
      <xdr:rowOff>49530</xdr:rowOff>
    </xdr:to>
    <xdr:graphicFrame macro="">
      <xdr:nvGraphicFramePr>
        <xdr:cNvPr id="7" name="Chart 6">
          <a:extLst>
            <a:ext uri="{FF2B5EF4-FFF2-40B4-BE49-F238E27FC236}">
              <a16:creationId xmlns:a16="http://schemas.microsoft.com/office/drawing/2014/main" id="{361A5123-E22B-7B2F-6A42-8CBB3331E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853440</xdr:colOff>
      <xdr:row>84</xdr:row>
      <xdr:rowOff>80010</xdr:rowOff>
    </xdr:from>
    <xdr:to>
      <xdr:col>8</xdr:col>
      <xdr:colOff>205740</xdr:colOff>
      <xdr:row>99</xdr:row>
      <xdr:rowOff>80010</xdr:rowOff>
    </xdr:to>
    <xdr:graphicFrame macro="">
      <xdr:nvGraphicFramePr>
        <xdr:cNvPr id="8" name="Chart 7">
          <a:extLst>
            <a:ext uri="{FF2B5EF4-FFF2-40B4-BE49-F238E27FC236}">
              <a16:creationId xmlns:a16="http://schemas.microsoft.com/office/drawing/2014/main" id="{6773C44A-A824-F73B-4644-573AEDA12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oneCellAnchor>
    <xdr:from>
      <xdr:col>1</xdr:col>
      <xdr:colOff>33601</xdr:colOff>
      <xdr:row>0</xdr:row>
      <xdr:rowOff>0</xdr:rowOff>
    </xdr:from>
    <xdr:ext cx="13024181" cy="8306741"/>
    <xdr:grpSp>
      <xdr:nvGrpSpPr>
        <xdr:cNvPr id="2" name="Shape 2">
          <a:extLst>
            <a:ext uri="{FF2B5EF4-FFF2-40B4-BE49-F238E27FC236}">
              <a16:creationId xmlns:a16="http://schemas.microsoft.com/office/drawing/2014/main" id="{D8195DE3-8B0D-473C-989C-6D410D722E4E}"/>
            </a:ext>
          </a:extLst>
        </xdr:cNvPr>
        <xdr:cNvGrpSpPr/>
      </xdr:nvGrpSpPr>
      <xdr:grpSpPr>
        <a:xfrm>
          <a:off x="641272" y="0"/>
          <a:ext cx="13024181" cy="8306741"/>
          <a:chOff x="0" y="41438"/>
          <a:chExt cx="10692000" cy="7477125"/>
        </a:xfrm>
        <a:solidFill>
          <a:schemeClr val="accent1">
            <a:lumMod val="75000"/>
          </a:schemeClr>
        </a:solidFill>
      </xdr:grpSpPr>
      <xdr:grpSp>
        <xdr:nvGrpSpPr>
          <xdr:cNvPr id="3" name="Shape 3">
            <a:extLst>
              <a:ext uri="{FF2B5EF4-FFF2-40B4-BE49-F238E27FC236}">
                <a16:creationId xmlns:a16="http://schemas.microsoft.com/office/drawing/2014/main" id="{F4CBEBAA-A3B6-8E23-6109-78368CE8451D}"/>
              </a:ext>
            </a:extLst>
          </xdr:cNvPr>
          <xdr:cNvGrpSpPr/>
        </xdr:nvGrpSpPr>
        <xdr:grpSpPr>
          <a:xfrm>
            <a:off x="0" y="41438"/>
            <a:ext cx="10692000" cy="7477125"/>
            <a:chOff x="1752600" y="190500"/>
            <a:chExt cx="13468350" cy="7776000"/>
          </a:xfrm>
          <a:grpFill/>
        </xdr:grpSpPr>
        <xdr:sp macro="" textlink="">
          <xdr:nvSpPr>
            <xdr:cNvPr id="4" name="Shape 4">
              <a:extLst>
                <a:ext uri="{FF2B5EF4-FFF2-40B4-BE49-F238E27FC236}">
                  <a16:creationId xmlns:a16="http://schemas.microsoft.com/office/drawing/2014/main" id="{39FF346B-C368-AC35-652D-DAD0E559C38D}"/>
                </a:ext>
              </a:extLst>
            </xdr:cNvPr>
            <xdr:cNvSpPr/>
          </xdr:nvSpPr>
          <xdr:spPr>
            <a:xfrm>
              <a:off x="1752600" y="190500"/>
              <a:ext cx="13468350" cy="7776000"/>
            </a:xfrm>
            <a:prstGeom prst="rect">
              <a:avLst/>
            </a:prstGeom>
            <a:ln>
              <a:solidFill>
                <a:schemeClr val="accent1">
                  <a:lumMod val="75000"/>
                </a:schemeClr>
              </a:solidFill>
            </a:ln>
          </xdr:spPr>
          <xdr:style>
            <a:lnRef idx="2">
              <a:schemeClr val="accent4"/>
            </a:lnRef>
            <a:fillRef idx="1">
              <a:schemeClr val="lt1"/>
            </a:fillRef>
            <a:effectRef idx="0">
              <a:schemeClr val="accent4"/>
            </a:effectRef>
            <a:fontRef idx="minor">
              <a:schemeClr val="dk1"/>
            </a:fontRef>
          </xdr:style>
          <xdr:txBody>
            <a:bodyPr spcFirstLastPara="1" wrap="square" lIns="91425" tIns="91425" rIns="91425" bIns="91425" anchor="ctr" anchorCtr="0">
              <a:noAutofit/>
            </a:bodyPr>
            <a:lstStyle/>
            <a:p>
              <a:pPr marL="0" lvl="0" indent="0" algn="l" rtl="0">
                <a:spcBef>
                  <a:spcPts val="0"/>
                </a:spcBef>
                <a:spcAft>
                  <a:spcPts val="0"/>
                </a:spcAft>
                <a:buNone/>
              </a:pPr>
              <a:endParaRPr sz="1400">
                <a:solidFill>
                  <a:schemeClr val="dk1">
                    <a:alpha val="27000"/>
                  </a:schemeClr>
                </a:solidFill>
              </a:endParaRPr>
            </a:p>
          </xdr:txBody>
        </xdr:sp>
        <xdr:sp macro="" textlink="">
          <xdr:nvSpPr>
            <xdr:cNvPr id="5" name="Shape 5">
              <a:extLst>
                <a:ext uri="{FF2B5EF4-FFF2-40B4-BE49-F238E27FC236}">
                  <a16:creationId xmlns:a16="http://schemas.microsoft.com/office/drawing/2014/main" id="{CF279107-EA16-929F-B339-69544A32BBF6}"/>
                </a:ext>
              </a:extLst>
            </xdr:cNvPr>
            <xdr:cNvSpPr/>
          </xdr:nvSpPr>
          <xdr:spPr>
            <a:xfrm>
              <a:off x="1752600" y="190500"/>
              <a:ext cx="13468350" cy="7776000"/>
            </a:xfrm>
            <a:prstGeom prst="roundRect">
              <a:avLst>
                <a:gd name="adj" fmla="val 1112"/>
              </a:avLst>
            </a:prstGeom>
            <a:solidFill>
              <a:schemeClr val="accent1"/>
            </a:solidFill>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alpha val="27000"/>
                    </a:schemeClr>
                  </a:solidFill>
                  <a:latin typeface="Calibri"/>
                  <a:ea typeface="Calibri"/>
                  <a:cs typeface="Calibri"/>
                  <a:sym typeface="Calibri"/>
                </a:rPr>
                <a:t>`</a:t>
              </a:r>
              <a:endParaRPr sz="1400">
                <a:solidFill>
                  <a:schemeClr val="lt1">
                    <a:alpha val="27000"/>
                  </a:schemeClr>
                </a:solidFill>
              </a:endParaRPr>
            </a:p>
          </xdr:txBody>
        </xdr:sp>
        <xdr:sp macro="" textlink="">
          <xdr:nvSpPr>
            <xdr:cNvPr id="6" name="Shape 6">
              <a:extLst>
                <a:ext uri="{FF2B5EF4-FFF2-40B4-BE49-F238E27FC236}">
                  <a16:creationId xmlns:a16="http://schemas.microsoft.com/office/drawing/2014/main" id="{200516FC-A028-6D12-590E-20145983362F}"/>
                </a:ext>
              </a:extLst>
            </xdr:cNvPr>
            <xdr:cNvSpPr/>
          </xdr:nvSpPr>
          <xdr:spPr>
            <a:xfrm>
              <a:off x="1852449" y="270900"/>
              <a:ext cx="7929737" cy="628405"/>
            </a:xfrm>
            <a:prstGeom prst="roundRect">
              <a:avLst>
                <a:gd name="adj" fmla="val 10000"/>
              </a:avLst>
            </a:prstGeom>
            <a:solidFill>
              <a:schemeClr val="tx2">
                <a:lumMod val="10000"/>
                <a:lumOff val="90000"/>
              </a:schemeClr>
            </a:solidFill>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alpha val="27000"/>
                  </a:srgbClr>
                </a:solidFill>
                <a:latin typeface="Lato"/>
                <a:ea typeface="Lato"/>
                <a:cs typeface="Lato"/>
                <a:sym typeface="Lato"/>
              </a:endParaRPr>
            </a:p>
          </xdr:txBody>
        </xdr:sp>
        <xdr:sp macro="" textlink="">
          <xdr:nvSpPr>
            <xdr:cNvPr id="7" name="Shape 7">
              <a:extLst>
                <a:ext uri="{FF2B5EF4-FFF2-40B4-BE49-F238E27FC236}">
                  <a16:creationId xmlns:a16="http://schemas.microsoft.com/office/drawing/2014/main" id="{4B96D23A-294D-200F-7AC9-F72BF513BC9C}"/>
                </a:ext>
              </a:extLst>
            </xdr:cNvPr>
            <xdr:cNvSpPr/>
          </xdr:nvSpPr>
          <xdr:spPr>
            <a:xfrm>
              <a:off x="9837345" y="270899"/>
              <a:ext cx="5288355" cy="1920930"/>
            </a:xfrm>
            <a:prstGeom prst="roundRect">
              <a:avLst>
                <a:gd name="adj" fmla="val 10000"/>
              </a:avLst>
            </a:prstGeom>
            <a:solidFill>
              <a:schemeClr val="tx2">
                <a:lumMod val="10000"/>
                <a:lumOff val="90000"/>
              </a:schemeClr>
            </a:solidFill>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dk1">
                    <a:alpha val="27000"/>
                  </a:schemeClr>
                </a:solidFill>
              </a:endParaRPr>
            </a:p>
          </xdr:txBody>
        </xdr:sp>
        <xdr:sp macro="" textlink="">
          <xdr:nvSpPr>
            <xdr:cNvPr id="8" name="Shape 8">
              <a:extLst>
                <a:ext uri="{FF2B5EF4-FFF2-40B4-BE49-F238E27FC236}">
                  <a16:creationId xmlns:a16="http://schemas.microsoft.com/office/drawing/2014/main" id="{060E8FAF-551A-37D4-0DC1-AEC76F2C1894}"/>
                </a:ext>
              </a:extLst>
            </xdr:cNvPr>
            <xdr:cNvSpPr/>
          </xdr:nvSpPr>
          <xdr:spPr>
            <a:xfrm>
              <a:off x="5819774" y="2304895"/>
              <a:ext cx="4819651" cy="2772878"/>
            </a:xfrm>
            <a:prstGeom prst="roundRect">
              <a:avLst>
                <a:gd name="adj" fmla="val 3303"/>
              </a:avLst>
            </a:prstGeom>
            <a:solidFill>
              <a:schemeClr val="tx2">
                <a:lumMod val="10000"/>
                <a:lumOff val="90000"/>
              </a:schemeClr>
            </a:solidFill>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dk1">
                    <a:alpha val="27000"/>
                  </a:schemeClr>
                </a:solidFill>
              </a:endParaRPr>
            </a:p>
          </xdr:txBody>
        </xdr:sp>
        <xdr:sp macro="" textlink="">
          <xdr:nvSpPr>
            <xdr:cNvPr id="23" name="Shape 10">
              <a:extLst>
                <a:ext uri="{FF2B5EF4-FFF2-40B4-BE49-F238E27FC236}">
                  <a16:creationId xmlns:a16="http://schemas.microsoft.com/office/drawing/2014/main" id="{4A89FCF9-12BA-B650-6D76-6C317003233C}"/>
                </a:ext>
              </a:extLst>
            </xdr:cNvPr>
            <xdr:cNvSpPr/>
          </xdr:nvSpPr>
          <xdr:spPr>
            <a:xfrm>
              <a:off x="1846116" y="947948"/>
              <a:ext cx="7920310" cy="1266614"/>
            </a:xfrm>
            <a:prstGeom prst="roundRect">
              <a:avLst>
                <a:gd name="adj" fmla="val 6048"/>
              </a:avLst>
            </a:prstGeom>
            <a:solidFill>
              <a:schemeClr val="tx2">
                <a:lumMod val="10000"/>
                <a:lumOff val="90000"/>
              </a:schemeClr>
            </a:solidFill>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dk1">
                    <a:alpha val="27000"/>
                  </a:schemeClr>
                </a:solidFill>
              </a:endParaRPr>
            </a:p>
          </xdr:txBody>
        </xdr:sp>
        <xdr:grpSp>
          <xdr:nvGrpSpPr>
            <xdr:cNvPr id="10" name="Shape 15">
              <a:extLst>
                <a:ext uri="{FF2B5EF4-FFF2-40B4-BE49-F238E27FC236}">
                  <a16:creationId xmlns:a16="http://schemas.microsoft.com/office/drawing/2014/main" id="{19214FFB-586C-2B73-1727-707F37B8119C}"/>
                </a:ext>
              </a:extLst>
            </xdr:cNvPr>
            <xdr:cNvGrpSpPr/>
          </xdr:nvGrpSpPr>
          <xdr:grpSpPr>
            <a:xfrm>
              <a:off x="1847145" y="5162550"/>
              <a:ext cx="3867930" cy="2709509"/>
              <a:chOff x="1847145" y="2304895"/>
              <a:chExt cx="3867930" cy="2772878"/>
            </a:xfrm>
            <a:grpFill/>
          </xdr:grpSpPr>
          <xdr:sp macro="" textlink="">
            <xdr:nvSpPr>
              <xdr:cNvPr id="21" name="Shape 16">
                <a:extLst>
                  <a:ext uri="{FF2B5EF4-FFF2-40B4-BE49-F238E27FC236}">
                    <a16:creationId xmlns:a16="http://schemas.microsoft.com/office/drawing/2014/main" id="{8E496243-AE11-7016-B12B-DE056AAD7064}"/>
                  </a:ext>
                </a:extLst>
              </xdr:cNvPr>
              <xdr:cNvSpPr/>
            </xdr:nvSpPr>
            <xdr:spPr>
              <a:xfrm>
                <a:off x="1847145" y="2304895"/>
                <a:ext cx="3867930" cy="2772878"/>
              </a:xfrm>
              <a:prstGeom prst="roundRect">
                <a:avLst>
                  <a:gd name="adj" fmla="val 3303"/>
                </a:avLst>
              </a:prstGeom>
              <a:solidFill>
                <a:schemeClr val="tx2">
                  <a:lumMod val="10000"/>
                  <a:lumOff val="90000"/>
                </a:schemeClr>
              </a:solidFill>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dk1">
                      <a:alpha val="27000"/>
                    </a:schemeClr>
                  </a:solidFill>
                </a:endParaRPr>
              </a:p>
            </xdr:txBody>
          </xdr:sp>
          <xdr:cxnSp macro="">
            <xdr:nvCxnSpPr>
              <xdr:cNvPr id="22" name="Shape 17">
                <a:extLst>
                  <a:ext uri="{FF2B5EF4-FFF2-40B4-BE49-F238E27FC236}">
                    <a16:creationId xmlns:a16="http://schemas.microsoft.com/office/drawing/2014/main" id="{D317773E-8A55-790B-E445-F9877B00513B}"/>
                  </a:ext>
                </a:extLst>
              </xdr:cNvPr>
              <xdr:cNvCxnSpPr/>
            </xdr:nvCxnSpPr>
            <xdr:spPr>
              <a:xfrm rot="10800000" flipH="1">
                <a:off x="1963706" y="2678637"/>
                <a:ext cx="3608419" cy="5300"/>
              </a:xfrm>
              <a:prstGeom prst="straightConnector1">
                <a:avLst/>
              </a:prstGeom>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cxnSp>
        </xdr:grpSp>
        <xdr:sp macro="" textlink="">
          <xdr:nvSpPr>
            <xdr:cNvPr id="12" name="Shape 19">
              <a:extLst>
                <a:ext uri="{FF2B5EF4-FFF2-40B4-BE49-F238E27FC236}">
                  <a16:creationId xmlns:a16="http://schemas.microsoft.com/office/drawing/2014/main" id="{BAED5445-6791-AFE3-BB7B-7A6517561C6B}"/>
                </a:ext>
              </a:extLst>
            </xdr:cNvPr>
            <xdr:cNvSpPr/>
          </xdr:nvSpPr>
          <xdr:spPr>
            <a:xfrm>
              <a:off x="10744199" y="2304895"/>
              <a:ext cx="4381501" cy="2772878"/>
            </a:xfrm>
            <a:prstGeom prst="roundRect">
              <a:avLst>
                <a:gd name="adj" fmla="val 3303"/>
              </a:avLst>
            </a:prstGeom>
            <a:solidFill>
              <a:schemeClr val="tx2">
                <a:lumMod val="10000"/>
                <a:lumOff val="90000"/>
              </a:schemeClr>
            </a:solidFill>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dk1">
                    <a:alpha val="27000"/>
                  </a:schemeClr>
                </a:solidFill>
              </a:endParaRPr>
            </a:p>
          </xdr:txBody>
        </xdr:sp>
        <xdr:cxnSp macro="">
          <xdr:nvCxnSpPr>
            <xdr:cNvPr id="13" name="Shape 20">
              <a:extLst>
                <a:ext uri="{FF2B5EF4-FFF2-40B4-BE49-F238E27FC236}">
                  <a16:creationId xmlns:a16="http://schemas.microsoft.com/office/drawing/2014/main" id="{41711EC6-08B2-4507-8517-A15C3A016F73}"/>
                </a:ext>
              </a:extLst>
            </xdr:cNvPr>
            <xdr:cNvCxnSpPr/>
          </xdr:nvCxnSpPr>
          <xdr:spPr>
            <a:xfrm rot="10800000" flipH="1">
              <a:off x="10917205" y="2678637"/>
              <a:ext cx="4068000" cy="5300"/>
            </a:xfrm>
            <a:prstGeom prst="straightConnector1">
              <a:avLst/>
            </a:prstGeom>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cxnSp>
        <xdr:sp macro="" textlink="">
          <xdr:nvSpPr>
            <xdr:cNvPr id="14" name="Shape 21">
              <a:extLst>
                <a:ext uri="{FF2B5EF4-FFF2-40B4-BE49-F238E27FC236}">
                  <a16:creationId xmlns:a16="http://schemas.microsoft.com/office/drawing/2014/main" id="{A914F3F8-5792-59CD-10D6-8EBC4A3686F6}"/>
                </a:ext>
              </a:extLst>
            </xdr:cNvPr>
            <xdr:cNvSpPr/>
          </xdr:nvSpPr>
          <xdr:spPr>
            <a:xfrm>
              <a:off x="1847145" y="2314575"/>
              <a:ext cx="3867930" cy="2754668"/>
            </a:xfrm>
            <a:prstGeom prst="roundRect">
              <a:avLst>
                <a:gd name="adj" fmla="val 3303"/>
              </a:avLst>
            </a:prstGeom>
            <a:solidFill>
              <a:schemeClr val="tx2">
                <a:lumMod val="10000"/>
                <a:lumOff val="90000"/>
              </a:schemeClr>
            </a:solidFill>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dk1">
                    <a:alpha val="27000"/>
                  </a:schemeClr>
                </a:solidFill>
              </a:endParaRPr>
            </a:p>
          </xdr:txBody>
        </xdr:sp>
        <xdr:sp macro="" textlink="">
          <xdr:nvSpPr>
            <xdr:cNvPr id="16" name="Shape 23">
              <a:extLst>
                <a:ext uri="{FF2B5EF4-FFF2-40B4-BE49-F238E27FC236}">
                  <a16:creationId xmlns:a16="http://schemas.microsoft.com/office/drawing/2014/main" id="{DB61D7AA-1A59-9B13-7931-237C5F568371}"/>
                </a:ext>
              </a:extLst>
            </xdr:cNvPr>
            <xdr:cNvSpPr/>
          </xdr:nvSpPr>
          <xdr:spPr>
            <a:xfrm>
              <a:off x="5809545" y="5162550"/>
              <a:ext cx="3564000" cy="2709509"/>
            </a:xfrm>
            <a:prstGeom prst="roundRect">
              <a:avLst>
                <a:gd name="adj" fmla="val 3303"/>
              </a:avLst>
            </a:prstGeom>
            <a:solidFill>
              <a:schemeClr val="tx2">
                <a:lumMod val="10000"/>
                <a:lumOff val="90000"/>
              </a:schemeClr>
            </a:solidFill>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dk1">
                    <a:alpha val="27000"/>
                  </a:schemeClr>
                </a:solidFill>
              </a:endParaRPr>
            </a:p>
          </xdr:txBody>
        </xdr:sp>
        <xdr:cxnSp macro="">
          <xdr:nvCxnSpPr>
            <xdr:cNvPr id="17" name="Shape 24">
              <a:extLst>
                <a:ext uri="{FF2B5EF4-FFF2-40B4-BE49-F238E27FC236}">
                  <a16:creationId xmlns:a16="http://schemas.microsoft.com/office/drawing/2014/main" id="{F724A627-83C3-5309-1D14-3A417DEE3262}"/>
                </a:ext>
              </a:extLst>
            </xdr:cNvPr>
            <xdr:cNvCxnSpPr/>
          </xdr:nvCxnSpPr>
          <xdr:spPr>
            <a:xfrm rot="10800000" flipH="1">
              <a:off x="6009569" y="5524500"/>
              <a:ext cx="3096000" cy="5179"/>
            </a:xfrm>
            <a:prstGeom prst="straightConnector1">
              <a:avLst/>
            </a:prstGeom>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cxnSp>
        <xdr:sp macro="" textlink="">
          <xdr:nvSpPr>
            <xdr:cNvPr id="18" name="Shape 25">
              <a:extLst>
                <a:ext uri="{FF2B5EF4-FFF2-40B4-BE49-F238E27FC236}">
                  <a16:creationId xmlns:a16="http://schemas.microsoft.com/office/drawing/2014/main" id="{EE79333E-7114-FC0A-2CA1-188EB72723B1}"/>
                </a:ext>
              </a:extLst>
            </xdr:cNvPr>
            <xdr:cNvSpPr/>
          </xdr:nvSpPr>
          <xdr:spPr>
            <a:xfrm>
              <a:off x="9467145" y="5162550"/>
              <a:ext cx="5665471" cy="2700000"/>
            </a:xfrm>
            <a:prstGeom prst="roundRect">
              <a:avLst>
                <a:gd name="adj" fmla="val 3303"/>
              </a:avLst>
            </a:prstGeom>
            <a:solidFill>
              <a:schemeClr val="tx2">
                <a:lumMod val="10000"/>
                <a:lumOff val="90000"/>
              </a:schemeClr>
            </a:solidFill>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dk1">
                    <a:alpha val="27000"/>
                  </a:schemeClr>
                </a:solidFill>
              </a:endParaRPr>
            </a:p>
          </xdr:txBody>
        </xdr:sp>
        <xdr:cxnSp macro="">
          <xdr:nvCxnSpPr>
            <xdr:cNvPr id="19" name="Shape 26">
              <a:extLst>
                <a:ext uri="{FF2B5EF4-FFF2-40B4-BE49-F238E27FC236}">
                  <a16:creationId xmlns:a16="http://schemas.microsoft.com/office/drawing/2014/main" id="{AF0ACE08-1BA3-236C-FD23-8D0F4B135197}"/>
                </a:ext>
              </a:extLst>
            </xdr:cNvPr>
            <xdr:cNvCxnSpPr/>
          </xdr:nvCxnSpPr>
          <xdr:spPr>
            <a:xfrm flipV="1">
              <a:off x="10833207" y="5456693"/>
              <a:ext cx="3220045" cy="8806"/>
            </a:xfrm>
            <a:prstGeom prst="straightConnector1">
              <a:avLst/>
            </a:prstGeom>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cxnSp>
      </xdr:grpSp>
    </xdr:grpSp>
    <xdr:clientData fLocksWithSheet="0"/>
  </xdr:oneCellAnchor>
  <xdr:twoCellAnchor>
    <xdr:from>
      <xdr:col>2</xdr:col>
      <xdr:colOff>449580</xdr:colOff>
      <xdr:row>1</xdr:row>
      <xdr:rowOff>76200</xdr:rowOff>
    </xdr:from>
    <xdr:to>
      <xdr:col>12</xdr:col>
      <xdr:colOff>342900</xdr:colOff>
      <xdr:row>3</xdr:row>
      <xdr:rowOff>76200</xdr:rowOff>
    </xdr:to>
    <xdr:sp macro="" textlink="">
      <xdr:nvSpPr>
        <xdr:cNvPr id="28" name="TextBox 27">
          <a:extLst>
            <a:ext uri="{FF2B5EF4-FFF2-40B4-BE49-F238E27FC236}">
              <a16:creationId xmlns:a16="http://schemas.microsoft.com/office/drawing/2014/main" id="{10EF4583-5ECA-A36A-2F87-0D9A9CCD8F5D}"/>
            </a:ext>
          </a:extLst>
        </xdr:cNvPr>
        <xdr:cNvSpPr txBox="1"/>
      </xdr:nvSpPr>
      <xdr:spPr>
        <a:xfrm>
          <a:off x="1668780" y="259080"/>
          <a:ext cx="5989320" cy="365760"/>
        </a:xfrm>
        <a:prstGeom prst="rect">
          <a:avLst/>
        </a:prstGeom>
        <a:solidFill>
          <a:schemeClr val="accent1">
            <a:lumMod val="20000"/>
            <a:lumOff val="80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n>
                <a:noFill/>
              </a:ln>
              <a:solidFill>
                <a:srgbClr val="C00000"/>
              </a:solidFill>
              <a:latin typeface="Times New Roman" panose="02020603050405020304" pitchFamily="18" charset="0"/>
              <a:cs typeface="Times New Roman" panose="02020603050405020304" pitchFamily="18" charset="0"/>
            </a:rPr>
            <a:t>TN WELFARE ANALYSIS DASHBOARD</a:t>
          </a:r>
        </a:p>
      </xdr:txBody>
    </xdr:sp>
    <xdr:clientData/>
  </xdr:twoCellAnchor>
  <xdr:twoCellAnchor>
    <xdr:from>
      <xdr:col>7</xdr:col>
      <xdr:colOff>326214</xdr:colOff>
      <xdr:row>4</xdr:row>
      <xdr:rowOff>144683</xdr:rowOff>
    </xdr:from>
    <xdr:to>
      <xdr:col>10</xdr:col>
      <xdr:colOff>227154</xdr:colOff>
      <xdr:row>7</xdr:row>
      <xdr:rowOff>154328</xdr:rowOff>
    </xdr:to>
    <xdr:sp macro="" textlink="Sheet2!S9">
      <xdr:nvSpPr>
        <xdr:cNvPr id="33" name="TextBox 32">
          <a:extLst>
            <a:ext uri="{FF2B5EF4-FFF2-40B4-BE49-F238E27FC236}">
              <a16:creationId xmlns:a16="http://schemas.microsoft.com/office/drawing/2014/main" id="{E10F5F87-E38F-3BD9-F354-3621AF25C00E}"/>
            </a:ext>
          </a:extLst>
        </xdr:cNvPr>
        <xdr:cNvSpPr txBox="1"/>
      </xdr:nvSpPr>
      <xdr:spPr>
        <a:xfrm>
          <a:off x="4579910" y="877746"/>
          <a:ext cx="1723953" cy="55944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fld id="{46069370-01FB-4B79-8B13-D21E3F755CCD}" type="TxLink">
            <a:rPr lang="en-US" sz="1100" b="1" i="0" u="none" strike="noStrike">
              <a:solidFill>
                <a:srgbClr val="000000"/>
              </a:solidFill>
              <a:effectLst/>
              <a:latin typeface="+mj-lt"/>
              <a:ea typeface="+mn-ea"/>
              <a:cs typeface="Calibri"/>
            </a:rPr>
            <a:pPr algn="ctr"/>
            <a:t>0.15</a:t>
          </a:fld>
          <a:endParaRPr lang="en-US" sz="1100" b="1" i="0" u="none" strike="noStrike">
            <a:solidFill>
              <a:srgbClr val="000000"/>
            </a:solidFill>
            <a:effectLst/>
            <a:latin typeface="+mj-lt"/>
            <a:ea typeface="+mn-ea"/>
            <a:cs typeface="Calibri"/>
          </a:endParaRPr>
        </a:p>
        <a:p>
          <a:pPr algn="ctr"/>
          <a:r>
            <a:rPr lang="en-US" sz="1100" b="1" i="0" u="none" strike="noStrike">
              <a:solidFill>
                <a:srgbClr val="000000"/>
              </a:solidFill>
              <a:effectLst/>
              <a:latin typeface="+mj-lt"/>
              <a:ea typeface="+mn-ea"/>
              <a:cs typeface="Calibri"/>
            </a:rPr>
            <a:t>% 9 &amp; 10 Students</a:t>
          </a:r>
          <a:endParaRPr lang="en-US" sz="1100" b="1">
            <a:latin typeface="+mj-lt"/>
          </a:endParaRPr>
        </a:p>
      </xdr:txBody>
    </xdr:sp>
    <xdr:clientData/>
  </xdr:twoCellAnchor>
  <xdr:twoCellAnchor>
    <xdr:from>
      <xdr:col>7</xdr:col>
      <xdr:colOff>514120</xdr:colOff>
      <xdr:row>15</xdr:row>
      <xdr:rowOff>146891</xdr:rowOff>
    </xdr:from>
    <xdr:to>
      <xdr:col>14</xdr:col>
      <xdr:colOff>413132</xdr:colOff>
      <xdr:row>28</xdr:row>
      <xdr:rowOff>119349</xdr:rowOff>
    </xdr:to>
    <xdr:graphicFrame macro="">
      <xdr:nvGraphicFramePr>
        <xdr:cNvPr id="36" name="Chart 35">
          <a:extLst>
            <a:ext uri="{FF2B5EF4-FFF2-40B4-BE49-F238E27FC236}">
              <a16:creationId xmlns:a16="http://schemas.microsoft.com/office/drawing/2014/main" id="{7D72906A-12AE-4AE8-8D55-73BEAA7EF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342900</xdr:colOff>
      <xdr:row>31</xdr:row>
      <xdr:rowOff>153364</xdr:rowOff>
    </xdr:from>
    <xdr:to>
      <xdr:col>12</xdr:col>
      <xdr:colOff>518160</xdr:colOff>
      <xdr:row>44</xdr:row>
      <xdr:rowOff>153365</xdr:rowOff>
    </xdr:to>
    <mc:AlternateContent xmlns:mc="http://schemas.openxmlformats.org/markup-compatibility/2006">
      <mc:Choice xmlns:cx2="http://schemas.microsoft.com/office/drawing/2015/10/21/chartex" Requires="cx2">
        <xdr:graphicFrame macro="">
          <xdr:nvGraphicFramePr>
            <xdr:cNvPr id="37" name="Chart 36">
              <a:extLst>
                <a:ext uri="{FF2B5EF4-FFF2-40B4-BE49-F238E27FC236}">
                  <a16:creationId xmlns:a16="http://schemas.microsoft.com/office/drawing/2014/main" id="{0AD1A3D9-5053-4353-84EE-4588AC72A8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610100" y="5822644"/>
              <a:ext cx="3223260" cy="237744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205740</xdr:colOff>
      <xdr:row>33</xdr:row>
      <xdr:rowOff>68580</xdr:rowOff>
    </xdr:from>
    <xdr:to>
      <xdr:col>7</xdr:col>
      <xdr:colOff>15240</xdr:colOff>
      <xdr:row>45</xdr:row>
      <xdr:rowOff>83820</xdr:rowOff>
    </xdr:to>
    <xdr:graphicFrame macro="">
      <xdr:nvGraphicFramePr>
        <xdr:cNvPr id="38" name="Chart 37">
          <a:extLst>
            <a:ext uri="{FF2B5EF4-FFF2-40B4-BE49-F238E27FC236}">
              <a16:creationId xmlns:a16="http://schemas.microsoft.com/office/drawing/2014/main" id="{E4F0E5C1-F581-43FD-98E0-A9158C7C5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356886</xdr:colOff>
      <xdr:row>4</xdr:row>
      <xdr:rowOff>146324</xdr:rowOff>
    </xdr:from>
    <xdr:to>
      <xdr:col>4</xdr:col>
      <xdr:colOff>221848</xdr:colOff>
      <xdr:row>8</xdr:row>
      <xdr:rowOff>1544</xdr:rowOff>
    </xdr:to>
    <xdr:sp macro="" textlink="Sheet2!Q9">
      <xdr:nvSpPr>
        <xdr:cNvPr id="20" name="TextBox 19">
          <a:extLst>
            <a:ext uri="{FF2B5EF4-FFF2-40B4-BE49-F238E27FC236}">
              <a16:creationId xmlns:a16="http://schemas.microsoft.com/office/drawing/2014/main" id="{E72C29F9-7A21-9B66-9CA1-3ACDEB42AD0D}"/>
            </a:ext>
          </a:extLst>
        </xdr:cNvPr>
        <xdr:cNvSpPr txBox="1"/>
      </xdr:nvSpPr>
      <xdr:spPr>
        <a:xfrm>
          <a:off x="964557" y="879387"/>
          <a:ext cx="1687975" cy="58828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fld id="{AC3AD7E1-2803-4050-9CD1-3876BC916690}" type="TxLink">
            <a:rPr lang="en-US" sz="1100" b="1" i="0" u="none" strike="noStrike">
              <a:solidFill>
                <a:srgbClr val="000000"/>
              </a:solidFill>
              <a:latin typeface="+mj-lt"/>
              <a:cs typeface="Calibri"/>
            </a:rPr>
            <a:pPr algn="ctr"/>
            <a:t>0.51</a:t>
          </a:fld>
          <a:endParaRPr lang="en-US" sz="1100" b="1" i="0" u="none" strike="noStrike">
            <a:solidFill>
              <a:srgbClr val="000000"/>
            </a:solidFill>
            <a:latin typeface="+mj-lt"/>
            <a:cs typeface="Calibri"/>
          </a:endParaRPr>
        </a:p>
        <a:p>
          <a:pPr algn="ctr"/>
          <a:r>
            <a:rPr lang="en-US" sz="1100" b="1" i="0" u="none" strike="noStrike">
              <a:solidFill>
                <a:srgbClr val="000000"/>
              </a:solidFill>
              <a:latin typeface="+mj-lt"/>
              <a:cs typeface="Calibri"/>
            </a:rPr>
            <a:t>% Primary</a:t>
          </a:r>
          <a:endParaRPr lang="en-US" sz="1100" b="1">
            <a:latin typeface="+mj-lt"/>
          </a:endParaRPr>
        </a:p>
      </xdr:txBody>
    </xdr:sp>
    <xdr:clientData/>
  </xdr:twoCellAnchor>
  <xdr:twoCellAnchor>
    <xdr:from>
      <xdr:col>4</xdr:col>
      <xdr:colOff>367882</xdr:colOff>
      <xdr:row>4</xdr:row>
      <xdr:rowOff>144297</xdr:rowOff>
    </xdr:from>
    <xdr:to>
      <xdr:col>7</xdr:col>
      <xdr:colOff>230722</xdr:colOff>
      <xdr:row>7</xdr:row>
      <xdr:rowOff>157876</xdr:rowOff>
    </xdr:to>
    <xdr:sp macro="" textlink="Sheet2!R9">
      <xdr:nvSpPr>
        <xdr:cNvPr id="26" name="TextBox 25">
          <a:extLst>
            <a:ext uri="{FF2B5EF4-FFF2-40B4-BE49-F238E27FC236}">
              <a16:creationId xmlns:a16="http://schemas.microsoft.com/office/drawing/2014/main" id="{02090E2A-E61B-03AA-B990-F6BEEB7C9150}"/>
            </a:ext>
          </a:extLst>
        </xdr:cNvPr>
        <xdr:cNvSpPr txBox="1"/>
      </xdr:nvSpPr>
      <xdr:spPr>
        <a:xfrm>
          <a:off x="2798566" y="877360"/>
          <a:ext cx="1685852" cy="56337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fld id="{1C99C7E3-BA3D-4B13-89EA-D69E4AA249DB}" type="TxLink">
            <a:rPr lang="en-US" sz="1100" b="1" i="0" u="none" strike="noStrike">
              <a:solidFill>
                <a:srgbClr val="000000"/>
              </a:solidFill>
              <a:latin typeface="+mj-lt"/>
              <a:cs typeface="Calibri"/>
            </a:rPr>
            <a:pPr algn="ctr"/>
            <a:t>0.34</a:t>
          </a:fld>
          <a:endParaRPr lang="en-US" sz="1100" b="1" i="0" u="none" strike="noStrike">
            <a:solidFill>
              <a:srgbClr val="000000"/>
            </a:solidFill>
            <a:latin typeface="+mj-lt"/>
            <a:cs typeface="Calibri"/>
          </a:endParaRPr>
        </a:p>
        <a:p>
          <a:pPr algn="ctr"/>
          <a:r>
            <a:rPr lang="en-US" sz="1100" b="1" i="0" u="none" strike="noStrike">
              <a:solidFill>
                <a:srgbClr val="000000"/>
              </a:solidFill>
              <a:latin typeface="+mj-lt"/>
              <a:cs typeface="Calibri"/>
            </a:rPr>
            <a:t>% Upper Primary</a:t>
          </a:r>
          <a:endParaRPr lang="en-US" sz="1100" b="1">
            <a:latin typeface="+mj-lt"/>
          </a:endParaRPr>
        </a:p>
      </xdr:txBody>
    </xdr:sp>
    <xdr:clientData/>
  </xdr:twoCellAnchor>
  <xdr:twoCellAnchor>
    <xdr:from>
      <xdr:col>7</xdr:col>
      <xdr:colOff>328753</xdr:colOff>
      <xdr:row>8</xdr:row>
      <xdr:rowOff>38581</xdr:rowOff>
    </xdr:from>
    <xdr:to>
      <xdr:col>10</xdr:col>
      <xdr:colOff>234773</xdr:colOff>
      <xdr:row>11</xdr:row>
      <xdr:rowOff>53822</xdr:rowOff>
    </xdr:to>
    <xdr:sp macro="" textlink="Sheet2!T6">
      <xdr:nvSpPr>
        <xdr:cNvPr id="27" name="TextBox 26">
          <a:extLst>
            <a:ext uri="{FF2B5EF4-FFF2-40B4-BE49-F238E27FC236}">
              <a16:creationId xmlns:a16="http://schemas.microsoft.com/office/drawing/2014/main" id="{B84A3310-B5E2-45AB-841A-A23A701FAC3C}"/>
            </a:ext>
          </a:extLst>
        </xdr:cNvPr>
        <xdr:cNvSpPr txBox="1"/>
      </xdr:nvSpPr>
      <xdr:spPr>
        <a:xfrm>
          <a:off x="4582449" y="1504708"/>
          <a:ext cx="1729033" cy="56503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fld id="{E5C8AE32-16A5-4A6F-BEBD-8C2D0FA204A6}" type="TxLink">
            <a:rPr lang="en-US" sz="1100" b="1" i="0" u="none" strike="noStrike">
              <a:solidFill>
                <a:srgbClr val="000000"/>
              </a:solidFill>
              <a:latin typeface="+mj-lt"/>
              <a:cs typeface="Calibri"/>
            </a:rPr>
            <a:pPr algn="ctr"/>
            <a:t>0.10</a:t>
          </a:fld>
          <a:endParaRPr lang="en-US" sz="1100" b="1" i="0" u="none" strike="noStrike">
            <a:solidFill>
              <a:srgbClr val="000000"/>
            </a:solidFill>
            <a:latin typeface="+mj-lt"/>
            <a:cs typeface="Calibri"/>
          </a:endParaRPr>
        </a:p>
        <a:p>
          <a:pPr algn="ctr"/>
          <a:r>
            <a:rPr lang="en-US" sz="1100" b="1" i="0" u="none" strike="noStrike">
              <a:solidFill>
                <a:srgbClr val="000000"/>
              </a:solidFill>
              <a:latin typeface="+mj-lt"/>
              <a:cs typeface="Calibri"/>
            </a:rPr>
            <a:t>% NCLP</a:t>
          </a:r>
          <a:endParaRPr lang="en-US" sz="1100" b="1">
            <a:latin typeface="+mj-lt"/>
          </a:endParaRPr>
        </a:p>
      </xdr:txBody>
    </xdr:sp>
    <xdr:clientData/>
  </xdr:twoCellAnchor>
  <xdr:twoCellAnchor>
    <xdr:from>
      <xdr:col>10</xdr:col>
      <xdr:colOff>318304</xdr:colOff>
      <xdr:row>8</xdr:row>
      <xdr:rowOff>28935</xdr:rowOff>
    </xdr:from>
    <xdr:to>
      <xdr:col>13</xdr:col>
      <xdr:colOff>366531</xdr:colOff>
      <xdr:row>11</xdr:row>
      <xdr:rowOff>96454</xdr:rowOff>
    </xdr:to>
    <xdr:sp macro="" textlink="Table5!F3">
      <xdr:nvSpPr>
        <xdr:cNvPr id="39" name="TextBox 38">
          <a:extLst>
            <a:ext uri="{FF2B5EF4-FFF2-40B4-BE49-F238E27FC236}">
              <a16:creationId xmlns:a16="http://schemas.microsoft.com/office/drawing/2014/main" id="{9CB99439-4DBA-4E46-03A5-420EBA8B4BD9}"/>
            </a:ext>
          </a:extLst>
        </xdr:cNvPr>
        <xdr:cNvSpPr txBox="1"/>
      </xdr:nvSpPr>
      <xdr:spPr>
        <a:xfrm>
          <a:off x="6395013" y="1495062"/>
          <a:ext cx="1871240" cy="61731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fld id="{21996273-F841-443C-9FC4-3958F9DDB70B}" type="TxLink">
            <a:rPr lang="en-US" sz="1100" b="1" i="0" u="none" strike="noStrike">
              <a:solidFill>
                <a:srgbClr val="000000"/>
              </a:solidFill>
              <a:latin typeface="+mj-lt"/>
              <a:cs typeface="Calibri"/>
            </a:rPr>
            <a:pPr algn="ctr"/>
            <a:t>3401265</a:t>
          </a:fld>
          <a:endParaRPr lang="en-US" sz="1100" b="1" i="0" u="none" strike="noStrike">
            <a:solidFill>
              <a:srgbClr val="000000"/>
            </a:solidFill>
            <a:latin typeface="+mj-lt"/>
            <a:cs typeface="Calibri"/>
          </a:endParaRPr>
        </a:p>
        <a:p>
          <a:pPr algn="ctr"/>
          <a:r>
            <a:rPr lang="en-US" sz="1100" b="1" i="0" u="none" strike="noStrike">
              <a:solidFill>
                <a:srgbClr val="000000"/>
              </a:solidFill>
              <a:latin typeface="+mj-lt"/>
              <a:cs typeface="Calibri"/>
            </a:rPr>
            <a:t>Pension Scheme </a:t>
          </a:r>
        </a:p>
        <a:p>
          <a:pPr algn="ctr"/>
          <a:r>
            <a:rPr lang="en-US" sz="1100" b="1" i="0" u="none" strike="noStrike">
              <a:solidFill>
                <a:srgbClr val="000000"/>
              </a:solidFill>
              <a:latin typeface="+mj-lt"/>
              <a:cs typeface="Calibri"/>
            </a:rPr>
            <a:t>Beneficiaries</a:t>
          </a:r>
        </a:p>
        <a:p>
          <a:pPr algn="ctr"/>
          <a:endParaRPr lang="en-US" sz="1100" b="1">
            <a:latin typeface="+mj-lt"/>
          </a:endParaRPr>
        </a:p>
        <a:p>
          <a:pPr algn="ctr"/>
          <a:endParaRPr lang="en-US" sz="1100" b="1">
            <a:latin typeface="+mj-lt"/>
          </a:endParaRPr>
        </a:p>
      </xdr:txBody>
    </xdr:sp>
    <xdr:clientData/>
  </xdr:twoCellAnchor>
  <xdr:twoCellAnchor>
    <xdr:from>
      <xdr:col>1</xdr:col>
      <xdr:colOff>236220</xdr:colOff>
      <xdr:row>14</xdr:row>
      <xdr:rowOff>106680</xdr:rowOff>
    </xdr:from>
    <xdr:to>
      <xdr:col>6</xdr:col>
      <xdr:colOff>495300</xdr:colOff>
      <xdr:row>28</xdr:row>
      <xdr:rowOff>30480</xdr:rowOff>
    </xdr:to>
    <xdr:graphicFrame macro="">
      <xdr:nvGraphicFramePr>
        <xdr:cNvPr id="40" name="Chart 39">
          <a:extLst>
            <a:ext uri="{FF2B5EF4-FFF2-40B4-BE49-F238E27FC236}">
              <a16:creationId xmlns:a16="http://schemas.microsoft.com/office/drawing/2014/main" id="{13BFF00E-5A48-48AE-BB42-63B92E9C0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580643</xdr:colOff>
      <xdr:row>8</xdr:row>
      <xdr:rowOff>77165</xdr:rowOff>
    </xdr:from>
    <xdr:to>
      <xdr:col>13</xdr:col>
      <xdr:colOff>424405</xdr:colOff>
      <xdr:row>10</xdr:row>
      <xdr:rowOff>9461</xdr:rowOff>
    </xdr:to>
    <xdr:pic>
      <xdr:nvPicPr>
        <xdr:cNvPr id="45" name="Picture 44">
          <a:extLst>
            <a:ext uri="{FF2B5EF4-FFF2-40B4-BE49-F238E27FC236}">
              <a16:creationId xmlns:a16="http://schemas.microsoft.com/office/drawing/2014/main" id="{B21CEF9A-F335-3C1B-85B6-EEA3DD04677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872694" y="1543292"/>
          <a:ext cx="451433" cy="298827"/>
        </a:xfrm>
        <a:prstGeom prst="rect">
          <a:avLst/>
        </a:prstGeom>
      </xdr:spPr>
    </xdr:pic>
    <xdr:clientData/>
  </xdr:twoCellAnchor>
  <xdr:twoCellAnchor editAs="oneCell">
    <xdr:from>
      <xdr:col>1</xdr:col>
      <xdr:colOff>213361</xdr:colOff>
      <xdr:row>0</xdr:row>
      <xdr:rowOff>114301</xdr:rowOff>
    </xdr:from>
    <xdr:to>
      <xdr:col>2</xdr:col>
      <xdr:colOff>266700</xdr:colOff>
      <xdr:row>4</xdr:row>
      <xdr:rowOff>0</xdr:rowOff>
    </xdr:to>
    <xdr:pic>
      <xdr:nvPicPr>
        <xdr:cNvPr id="47" name="Picture 46">
          <a:extLst>
            <a:ext uri="{FF2B5EF4-FFF2-40B4-BE49-F238E27FC236}">
              <a16:creationId xmlns:a16="http://schemas.microsoft.com/office/drawing/2014/main" id="{5CFE5A0F-50C5-2C36-853E-6CD197881FB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2961" y="114301"/>
          <a:ext cx="662939" cy="617219"/>
        </a:xfrm>
        <a:prstGeom prst="rect">
          <a:avLst/>
        </a:prstGeom>
      </xdr:spPr>
    </xdr:pic>
    <xdr:clientData/>
  </xdr:twoCellAnchor>
  <xdr:twoCellAnchor>
    <xdr:from>
      <xdr:col>15</xdr:col>
      <xdr:colOff>328245</xdr:colOff>
      <xdr:row>29</xdr:row>
      <xdr:rowOff>57891</xdr:rowOff>
    </xdr:from>
    <xdr:to>
      <xdr:col>21</xdr:col>
      <xdr:colOff>392821</xdr:colOff>
      <xdr:row>30</xdr:row>
      <xdr:rowOff>100550</xdr:rowOff>
    </xdr:to>
    <xdr:sp macro="" textlink="">
      <xdr:nvSpPr>
        <xdr:cNvPr id="11" name="TextBox 10">
          <a:extLst>
            <a:ext uri="{FF2B5EF4-FFF2-40B4-BE49-F238E27FC236}">
              <a16:creationId xmlns:a16="http://schemas.microsoft.com/office/drawing/2014/main" id="{17C2B9AC-13A3-6AFD-2554-DE18BD6BAF7D}"/>
            </a:ext>
          </a:extLst>
        </xdr:cNvPr>
        <xdr:cNvSpPr txBox="1"/>
      </xdr:nvSpPr>
      <xdr:spPr>
        <a:xfrm>
          <a:off x="9443308" y="5372600"/>
          <a:ext cx="3710602" cy="22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t>Coverage of SNP and PSE Beneficiaries by District</a:t>
          </a:r>
        </a:p>
      </xdr:txBody>
    </xdr:sp>
    <xdr:clientData/>
  </xdr:twoCellAnchor>
  <xdr:twoCellAnchor>
    <xdr:from>
      <xdr:col>8</xdr:col>
      <xdr:colOff>137761</xdr:colOff>
      <xdr:row>29</xdr:row>
      <xdr:rowOff>99782</xdr:rowOff>
    </xdr:from>
    <xdr:to>
      <xdr:col>12</xdr:col>
      <xdr:colOff>305660</xdr:colOff>
      <xdr:row>30</xdr:row>
      <xdr:rowOff>151444</xdr:rowOff>
    </xdr:to>
    <xdr:sp macro="" textlink="">
      <xdr:nvSpPr>
        <xdr:cNvPr id="15" name="TextBox 14">
          <a:extLst>
            <a:ext uri="{FF2B5EF4-FFF2-40B4-BE49-F238E27FC236}">
              <a16:creationId xmlns:a16="http://schemas.microsoft.com/office/drawing/2014/main" id="{AD83074B-759E-90BD-BE3C-8E8928012212}"/>
            </a:ext>
          </a:extLst>
        </xdr:cNvPr>
        <xdr:cNvSpPr txBox="1"/>
      </xdr:nvSpPr>
      <xdr:spPr>
        <a:xfrm>
          <a:off x="5002246" y="5456873"/>
          <a:ext cx="2600141" cy="236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t>Strength of Government Homes by District</a:t>
          </a:r>
        </a:p>
      </xdr:txBody>
    </xdr:sp>
    <xdr:clientData/>
  </xdr:twoCellAnchor>
  <xdr:twoCellAnchor>
    <xdr:from>
      <xdr:col>2</xdr:col>
      <xdr:colOff>153084</xdr:colOff>
      <xdr:row>29</xdr:row>
      <xdr:rowOff>111069</xdr:rowOff>
    </xdr:from>
    <xdr:to>
      <xdr:col>6</xdr:col>
      <xdr:colOff>397384</xdr:colOff>
      <xdr:row>31</xdr:row>
      <xdr:rowOff>46494</xdr:rowOff>
    </xdr:to>
    <xdr:sp macro="" textlink="">
      <xdr:nvSpPr>
        <xdr:cNvPr id="24" name="TextBox 23">
          <a:extLst>
            <a:ext uri="{FF2B5EF4-FFF2-40B4-BE49-F238E27FC236}">
              <a16:creationId xmlns:a16="http://schemas.microsoft.com/office/drawing/2014/main" id="{F53506D8-E7D5-F09B-714E-7C0325ED9478}"/>
            </a:ext>
          </a:extLst>
        </xdr:cNvPr>
        <xdr:cNvSpPr txBox="1"/>
      </xdr:nvSpPr>
      <xdr:spPr>
        <a:xfrm>
          <a:off x="1369205" y="5468160"/>
          <a:ext cx="2676543" cy="304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t>Distribution of Persons with Disabilities </a:t>
          </a:r>
        </a:p>
      </xdr:txBody>
    </xdr:sp>
    <xdr:clientData/>
  </xdr:twoCellAnchor>
  <xdr:twoCellAnchor>
    <xdr:from>
      <xdr:col>16</xdr:col>
      <xdr:colOff>393371</xdr:colOff>
      <xdr:row>13</xdr:row>
      <xdr:rowOff>31897</xdr:rowOff>
    </xdr:from>
    <xdr:to>
      <xdr:col>22</xdr:col>
      <xdr:colOff>45748</xdr:colOff>
      <xdr:row>14</xdr:row>
      <xdr:rowOff>57727</xdr:rowOff>
    </xdr:to>
    <xdr:sp macro="" textlink="">
      <xdr:nvSpPr>
        <xdr:cNvPr id="25" name="TextBox 24">
          <a:extLst>
            <a:ext uri="{FF2B5EF4-FFF2-40B4-BE49-F238E27FC236}">
              <a16:creationId xmlns:a16="http://schemas.microsoft.com/office/drawing/2014/main" id="{687D5E62-549C-6C88-B65A-14018B16F8C4}"/>
            </a:ext>
          </a:extLst>
        </xdr:cNvPr>
        <xdr:cNvSpPr txBox="1"/>
      </xdr:nvSpPr>
      <xdr:spPr>
        <a:xfrm>
          <a:off x="10088214" y="2418885"/>
          <a:ext cx="3287944" cy="209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t>Nutritional Status Distribution of Children</a:t>
          </a:r>
        </a:p>
      </xdr:txBody>
    </xdr:sp>
    <xdr:clientData/>
  </xdr:twoCellAnchor>
  <xdr:twoCellAnchor>
    <xdr:from>
      <xdr:col>9</xdr:col>
      <xdr:colOff>120906</xdr:colOff>
      <xdr:row>13</xdr:row>
      <xdr:rowOff>35323</xdr:rowOff>
    </xdr:from>
    <xdr:to>
      <xdr:col>15</xdr:col>
      <xdr:colOff>43414</xdr:colOff>
      <xdr:row>14</xdr:row>
      <xdr:rowOff>86984</xdr:rowOff>
    </xdr:to>
    <xdr:sp macro="" textlink="">
      <xdr:nvSpPr>
        <xdr:cNvPr id="29" name="TextBox 28">
          <a:extLst>
            <a:ext uri="{FF2B5EF4-FFF2-40B4-BE49-F238E27FC236}">
              <a16:creationId xmlns:a16="http://schemas.microsoft.com/office/drawing/2014/main" id="{3BCDC6A6-4FB0-D0B6-DB5B-E4AA69A8AAF9}"/>
            </a:ext>
          </a:extLst>
        </xdr:cNvPr>
        <xdr:cNvSpPr txBox="1"/>
      </xdr:nvSpPr>
      <xdr:spPr>
        <a:xfrm>
          <a:off x="5574255" y="2422311"/>
          <a:ext cx="3558075" cy="23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t>Caste-wise Distribution of People Count</a:t>
          </a:r>
        </a:p>
      </xdr:txBody>
    </xdr:sp>
    <xdr:clientData/>
  </xdr:twoCellAnchor>
  <xdr:twoCellAnchor>
    <xdr:from>
      <xdr:col>1</xdr:col>
      <xdr:colOff>399751</xdr:colOff>
      <xdr:row>13</xdr:row>
      <xdr:rowOff>47927</xdr:rowOff>
    </xdr:from>
    <xdr:to>
      <xdr:col>7</xdr:col>
      <xdr:colOff>141445</xdr:colOff>
      <xdr:row>14</xdr:row>
      <xdr:rowOff>119350</xdr:rowOff>
    </xdr:to>
    <xdr:sp macro="" textlink="">
      <xdr:nvSpPr>
        <xdr:cNvPr id="31" name="TextBox 30">
          <a:extLst>
            <a:ext uri="{FF2B5EF4-FFF2-40B4-BE49-F238E27FC236}">
              <a16:creationId xmlns:a16="http://schemas.microsoft.com/office/drawing/2014/main" id="{3024FAE0-0433-E803-A746-5AD4B22E0158}"/>
            </a:ext>
          </a:extLst>
        </xdr:cNvPr>
        <xdr:cNvSpPr txBox="1"/>
      </xdr:nvSpPr>
      <xdr:spPr>
        <a:xfrm>
          <a:off x="1005679" y="2434915"/>
          <a:ext cx="3377260" cy="255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t>Financial Support for Women Marriage Scheme by Year</a:t>
          </a:r>
        </a:p>
      </xdr:txBody>
    </xdr:sp>
    <xdr:clientData/>
  </xdr:twoCellAnchor>
  <xdr:twoCellAnchor>
    <xdr:from>
      <xdr:col>1</xdr:col>
      <xdr:colOff>15240</xdr:colOff>
      <xdr:row>0</xdr:row>
      <xdr:rowOff>0</xdr:rowOff>
    </xdr:from>
    <xdr:to>
      <xdr:col>7</xdr:col>
      <xdr:colOff>306981</xdr:colOff>
      <xdr:row>0</xdr:row>
      <xdr:rowOff>5812</xdr:rowOff>
    </xdr:to>
    <xdr:cxnSp macro="">
      <xdr:nvCxnSpPr>
        <xdr:cNvPr id="41" name="Shape 20">
          <a:extLst>
            <a:ext uri="{FF2B5EF4-FFF2-40B4-BE49-F238E27FC236}">
              <a16:creationId xmlns:a16="http://schemas.microsoft.com/office/drawing/2014/main" id="{FF5A7384-1FA5-485E-8BB8-D7C4C38965C2}"/>
            </a:ext>
          </a:extLst>
        </xdr:cNvPr>
        <xdr:cNvCxnSpPr/>
      </xdr:nvCxnSpPr>
      <xdr:spPr>
        <a:xfrm rot="10800000" flipH="1">
          <a:off x="622257" y="0"/>
          <a:ext cx="3933843" cy="5812"/>
        </a:xfrm>
        <a:prstGeom prst="straightConnector1">
          <a:avLst/>
        </a:prstGeom>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cxnSp>
    <xdr:clientData/>
  </xdr:twoCellAnchor>
  <xdr:twoCellAnchor>
    <xdr:from>
      <xdr:col>9</xdr:col>
      <xdr:colOff>91808</xdr:colOff>
      <xdr:row>14</xdr:row>
      <xdr:rowOff>137711</xdr:rowOff>
    </xdr:from>
    <xdr:to>
      <xdr:col>13</xdr:col>
      <xdr:colOff>146892</xdr:colOff>
      <xdr:row>14</xdr:row>
      <xdr:rowOff>137711</xdr:rowOff>
    </xdr:to>
    <xdr:cxnSp macro="">
      <xdr:nvCxnSpPr>
        <xdr:cNvPr id="42" name="Shape 20">
          <a:extLst>
            <a:ext uri="{FF2B5EF4-FFF2-40B4-BE49-F238E27FC236}">
              <a16:creationId xmlns:a16="http://schemas.microsoft.com/office/drawing/2014/main" id="{F203393A-CABE-4237-9EA4-57E20390B413}"/>
            </a:ext>
          </a:extLst>
        </xdr:cNvPr>
        <xdr:cNvCxnSpPr/>
      </xdr:nvCxnSpPr>
      <xdr:spPr>
        <a:xfrm>
          <a:off x="5545157" y="2708313"/>
          <a:ext cx="2478795" cy="0"/>
        </a:xfrm>
        <a:prstGeom prst="straightConnector1">
          <a:avLst/>
        </a:prstGeom>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cxnSp>
    <xdr:clientData/>
  </xdr:twoCellAnchor>
  <xdr:twoCellAnchor>
    <xdr:from>
      <xdr:col>1</xdr:col>
      <xdr:colOff>440676</xdr:colOff>
      <xdr:row>14</xdr:row>
      <xdr:rowOff>136621</xdr:rowOff>
    </xdr:from>
    <xdr:to>
      <xdr:col>6</xdr:col>
      <xdr:colOff>485023</xdr:colOff>
      <xdr:row>14</xdr:row>
      <xdr:rowOff>156072</xdr:rowOff>
    </xdr:to>
    <xdr:cxnSp macro="">
      <xdr:nvCxnSpPr>
        <xdr:cNvPr id="44" name="Shape 20">
          <a:extLst>
            <a:ext uri="{FF2B5EF4-FFF2-40B4-BE49-F238E27FC236}">
              <a16:creationId xmlns:a16="http://schemas.microsoft.com/office/drawing/2014/main" id="{0894F39C-8CCA-45AC-B657-09D9FE181A30}"/>
            </a:ext>
          </a:extLst>
        </xdr:cNvPr>
        <xdr:cNvCxnSpPr/>
      </xdr:nvCxnSpPr>
      <xdr:spPr>
        <a:xfrm flipV="1">
          <a:off x="1046604" y="2707223"/>
          <a:ext cx="3073985" cy="19451"/>
        </a:xfrm>
        <a:prstGeom prst="straightConnector1">
          <a:avLst/>
        </a:prstGeom>
        <a:ln>
          <a:solidFill>
            <a:schemeClr val="accent1">
              <a:lumMod val="75000"/>
            </a:schemeClr>
          </a:solidFill>
          <a:headEnd type="none" w="sm" len="sm"/>
          <a:tailEnd type="none" w="sm" len="sm"/>
        </a:ln>
      </xdr:spPr>
      <xdr:style>
        <a:lnRef idx="2">
          <a:schemeClr val="accent4"/>
        </a:lnRef>
        <a:fillRef idx="1">
          <a:schemeClr val="lt1"/>
        </a:fillRef>
        <a:effectRef idx="0">
          <a:schemeClr val="accent4"/>
        </a:effectRef>
        <a:fontRef idx="minor">
          <a:schemeClr val="dk1"/>
        </a:fontRef>
      </xdr:style>
    </xdr:cxnSp>
    <xdr:clientData/>
  </xdr:twoCellAnchor>
  <xdr:twoCellAnchor>
    <xdr:from>
      <xdr:col>1</xdr:col>
      <xdr:colOff>337595</xdr:colOff>
      <xdr:row>8</xdr:row>
      <xdr:rowOff>77165</xdr:rowOff>
    </xdr:from>
    <xdr:to>
      <xdr:col>4</xdr:col>
      <xdr:colOff>192912</xdr:colOff>
      <xdr:row>11</xdr:row>
      <xdr:rowOff>92406</xdr:rowOff>
    </xdr:to>
    <xdr:sp macro="" textlink="Sheet2!Q2">
      <xdr:nvSpPr>
        <xdr:cNvPr id="50" name="TextBox 49">
          <a:extLst>
            <a:ext uri="{FF2B5EF4-FFF2-40B4-BE49-F238E27FC236}">
              <a16:creationId xmlns:a16="http://schemas.microsoft.com/office/drawing/2014/main" id="{F6C5FAF0-9D0E-4CA8-AC19-83014A26C748}"/>
            </a:ext>
          </a:extLst>
        </xdr:cNvPr>
        <xdr:cNvSpPr txBox="1"/>
      </xdr:nvSpPr>
      <xdr:spPr>
        <a:xfrm>
          <a:off x="945266" y="1543292"/>
          <a:ext cx="1678330" cy="56503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fld id="{1D0AF9A4-9EB8-4295-AA08-0C6858EA1C7F}" type="TxLink">
            <a:rPr lang="en-US" sz="1100" b="1" i="0" u="none" strike="noStrike">
              <a:solidFill>
                <a:srgbClr val="000000"/>
              </a:solidFill>
              <a:latin typeface="+mj-lt"/>
              <a:cs typeface="Calibri"/>
            </a:rPr>
            <a:pPr algn="ctr"/>
            <a:t>1901987</a:t>
          </a:fld>
          <a:endParaRPr lang="en-US" sz="1100" b="1" i="0" u="none" strike="noStrike">
            <a:solidFill>
              <a:srgbClr val="000000"/>
            </a:solidFill>
            <a:latin typeface="+mj-lt"/>
            <a:cs typeface="Calibri"/>
          </a:endParaRPr>
        </a:p>
        <a:p>
          <a:pPr algn="ctr"/>
          <a:r>
            <a:rPr lang="en-US" b="1">
              <a:latin typeface="+mj-lt"/>
            </a:rPr>
            <a:t>Total SNP + PSE</a:t>
          </a:r>
          <a:endParaRPr lang="en-US" sz="1100" b="1">
            <a:latin typeface="+mj-lt"/>
          </a:endParaRPr>
        </a:p>
      </xdr:txBody>
    </xdr:sp>
    <xdr:clientData/>
  </xdr:twoCellAnchor>
  <xdr:twoCellAnchor>
    <xdr:from>
      <xdr:col>10</xdr:col>
      <xdr:colOff>318304</xdr:colOff>
      <xdr:row>4</xdr:row>
      <xdr:rowOff>144683</xdr:rowOff>
    </xdr:from>
    <xdr:to>
      <xdr:col>13</xdr:col>
      <xdr:colOff>362096</xdr:colOff>
      <xdr:row>7</xdr:row>
      <xdr:rowOff>154328</xdr:rowOff>
    </xdr:to>
    <xdr:sp macro="" textlink="Sheet2!S2">
      <xdr:nvSpPr>
        <xdr:cNvPr id="51" name="TextBox 50">
          <a:extLst>
            <a:ext uri="{FF2B5EF4-FFF2-40B4-BE49-F238E27FC236}">
              <a16:creationId xmlns:a16="http://schemas.microsoft.com/office/drawing/2014/main" id="{B9054EA7-4EE2-4CED-9578-8131875AE97D}"/>
            </a:ext>
          </a:extLst>
        </xdr:cNvPr>
        <xdr:cNvSpPr txBox="1"/>
      </xdr:nvSpPr>
      <xdr:spPr>
        <a:xfrm>
          <a:off x="6395013" y="877746"/>
          <a:ext cx="1866805" cy="55944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fld id="{FF6029CB-3EB7-465B-A419-F8E835A0ADB2}" type="TxLink">
            <a:rPr lang="en-US" sz="1100" b="1" i="0" u="none" strike="noStrike">
              <a:solidFill>
                <a:srgbClr val="000000"/>
              </a:solidFill>
              <a:latin typeface="+mj-lt"/>
              <a:cs typeface="Calibri"/>
            </a:rPr>
            <a:pPr algn="ctr"/>
            <a:t>4209607</a:t>
          </a:fld>
          <a:endParaRPr lang="en-US" sz="1100" b="1" i="0" u="none" strike="noStrike">
            <a:solidFill>
              <a:srgbClr val="000000"/>
            </a:solidFill>
            <a:latin typeface="+mj-lt"/>
            <a:cs typeface="Calibri"/>
          </a:endParaRPr>
        </a:p>
        <a:p>
          <a:pPr algn="ctr"/>
          <a:r>
            <a:rPr lang="en-US" sz="1100" b="1" i="0" u="none" strike="noStrike">
              <a:solidFill>
                <a:srgbClr val="000000"/>
              </a:solidFill>
              <a:latin typeface="+mj-lt"/>
              <a:cs typeface="Calibri"/>
            </a:rPr>
            <a:t>Total Students</a:t>
          </a:r>
          <a:endParaRPr lang="en-US" sz="1100" b="1">
            <a:latin typeface="+mj-lt"/>
          </a:endParaRPr>
        </a:p>
      </xdr:txBody>
    </xdr:sp>
    <xdr:clientData/>
  </xdr:twoCellAnchor>
  <xdr:twoCellAnchor>
    <xdr:from>
      <xdr:col>4</xdr:col>
      <xdr:colOff>322968</xdr:colOff>
      <xdr:row>8</xdr:row>
      <xdr:rowOff>38582</xdr:rowOff>
    </xdr:from>
    <xdr:to>
      <xdr:col>7</xdr:col>
      <xdr:colOff>228989</xdr:colOff>
      <xdr:row>11</xdr:row>
      <xdr:rowOff>53823</xdr:rowOff>
    </xdr:to>
    <xdr:sp macro="" textlink="Sheet2!Q6">
      <xdr:nvSpPr>
        <xdr:cNvPr id="52" name="TextBox 51">
          <a:extLst>
            <a:ext uri="{FF2B5EF4-FFF2-40B4-BE49-F238E27FC236}">
              <a16:creationId xmlns:a16="http://schemas.microsoft.com/office/drawing/2014/main" id="{EC17A625-C7CD-429C-85C0-514B3E01B5AF}"/>
            </a:ext>
          </a:extLst>
        </xdr:cNvPr>
        <xdr:cNvSpPr txBox="1"/>
      </xdr:nvSpPr>
      <xdr:spPr>
        <a:xfrm>
          <a:off x="2753652" y="1504709"/>
          <a:ext cx="1729033" cy="56503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fld id="{8C567941-016F-4634-A06C-0354ED89B99D}" type="TxLink">
            <a:rPr lang="en-US" sz="1100" b="1" i="0" u="none" strike="noStrike">
              <a:solidFill>
                <a:srgbClr val="000000"/>
              </a:solidFill>
              <a:latin typeface="+mj-lt"/>
              <a:cs typeface="Calibri"/>
            </a:rPr>
            <a:pPr algn="ctr"/>
            <a:t>54439</a:t>
          </a:fld>
          <a:endParaRPr lang="en-US" sz="1100" b="1" i="0" u="none" strike="noStrike">
            <a:solidFill>
              <a:srgbClr val="000000"/>
            </a:solidFill>
            <a:latin typeface="+mj-lt"/>
            <a:cs typeface="Calibri"/>
          </a:endParaRPr>
        </a:p>
        <a:p>
          <a:pPr algn="ctr"/>
          <a:r>
            <a:rPr lang="en-US" sz="1100" b="1" i="0" u="none" strike="noStrike">
              <a:solidFill>
                <a:srgbClr val="000000"/>
              </a:solidFill>
              <a:latin typeface="+mj-lt"/>
              <a:cs typeface="Calibri"/>
            </a:rPr>
            <a:t>Total Anganwadi Centers</a:t>
          </a:r>
          <a:endParaRPr lang="en-US" sz="1100" b="1">
            <a:latin typeface="+mj-lt"/>
          </a:endParaRPr>
        </a:p>
      </xdr:txBody>
    </xdr:sp>
    <xdr:clientData/>
  </xdr:twoCellAnchor>
  <xdr:twoCellAnchor editAs="oneCell">
    <xdr:from>
      <xdr:col>14</xdr:col>
      <xdr:colOff>202557</xdr:colOff>
      <xdr:row>0</xdr:row>
      <xdr:rowOff>125393</xdr:rowOff>
    </xdr:from>
    <xdr:to>
      <xdr:col>21</xdr:col>
      <xdr:colOff>434050</xdr:colOff>
      <xdr:row>11</xdr:row>
      <xdr:rowOff>38582</xdr:rowOff>
    </xdr:to>
    <mc:AlternateContent xmlns:mc="http://schemas.openxmlformats.org/markup-compatibility/2006" xmlns:a14="http://schemas.microsoft.com/office/drawing/2010/main">
      <mc:Choice Requires="a14">
        <xdr:graphicFrame macro="">
          <xdr:nvGraphicFramePr>
            <xdr:cNvPr id="53" name="District 11">
              <a:extLst>
                <a:ext uri="{FF2B5EF4-FFF2-40B4-BE49-F238E27FC236}">
                  <a16:creationId xmlns:a16="http://schemas.microsoft.com/office/drawing/2014/main" id="{EF07FCEA-56FE-4B0A-9379-9D8EB9425F07}"/>
                </a:ext>
              </a:extLst>
            </xdr:cNvPr>
            <xdr:cNvGraphicFramePr/>
          </xdr:nvGraphicFramePr>
          <xdr:xfrm>
            <a:off x="0" y="0"/>
            <a:ext cx="0" cy="0"/>
          </xdr:xfrm>
          <a:graphic>
            <a:graphicData uri="http://schemas.microsoft.com/office/drawing/2010/slicer">
              <sle:slicer xmlns:sle="http://schemas.microsoft.com/office/drawing/2010/slicer" name="District 11"/>
            </a:graphicData>
          </a:graphic>
        </xdr:graphicFrame>
      </mc:Choice>
      <mc:Fallback xmlns="">
        <xdr:sp macro="" textlink="">
          <xdr:nvSpPr>
            <xdr:cNvPr id="0" name=""/>
            <xdr:cNvSpPr>
              <a:spLocks noTextEdit="1"/>
            </xdr:cNvSpPr>
          </xdr:nvSpPr>
          <xdr:spPr>
            <a:xfrm>
              <a:off x="8709949" y="125393"/>
              <a:ext cx="4485190" cy="1929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212202</xdr:colOff>
      <xdr:row>31</xdr:row>
      <xdr:rowOff>125392</xdr:rowOff>
    </xdr:from>
    <xdr:to>
      <xdr:col>6</xdr:col>
      <xdr:colOff>598026</xdr:colOff>
      <xdr:row>44</xdr:row>
      <xdr:rowOff>78081</xdr:rowOff>
    </xdr:to>
    <xdr:graphicFrame macro="">
      <xdr:nvGraphicFramePr>
        <xdr:cNvPr id="55" name="Chart 54">
          <a:extLst>
            <a:ext uri="{FF2B5EF4-FFF2-40B4-BE49-F238E27FC236}">
              <a16:creationId xmlns:a16="http://schemas.microsoft.com/office/drawing/2014/main" id="{6056824A-5270-49F8-9F3E-26365B8DB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385822</xdr:colOff>
      <xdr:row>15</xdr:row>
      <xdr:rowOff>57874</xdr:rowOff>
    </xdr:from>
    <xdr:to>
      <xdr:col>22</xdr:col>
      <xdr:colOff>106101</xdr:colOff>
      <xdr:row>27</xdr:row>
      <xdr:rowOff>96456</xdr:rowOff>
    </xdr:to>
    <xdr:graphicFrame macro="">
      <xdr:nvGraphicFramePr>
        <xdr:cNvPr id="56" name="Chart 55">
          <a:extLst>
            <a:ext uri="{FF2B5EF4-FFF2-40B4-BE49-F238E27FC236}">
              <a16:creationId xmlns:a16="http://schemas.microsoft.com/office/drawing/2014/main" id="{A59E5EA6-7268-4FC2-AE6D-A8D7582BA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289368</xdr:colOff>
      <xdr:row>31</xdr:row>
      <xdr:rowOff>57872</xdr:rowOff>
    </xdr:from>
    <xdr:to>
      <xdr:col>22</xdr:col>
      <xdr:colOff>125393</xdr:colOff>
      <xdr:row>44</xdr:row>
      <xdr:rowOff>38582</xdr:rowOff>
    </xdr:to>
    <xdr:graphicFrame macro="">
      <xdr:nvGraphicFramePr>
        <xdr:cNvPr id="32" name="Chart 31">
          <a:extLst>
            <a:ext uri="{FF2B5EF4-FFF2-40B4-BE49-F238E27FC236}">
              <a16:creationId xmlns:a16="http://schemas.microsoft.com/office/drawing/2014/main" id="{1596071F-611A-438C-B5AD-D98F275F5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5</xdr:row>
      <xdr:rowOff>0</xdr:rowOff>
    </xdr:from>
    <xdr:to>
      <xdr:col>14</xdr:col>
      <xdr:colOff>182880</xdr:colOff>
      <xdr:row>18</xdr:row>
      <xdr:rowOff>89535</xdr:rowOff>
    </xdr:to>
    <mc:AlternateContent xmlns:mc="http://schemas.openxmlformats.org/markup-compatibility/2006" xmlns:a14="http://schemas.microsoft.com/office/drawing/2010/main">
      <mc:Choice Requires="a14">
        <xdr:graphicFrame macro="">
          <xdr:nvGraphicFramePr>
            <xdr:cNvPr id="2" name="District 8">
              <a:extLst>
                <a:ext uri="{FF2B5EF4-FFF2-40B4-BE49-F238E27FC236}">
                  <a16:creationId xmlns:a16="http://schemas.microsoft.com/office/drawing/2014/main" id="{5372668C-13E3-4C89-A22A-17245DEBCEB6}"/>
                </a:ext>
              </a:extLst>
            </xdr:cNvPr>
            <xdr:cNvGraphicFramePr/>
          </xdr:nvGraphicFramePr>
          <xdr:xfrm>
            <a:off x="0" y="0"/>
            <a:ext cx="0" cy="0"/>
          </xdr:xfrm>
          <a:graphic>
            <a:graphicData uri="http://schemas.microsoft.com/office/drawing/2010/slicer">
              <sle:slicer xmlns:sle="http://schemas.microsoft.com/office/drawing/2010/slicer" name="District 8"/>
            </a:graphicData>
          </a:graphic>
        </xdr:graphicFrame>
      </mc:Choice>
      <mc:Fallback xmlns="">
        <xdr:sp macro="" textlink="">
          <xdr:nvSpPr>
            <xdr:cNvPr id="0" name=""/>
            <xdr:cNvSpPr>
              <a:spLocks noTextEdit="1"/>
            </xdr:cNvSpPr>
          </xdr:nvSpPr>
          <xdr:spPr>
            <a:xfrm>
              <a:off x="8473440" y="914400"/>
              <a:ext cx="32308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220980</xdr:colOff>
      <xdr:row>0</xdr:row>
      <xdr:rowOff>160020</xdr:rowOff>
    </xdr:from>
    <xdr:to>
      <xdr:col>16</xdr:col>
      <xdr:colOff>685800</xdr:colOff>
      <xdr:row>7</xdr:row>
      <xdr:rowOff>163830</xdr:rowOff>
    </xdr:to>
    <xdr:graphicFrame macro="">
      <xdr:nvGraphicFramePr>
        <xdr:cNvPr id="2" name="Chart 1">
          <a:extLst>
            <a:ext uri="{FF2B5EF4-FFF2-40B4-BE49-F238E27FC236}">
              <a16:creationId xmlns:a16="http://schemas.microsoft.com/office/drawing/2014/main" id="{3720D203-0003-BA19-9892-CB8B0C5AF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731520</xdr:colOff>
      <xdr:row>7</xdr:row>
      <xdr:rowOff>53340</xdr:rowOff>
    </xdr:from>
    <xdr:to>
      <xdr:col>14</xdr:col>
      <xdr:colOff>952500</xdr:colOff>
      <xdr:row>20</xdr:row>
      <xdr:rowOff>142875</xdr:rowOff>
    </xdr:to>
    <mc:AlternateContent xmlns:mc="http://schemas.openxmlformats.org/markup-compatibility/2006" xmlns:a14="http://schemas.microsoft.com/office/drawing/2010/main">
      <mc:Choice Requires="a14">
        <xdr:graphicFrame macro="">
          <xdr:nvGraphicFramePr>
            <xdr:cNvPr id="3" name="District 7">
              <a:extLst>
                <a:ext uri="{FF2B5EF4-FFF2-40B4-BE49-F238E27FC236}">
                  <a16:creationId xmlns:a16="http://schemas.microsoft.com/office/drawing/2014/main" id="{FFFF99D8-C958-448D-BB6E-D15B16BFF5B7}"/>
                </a:ext>
              </a:extLst>
            </xdr:cNvPr>
            <xdr:cNvGraphicFramePr/>
          </xdr:nvGraphicFramePr>
          <xdr:xfrm>
            <a:off x="0" y="0"/>
            <a:ext cx="0" cy="0"/>
          </xdr:xfrm>
          <a:graphic>
            <a:graphicData uri="http://schemas.microsoft.com/office/drawing/2010/slicer">
              <sle:slicer xmlns:sle="http://schemas.microsoft.com/office/drawing/2010/slicer" name="District 7"/>
            </a:graphicData>
          </a:graphic>
        </xdr:graphicFrame>
      </mc:Choice>
      <mc:Fallback xmlns="">
        <xdr:sp macro="" textlink="">
          <xdr:nvSpPr>
            <xdr:cNvPr id="0" name=""/>
            <xdr:cNvSpPr>
              <a:spLocks noTextEdit="1"/>
            </xdr:cNvSpPr>
          </xdr:nvSpPr>
          <xdr:spPr>
            <a:xfrm>
              <a:off x="9753600" y="1516380"/>
              <a:ext cx="32308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160020</xdr:colOff>
      <xdr:row>5</xdr:row>
      <xdr:rowOff>144780</xdr:rowOff>
    </xdr:from>
    <xdr:to>
      <xdr:col>12</xdr:col>
      <xdr:colOff>441960</xdr:colOff>
      <xdr:row>16</xdr:row>
      <xdr:rowOff>30480</xdr:rowOff>
    </xdr:to>
    <xdr:graphicFrame macro="">
      <xdr:nvGraphicFramePr>
        <xdr:cNvPr id="5" name="Chart 4">
          <a:extLst>
            <a:ext uri="{FF2B5EF4-FFF2-40B4-BE49-F238E27FC236}">
              <a16:creationId xmlns:a16="http://schemas.microsoft.com/office/drawing/2014/main" id="{741DAB6A-EDCD-0B6A-7607-93493F5EA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6</xdr:row>
      <xdr:rowOff>0</xdr:rowOff>
    </xdr:from>
    <xdr:to>
      <xdr:col>18</xdr:col>
      <xdr:colOff>182880</xdr:colOff>
      <xdr:row>19</xdr:row>
      <xdr:rowOff>89535</xdr:rowOff>
    </xdr:to>
    <mc:AlternateContent xmlns:mc="http://schemas.openxmlformats.org/markup-compatibility/2006" xmlns:a14="http://schemas.microsoft.com/office/drawing/2010/main">
      <mc:Choice Requires="a14">
        <xdr:graphicFrame macro="">
          <xdr:nvGraphicFramePr>
            <xdr:cNvPr id="2" name="District 6">
              <a:extLst>
                <a:ext uri="{FF2B5EF4-FFF2-40B4-BE49-F238E27FC236}">
                  <a16:creationId xmlns:a16="http://schemas.microsoft.com/office/drawing/2014/main" id="{3E0EC780-001E-4C68-966A-5039B2E5B53B}"/>
                </a:ext>
              </a:extLst>
            </xdr:cNvPr>
            <xdr:cNvGraphicFramePr/>
          </xdr:nvGraphicFramePr>
          <xdr:xfrm>
            <a:off x="0" y="0"/>
            <a:ext cx="0" cy="0"/>
          </xdr:xfrm>
          <a:graphic>
            <a:graphicData uri="http://schemas.microsoft.com/office/drawing/2010/slicer">
              <sle:slicer xmlns:sle="http://schemas.microsoft.com/office/drawing/2010/slicer" name="District 6"/>
            </a:graphicData>
          </a:graphic>
        </xdr:graphicFrame>
      </mc:Choice>
      <mc:Fallback xmlns="">
        <xdr:sp macro="" textlink="">
          <xdr:nvSpPr>
            <xdr:cNvPr id="0" name=""/>
            <xdr:cNvSpPr>
              <a:spLocks noTextEdit="1"/>
            </xdr:cNvSpPr>
          </xdr:nvSpPr>
          <xdr:spPr>
            <a:xfrm>
              <a:off x="12824460" y="1097280"/>
              <a:ext cx="32308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13</xdr:col>
      <xdr:colOff>624840</xdr:colOff>
      <xdr:row>5</xdr:row>
      <xdr:rowOff>80010</xdr:rowOff>
    </xdr:from>
    <xdr:to>
      <xdr:col>16</xdr:col>
      <xdr:colOff>525780</xdr:colOff>
      <xdr:row>20</xdr:row>
      <xdr:rowOff>80010</xdr:rowOff>
    </xdr:to>
    <xdr:graphicFrame macro="">
      <xdr:nvGraphicFramePr>
        <xdr:cNvPr id="6" name="Chart 5">
          <a:extLst>
            <a:ext uri="{FF2B5EF4-FFF2-40B4-BE49-F238E27FC236}">
              <a16:creationId xmlns:a16="http://schemas.microsoft.com/office/drawing/2014/main" id="{2A743B38-D995-88EE-E5DB-A35C38C3F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624840</xdr:colOff>
      <xdr:row>9</xdr:row>
      <xdr:rowOff>175260</xdr:rowOff>
    </xdr:from>
    <xdr:to>
      <xdr:col>13</xdr:col>
      <xdr:colOff>289560</xdr:colOff>
      <xdr:row>23</xdr:row>
      <xdr:rowOff>81915</xdr:rowOff>
    </xdr:to>
    <mc:AlternateContent xmlns:mc="http://schemas.openxmlformats.org/markup-compatibility/2006" xmlns:a14="http://schemas.microsoft.com/office/drawing/2010/main">
      <mc:Choice Requires="a14">
        <xdr:graphicFrame macro="">
          <xdr:nvGraphicFramePr>
            <xdr:cNvPr id="2" name="District 5">
              <a:extLst>
                <a:ext uri="{FF2B5EF4-FFF2-40B4-BE49-F238E27FC236}">
                  <a16:creationId xmlns:a16="http://schemas.microsoft.com/office/drawing/2014/main" id="{381B0594-F5EA-4AF5-8F7A-83A569E799E8}"/>
                </a:ext>
              </a:extLst>
            </xdr:cNvPr>
            <xdr:cNvGraphicFramePr/>
          </xdr:nvGraphicFramePr>
          <xdr:xfrm>
            <a:off x="0" y="0"/>
            <a:ext cx="0" cy="0"/>
          </xdr:xfrm>
          <a:graphic>
            <a:graphicData uri="http://schemas.microsoft.com/office/drawing/2010/slicer">
              <sle:slicer xmlns:sle="http://schemas.microsoft.com/office/drawing/2010/slicer" name="District 5"/>
            </a:graphicData>
          </a:graphic>
        </xdr:graphicFrame>
      </mc:Choice>
      <mc:Fallback xmlns="">
        <xdr:sp macro="" textlink="">
          <xdr:nvSpPr>
            <xdr:cNvPr id="0" name=""/>
            <xdr:cNvSpPr>
              <a:spLocks noTextEdit="1"/>
            </xdr:cNvSpPr>
          </xdr:nvSpPr>
          <xdr:spPr>
            <a:xfrm>
              <a:off x="5669280" y="1821180"/>
              <a:ext cx="32308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975360</xdr:colOff>
      <xdr:row>11</xdr:row>
      <xdr:rowOff>22860</xdr:rowOff>
    </xdr:from>
    <xdr:to>
      <xdr:col>5</xdr:col>
      <xdr:colOff>388620</xdr:colOff>
      <xdr:row>24</xdr:row>
      <xdr:rowOff>57150</xdr:rowOff>
    </xdr:to>
    <xdr:graphicFrame macro="">
      <xdr:nvGraphicFramePr>
        <xdr:cNvPr id="2" name="Chart 1">
          <a:extLst>
            <a:ext uri="{FF2B5EF4-FFF2-40B4-BE49-F238E27FC236}">
              <a16:creationId xmlns:a16="http://schemas.microsoft.com/office/drawing/2014/main" id="{D93F133D-AC20-E64E-550F-0AD9B5AEC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1028700</xdr:colOff>
      <xdr:row>5</xdr:row>
      <xdr:rowOff>121920</xdr:rowOff>
    </xdr:from>
    <xdr:to>
      <xdr:col>10</xdr:col>
      <xdr:colOff>1059180</xdr:colOff>
      <xdr:row>19</xdr:row>
      <xdr:rowOff>28575</xdr:rowOff>
    </xdr:to>
    <mc:AlternateContent xmlns:mc="http://schemas.openxmlformats.org/markup-compatibility/2006" xmlns:a14="http://schemas.microsoft.com/office/drawing/2010/main">
      <mc:Choice Requires="a14">
        <xdr:graphicFrame macro="">
          <xdr:nvGraphicFramePr>
            <xdr:cNvPr id="2" name="District 4">
              <a:extLst>
                <a:ext uri="{FF2B5EF4-FFF2-40B4-BE49-F238E27FC236}">
                  <a16:creationId xmlns:a16="http://schemas.microsoft.com/office/drawing/2014/main" id="{FEC7E940-C2A8-46CF-8982-2C9B9FEE42EF}"/>
                </a:ext>
              </a:extLst>
            </xdr:cNvPr>
            <xdr:cNvGraphicFramePr/>
          </xdr:nvGraphicFramePr>
          <xdr:xfrm>
            <a:off x="0" y="0"/>
            <a:ext cx="0" cy="0"/>
          </xdr:xfrm>
          <a:graphic>
            <a:graphicData uri="http://schemas.microsoft.com/office/drawing/2010/slicer">
              <sle:slicer xmlns:sle="http://schemas.microsoft.com/office/drawing/2010/slicer" name="District 4"/>
            </a:graphicData>
          </a:graphic>
        </xdr:graphicFrame>
      </mc:Choice>
      <mc:Fallback xmlns="">
        <xdr:sp macro="" textlink="">
          <xdr:nvSpPr>
            <xdr:cNvPr id="0" name=""/>
            <xdr:cNvSpPr>
              <a:spLocks noTextEdit="1"/>
            </xdr:cNvSpPr>
          </xdr:nvSpPr>
          <xdr:spPr>
            <a:xfrm>
              <a:off x="9784080" y="1036320"/>
              <a:ext cx="32308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678180</xdr:colOff>
      <xdr:row>1</xdr:row>
      <xdr:rowOff>152400</xdr:rowOff>
    </xdr:from>
    <xdr:to>
      <xdr:col>13</xdr:col>
      <xdr:colOff>83820</xdr:colOff>
      <xdr:row>15</xdr:row>
      <xdr:rowOff>59055</xdr:rowOff>
    </xdr:to>
    <mc:AlternateContent xmlns:mc="http://schemas.openxmlformats.org/markup-compatibility/2006" xmlns:a14="http://schemas.microsoft.com/office/drawing/2010/main">
      <mc:Choice Requires="a14">
        <xdr:graphicFrame macro="">
          <xdr:nvGraphicFramePr>
            <xdr:cNvPr id="2" name="District 3">
              <a:extLst>
                <a:ext uri="{FF2B5EF4-FFF2-40B4-BE49-F238E27FC236}">
                  <a16:creationId xmlns:a16="http://schemas.microsoft.com/office/drawing/2014/main" id="{424A0008-BC05-458A-94C1-B5792857507D}"/>
                </a:ext>
              </a:extLst>
            </xdr:cNvPr>
            <xdr:cNvGraphicFramePr/>
          </xdr:nvGraphicFramePr>
          <xdr:xfrm>
            <a:off x="0" y="0"/>
            <a:ext cx="0" cy="0"/>
          </xdr:xfrm>
          <a:graphic>
            <a:graphicData uri="http://schemas.microsoft.com/office/drawing/2010/slicer">
              <sle:slicer xmlns:sle="http://schemas.microsoft.com/office/drawing/2010/slicer" name="District 3"/>
            </a:graphicData>
          </a:graphic>
        </xdr:graphicFrame>
      </mc:Choice>
      <mc:Fallback xmlns="">
        <xdr:sp macro="" textlink="">
          <xdr:nvSpPr>
            <xdr:cNvPr id="0" name=""/>
            <xdr:cNvSpPr>
              <a:spLocks noTextEdit="1"/>
            </xdr:cNvSpPr>
          </xdr:nvSpPr>
          <xdr:spPr>
            <a:xfrm>
              <a:off x="9578340" y="335280"/>
              <a:ext cx="32308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403860</xdr:colOff>
      <xdr:row>2</xdr:row>
      <xdr:rowOff>15240</xdr:rowOff>
    </xdr:from>
    <xdr:to>
      <xdr:col>13</xdr:col>
      <xdr:colOff>762000</xdr:colOff>
      <xdr:row>15</xdr:row>
      <xdr:rowOff>104775</xdr:rowOff>
    </xdr:to>
    <mc:AlternateContent xmlns:mc="http://schemas.openxmlformats.org/markup-compatibility/2006" xmlns:a14="http://schemas.microsoft.com/office/drawing/2010/main">
      <mc:Choice Requires="a14">
        <xdr:graphicFrame macro="">
          <xdr:nvGraphicFramePr>
            <xdr:cNvPr id="3" name="District 2">
              <a:extLst>
                <a:ext uri="{FF2B5EF4-FFF2-40B4-BE49-F238E27FC236}">
                  <a16:creationId xmlns:a16="http://schemas.microsoft.com/office/drawing/2014/main" id="{E67CF34C-529D-4A74-9EEE-71C6CEE67FA6}"/>
                </a:ext>
              </a:extLst>
            </xdr:cNvPr>
            <xdr:cNvGraphicFramePr/>
          </xdr:nvGraphicFramePr>
          <xdr:xfrm>
            <a:off x="0" y="0"/>
            <a:ext cx="0" cy="0"/>
          </xdr:xfrm>
          <a:graphic>
            <a:graphicData uri="http://schemas.microsoft.com/office/drawing/2010/slicer">
              <sle:slicer xmlns:sle="http://schemas.microsoft.com/office/drawing/2010/slicer" name="District 2"/>
            </a:graphicData>
          </a:graphic>
        </xdr:graphicFrame>
      </mc:Choice>
      <mc:Fallback xmlns="">
        <xdr:sp macro="" textlink="">
          <xdr:nvSpPr>
            <xdr:cNvPr id="0" name=""/>
            <xdr:cNvSpPr>
              <a:spLocks noTextEdit="1"/>
            </xdr:cNvSpPr>
          </xdr:nvSpPr>
          <xdr:spPr>
            <a:xfrm>
              <a:off x="13098780" y="381000"/>
              <a:ext cx="32308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4.98860960648" createdVersion="8" refreshedVersion="8" minRefreshableVersion="3" recordCount="32" xr:uid="{D4254108-DD14-4193-88E5-005D961FD552}">
  <cacheSource type="worksheet">
    <worksheetSource name="Table1_1"/>
  </cacheSource>
  <cacheFields count="7">
    <cacheField name="Sno" numFmtId="1">
      <sharedItems containsSemiMixedTypes="0" containsString="0" containsNumber="1" containsInteger="1" minValue="1" maxValue="32"/>
    </cacheField>
    <cacheField name="District" numFmtId="0">
      <sharedItems count="32">
        <s v="Ariyalur"/>
        <s v="Chennai"/>
        <s v="Coimbatore"/>
        <s v="Cuddalore"/>
        <s v="Dharmapuri"/>
        <s v="Dindigul"/>
        <s v="Erode"/>
        <s v="Kancheepuram"/>
        <s v="Kanniyakumari"/>
        <s v="Karur"/>
        <s v="Krishnagiri"/>
        <s v="Madurai"/>
        <s v="Nagapattinam"/>
        <s v="Namakkal"/>
        <s v="Perambalur"/>
        <s v="Pudukkottai"/>
        <s v="Ramanathapuram"/>
        <s v="Ranipet"/>
        <s v="Salem"/>
        <s v="Sivagangai"/>
        <s v="Thanjavur"/>
        <s v="The Nilgiris"/>
        <s v="Theni"/>
        <s v="Thiruvallur"/>
        <s v="Thiruvarur"/>
        <s v="Thoothukkudi"/>
        <s v="Tiruchirappalli"/>
        <s v="Tirunelveli"/>
        <s v="Tiruppur"/>
        <s v="Tiruvannamalai"/>
        <s v="Villupuram"/>
        <s v="Virudhunagar"/>
      </sharedItems>
    </cacheField>
    <cacheField name="No. of_x000a_Angan_x000a_wadi_x000a_Centres" numFmtId="0">
      <sharedItems containsSemiMixedTypes="0" containsString="0" containsNumber="1" containsInteger="1" minValue="486" maxValue="2999"/>
    </cacheField>
    <cacheField name="No. of Ante_x000a_Natal Women_x000a_&amp; Post Natal_x000a_Mothers_x000a_Undrer SNP" numFmtId="0">
      <sharedItems containsSemiMixedTypes="0" containsString="0" containsNumber="1" containsInteger="1" minValue="5914" maxValue="47225"/>
    </cacheField>
    <cacheField name="No. of_x000a_Childrens_x000a_Covered_x000a_2-5Years_x000a_under_x000a_PSE" numFmtId="0">
      <sharedItems containsSemiMixedTypes="0" containsString="0" containsNumber="1" containsInteger="1" minValue="8360" maxValue="80715"/>
    </cacheField>
    <cacheField name="Total_x000a_( SNP+PSE )" numFmtId="0">
      <sharedItems containsSemiMixedTypes="0" containsString="0" containsNumber="1" containsInteger="1" minValue="14274" maxValue="126957"/>
    </cacheField>
    <cacheField name="Zone" numFmtId="0">
      <sharedItems/>
    </cacheField>
  </cacheFields>
  <extLst>
    <ext xmlns:x14="http://schemas.microsoft.com/office/spreadsheetml/2009/9/main" uri="{725AE2AE-9491-48be-B2B4-4EB974FC3084}">
      <x14:pivotCacheDefinition pivotCacheId="12374328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5.702191550925" createdVersion="8" refreshedVersion="8" minRefreshableVersion="3" recordCount="32" xr:uid="{CFA0371D-E1B2-4BB0-A246-D2EA19F1B28C}">
  <cacheSource type="worksheet">
    <worksheetSource ref="A1:F33" sheet="Table2"/>
  </cacheSource>
  <cacheFields count="6">
    <cacheField name="Sno" numFmtId="0">
      <sharedItems containsSemiMixedTypes="0" containsString="0" containsNumber="1" containsInteger="1" minValue="1" maxValue="32"/>
    </cacheField>
    <cacheField name="District" numFmtId="0">
      <sharedItems count="32">
        <s v="Ariyalur"/>
        <s v="Chennai"/>
        <s v="Coimbatore"/>
        <s v="Cuddalore"/>
        <s v="Dharmapuri"/>
        <s v="Dindigul"/>
        <s v="Erode"/>
        <s v="Kancheepuram"/>
        <s v="Kanniyakumari"/>
        <s v="Karur"/>
        <s v="Krishnagiri"/>
        <s v="Madurai"/>
        <s v="Nagapattinam"/>
        <s v="Namakkal"/>
        <s v="The Nilgiris"/>
        <s v="Perambalur"/>
        <s v="Pudukkottai"/>
        <s v="Ramanathapuram"/>
        <s v="Salem"/>
        <s v="Sivagangai"/>
        <s v="Thanjavur"/>
        <s v="Theni"/>
        <s v="Thiruchirapalli"/>
        <s v="Thiruvallur"/>
        <s v="Thiruvarur"/>
        <s v="Thirunelveli"/>
        <s v="Tirupur"/>
        <s v="Thiruvannamalai"/>
        <s v="Thoothukudi"/>
        <s v="Vellore"/>
        <s v="Villupuram"/>
        <s v="Virudhunagar"/>
      </sharedItems>
    </cacheField>
    <cacheField name="Primary" numFmtId="0">
      <sharedItems containsSemiMixedTypes="0" containsString="0" containsNumber="1" containsInteger="1" minValue="202" maxValue="1545"/>
    </cacheField>
    <cacheField name="SOCIAL_Upper_x000a_Primary" numFmtId="0">
      <sharedItems containsSemiMixedTypes="0" containsString="0" containsNumber="1" containsInteger="1" minValue="170" maxValue="877"/>
    </cacheField>
    <cacheField name="WELFARE CENTRES NCLP *" numFmtId="0">
      <sharedItems containsSemiMixedTypes="0" containsString="0" containsNumber="1" containsInteger="1" minValue="0" maxValue="30"/>
    </cacheField>
    <cacheField name="Total" numFmtId="0">
      <sharedItems containsSemiMixedTypes="0" containsString="0" containsNumber="1" containsInteger="1" minValue="392" maxValue="2422"/>
    </cacheField>
  </cacheFields>
  <extLst>
    <ext xmlns:x14="http://schemas.microsoft.com/office/spreadsheetml/2009/9/main" uri="{725AE2AE-9491-48be-B2B4-4EB974FC3084}">
      <x14:pivotCacheDefinition pivotCacheId="108320264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5.727958101852" createdVersion="8" refreshedVersion="8" minRefreshableVersion="3" recordCount="32" xr:uid="{25346F45-F3DE-44F6-8964-7D9AEFA8317E}">
  <cacheSource type="worksheet">
    <worksheetSource ref="A1:G33" sheet="Table9"/>
  </cacheSource>
  <cacheFields count="7">
    <cacheField name="Sno" numFmtId="0">
      <sharedItems containsSemiMixedTypes="0" containsString="0" containsNumber="1" containsInteger="1" minValue="1" maxValue="32"/>
    </cacheField>
    <cacheField name="District" numFmtId="0">
      <sharedItems count="32">
        <s v=" Chennai"/>
        <s v=" Kancheepuram"/>
        <s v="Thiruvallur"/>
        <s v=" Cuddalore"/>
        <s v=" Viluppuram"/>
        <s v="Vellore"/>
        <s v=" Tiruvannamalai"/>
        <s v=" Salem"/>
        <s v=" Namakkal"/>
        <s v=" Dharmapuri"/>
        <s v="Krishnagiri"/>
        <s v="Erode"/>
        <s v=" Coimbatore"/>
        <s v=" Tiruppur"/>
        <s v=" The Nilgiris"/>
        <s v=" Tiruchirappalli"/>
        <s v=" Karur"/>
        <s v=" Perambalur"/>
        <s v=" Ariyalur"/>
        <s v=" Thanjavur"/>
        <s v=" Nagapattinam"/>
        <s v=" Thiruvarur"/>
        <s v=" Pudukkottai"/>
        <s v=" Madurai"/>
        <s v=" Theni"/>
        <s v=" Dindigul"/>
        <s v=" Ramanathapuram"/>
        <s v=" Virudhunagar"/>
        <s v=" Sivagangai"/>
        <s v=" Tirunelveli"/>
        <s v=" Thoothukkudi"/>
        <s v=" Kanniyakumari"/>
      </sharedItems>
    </cacheField>
    <cacheField name="Blind" numFmtId="0">
      <sharedItems containsSemiMixedTypes="0" containsString="0" containsNumber="1" containsInteger="1" minValue="1079" maxValue="10506" count="32">
        <n v="10506"/>
        <n v="7242"/>
        <n v="7296"/>
        <n v="5604"/>
        <n v="6324"/>
        <n v="6408"/>
        <n v="4524"/>
        <n v="4822"/>
        <n v="3177"/>
        <n v="2903"/>
        <n v="3081"/>
        <n v="3930"/>
        <n v="5985"/>
        <n v="3111"/>
        <n v="1115"/>
        <n v="4460"/>
        <n v="1601"/>
        <n v="1079"/>
        <n v="1790"/>
        <n v="3592"/>
        <n v="3244"/>
        <n v="3030"/>
        <n v="2614"/>
        <n v="5462"/>
        <n v="1857"/>
        <n v="3038"/>
        <n v="2462"/>
        <n v="2864"/>
        <n v="2411"/>
        <n v="5302"/>
        <n v="3751"/>
        <n v="2820"/>
      </sharedItems>
    </cacheField>
    <cacheField name="Deaf" numFmtId="0">
      <sharedItems containsSemiMixedTypes="0" containsString="0" containsNumber="1" containsInteger="1" minValue="1530" maxValue="23298" count="32">
        <n v="23298"/>
        <n v="13351"/>
        <n v="18274"/>
        <n v="9558"/>
        <n v="10497"/>
        <n v="10081"/>
        <n v="6080"/>
        <n v="6343"/>
        <n v="4560"/>
        <n v="3928"/>
        <n v="4939"/>
        <n v="5886"/>
        <n v="12395"/>
        <n v="6120"/>
        <n v="1530"/>
        <n v="5427"/>
        <n v="1904"/>
        <n v="2085"/>
        <n v="2726"/>
        <n v="5477"/>
        <n v="4178"/>
        <n v="5670"/>
        <n v="3477"/>
        <n v="8313"/>
        <n v="3971"/>
        <n v="7100"/>
        <n v="4679"/>
        <n v="4297"/>
        <n v="4628"/>
        <n v="8483"/>
        <n v="5360"/>
        <n v="5626"/>
      </sharedItems>
    </cacheField>
    <cacheField name="Dumb" numFmtId="0">
      <sharedItems containsSemiMixedTypes="0" containsString="0" containsNumber="1" containsInteger="1" minValue="631" maxValue="4564"/>
    </cacheField>
    <cacheField name="In move_x000a_ment" numFmtId="0">
      <sharedItems containsSemiMixedTypes="0" containsString="0" containsNumber="1" containsInteger="1" minValue="2199" maxValue="15994"/>
    </cacheField>
    <cacheField name="Mental_x000a_Retarda_x000a_tion" numFmtId="0">
      <sharedItems containsSemiMixedTypes="0" containsString="0" containsNumber="1" containsInteger="1" minValue="202" maxValue="271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6.023493055553" createdVersion="8" refreshedVersion="8" minRefreshableVersion="3" recordCount="32" xr:uid="{36C34E8A-B667-4CC6-AFAD-CD43502E89D2}">
  <cacheSource type="worksheet">
    <worksheetSource name="Table1_12"/>
  </cacheSource>
  <cacheFields count="28">
    <cacheField name="Sno" numFmtId="1">
      <sharedItems containsSemiMixedTypes="0" containsString="0" containsNumber="1" containsInteger="1" minValue="1" maxValue="32"/>
    </cacheField>
    <cacheField name="District" numFmtId="0">
      <sharedItems count="32">
        <s v="Ariyalur"/>
        <s v="Chennai"/>
        <s v="Coimbatore"/>
        <s v="Cuddalore"/>
        <s v="Dharmapuri"/>
        <s v="Dindigul"/>
        <s v="Erode"/>
        <s v="Kancheepuram"/>
        <s v="Kanniyakumari"/>
        <s v="Karur"/>
        <s v="Krishnagiri"/>
        <s v="Madurai"/>
        <s v="Nagapattinam"/>
        <s v="Namakkal"/>
        <s v="Perambalur"/>
        <s v="Pudukkottai"/>
        <s v="Ramanathapuram"/>
        <s v="Ranipet"/>
        <s v="Salem"/>
        <s v="Sivagangai"/>
        <s v="Thanjavur"/>
        <s v="The Nilgiris"/>
        <s v="Theni"/>
        <s v="Thiruvallur"/>
        <s v="Thiruvarur"/>
        <s v="Thoothukkudi"/>
        <s v="Tiruchirappalli"/>
        <s v="Tirunelveli"/>
        <s v="Tiruppur"/>
        <s v="Tiruvannamalai"/>
        <s v="Villupuram"/>
        <s v="Virudhunagar"/>
      </sharedItems>
    </cacheField>
    <cacheField name="No. of_x000a_Angan_x000a_wadi_x000a_Centres" numFmtId="0">
      <sharedItems containsSemiMixedTypes="0" containsString="0" containsNumber="1" containsInteger="1" minValue="486" maxValue="2999"/>
    </cacheField>
    <cacheField name="No. of Ante_x000a_Natal Women_x000a_&amp; Post Natal_x000a_Mothers_x000a_Undrer SNP" numFmtId="0">
      <sharedItems containsSemiMixedTypes="0" containsString="0" containsNumber="1" containsInteger="1" minValue="5914" maxValue="47225"/>
    </cacheField>
    <cacheField name="No. of_x000a_Childrens_x000a_Covered_x000a_2-5Years_x000a_under_x000a_PSE" numFmtId="0">
      <sharedItems containsSemiMixedTypes="0" containsString="0" containsNumber="1" containsInteger="1" minValue="8360" maxValue="80715"/>
    </cacheField>
    <cacheField name="Total_x000a_( SNP+PSE )" numFmtId="0">
      <sharedItems containsSemiMixedTypes="0" containsString="0" containsNumber="1" containsInteger="1" minValue="14274" maxValue="126957"/>
    </cacheField>
    <cacheField name="Zone" numFmtId="0">
      <sharedItems/>
    </cacheField>
    <cacheField name="Primary" numFmtId="0">
      <sharedItems containsSemiMixedTypes="0" containsString="0" containsNumber="1" containsInteger="1" minValue="15470" maxValue="136550"/>
    </cacheField>
    <cacheField name="SOCIAL_Upper_x000a_Primary" numFmtId="0">
      <sharedItems containsSemiMixedTypes="0" containsString="0" containsNumber="1" containsInteger="1" minValue="11338" maxValue="97500"/>
    </cacheField>
    <cacheField name="Beneficiaries IX &amp; X" numFmtId="0">
      <sharedItems containsSemiMixedTypes="0" containsString="0" containsNumber="1" containsInteger="1" minValue="6307" maxValue="56375"/>
    </cacheField>
    <cacheField name="WELFARE CENTRES NCLP *" numFmtId="0">
      <sharedItems containsSemiMixedTypes="0" containsString="0" containsNumber="1" containsInteger="1" minValue="0" maxValue="703"/>
    </cacheField>
    <cacheField name="Boys (Uniforms)" numFmtId="0">
      <sharedItems containsSemiMixedTypes="0" containsString="0" containsNumber="1" containsInteger="1" minValue="9388" maxValue="90420"/>
    </cacheField>
    <cacheField name="Girls (Uniforms)" numFmtId="0">
      <sharedItems containsSemiMixedTypes="0" containsString="0" containsNumber="1" containsInteger="1" minValue="10129" maxValue="96370"/>
    </cacheField>
    <cacheField name="Total (Standards 1 to 8)" numFmtId="0">
      <sharedItems containsSemiMixedTypes="0" containsString="0" containsNumber="1" containsInteger="1" minValue="19517" maxValue="186790"/>
    </cacheField>
    <cacheField name="Text Books" numFmtId="0">
      <sharedItems containsSemiMixedTypes="0" containsString="0" containsNumber="1" containsInteger="1" minValue="19517" maxValue="189844"/>
    </cacheField>
    <cacheField name="Number of_x000a_children_x000a_Weighed" numFmtId="0">
      <sharedItems containsSemiMixedTypes="0" containsString="0" containsNumber="1" containsInteger="1" minValue="27227" maxValue="241236"/>
    </cacheField>
    <cacheField name="Severely_x000a_Under_x000a_Weight" numFmtId="0">
      <sharedItems containsSemiMixedTypes="0" containsString="0" containsNumber="1" containsInteger="1" minValue="55" maxValue="1101"/>
    </cacheField>
    <cacheField name="Moderately_x000a_Under_x000a_Weight" numFmtId="0">
      <sharedItems containsSemiMixedTypes="0" containsString="0" containsNumber="1" containsInteger="1" minValue="2033" maxValue="23267"/>
    </cacheField>
    <cacheField name="Over_x000a_Weight" numFmtId="0">
      <sharedItems containsSemiMixedTypes="0" containsString="0" containsNumber="1" containsInteger="1" minValue="0" maxValue="2085"/>
    </cacheField>
    <cacheField name="Normal" numFmtId="0">
      <sharedItems containsSemiMixedTypes="0" containsString="0" containsNumber="1" containsInteger="1" minValue="24945" maxValue="219649"/>
    </cacheField>
    <cacheField name="Blind" numFmtId="0">
      <sharedItems containsSemiMixedTypes="0" containsString="0" containsNumber="1" containsInteger="1" minValue="1079" maxValue="10506"/>
    </cacheField>
    <cacheField name="Deaf" numFmtId="0">
      <sharedItems containsSemiMixedTypes="0" containsString="0" containsNumber="1" containsInteger="1" minValue="1530" maxValue="23298"/>
    </cacheField>
    <cacheField name="Dumb" numFmtId="0">
      <sharedItems containsSemiMixedTypes="0" containsString="0" containsNumber="1" containsInteger="1" minValue="631" maxValue="4564"/>
    </cacheField>
    <cacheField name="In movement" numFmtId="0">
      <sharedItems containsSemiMixedTypes="0" containsString="0" containsNumber="1" containsInteger="1" minValue="2199" maxValue="15994"/>
    </cacheField>
    <cacheField name="Mental_x000a_Retarda_x000a_tion" numFmtId="0">
      <sharedItems containsSemiMixedTypes="0" containsString="0" containsNumber="1" containsInteger="1" minValue="202" maxValue="2716"/>
    </cacheField>
    <cacheField name="Mental_x000a_Illness" numFmtId="0">
      <sharedItems containsSemiMixedTypes="0" containsString="0" containsNumber="1" containsInteger="1" minValue="833" maxValue="5619"/>
    </cacheField>
    <cacheField name="Any_x000a_Other" numFmtId="0">
      <sharedItems containsSemiMixedTypes="0" containsString="0" containsNumber="1" containsInteger="1" minValue="1691" maxValue="25148"/>
    </cacheField>
    <cacheField name="Multiple_x000a_Disability" numFmtId="0">
      <sharedItems containsSemiMixedTypes="0" containsString="0" containsNumber="1" containsInteger="1" minValue="778" maxValue="5362"/>
    </cacheField>
  </cacheFields>
  <extLst>
    <ext xmlns:x14="http://schemas.microsoft.com/office/spreadsheetml/2009/9/main" uri="{725AE2AE-9491-48be-B2B4-4EB974FC3084}">
      <x14:pivotCacheDefinition pivotCacheId="583221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n v="1"/>
    <x v="0"/>
    <n v="774"/>
    <n v="10583"/>
    <n v="17844"/>
    <n v="28427"/>
    <s v="Central"/>
  </r>
  <r>
    <n v="2"/>
    <x v="1"/>
    <n v="1806"/>
    <n v="23565"/>
    <n v="40615"/>
    <n v="64180"/>
    <s v="North"/>
  </r>
  <r>
    <n v="3"/>
    <x v="2"/>
    <n v="1697"/>
    <n v="26959"/>
    <n v="33707"/>
    <n v="60666"/>
    <s v="West"/>
  </r>
  <r>
    <n v="4"/>
    <x v="3"/>
    <n v="2023"/>
    <n v="28767"/>
    <n v="44517"/>
    <n v="73284"/>
    <s v="East"/>
  </r>
  <r>
    <n v="5"/>
    <x v="4"/>
    <n v="1333"/>
    <n v="23900"/>
    <n v="27865"/>
    <n v="51765"/>
    <s v="West"/>
  </r>
  <r>
    <n v="6"/>
    <x v="5"/>
    <n v="2035"/>
    <n v="24741"/>
    <n v="39808"/>
    <n v="64549"/>
    <s v="South"/>
  </r>
  <r>
    <n v="7"/>
    <x v="6"/>
    <n v="2080"/>
    <n v="22608"/>
    <n v="34862"/>
    <n v="57470"/>
    <s v="West"/>
  </r>
  <r>
    <n v="8"/>
    <x v="7"/>
    <n v="2206"/>
    <n v="25260"/>
    <n v="43697"/>
    <n v="68957"/>
    <s v="North"/>
  </r>
  <r>
    <n v="9"/>
    <x v="8"/>
    <n v="1401"/>
    <n v="17633"/>
    <n v="22659"/>
    <n v="40292"/>
    <s v="South"/>
  </r>
  <r>
    <n v="10"/>
    <x v="9"/>
    <n v="1052"/>
    <n v="11248"/>
    <n v="21167"/>
    <n v="32415"/>
    <s v="Central"/>
  </r>
  <r>
    <n v="11"/>
    <x v="10"/>
    <n v="1796"/>
    <n v="27870"/>
    <n v="46591"/>
    <n v="74461"/>
    <s v="West"/>
  </r>
  <r>
    <n v="12"/>
    <x v="11"/>
    <n v="2001"/>
    <n v="35523"/>
    <n v="43418"/>
    <n v="78941"/>
    <s v="South"/>
  </r>
  <r>
    <n v="13"/>
    <x v="12"/>
    <n v="1325"/>
    <n v="17384"/>
    <n v="28192"/>
    <n v="45576"/>
    <s v="Central"/>
  </r>
  <r>
    <n v="14"/>
    <x v="13"/>
    <n v="1599"/>
    <n v="15859"/>
    <n v="28837"/>
    <n v="44696"/>
    <s v="West"/>
  </r>
  <r>
    <n v="15"/>
    <x v="14"/>
    <n v="490"/>
    <n v="8124"/>
    <n v="17875"/>
    <n v="25999"/>
    <s v="Central"/>
  </r>
  <r>
    <n v="16"/>
    <x v="15"/>
    <n v="1799"/>
    <n v="18944"/>
    <n v="43830"/>
    <n v="62774"/>
    <s v="Central"/>
  </r>
  <r>
    <n v="17"/>
    <x v="16"/>
    <n v="1454"/>
    <n v="13523"/>
    <n v="22542"/>
    <n v="36065"/>
    <s v="South"/>
  </r>
  <r>
    <n v="18"/>
    <x v="17"/>
    <n v="2999"/>
    <n v="46242"/>
    <n v="80715"/>
    <n v="126957"/>
    <s v="North"/>
  </r>
  <r>
    <n v="19"/>
    <x v="18"/>
    <n v="2696"/>
    <n v="41342"/>
    <n v="55081"/>
    <n v="96423"/>
    <s v="West"/>
  </r>
  <r>
    <n v="20"/>
    <x v="19"/>
    <n v="1552"/>
    <n v="12538"/>
    <n v="25781"/>
    <n v="38319"/>
    <s v="South"/>
  </r>
  <r>
    <n v="21"/>
    <x v="20"/>
    <n v="1749"/>
    <n v="25920"/>
    <n v="37435"/>
    <n v="63355"/>
    <s v="Central"/>
  </r>
  <r>
    <n v="22"/>
    <x v="21"/>
    <n v="486"/>
    <n v="5914"/>
    <n v="8360"/>
    <n v="14274"/>
    <s v="West"/>
  </r>
  <r>
    <n v="23"/>
    <x v="22"/>
    <n v="1065"/>
    <n v="15474"/>
    <n v="23918"/>
    <n v="39392"/>
    <s v="South"/>
  </r>
  <r>
    <n v="24"/>
    <x v="23"/>
    <n v="1760"/>
    <n v="23625"/>
    <n v="40880"/>
    <n v="64505"/>
    <s v="North"/>
  </r>
  <r>
    <n v="25"/>
    <x v="24"/>
    <n v="1260"/>
    <n v="13313"/>
    <n v="28593"/>
    <n v="41906"/>
    <s v="Central"/>
  </r>
  <r>
    <n v="26"/>
    <x v="25"/>
    <n v="1505"/>
    <n v="14985"/>
    <n v="27764"/>
    <n v="42749"/>
    <s v="South"/>
  </r>
  <r>
    <n v="27"/>
    <x v="26"/>
    <n v="1850"/>
    <n v="28844"/>
    <n v="43577"/>
    <n v="72421"/>
    <s v="Central"/>
  </r>
  <r>
    <n v="28"/>
    <x v="27"/>
    <n v="2562"/>
    <n v="29228"/>
    <n v="52304"/>
    <n v="81532"/>
    <s v="South"/>
  </r>
  <r>
    <n v="29"/>
    <x v="28"/>
    <n v="1512"/>
    <n v="19696"/>
    <n v="27271"/>
    <n v="46967"/>
    <s v="West"/>
  </r>
  <r>
    <n v="30"/>
    <x v="29"/>
    <n v="2127"/>
    <n v="31584"/>
    <n v="57022"/>
    <n v="88606"/>
    <s v="North"/>
  </r>
  <r>
    <n v="31"/>
    <x v="30"/>
    <n v="2941"/>
    <n v="47225"/>
    <n v="71024"/>
    <n v="118249"/>
    <s v="East"/>
  </r>
  <r>
    <n v="32"/>
    <x v="31"/>
    <n v="1504"/>
    <n v="20541"/>
    <n v="35274"/>
    <n v="55815"/>
    <s v="South"/>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n v="1"/>
    <x v="0"/>
    <n v="386"/>
    <n v="256"/>
    <n v="0"/>
    <n v="642"/>
  </r>
  <r>
    <n v="2"/>
    <x v="1"/>
    <n v="202"/>
    <n v="397"/>
    <n v="0"/>
    <n v="599"/>
  </r>
  <r>
    <n v="3"/>
    <x v="2"/>
    <n v="765"/>
    <n v="509"/>
    <n v="3"/>
    <n v="1277"/>
  </r>
  <r>
    <n v="4"/>
    <x v="3"/>
    <n v="974"/>
    <n v="611"/>
    <n v="0"/>
    <n v="1585"/>
  </r>
  <r>
    <n v="5"/>
    <x v="4"/>
    <n v="827"/>
    <n v="540"/>
    <n v="22"/>
    <n v="1389"/>
  </r>
  <r>
    <n v="6"/>
    <x v="5"/>
    <n v="1032"/>
    <n v="488"/>
    <n v="0"/>
    <n v="1520"/>
  </r>
  <r>
    <n v="7"/>
    <x v="6"/>
    <n v="806"/>
    <n v="506"/>
    <n v="15"/>
    <n v="1327"/>
  </r>
  <r>
    <n v="8"/>
    <x v="7"/>
    <n v="886"/>
    <n v="679"/>
    <n v="0"/>
    <n v="1565"/>
  </r>
  <r>
    <n v="9"/>
    <x v="8"/>
    <n v="273"/>
    <n v="392"/>
    <n v="0"/>
    <n v="665"/>
  </r>
  <r>
    <n v="10"/>
    <x v="9"/>
    <n v="489"/>
    <n v="299"/>
    <n v="0"/>
    <n v="788"/>
  </r>
  <r>
    <n v="11"/>
    <x v="10"/>
    <n v="1142"/>
    <n v="576"/>
    <n v="20"/>
    <n v="1738"/>
  </r>
  <r>
    <n v="12"/>
    <x v="11"/>
    <n v="855"/>
    <n v="590"/>
    <n v="0"/>
    <n v="1445"/>
  </r>
  <r>
    <n v="13"/>
    <x v="12"/>
    <n v="720"/>
    <n v="451"/>
    <n v="0"/>
    <n v="1171"/>
  </r>
  <r>
    <n v="14"/>
    <x v="13"/>
    <n v="674"/>
    <n v="310"/>
    <n v="11"/>
    <n v="995"/>
  </r>
  <r>
    <n v="15"/>
    <x v="14"/>
    <n v="294"/>
    <n v="207"/>
    <n v="0"/>
    <n v="501"/>
  </r>
  <r>
    <n v="16"/>
    <x v="15"/>
    <n v="222"/>
    <n v="170"/>
    <n v="0"/>
    <n v="392"/>
  </r>
  <r>
    <n v="17"/>
    <x v="16"/>
    <n v="1096"/>
    <n v="561"/>
    <n v="0"/>
    <n v="1657"/>
  </r>
  <r>
    <n v="18"/>
    <x v="17"/>
    <n v="850"/>
    <n v="373"/>
    <n v="0"/>
    <n v="1223"/>
  </r>
  <r>
    <n v="19"/>
    <x v="18"/>
    <n v="1139"/>
    <n v="679"/>
    <n v="17"/>
    <n v="1835"/>
  </r>
  <r>
    <n v="20"/>
    <x v="19"/>
    <n v="790"/>
    <n v="502"/>
    <n v="0"/>
    <n v="1292"/>
  </r>
  <r>
    <n v="21"/>
    <x v="20"/>
    <n v="1053"/>
    <n v="550"/>
    <n v="0"/>
    <n v="1603"/>
  </r>
  <r>
    <n v="22"/>
    <x v="21"/>
    <n v="408"/>
    <n v="304"/>
    <n v="0"/>
    <n v="712"/>
  </r>
  <r>
    <n v="23"/>
    <x v="22"/>
    <n v="963"/>
    <n v="604"/>
    <n v="7"/>
    <n v="1574"/>
  </r>
  <r>
    <n v="24"/>
    <x v="23"/>
    <n v="950"/>
    <n v="568"/>
    <n v="0"/>
    <n v="1518"/>
  </r>
  <r>
    <n v="25"/>
    <x v="24"/>
    <n v="581"/>
    <n v="403"/>
    <n v="0"/>
    <n v="984"/>
  </r>
  <r>
    <n v="26"/>
    <x v="25"/>
    <n v="1360"/>
    <n v="693"/>
    <n v="13"/>
    <n v="2066"/>
  </r>
  <r>
    <n v="27"/>
    <x v="26"/>
    <n v="897"/>
    <n v="441"/>
    <n v="11"/>
    <n v="1349"/>
  </r>
  <r>
    <n v="28"/>
    <x v="27"/>
    <n v="1280"/>
    <n v="721"/>
    <n v="9"/>
    <n v="2010"/>
  </r>
  <r>
    <n v="29"/>
    <x v="28"/>
    <n v="990"/>
    <n v="496"/>
    <n v="11"/>
    <n v="1497"/>
  </r>
  <r>
    <n v="30"/>
    <x v="29"/>
    <n v="1453"/>
    <n v="875"/>
    <n v="30"/>
    <n v="2358"/>
  </r>
  <r>
    <n v="31"/>
    <x v="30"/>
    <n v="1545"/>
    <n v="877"/>
    <n v="0"/>
    <n v="2422"/>
  </r>
  <r>
    <n v="32"/>
    <x v="31"/>
    <n v="970"/>
    <n v="488"/>
    <n v="17"/>
    <n v="147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n v="1"/>
    <x v="0"/>
    <x v="0"/>
    <x v="0"/>
    <n v="3975"/>
    <n v="14146"/>
    <n v="2716"/>
  </r>
  <r>
    <n v="2"/>
    <x v="1"/>
    <x v="1"/>
    <x v="1"/>
    <n v="3695"/>
    <n v="15082"/>
    <n v="1739"/>
  </r>
  <r>
    <n v="3"/>
    <x v="2"/>
    <x v="2"/>
    <x v="2"/>
    <n v="3583"/>
    <n v="13144"/>
    <n v="1344"/>
  </r>
  <r>
    <n v="4"/>
    <x v="3"/>
    <x v="3"/>
    <x v="3"/>
    <n v="2644"/>
    <n v="9225"/>
    <n v="825"/>
  </r>
  <r>
    <n v="5"/>
    <x v="4"/>
    <x v="4"/>
    <x v="4"/>
    <n v="4197"/>
    <n v="15994"/>
    <n v="1175"/>
  </r>
  <r>
    <n v="6"/>
    <x v="5"/>
    <x v="5"/>
    <x v="5"/>
    <n v="4564"/>
    <n v="15586"/>
    <n v="1603"/>
  </r>
  <r>
    <n v="7"/>
    <x v="6"/>
    <x v="6"/>
    <x v="6"/>
    <n v="3373"/>
    <n v="9790"/>
    <n v="860"/>
  </r>
  <r>
    <n v="8"/>
    <x v="7"/>
    <x v="7"/>
    <x v="7"/>
    <n v="3359"/>
    <n v="13639"/>
    <n v="1140"/>
  </r>
  <r>
    <n v="9"/>
    <x v="8"/>
    <x v="8"/>
    <x v="8"/>
    <n v="1762"/>
    <n v="8033"/>
    <n v="596"/>
  </r>
  <r>
    <n v="10"/>
    <x v="9"/>
    <x v="9"/>
    <x v="9"/>
    <n v="2050"/>
    <n v="7381"/>
    <n v="547"/>
  </r>
  <r>
    <n v="11"/>
    <x v="10"/>
    <x v="10"/>
    <x v="10"/>
    <n v="2385"/>
    <n v="7473"/>
    <n v="528"/>
  </r>
  <r>
    <n v="12"/>
    <x v="11"/>
    <x v="11"/>
    <x v="11"/>
    <n v="2531"/>
    <n v="9793"/>
    <n v="1185"/>
  </r>
  <r>
    <n v="13"/>
    <x v="12"/>
    <x v="12"/>
    <x v="12"/>
    <n v="3210"/>
    <n v="10452"/>
    <n v="1385"/>
  </r>
  <r>
    <n v="14"/>
    <x v="13"/>
    <x v="13"/>
    <x v="13"/>
    <n v="2342"/>
    <n v="7872"/>
    <n v="1001"/>
  </r>
  <r>
    <n v="15"/>
    <x v="14"/>
    <x v="14"/>
    <x v="14"/>
    <n v="631"/>
    <n v="2566"/>
    <n v="317"/>
  </r>
  <r>
    <n v="16"/>
    <x v="15"/>
    <x v="15"/>
    <x v="15"/>
    <n v="2949"/>
    <n v="11139"/>
    <n v="1283"/>
  </r>
  <r>
    <n v="17"/>
    <x v="16"/>
    <x v="16"/>
    <x v="16"/>
    <n v="1195"/>
    <n v="4475"/>
    <n v="469"/>
  </r>
  <r>
    <n v="18"/>
    <x v="17"/>
    <x v="17"/>
    <x v="17"/>
    <n v="1118"/>
    <n v="2199"/>
    <n v="202"/>
  </r>
  <r>
    <n v="19"/>
    <x v="18"/>
    <x v="18"/>
    <x v="18"/>
    <n v="1436"/>
    <n v="3733"/>
    <n v="317"/>
  </r>
  <r>
    <n v="20"/>
    <x v="19"/>
    <x v="19"/>
    <x v="19"/>
    <n v="2571"/>
    <n v="9970"/>
    <n v="1403"/>
  </r>
  <r>
    <n v="21"/>
    <x v="20"/>
    <x v="20"/>
    <x v="20"/>
    <n v="1846"/>
    <n v="7577"/>
    <n v="1103"/>
  </r>
  <r>
    <n v="22"/>
    <x v="21"/>
    <x v="21"/>
    <x v="21"/>
    <n v="1892"/>
    <n v="6173"/>
    <n v="778"/>
  </r>
  <r>
    <n v="23"/>
    <x v="22"/>
    <x v="22"/>
    <x v="22"/>
    <n v="2008"/>
    <n v="6128"/>
    <n v="831"/>
  </r>
  <r>
    <n v="24"/>
    <x v="23"/>
    <x v="23"/>
    <x v="23"/>
    <n v="3026"/>
    <n v="11530"/>
    <n v="1275"/>
  </r>
  <r>
    <n v="25"/>
    <x v="24"/>
    <x v="24"/>
    <x v="24"/>
    <n v="1942"/>
    <n v="5140"/>
    <n v="498"/>
  </r>
  <r>
    <n v="26"/>
    <x v="25"/>
    <x v="25"/>
    <x v="25"/>
    <n v="2873"/>
    <n v="7287"/>
    <n v="837"/>
  </r>
  <r>
    <n v="27"/>
    <x v="26"/>
    <x v="26"/>
    <x v="26"/>
    <n v="1680"/>
    <n v="5222"/>
    <n v="692"/>
  </r>
  <r>
    <n v="28"/>
    <x v="27"/>
    <x v="27"/>
    <x v="27"/>
    <n v="2307"/>
    <n v="8276"/>
    <n v="839"/>
  </r>
  <r>
    <n v="29"/>
    <x v="28"/>
    <x v="28"/>
    <x v="28"/>
    <n v="1599"/>
    <n v="5993"/>
    <n v="692"/>
  </r>
  <r>
    <n v="30"/>
    <x v="29"/>
    <x v="29"/>
    <x v="29"/>
    <n v="3357"/>
    <n v="14600"/>
    <n v="1822"/>
  </r>
  <r>
    <n v="31"/>
    <x v="30"/>
    <x v="30"/>
    <x v="30"/>
    <n v="2006"/>
    <n v="8903"/>
    <n v="1302"/>
  </r>
  <r>
    <n v="32"/>
    <x v="31"/>
    <x v="31"/>
    <x v="31"/>
    <n v="1971"/>
    <n v="8720"/>
    <n v="166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n v="1"/>
    <x v="0"/>
    <n v="774"/>
    <n v="10583"/>
    <n v="17844"/>
    <n v="28427"/>
    <s v="Central"/>
    <n v="32949"/>
    <n v="21177"/>
    <n v="12400"/>
    <n v="0"/>
    <n v="20119"/>
    <n v="19857"/>
    <n v="39976"/>
    <n v="40633"/>
    <n v="53124"/>
    <n v="177"/>
    <n v="4762"/>
    <n v="0"/>
    <n v="48185"/>
    <n v="1790"/>
    <n v="2726"/>
    <n v="1436"/>
    <n v="3733"/>
    <n v="317"/>
    <n v="1116"/>
    <n v="2664"/>
    <n v="1294"/>
  </r>
  <r>
    <n v="2"/>
    <x v="1"/>
    <n v="1806"/>
    <n v="23565"/>
    <n v="40615"/>
    <n v="64180"/>
    <s v="North"/>
    <n v="42478"/>
    <n v="34919"/>
    <n v="13203"/>
    <n v="0"/>
    <n v="22582"/>
    <n v="20873"/>
    <n v="43455"/>
    <n v="63741"/>
    <n v="147372"/>
    <n v="412"/>
    <n v="5056"/>
    <n v="0"/>
    <n v="141904"/>
    <n v="10506"/>
    <n v="23298"/>
    <n v="3975"/>
    <n v="14146"/>
    <n v="2716"/>
    <n v="5495"/>
    <n v="25148"/>
    <n v="4780"/>
  </r>
  <r>
    <n v="3"/>
    <x v="2"/>
    <n v="1697"/>
    <n v="26959"/>
    <n v="33707"/>
    <n v="60666"/>
    <s v="West"/>
    <n v="65506"/>
    <n v="43829"/>
    <n v="10594"/>
    <n v="71"/>
    <n v="40256"/>
    <n v="40123"/>
    <n v="80379"/>
    <n v="84841"/>
    <n v="160019"/>
    <n v="198"/>
    <n v="4175"/>
    <n v="83"/>
    <n v="155563"/>
    <n v="5985"/>
    <n v="12395"/>
    <n v="3210"/>
    <n v="10452"/>
    <n v="1385"/>
    <n v="4141"/>
    <n v="11353"/>
    <n v="3531"/>
  </r>
  <r>
    <n v="4"/>
    <x v="3"/>
    <n v="2023"/>
    <n v="28767"/>
    <n v="44517"/>
    <n v="73284"/>
    <s v="East"/>
    <n v="78633"/>
    <n v="57095"/>
    <n v="31297"/>
    <n v="0"/>
    <n v="50270"/>
    <n v="49565"/>
    <n v="99835"/>
    <n v="98126"/>
    <n v="157926"/>
    <n v="236"/>
    <n v="4427"/>
    <n v="0"/>
    <n v="153263"/>
    <n v="5604"/>
    <n v="9558"/>
    <n v="2644"/>
    <n v="9225"/>
    <n v="825"/>
    <n v="3625"/>
    <n v="8042"/>
    <n v="3109"/>
  </r>
  <r>
    <n v="5"/>
    <x v="4"/>
    <n v="1333"/>
    <n v="23900"/>
    <n v="27865"/>
    <n v="51765"/>
    <s v="West"/>
    <n v="54117"/>
    <n v="43844"/>
    <n v="31025"/>
    <n v="258"/>
    <n v="34529"/>
    <n v="34903"/>
    <n v="69432"/>
    <n v="71855"/>
    <n v="110755"/>
    <n v="55"/>
    <n v="5601"/>
    <n v="21"/>
    <n v="105078"/>
    <n v="2903"/>
    <n v="3928"/>
    <n v="2050"/>
    <n v="7381"/>
    <n v="547"/>
    <n v="1953"/>
    <n v="4155"/>
    <n v="2366"/>
  </r>
  <r>
    <n v="6"/>
    <x v="5"/>
    <n v="2035"/>
    <n v="24741"/>
    <n v="39808"/>
    <n v="64549"/>
    <s v="South"/>
    <n v="78400"/>
    <n v="47846"/>
    <n v="20106"/>
    <n v="0"/>
    <n v="49562"/>
    <n v="49497"/>
    <n v="99059"/>
    <n v="108385"/>
    <n v="126020"/>
    <n v="743"/>
    <n v="7610"/>
    <n v="2085"/>
    <n v="115337"/>
    <n v="3038"/>
    <n v="7100"/>
    <n v="2873"/>
    <n v="7287"/>
    <n v="837"/>
    <n v="2769"/>
    <n v="6582"/>
    <n v="2467"/>
  </r>
  <r>
    <n v="7"/>
    <x v="6"/>
    <n v="2080"/>
    <n v="22608"/>
    <n v="34862"/>
    <n v="57470"/>
    <s v="West"/>
    <n v="57838"/>
    <n v="39037"/>
    <n v="12995"/>
    <n v="301"/>
    <n v="38668"/>
    <n v="38193"/>
    <n v="76861"/>
    <n v="87603"/>
    <n v="111813"/>
    <n v="205"/>
    <n v="5544"/>
    <n v="171"/>
    <n v="105893"/>
    <n v="3930"/>
    <n v="5886"/>
    <n v="2531"/>
    <n v="9793"/>
    <n v="1185"/>
    <n v="2874"/>
    <n v="6007"/>
    <n v="3155"/>
  </r>
  <r>
    <n v="8"/>
    <x v="7"/>
    <n v="2206"/>
    <n v="25260"/>
    <n v="43697"/>
    <n v="68957"/>
    <s v="North"/>
    <n v="88492"/>
    <n v="61693"/>
    <n v="22843"/>
    <n v="703"/>
    <n v="51683"/>
    <n v="52985"/>
    <n v="104668"/>
    <n v="125928"/>
    <n v="141612"/>
    <n v="321"/>
    <n v="4005"/>
    <n v="14"/>
    <n v="137272"/>
    <n v="7242"/>
    <n v="13351"/>
    <n v="3695"/>
    <n v="15082"/>
    <n v="1739"/>
    <n v="5619"/>
    <n v="17626"/>
    <n v="4707"/>
  </r>
  <r>
    <n v="9"/>
    <x v="8"/>
    <n v="1401"/>
    <n v="17633"/>
    <n v="22659"/>
    <n v="40292"/>
    <s v="South"/>
    <n v="32560"/>
    <n v="21508"/>
    <n v="7454"/>
    <n v="0"/>
    <n v="20223"/>
    <n v="19408"/>
    <n v="39631"/>
    <n v="46765"/>
    <n v="95294"/>
    <n v="264"/>
    <n v="2064"/>
    <n v="43"/>
    <n v="92852"/>
    <n v="2820"/>
    <n v="5626"/>
    <n v="1971"/>
    <n v="8720"/>
    <n v="1660"/>
    <n v="3249"/>
    <n v="8443"/>
    <n v="2863"/>
  </r>
  <r>
    <n v="10"/>
    <x v="9"/>
    <n v="1052"/>
    <n v="11248"/>
    <n v="21167"/>
    <n v="32415"/>
    <s v="Central"/>
    <n v="33762"/>
    <n v="22768"/>
    <n v="12294"/>
    <n v="0"/>
    <n v="24108"/>
    <n v="24644"/>
    <n v="48752"/>
    <n v="49912"/>
    <n v="58817"/>
    <n v="204"/>
    <n v="4447"/>
    <n v="0"/>
    <n v="54166"/>
    <n v="1601"/>
    <n v="1904"/>
    <n v="1195"/>
    <n v="4475"/>
    <n v="469"/>
    <n v="1342"/>
    <n v="1691"/>
    <n v="1365"/>
  </r>
  <r>
    <n v="11"/>
    <x v="10"/>
    <n v="1796"/>
    <n v="27870"/>
    <n v="46591"/>
    <n v="74461"/>
    <s v="West"/>
    <n v="82925"/>
    <n v="57179"/>
    <n v="34961"/>
    <n v="356"/>
    <n v="48458"/>
    <n v="48560"/>
    <n v="97018"/>
    <n v="98863"/>
    <n v="112443"/>
    <n v="307"/>
    <n v="9337"/>
    <n v="184"/>
    <n v="102615"/>
    <n v="3081"/>
    <n v="4939"/>
    <n v="2385"/>
    <n v="7473"/>
    <n v="528"/>
    <n v="2232"/>
    <n v="5845"/>
    <n v="2208"/>
  </r>
  <r>
    <n v="12"/>
    <x v="11"/>
    <n v="2001"/>
    <n v="35523"/>
    <n v="43418"/>
    <n v="78941"/>
    <s v="South"/>
    <n v="81304"/>
    <n v="52824"/>
    <n v="24188"/>
    <n v="0"/>
    <n v="48333"/>
    <n v="48895"/>
    <n v="97228"/>
    <n v="122415"/>
    <n v="164163"/>
    <n v="976"/>
    <n v="9559"/>
    <n v="64"/>
    <n v="153564"/>
    <n v="5462"/>
    <n v="8313"/>
    <n v="3026"/>
    <n v="11530"/>
    <n v="1275"/>
    <n v="4384"/>
    <n v="9587"/>
    <n v="3271"/>
  </r>
  <r>
    <n v="13"/>
    <x v="12"/>
    <n v="1325"/>
    <n v="17384"/>
    <n v="28192"/>
    <n v="45576"/>
    <s v="Central"/>
    <n v="54308"/>
    <n v="41144"/>
    <n v="23272"/>
    <n v="0"/>
    <n v="40823"/>
    <n v="41734"/>
    <n v="82557"/>
    <n v="75249"/>
    <n v="96882"/>
    <n v="150"/>
    <n v="5238"/>
    <n v="4"/>
    <n v="91490"/>
    <n v="3244"/>
    <n v="4178"/>
    <n v="1846"/>
    <n v="7577"/>
    <n v="1103"/>
    <n v="2974"/>
    <n v="4575"/>
    <n v="2726"/>
  </r>
  <r>
    <n v="14"/>
    <x v="13"/>
    <n v="1599"/>
    <n v="15859"/>
    <n v="28837"/>
    <n v="44696"/>
    <s v="West"/>
    <n v="45725"/>
    <n v="32386"/>
    <n v="8615"/>
    <n v="157"/>
    <n v="26806"/>
    <n v="26501"/>
    <n v="53307"/>
    <n v="56105"/>
    <n v="80260"/>
    <n v="153"/>
    <n v="2697"/>
    <n v="43"/>
    <n v="77367"/>
    <n v="3177"/>
    <n v="4560"/>
    <n v="1762"/>
    <n v="8033"/>
    <n v="596"/>
    <n v="2231"/>
    <n v="3994"/>
    <n v="1992"/>
  </r>
  <r>
    <n v="15"/>
    <x v="14"/>
    <n v="490"/>
    <n v="8124"/>
    <n v="17875"/>
    <n v="25999"/>
    <s v="Central"/>
    <n v="15470"/>
    <n v="11338"/>
    <n v="6412"/>
    <n v="0"/>
    <n v="9388"/>
    <n v="10129"/>
    <n v="19517"/>
    <n v="19517"/>
    <n v="38832"/>
    <n v="162"/>
    <n v="3388"/>
    <n v="0"/>
    <n v="35282"/>
    <n v="1079"/>
    <n v="2085"/>
    <n v="1118"/>
    <n v="2199"/>
    <n v="202"/>
    <n v="833"/>
    <n v="2092"/>
    <n v="778"/>
  </r>
  <r>
    <n v="16"/>
    <x v="15"/>
    <n v="1799"/>
    <n v="18944"/>
    <n v="43830"/>
    <n v="62774"/>
    <s v="Central"/>
    <n v="21409"/>
    <n v="14322"/>
    <n v="6307"/>
    <n v="0"/>
    <n v="12297"/>
    <n v="12394"/>
    <n v="24691"/>
    <n v="25194"/>
    <n v="105521"/>
    <n v="211"/>
    <n v="2696"/>
    <n v="0"/>
    <n v="102614"/>
    <n v="2614"/>
    <n v="3477"/>
    <n v="2008"/>
    <n v="6128"/>
    <n v="831"/>
    <n v="2453"/>
    <n v="4443"/>
    <n v="2524"/>
  </r>
  <r>
    <n v="17"/>
    <x v="16"/>
    <n v="1454"/>
    <n v="13523"/>
    <n v="22542"/>
    <n v="36065"/>
    <s v="South"/>
    <n v="78101"/>
    <n v="51062"/>
    <n v="23845"/>
    <n v="0"/>
    <n v="54623"/>
    <n v="53660"/>
    <n v="108283"/>
    <n v="124138"/>
    <n v="52907"/>
    <n v="223"/>
    <n v="5938"/>
    <n v="0"/>
    <n v="46746"/>
    <n v="2462"/>
    <n v="4679"/>
    <n v="1680"/>
    <n v="5222"/>
    <n v="692"/>
    <n v="2230"/>
    <n v="4645"/>
    <n v="1822"/>
  </r>
  <r>
    <n v="18"/>
    <x v="17"/>
    <n v="2999"/>
    <n v="46242"/>
    <n v="80715"/>
    <n v="126957"/>
    <s v="North"/>
    <n v="51840"/>
    <n v="28894"/>
    <n v="13504"/>
    <n v="0"/>
    <n v="29755"/>
    <n v="30946"/>
    <n v="60701"/>
    <n v="64940"/>
    <n v="219315"/>
    <n v="309"/>
    <n v="5163"/>
    <n v="9"/>
    <n v="213834"/>
    <n v="4822"/>
    <n v="6343"/>
    <n v="3359"/>
    <n v="13639"/>
    <n v="1140"/>
    <n v="4019"/>
    <n v="6595"/>
    <n v="3751"/>
  </r>
  <r>
    <n v="19"/>
    <x v="18"/>
    <n v="2696"/>
    <n v="41342"/>
    <n v="55081"/>
    <n v="96423"/>
    <s v="West"/>
    <n v="104034"/>
    <n v="79523"/>
    <n v="34082"/>
    <n v="193"/>
    <n v="64204"/>
    <n v="63022"/>
    <n v="127226"/>
    <n v="139239"/>
    <n v="64648"/>
    <n v="120"/>
    <n v="2661"/>
    <n v="9"/>
    <n v="61858"/>
    <n v="2411"/>
    <n v="4628"/>
    <n v="1599"/>
    <n v="5993"/>
    <n v="692"/>
    <n v="2235"/>
    <n v="4374"/>
    <n v="2190"/>
  </r>
  <r>
    <n v="20"/>
    <x v="19"/>
    <n v="1552"/>
    <n v="12538"/>
    <n v="25781"/>
    <n v="38319"/>
    <s v="South"/>
    <n v="47252"/>
    <n v="31839"/>
    <n v="12622"/>
    <n v="0"/>
    <n v="28280"/>
    <n v="29850"/>
    <n v="58130"/>
    <n v="60887"/>
    <n v="129957"/>
    <n v="361"/>
    <n v="12316"/>
    <n v="0"/>
    <n v="117280"/>
    <n v="3592"/>
    <n v="5477"/>
    <n v="2571"/>
    <n v="9970"/>
    <n v="1403"/>
    <n v="3981"/>
    <n v="5968"/>
    <n v="3350"/>
  </r>
  <r>
    <n v="21"/>
    <x v="20"/>
    <n v="1749"/>
    <n v="25920"/>
    <n v="37435"/>
    <n v="63355"/>
    <s v="Central"/>
    <n v="73283"/>
    <n v="50687"/>
    <n v="25593"/>
    <n v="0"/>
    <n v="47261"/>
    <n v="45075"/>
    <n v="92336"/>
    <n v="97667"/>
    <n v="27227"/>
    <n v="249"/>
    <n v="2033"/>
    <n v="0"/>
    <n v="24945"/>
    <n v="1115"/>
    <n v="1530"/>
    <n v="631"/>
    <n v="2566"/>
    <n v="317"/>
    <n v="1016"/>
    <n v="1985"/>
    <n v="860"/>
  </r>
  <r>
    <n v="22"/>
    <x v="21"/>
    <n v="486"/>
    <n v="5914"/>
    <n v="8360"/>
    <n v="14274"/>
    <s v="West"/>
    <n v="42112"/>
    <n v="25543"/>
    <n v="10017"/>
    <n v="0"/>
    <n v="26696"/>
    <n v="26379"/>
    <n v="53075"/>
    <n v="62791"/>
    <n v="81115"/>
    <n v="145"/>
    <n v="3141"/>
    <n v="1"/>
    <n v="77828"/>
    <n v="1857"/>
    <n v="3971"/>
    <n v="1942"/>
    <n v="5140"/>
    <n v="498"/>
    <n v="1811"/>
    <n v="4150"/>
    <n v="1607"/>
  </r>
  <r>
    <n v="23"/>
    <x v="22"/>
    <n v="1065"/>
    <n v="15474"/>
    <n v="23918"/>
    <n v="39392"/>
    <s v="South"/>
    <n v="83094"/>
    <n v="54554"/>
    <n v="22969"/>
    <n v="156"/>
    <n v="50162"/>
    <n v="54599"/>
    <n v="104761"/>
    <n v="114231"/>
    <n v="125784"/>
    <n v="546"/>
    <n v="3937"/>
    <n v="0"/>
    <n v="121301"/>
    <n v="7296"/>
    <n v="18274"/>
    <n v="3583"/>
    <n v="13144"/>
    <n v="1344"/>
    <n v="4961"/>
    <n v="20978"/>
    <n v="4969"/>
  </r>
  <r>
    <n v="24"/>
    <x v="23"/>
    <n v="1760"/>
    <n v="23625"/>
    <n v="40880"/>
    <n v="64505"/>
    <s v="North"/>
    <n v="76583"/>
    <n v="55292"/>
    <n v="24538"/>
    <n v="0"/>
    <n v="29404"/>
    <n v="29360"/>
    <n v="58764"/>
    <n v="59984"/>
    <n v="73419"/>
    <n v="178"/>
    <n v="3457"/>
    <n v="0"/>
    <n v="69784"/>
    <n v="3030"/>
    <n v="5670"/>
    <n v="1892"/>
    <n v="6173"/>
    <n v="778"/>
    <n v="2041"/>
    <n v="4670"/>
    <n v="2022"/>
  </r>
  <r>
    <n v="25"/>
    <x v="24"/>
    <n v="1260"/>
    <n v="13313"/>
    <n v="28593"/>
    <n v="41906"/>
    <s v="Central"/>
    <n v="44986"/>
    <n v="31240"/>
    <n v="17934"/>
    <n v="0"/>
    <n v="38121"/>
    <n v="39209"/>
    <n v="77330"/>
    <n v="84353"/>
    <n v="82579"/>
    <n v="212"/>
    <n v="2209"/>
    <n v="20"/>
    <n v="80138"/>
    <n v="3751"/>
    <n v="5360"/>
    <n v="2006"/>
    <n v="8903"/>
    <n v="1302"/>
    <n v="2988"/>
    <n v="4588"/>
    <n v="2472"/>
  </r>
  <r>
    <n v="26"/>
    <x v="25"/>
    <n v="1505"/>
    <n v="14985"/>
    <n v="27764"/>
    <n v="42749"/>
    <s v="South"/>
    <n v="109249"/>
    <n v="54602"/>
    <n v="11954"/>
    <n v="262"/>
    <n v="49874"/>
    <n v="49300"/>
    <n v="99174"/>
    <n v="107523"/>
    <n v="142677"/>
    <n v="964"/>
    <n v="12154"/>
    <n v="0"/>
    <n v="129559"/>
    <n v="4460"/>
    <n v="5427"/>
    <n v="2949"/>
    <n v="11139"/>
    <n v="1283"/>
    <n v="4381"/>
    <n v="7157"/>
    <n v="3480"/>
  </r>
  <r>
    <n v="27"/>
    <x v="26"/>
    <n v="1850"/>
    <n v="28844"/>
    <n v="43577"/>
    <n v="72421"/>
    <s v="Central"/>
    <n v="59776"/>
    <n v="38979"/>
    <n v="9770"/>
    <n v="221"/>
    <n v="66787"/>
    <n v="69451"/>
    <n v="136238"/>
    <n v="163581"/>
    <n v="161214"/>
    <n v="732"/>
    <n v="6621"/>
    <n v="12"/>
    <n v="153849"/>
    <n v="5302"/>
    <n v="8483"/>
    <n v="3357"/>
    <n v="14600"/>
    <n v="1822"/>
    <n v="5195"/>
    <n v="8605"/>
    <n v="4183"/>
  </r>
  <r>
    <n v="28"/>
    <x v="27"/>
    <n v="2562"/>
    <n v="29228"/>
    <n v="52304"/>
    <n v="81532"/>
    <s v="South"/>
    <n v="104165"/>
    <n v="69609"/>
    <n v="38266"/>
    <n v="243"/>
    <n v="38440"/>
    <n v="37530"/>
    <n v="75970"/>
    <n v="101726"/>
    <n v="113255"/>
    <n v="214"/>
    <n v="4253"/>
    <n v="23"/>
    <n v="108765"/>
    <n v="3111"/>
    <n v="6120"/>
    <n v="2342"/>
    <n v="7872"/>
    <n v="1001"/>
    <n v="2607"/>
    <n v="7507"/>
    <n v="2931"/>
  </r>
  <r>
    <n v="29"/>
    <x v="28"/>
    <n v="1512"/>
    <n v="19696"/>
    <n v="27271"/>
    <n v="46967"/>
    <s v="West"/>
    <n v="58837"/>
    <n v="31824"/>
    <n v="10446"/>
    <n v="280"/>
    <n v="61399"/>
    <n v="62840"/>
    <n v="124239"/>
    <n v="127072"/>
    <n v="168815"/>
    <n v="845"/>
    <n v="8956"/>
    <n v="15"/>
    <n v="158999"/>
    <n v="4524"/>
    <n v="6080"/>
    <n v="3373"/>
    <n v="9790"/>
    <n v="860"/>
    <n v="3374"/>
    <n v="6838"/>
    <n v="3333"/>
  </r>
  <r>
    <n v="30"/>
    <x v="29"/>
    <n v="2127"/>
    <n v="31584"/>
    <n v="57022"/>
    <n v="88606"/>
    <s v="North"/>
    <n v="126365"/>
    <n v="91281"/>
    <n v="43553"/>
    <n v="544"/>
    <n v="75721"/>
    <n v="80671"/>
    <n v="156392"/>
    <n v="166453"/>
    <n v="232614"/>
    <n v="1101"/>
    <n v="23267"/>
    <n v="25"/>
    <n v="208221"/>
    <n v="6408"/>
    <n v="10081"/>
    <n v="4564"/>
    <n v="15586"/>
    <n v="1603"/>
    <n v="5535"/>
    <n v="12019"/>
    <n v="5362"/>
  </r>
  <r>
    <n v="31"/>
    <x v="30"/>
    <n v="2941"/>
    <n v="47225"/>
    <n v="71024"/>
    <n v="118249"/>
    <s v="East"/>
    <n v="136550"/>
    <n v="97500"/>
    <n v="56375"/>
    <n v="0"/>
    <n v="90420"/>
    <n v="96370"/>
    <n v="186790"/>
    <n v="189844"/>
    <n v="241236"/>
    <n v="939"/>
    <n v="20648"/>
    <n v="0"/>
    <n v="219649"/>
    <n v="6324"/>
    <n v="10497"/>
    <n v="4197"/>
    <n v="15994"/>
    <n v="1175"/>
    <n v="4256"/>
    <n v="11507"/>
    <n v="4583"/>
  </r>
  <r>
    <n v="32"/>
    <x v="31"/>
    <n v="1504"/>
    <n v="20541"/>
    <n v="35274"/>
    <n v="55815"/>
    <s v="South"/>
    <n v="68113"/>
    <n v="39211"/>
    <n v="11408"/>
    <n v="265"/>
    <n v="45059"/>
    <n v="45940"/>
    <n v="90999"/>
    <n v="101229"/>
    <n v="105004"/>
    <n v="237"/>
    <n v="4598"/>
    <n v="0"/>
    <n v="100169"/>
    <n v="2864"/>
    <n v="4297"/>
    <n v="2307"/>
    <n v="8276"/>
    <n v="839"/>
    <n v="2927"/>
    <n v="4559"/>
    <n v="27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D7E1AF-E118-4DD6-81FB-1998B027C02D}" name="PivotTable5"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K3:O4" firstHeaderRow="0" firstDataRow="1" firstDataCol="0"/>
  <pivotFields count="7">
    <pivotField showAll="0"/>
    <pivotField multipleItemSelectionAllowed="1" showAll="0">
      <items count="33">
        <item x="18"/>
        <item x="0"/>
        <item h="1" x="12"/>
        <item h="1" x="3"/>
        <item h="1" x="9"/>
        <item h="1" x="25"/>
        <item h="1" x="1"/>
        <item h="1" x="31"/>
        <item h="1" x="16"/>
        <item h="1" x="23"/>
        <item h="1" x="20"/>
        <item h="1" x="8"/>
        <item h="1" x="17"/>
        <item h="1" x="22"/>
        <item h="1" x="26"/>
        <item h="1" x="7"/>
        <item h="1" x="28"/>
        <item h="1" x="19"/>
        <item h="1" x="14"/>
        <item h="1" x="24"/>
        <item h="1" x="21"/>
        <item h="1" x="30"/>
        <item h="1" x="15"/>
        <item h="1" x="29"/>
        <item h="1" x="13"/>
        <item h="1" x="6"/>
        <item h="1" x="4"/>
        <item h="1" x="27"/>
        <item h="1" x="11"/>
        <item h="1" x="10"/>
        <item h="1" x="2"/>
        <item h="1" x="5"/>
        <item t="default"/>
      </items>
    </pivotField>
    <pivotField dataField="1" showAll="0">
      <items count="33">
        <item x="17"/>
        <item x="14"/>
        <item x="16"/>
        <item x="18"/>
        <item x="24"/>
        <item x="28"/>
        <item x="26"/>
        <item x="22"/>
        <item x="31"/>
        <item x="27"/>
        <item x="9"/>
        <item x="21"/>
        <item x="25"/>
        <item x="10"/>
        <item x="13"/>
        <item x="8"/>
        <item x="20"/>
        <item x="19"/>
        <item x="30"/>
        <item x="11"/>
        <item x="15"/>
        <item x="6"/>
        <item x="7"/>
        <item x="29"/>
        <item x="23"/>
        <item x="3"/>
        <item x="12"/>
        <item x="4"/>
        <item x="5"/>
        <item x="1"/>
        <item x="2"/>
        <item x="0"/>
        <item t="default"/>
      </items>
    </pivotField>
    <pivotField dataField="1" showAll="0">
      <items count="33">
        <item x="14"/>
        <item x="16"/>
        <item x="17"/>
        <item x="18"/>
        <item x="22"/>
        <item x="9"/>
        <item x="24"/>
        <item x="20"/>
        <item x="27"/>
        <item x="8"/>
        <item x="28"/>
        <item x="26"/>
        <item x="10"/>
        <item x="30"/>
        <item x="15"/>
        <item x="19"/>
        <item x="31"/>
        <item x="21"/>
        <item x="11"/>
        <item x="6"/>
        <item x="13"/>
        <item x="7"/>
        <item x="25"/>
        <item x="23"/>
        <item x="29"/>
        <item x="3"/>
        <item x="5"/>
        <item x="4"/>
        <item x="12"/>
        <item x="1"/>
        <item x="2"/>
        <item x="0"/>
        <item t="default"/>
      </items>
    </pivotField>
    <pivotField dataField="1" showAll="0"/>
    <pivotField dataField="1" showAll="0"/>
    <pivotField dataField="1" showAll="0"/>
  </pivotFields>
  <rowItems count="1">
    <i/>
  </rowItems>
  <colFields count="1">
    <field x="-2"/>
  </colFields>
  <colItems count="5">
    <i>
      <x/>
    </i>
    <i i="1">
      <x v="1"/>
    </i>
    <i i="2">
      <x v="2"/>
    </i>
    <i i="3">
      <x v="3"/>
    </i>
    <i i="4">
      <x v="4"/>
    </i>
  </colItems>
  <dataFields count="5">
    <dataField name="Sum of Blind" fld="2" baseField="0" baseItem="0"/>
    <dataField name="Sum of Deaf" fld="3" baseField="0" baseItem="0"/>
    <dataField name="Sum of Dumb" fld="4" baseField="0" baseItem="0"/>
    <dataField name="Sum of In move_x000a_ment" fld="5" baseField="0" baseItem="0"/>
    <dataField name="Sum of Mental_x000a_Retarda_x000a_tion" fld="6" baseField="0" baseItem="0"/>
  </dataFields>
  <chartFormats count="15">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3"/>
          </reference>
        </references>
      </pivotArea>
    </chartFormat>
    <chartFormat chart="7" format="4" series="1">
      <pivotArea type="data" outline="0" fieldPosition="0">
        <references count="1">
          <reference field="4294967294" count="1" selected="0">
            <x v="4"/>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 chart="8"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F0D01A-504A-46E5-BC87-7BE19A6B0170}"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1:K34" firstHeaderRow="0" firstDataRow="1" firstDataCol="1"/>
  <pivotFields count="6">
    <pivotField showAll="0"/>
    <pivotField axis="axisRow" showAll="0">
      <items count="33">
        <item x="0"/>
        <item x="1"/>
        <item x="2"/>
        <item x="3"/>
        <item x="4"/>
        <item x="5"/>
        <item x="6"/>
        <item x="7"/>
        <item x="8"/>
        <item x="9"/>
        <item x="10"/>
        <item x="11"/>
        <item x="12"/>
        <item x="13"/>
        <item x="15"/>
        <item x="16"/>
        <item x="17"/>
        <item x="18"/>
        <item x="19"/>
        <item x="20"/>
        <item x="14"/>
        <item x="21"/>
        <item x="22"/>
        <item x="25"/>
        <item x="23"/>
        <item x="27"/>
        <item x="24"/>
        <item x="28"/>
        <item x="26"/>
        <item x="29"/>
        <item x="30"/>
        <item x="31"/>
        <item t="default"/>
      </items>
    </pivotField>
    <pivotField dataField="1" showAll="0"/>
    <pivotField dataField="1" showAll="0"/>
    <pivotField dataField="1" showAll="0"/>
    <pivotField showAl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3">
    <i>
      <x/>
    </i>
    <i i="1">
      <x v="1"/>
    </i>
    <i i="2">
      <x v="2"/>
    </i>
  </colItems>
  <dataFields count="3">
    <dataField name="Sum of Primary" fld="2" baseField="0" baseItem="0"/>
    <dataField name="Sum of SOCIAL_Upper_x000a_Primary" fld="3" baseField="0" baseItem="0"/>
    <dataField name="Sum of WELFARE CENTRES NCLP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015A94-41AE-4392-B4B4-7EF927595E50}"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J2:L35" firstHeaderRow="0" firstDataRow="1" firstDataCol="1"/>
  <pivotFields count="7">
    <pivotField numFmtId="1" showAll="0"/>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dataField="1" showAll="0"/>
    <pivotField dataField="1" showAll="0"/>
    <pivotField showAll="0"/>
    <pivotField showAl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name="Sum of No. of Ante_x000a_Natal Women_x000a_&amp; Post Natal_x000a_Mothers_x000a_Undrer SNP" fld="3" baseField="0" baseItem="0"/>
    <dataField name="Sum of No. of_x000a_Childrens_x000a_Covered_x000a_2-5Years_x000a_under_x000a_PSE"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DF745-B517-4417-A252-4D9FC63DD506}" name="District_Pivot"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23">
  <location ref="A1:N34" firstHeaderRow="0" firstDataRow="1" firstDataCol="1"/>
  <pivotFields count="28">
    <pivotField numFmtId="1" showAll="0"/>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dataField="1" showAll="0"/>
    <pivotField dataField="1" showAll="0"/>
    <pivotField dataField="1" showAll="0"/>
    <pivotField dataField="1"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dataField="1" showAll="0"/>
    <pivotField showAll="0"/>
    <pivotField showAl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13">
    <i>
      <x/>
    </i>
    <i i="1">
      <x v="1"/>
    </i>
    <i i="2">
      <x v="2"/>
    </i>
    <i i="3">
      <x v="3"/>
    </i>
    <i i="4">
      <x v="4"/>
    </i>
    <i i="5">
      <x v="5"/>
    </i>
    <i i="6">
      <x v="6"/>
    </i>
    <i i="7">
      <x v="7"/>
    </i>
    <i i="8">
      <x v="8"/>
    </i>
    <i i="9">
      <x v="9"/>
    </i>
    <i i="10">
      <x v="10"/>
    </i>
    <i i="11">
      <x v="11"/>
    </i>
    <i i="12">
      <x v="12"/>
    </i>
  </colItems>
  <dataFields count="13">
    <dataField name="Sum of Total_x000a_( SNP+PSE )" fld="5" baseField="0" baseItem="0"/>
    <dataField name="Sum of Beneficiaries IX &amp; X" fld="9" baseField="0" baseItem="0"/>
    <dataField name="Sum of Primary" fld="7" baseField="0" baseItem="0"/>
    <dataField name="Sum of SOCIAL_Upper_x000a_Primary" fld="8" baseField="0" baseItem="0"/>
    <dataField name="Sum of Deaf" fld="21" baseField="0" baseItem="0"/>
    <dataField name="Sum of Dumb" fld="22" baseField="0" baseItem="0"/>
    <dataField name="Sum of Mental_x000a_Illness" fld="25" baseField="0" baseItem="0"/>
    <dataField name="Sum of In movement" fld="23" baseField="0" baseItem="0"/>
    <dataField name="Sum of Blind" fld="20" baseField="0" baseItem="0"/>
    <dataField name="Sum of No. of_x000a_Angan_x000a_wadi_x000a_Centres" fld="2" baseField="0" baseItem="0"/>
    <dataField name="Sum of No. of Ante_x000a_Natal Women_x000a_&amp; Post Natal_x000a_Mothers_x000a_Undrer SNP" fld="3" baseField="0" baseItem="0"/>
    <dataField name="Sum of No. of_x000a_Childrens_x000a_Covered_x000a_2-5Years_x000a_under_x000a_PSE" fld="4" baseField="0" baseItem="0"/>
    <dataField name="Sum of WELFARE CENTRES NCLP *" fld="10" baseField="0" baseItem="0"/>
  </dataFields>
  <chartFormats count="5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 chart="8" format="5" series="1">
      <pivotArea type="data" outline="0" fieldPosition="0">
        <references count="1">
          <reference field="4294967294" count="1" selected="0">
            <x v="4"/>
          </reference>
        </references>
      </pivotArea>
    </chartFormat>
    <chartFormat chart="8" format="6" series="1">
      <pivotArea type="data" outline="0" fieldPosition="0">
        <references count="1">
          <reference field="4294967294" count="1" selected="0">
            <x v="5"/>
          </reference>
        </references>
      </pivotArea>
    </chartFormat>
    <chartFormat chart="8" format="7" series="1">
      <pivotArea type="data" outline="0" fieldPosition="0">
        <references count="1">
          <reference field="4294967294" count="1" selected="0">
            <x v="6"/>
          </reference>
        </references>
      </pivotArea>
    </chartFormat>
    <chartFormat chart="8" format="8" series="1">
      <pivotArea type="data" outline="0" fieldPosition="0">
        <references count="1">
          <reference field="4294967294" count="1" selected="0">
            <x v="7"/>
          </reference>
        </references>
      </pivotArea>
    </chartFormat>
    <chartFormat chart="8" format="9" series="1">
      <pivotArea type="data" outline="0" fieldPosition="0">
        <references count="1">
          <reference field="4294967294" count="1" selected="0">
            <x v="9"/>
          </reference>
        </references>
      </pivotArea>
    </chartFormat>
    <chartFormat chart="8" format="10" series="1">
      <pivotArea type="data" outline="0" fieldPosition="0">
        <references count="1">
          <reference field="4294967294" count="1" selected="0">
            <x v="10"/>
          </reference>
        </references>
      </pivotArea>
    </chartFormat>
    <chartFormat chart="8" format="11" series="1">
      <pivotArea type="data" outline="0" fieldPosition="0">
        <references count="1">
          <reference field="4294967294" count="1" selected="0">
            <x v="11"/>
          </reference>
        </references>
      </pivotArea>
    </chartFormat>
    <chartFormat chart="8" format="12" series="1">
      <pivotArea type="data" outline="0" fieldPosition="0">
        <references count="1">
          <reference field="4294967294" count="1" selected="0">
            <x v="12"/>
          </reference>
        </references>
      </pivotArea>
    </chartFormat>
    <chartFormat chart="10" format="26" series="1">
      <pivotArea type="data" outline="0" fieldPosition="0">
        <references count="1">
          <reference field="4294967294" count="1" selected="0">
            <x v="0"/>
          </reference>
        </references>
      </pivotArea>
    </chartFormat>
    <chartFormat chart="10" format="27" series="1">
      <pivotArea type="data" outline="0" fieldPosition="0">
        <references count="1">
          <reference field="4294967294" count="1" selected="0">
            <x v="1"/>
          </reference>
        </references>
      </pivotArea>
    </chartFormat>
    <chartFormat chart="10" format="28" series="1">
      <pivotArea type="data" outline="0" fieldPosition="0">
        <references count="1">
          <reference field="4294967294" count="1" selected="0">
            <x v="2"/>
          </reference>
        </references>
      </pivotArea>
    </chartFormat>
    <chartFormat chart="10" format="29" series="1">
      <pivotArea type="data" outline="0" fieldPosition="0">
        <references count="1">
          <reference field="4294967294" count="1" selected="0">
            <x v="3"/>
          </reference>
        </references>
      </pivotArea>
    </chartFormat>
    <chartFormat chart="10" format="31" series="1">
      <pivotArea type="data" outline="0" fieldPosition="0">
        <references count="1">
          <reference field="4294967294" count="1" selected="0">
            <x v="4"/>
          </reference>
        </references>
      </pivotArea>
    </chartFormat>
    <chartFormat chart="10" format="32" series="1">
      <pivotArea type="data" outline="0" fieldPosition="0">
        <references count="1">
          <reference field="4294967294" count="1" selected="0">
            <x v="5"/>
          </reference>
        </references>
      </pivotArea>
    </chartFormat>
    <chartFormat chart="10" format="33" series="1">
      <pivotArea type="data" outline="0" fieldPosition="0">
        <references count="1">
          <reference field="4294967294" count="1" selected="0">
            <x v="6"/>
          </reference>
        </references>
      </pivotArea>
    </chartFormat>
    <chartFormat chart="10" format="34" series="1">
      <pivotArea type="data" outline="0" fieldPosition="0">
        <references count="1">
          <reference field="4294967294" count="1" selected="0">
            <x v="7"/>
          </reference>
        </references>
      </pivotArea>
    </chartFormat>
    <chartFormat chart="10" format="35" series="1">
      <pivotArea type="data" outline="0" fieldPosition="0">
        <references count="1">
          <reference field="4294967294" count="1" selected="0">
            <x v="9"/>
          </reference>
        </references>
      </pivotArea>
    </chartFormat>
    <chartFormat chart="10" format="36" series="1">
      <pivotArea type="data" outline="0" fieldPosition="0">
        <references count="1">
          <reference field="4294967294" count="1" selected="0">
            <x v="10"/>
          </reference>
        </references>
      </pivotArea>
    </chartFormat>
    <chartFormat chart="10" format="37" series="1">
      <pivotArea type="data" outline="0" fieldPosition="0">
        <references count="1">
          <reference field="4294967294" count="1" selected="0">
            <x v="11"/>
          </reference>
        </references>
      </pivotArea>
    </chartFormat>
    <chartFormat chart="10" format="38" series="1">
      <pivotArea type="data" outline="0" fieldPosition="0">
        <references count="1">
          <reference field="4294967294" count="1" selected="0">
            <x v="12"/>
          </reference>
        </references>
      </pivotArea>
    </chartFormat>
    <chartFormat chart="10" format="40" series="1">
      <pivotArea type="data" outline="0" fieldPosition="0">
        <references count="1">
          <reference field="4294967294" count="1" selected="0">
            <x v="8"/>
          </reference>
        </references>
      </pivotArea>
    </chartFormat>
    <chartFormat chart="8" format="14" series="1">
      <pivotArea type="data" outline="0" fieldPosition="0">
        <references count="1">
          <reference field="4294967294" count="1" selected="0">
            <x v="8"/>
          </reference>
        </references>
      </pivotArea>
    </chartFormat>
    <chartFormat chart="21" format="28" series="1">
      <pivotArea type="data" outline="0" fieldPosition="0">
        <references count="1">
          <reference field="4294967294" count="1" selected="0">
            <x v="0"/>
          </reference>
        </references>
      </pivotArea>
    </chartFormat>
    <chartFormat chart="21" format="29" series="1">
      <pivotArea type="data" outline="0" fieldPosition="0">
        <references count="1">
          <reference field="4294967294" count="1" selected="0">
            <x v="1"/>
          </reference>
        </references>
      </pivotArea>
    </chartFormat>
    <chartFormat chart="21" format="30" series="1">
      <pivotArea type="data" outline="0" fieldPosition="0">
        <references count="1">
          <reference field="4294967294" count="1" selected="0">
            <x v="2"/>
          </reference>
        </references>
      </pivotArea>
    </chartFormat>
    <chartFormat chart="21" format="31" series="1">
      <pivotArea type="data" outline="0" fieldPosition="0">
        <references count="1">
          <reference field="4294967294" count="1" selected="0">
            <x v="3"/>
          </reference>
        </references>
      </pivotArea>
    </chartFormat>
    <chartFormat chart="21" format="32" series="1">
      <pivotArea type="data" outline="0" fieldPosition="0">
        <references count="1">
          <reference field="4294967294" count="1" selected="0">
            <x v="4"/>
          </reference>
        </references>
      </pivotArea>
    </chartFormat>
    <chartFormat chart="21" format="33" series="1">
      <pivotArea type="data" outline="0" fieldPosition="0">
        <references count="1">
          <reference field="4294967294" count="1" selected="0">
            <x v="5"/>
          </reference>
        </references>
      </pivotArea>
    </chartFormat>
    <chartFormat chart="21" format="34" series="1">
      <pivotArea type="data" outline="0" fieldPosition="0">
        <references count="1">
          <reference field="4294967294" count="1" selected="0">
            <x v="6"/>
          </reference>
        </references>
      </pivotArea>
    </chartFormat>
    <chartFormat chart="21" format="35" series="1">
      <pivotArea type="data" outline="0" fieldPosition="0">
        <references count="1">
          <reference field="4294967294" count="1" selected="0">
            <x v="7"/>
          </reference>
        </references>
      </pivotArea>
    </chartFormat>
    <chartFormat chart="21" format="36" series="1">
      <pivotArea type="data" outline="0" fieldPosition="0">
        <references count="1">
          <reference field="4294967294" count="1" selected="0">
            <x v="8"/>
          </reference>
        </references>
      </pivotArea>
    </chartFormat>
    <chartFormat chart="21" format="37" series="1">
      <pivotArea type="data" outline="0" fieldPosition="0">
        <references count="1">
          <reference field="4294967294" count="1" selected="0">
            <x v="9"/>
          </reference>
        </references>
      </pivotArea>
    </chartFormat>
    <chartFormat chart="21" format="38" series="1">
      <pivotArea type="data" outline="0" fieldPosition="0">
        <references count="1">
          <reference field="4294967294" count="1" selected="0">
            <x v="10"/>
          </reference>
        </references>
      </pivotArea>
    </chartFormat>
    <chartFormat chart="21" format="39" series="1">
      <pivotArea type="data" outline="0" fieldPosition="0">
        <references count="1">
          <reference field="4294967294" count="1" selected="0">
            <x v="11"/>
          </reference>
        </references>
      </pivotArea>
    </chartFormat>
    <chartFormat chart="21" format="40" series="1">
      <pivotArea type="data" outline="0" fieldPosition="0">
        <references count="1">
          <reference field="4294967294" count="1" selected="0">
            <x v="12"/>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2" format="2" series="1">
      <pivotArea type="data" outline="0" fieldPosition="0">
        <references count="1">
          <reference field="4294967294" count="1" selected="0">
            <x v="2"/>
          </reference>
        </references>
      </pivotArea>
    </chartFormat>
    <chartFormat chart="22" format="3" series="1">
      <pivotArea type="data" outline="0" fieldPosition="0">
        <references count="1">
          <reference field="4294967294" count="1" selected="0">
            <x v="3"/>
          </reference>
        </references>
      </pivotArea>
    </chartFormat>
    <chartFormat chart="22" format="4" series="1">
      <pivotArea type="data" outline="0" fieldPosition="0">
        <references count="1">
          <reference field="4294967294" count="1" selected="0">
            <x v="4"/>
          </reference>
        </references>
      </pivotArea>
    </chartFormat>
    <chartFormat chart="22" format="5" series="1">
      <pivotArea type="data" outline="0" fieldPosition="0">
        <references count="1">
          <reference field="4294967294" count="1" selected="0">
            <x v="5"/>
          </reference>
        </references>
      </pivotArea>
    </chartFormat>
    <chartFormat chart="22" format="6" series="1">
      <pivotArea type="data" outline="0" fieldPosition="0">
        <references count="1">
          <reference field="4294967294" count="1" selected="0">
            <x v="6"/>
          </reference>
        </references>
      </pivotArea>
    </chartFormat>
    <chartFormat chart="22" format="7" series="1">
      <pivotArea type="data" outline="0" fieldPosition="0">
        <references count="1">
          <reference field="4294967294" count="1" selected="0">
            <x v="7"/>
          </reference>
        </references>
      </pivotArea>
    </chartFormat>
    <chartFormat chart="22" format="8" series="1">
      <pivotArea type="data" outline="0" fieldPosition="0">
        <references count="1">
          <reference field="4294967294" count="1" selected="0">
            <x v="8"/>
          </reference>
        </references>
      </pivotArea>
    </chartFormat>
    <chartFormat chart="22" format="9" series="1">
      <pivotArea type="data" outline="0" fieldPosition="0">
        <references count="1">
          <reference field="4294967294" count="1" selected="0">
            <x v="9"/>
          </reference>
        </references>
      </pivotArea>
    </chartFormat>
    <chartFormat chart="22" format="10" series="1">
      <pivotArea type="data" outline="0" fieldPosition="0">
        <references count="1">
          <reference field="4294967294" count="1" selected="0">
            <x v="10"/>
          </reference>
        </references>
      </pivotArea>
    </chartFormat>
    <chartFormat chart="22" format="11" series="1">
      <pivotArea type="data" outline="0" fieldPosition="0">
        <references count="1">
          <reference field="4294967294" count="1" selected="0">
            <x v="11"/>
          </reference>
        </references>
      </pivotArea>
    </chartFormat>
    <chartFormat chart="22" format="12" series="1">
      <pivotArea type="data" outline="0" fieldPosition="0">
        <references count="1">
          <reference field="429496729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CD320C-D4E2-4934-B801-DA00CF4312F9}" name="PivotTable3"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72:C105" firstHeaderRow="0" firstDataRow="1" firstDataCol="1"/>
  <pivotFields count="28">
    <pivotField numFmtId="1" showAll="0"/>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name="Antenatal/Postnatal Women" fld="3" baseField="1" baseItem="0"/>
    <dataField name="Children 2-5y_PSE" fld="4" baseField="1"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8349A2-C4CA-48EE-93C0-6A25938FBA60}" name="PivotTable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6:E69" firstHeaderRow="0" firstDataRow="1" firstDataCol="1"/>
  <pivotFields count="28">
    <pivotField numFmtId="1" showAll="0"/>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4">
    <i>
      <x/>
    </i>
    <i i="1">
      <x v="1"/>
    </i>
    <i i="2">
      <x v="2"/>
    </i>
    <i i="3">
      <x v="3"/>
    </i>
  </colItems>
  <dataFields count="4">
    <dataField name="Sum of Severely_x000a_Under_x000a_Weight" fld="16" baseField="0" baseItem="0"/>
    <dataField name="Sum of Moderately_x000a_Under_x000a_Weight" fld="17" baseField="0" baseItem="0"/>
    <dataField name="Sum of Over_x000a_Weight" fld="18" baseField="0" baseItem="0"/>
    <dataField name="Sum of Normal"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1" xr10:uid="{32D520C3-B8A2-4551-AF3A-BED6680D5254}" sourceName="District">
  <pivotTables>
    <pivotTable tabId="13" name="PivotTable2"/>
  </pivotTables>
  <data>
    <tabular pivotCacheId="1237432891">
      <items count="3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D0591D7A-4B03-4B22-A827-3F7FD9221E36}" sourceName="District">
  <pivotTables>
    <pivotTable tabId="28" name="District_Pivot"/>
    <pivotTable tabId="28" name="PivotTable2"/>
    <pivotTable tabId="28" name="PivotTable3"/>
  </pivotTables>
  <data>
    <tabular pivotCacheId="583221863">
      <items count="3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9" xr10:uid="{59883BF1-657E-49E5-B66E-71791B5A0DF4}" cache="Slicer_District1" caption="District" columnCount="3"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10" xr10:uid="{488AB3B6-FCA1-4691-9891-98A6161EC3E3}" cache="Slicer_District" caption="District" rowHeight="234950"/>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11" xr10:uid="{1A03D040-3886-41C5-BC6D-067BCE0D85D9}" cache="Slicer_District" caption="District" startItem="15"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8" xr10:uid="{40B96B39-6326-4A36-9103-42E957DB3991}" cache="Slicer_District1" caption="District" columnCount="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7" xr10:uid="{612B3F9A-8380-4E01-81DE-02E1F1584756}" cache="Slicer_District1" caption="District" columnCount="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6" xr10:uid="{3DE7FF6C-BD00-42FD-9AE3-DBE4ABE5DC3F}" cache="Slicer_District1" caption="District" columnCount="3"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5" xr10:uid="{FD229949-A682-4569-AE43-F807726DADDC}" cache="Slicer_District1" caption="District" columnCount="3"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4" xr10:uid="{12E45F83-2E96-4E4B-A510-0E0636DAAC7C}" cache="Slicer_District1" caption="District" columnCount="3"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3" xr10:uid="{6A58DAF4-E8B6-4720-B8EA-B6D753D080EF}" cache="Slicer_District1" caption="District" columnCount="3"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2" xr10:uid="{4D933E34-164D-44B0-A486-F9A7275A9926}" cache="Slicer_District1" caption="District" columnCount="3"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12" xr10:uid="{5C8C125E-05AB-4F22-87E2-65BE91FC111A}" cache="Slicer_District" caption="Distri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ED0E944-4C2C-4779-AC7F-9B0FE4186E90}" name="Sheet12" displayName="Sheet12" ref="A1:F13" totalsRowShown="0">
  <autoFilter ref="A1:F13" xr:uid="{BED0E944-4C2C-4779-AC7F-9B0FE4186E90}"/>
  <tableColumns count="6">
    <tableColumn id="1" xr3:uid="{C72C6469-EE87-4E1C-A19B-8538DCD55CE7}" name="Name of the_x000a_Homes" dataDxfId="69"/>
    <tableColumn id="2" xr3:uid="{0DB06E8B-7CB8-4C12-8FC5-B7D223ECD31D}" name="Sanctioned_x000a_Strength" dataDxfId="68"/>
    <tableColumn id="3" xr3:uid="{AB3B5757-BD14-4A5B-AE4A-F387DC4BCA57}" name="Column3" dataDxfId="67"/>
    <tableColumn id="4" xr3:uid="{C08284BB-74AA-4242-B6A6-72A98D467B54}" name="Present" dataDxfId="66"/>
    <tableColumn id="5" xr3:uid="{3E1887FA-99EE-4422-907B-DAF8C13384A8}" name="Strength" dataDxfId="65"/>
    <tableColumn id="6" xr3:uid="{EF2C4263-8B7E-4D92-AD7C-08EFC5F01C58}" name="Column6" dataDxfId="6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74B6F6E-793B-4DC9-ACF7-01488F343910}" name="Table2_2" displayName="Table2_2" ref="A1:F34" totalsRowShown="0">
  <autoFilter ref="A1:F34" xr:uid="{574B6F6E-793B-4DC9-ACF7-01488F343910}"/>
  <tableColumns count="6">
    <tableColumn id="1" xr3:uid="{7F30EE32-7C14-4893-8E55-F79C1271203D}" name="Sno"/>
    <tableColumn id="2" xr3:uid="{3B56AB03-754A-4E83-BAF8-16431D99CC31}" name="District" dataDxfId="21"/>
    <tableColumn id="3" xr3:uid="{B79209AE-4D93-42A8-9317-03B304178DA5}" name="Primary"/>
    <tableColumn id="4" xr3:uid="{78E1942D-CE20-4BDA-BC31-8B72B0291B35}" name="SOCIAL_Upper_x000a_Primary"/>
    <tableColumn id="5" xr3:uid="{811EE1F9-0D3E-492B-9843-95A69057C10A}" name="WELFARE CENTRES NCLP *"/>
    <tableColumn id="6" xr3:uid="{7EE2184E-4B64-40F0-A8DC-026C6CE2AF59}" name="Total"/>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B0EFE4D-0CB3-4A67-8DDA-7D88D3BE2DBC}" name="Table1_1" displayName="Table1_1" ref="A1:G33" totalsRowShown="0">
  <autoFilter ref="A1:G33" xr:uid="{1B0EFE4D-0CB3-4A67-8DDA-7D88D3BE2DBC}"/>
  <sortState xmlns:xlrd2="http://schemas.microsoft.com/office/spreadsheetml/2017/richdata2" ref="A2:F33">
    <sortCondition ref="B1:B33"/>
  </sortState>
  <tableColumns count="7">
    <tableColumn id="1" xr3:uid="{99F569A4-1F29-400D-8216-3123A94B9840}" name="Sno" dataDxfId="20"/>
    <tableColumn id="2" xr3:uid="{0AF72779-DACD-426E-A2BD-AC915DF136E2}" name="District" dataDxfId="19"/>
    <tableColumn id="3" xr3:uid="{BF38B043-1B09-4637-AD99-86C86FD8D3CB}" name="No. of_x000a_Angan_x000a_wadi_x000a_Centres"/>
    <tableColumn id="4" xr3:uid="{1E0A101D-C48D-44AF-8F19-F654BCF6DB43}" name="No. of Ante_x000a_Natal Women_x000a_&amp; Post Natal_x000a_Mothers_x000a_Undrer SNP"/>
    <tableColumn id="5" xr3:uid="{4BB06AB9-D9B4-439D-BE63-6DEBB98965F0}" name="No. of_x000a_Childrens_x000a_Covered_x000a_2-5Years_x000a_under_x000a_PSE"/>
    <tableColumn id="6" xr3:uid="{9EEB35C9-B194-4CF7-A764-49D9E2B928E9}" name="Total_x000a_( SNP+PSE )"/>
    <tableColumn id="7" xr3:uid="{D3EE2D99-4D48-4EAE-96EE-2B6058F12358}" name="Zone"/>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19DAA6-9A2F-400A-A60D-A2A04FF0BE2A}" name="Table1_12" displayName="Table1_12" ref="A1:AB33" totalsRowShown="0">
  <autoFilter ref="A1:AB33" xr:uid="{F919DAA6-9A2F-400A-A60D-A2A04FF0BE2A}"/>
  <sortState xmlns:xlrd2="http://schemas.microsoft.com/office/spreadsheetml/2017/richdata2" ref="A2:F33">
    <sortCondition ref="B1:B33"/>
  </sortState>
  <tableColumns count="28">
    <tableColumn id="1" xr3:uid="{EAEF1021-403A-49FC-A66E-1EC298C3058D}" name="Sno" dataDxfId="18"/>
    <tableColumn id="2" xr3:uid="{1F96E68C-ADE4-4037-BB0C-F4A2CE441C86}" name="District" dataDxfId="17"/>
    <tableColumn id="3" xr3:uid="{E7DB4860-7BAA-4330-A07F-2DE10AB7DACC}" name="No. of_x000a_Angan_x000a_wadi_x000a_Centres"/>
    <tableColumn id="4" xr3:uid="{5526DDDE-229C-4A4D-91EB-D4B94388C270}" name="No. of Ante_x000a_Natal Women_x000a_&amp; Post Natal_x000a_Mothers_x000a_Undrer SNP"/>
    <tableColumn id="5" xr3:uid="{266B97CA-0AB4-4C7C-9C4B-E64A47665E24}" name="No. of_x000a_Childrens_x000a_Covered_x000a_2-5Years_x000a_under_x000a_PSE"/>
    <tableColumn id="6" xr3:uid="{F5E194CF-6E5F-4345-BE3A-A5636F740BFA}" name="Total_x000a_( SNP+PSE )"/>
    <tableColumn id="7" xr3:uid="{4ABB403A-8A88-4ADA-B32C-F9EB750E3A85}" name="Zone"/>
    <tableColumn id="8" xr3:uid="{DD1CCC39-92F3-4A0D-B1D9-9B17C357B8DB}" name="Primary"/>
    <tableColumn id="9" xr3:uid="{02879885-E62B-4317-941A-ABDBE3E25216}" name="SOCIAL_Upper_x000a_Primary"/>
    <tableColumn id="11" xr3:uid="{58DFCEEA-40F4-4DC5-B087-B6D1F58686C2}" name="Beneficiaries IX &amp; X"/>
    <tableColumn id="10" xr3:uid="{8D15E8D9-E4D4-468F-BEA2-EDCD8F33F481}" name="WELFARE CENTRES NCLP *"/>
    <tableColumn id="12" xr3:uid="{6D9F1567-5098-4289-88BC-6217DFF158D2}" name="Boys (Uniforms)" dataDxfId="16"/>
    <tableColumn id="13" xr3:uid="{FB4E926F-C500-495F-A179-65B4E095DF54}" name="Girls (Uniforms)" dataDxfId="15"/>
    <tableColumn id="14" xr3:uid="{6B891231-93CD-4EC5-BFA3-72F9E74D2A7E}" name="Total (Standards 1 to 8)" dataDxfId="14"/>
    <tableColumn id="15" xr3:uid="{B8102476-CBFE-4C1E-9E86-283C9837C433}" name="Text Books" dataDxfId="13"/>
    <tableColumn id="16" xr3:uid="{779F4D69-B72A-407E-8999-32F86A8DC94E}" name="Number of_x000a_children_x000a_Weighed" dataDxfId="12"/>
    <tableColumn id="17" xr3:uid="{11128F86-BDE1-4933-85BF-B968913DDEA5}" name="Severely_x000a_Under_x000a_Weight" dataDxfId="11"/>
    <tableColumn id="18" xr3:uid="{2A02438C-E95F-4213-AB28-4484F469FB07}" name="Moderately_x000a_Under_x000a_Weight" dataDxfId="10"/>
    <tableColumn id="19" xr3:uid="{FE856CEE-4A5F-4743-9738-5B836A3971DB}" name="Over_x000a_Weight" dataDxfId="9"/>
    <tableColumn id="20" xr3:uid="{2A025CF1-B2B7-4FA5-B0E3-E4E27A8D8721}" name="Normal" dataDxfId="8"/>
    <tableColumn id="31" xr3:uid="{887DBA1B-2E75-42BF-A4D5-E5CC76BAA260}" name="Blind" dataDxfId="7"/>
    <tableColumn id="32" xr3:uid="{FC7876F1-9951-46DF-AD90-32FD3EB2B1E5}" name="Deaf" dataDxfId="6"/>
    <tableColumn id="33" xr3:uid="{ECC66BAD-9F11-45B1-B621-7E2BB976FA7E}" name="Dumb" dataDxfId="5"/>
    <tableColumn id="34" xr3:uid="{040256D3-7ED3-4D18-B506-02AD0C0A8E02}" name="In movement" dataDxfId="4"/>
    <tableColumn id="35" xr3:uid="{54B3279C-9B48-4052-99BD-BF4C517F4E39}" name="Mental_x000a_Retarda_x000a_tion" dataDxfId="3"/>
    <tableColumn id="36" xr3:uid="{D915D2FE-78FB-4FAE-80E0-A0675EBAF371}" name="Mental_x000a_Illness" dataDxfId="2"/>
    <tableColumn id="37" xr3:uid="{96C58BE2-7002-4653-82B5-86DA28DD9A91}" name="Any_x000a_Other" dataDxfId="1"/>
    <tableColumn id="38" xr3:uid="{78B1154D-D6D8-4161-BB55-E29EB42849F8}" name="Multiple_x000a_Disability"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3EC52A2-70D3-4F4A-8410-D8B2810954F0}" name="Sheet11" displayName="Sheet11" ref="A1:F34" totalsRowShown="0">
  <autoFilter ref="A1:F34" xr:uid="{B3EC52A2-70D3-4F4A-8410-D8B2810954F0}"/>
  <sortState xmlns:xlrd2="http://schemas.microsoft.com/office/spreadsheetml/2017/richdata2" ref="A2:F34">
    <sortCondition ref="B1:B34"/>
  </sortState>
  <tableColumns count="6">
    <tableColumn id="1" xr3:uid="{BBC29E10-AB30-4941-80AD-6703F0563B4D}" name="Sno" dataDxfId="63"/>
    <tableColumn id="2" xr3:uid="{DBDFF68B-146D-492D-BC64-4430C678E49E}" name="District" dataDxfId="62"/>
    <tableColumn id="3" xr3:uid="{2AEFE945-D925-4DC7-B751-8395AE13D3F1}" name="Mental_x000a_Illness"/>
    <tableColumn id="4" xr3:uid="{9E120A6C-E8DB-40C0-AC9A-C73FD51773FD}" name="Any_x000a_Other"/>
    <tableColumn id="5" xr3:uid="{6D36EFA5-18FE-4CAA-9495-9B41D2D3C6CA}" name="Multiple_x000a_Disability"/>
    <tableColumn id="6" xr3:uid="{02598104-AD1A-4AB0-AA38-970478490198}" name="Total_x000a_No. of_x000a_Disabled"/>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27505AA8-EEA9-4B26-930C-592A369DB289}" name="Sheet10" displayName="Sheet10" ref="A1:G33" totalsRowShown="0">
  <autoFilter ref="A1:G33" xr:uid="{27505AA8-EEA9-4B26-930C-592A369DB289}"/>
  <sortState xmlns:xlrd2="http://schemas.microsoft.com/office/spreadsheetml/2017/richdata2" ref="A2:G33">
    <sortCondition ref="B1:B33"/>
  </sortState>
  <tableColumns count="7">
    <tableColumn id="1" xr3:uid="{A341F542-303B-4DCD-BD3E-BCED82C9D1D5}" name="Sno" dataDxfId="61"/>
    <tableColumn id="2" xr3:uid="{4123250D-9134-4BF6-8C99-C41304B3E598}" name="District" dataDxfId="60"/>
    <tableColumn id="3" xr3:uid="{D34DC8D8-CE29-4002-9392-F9807E119A84}" name="Blind"/>
    <tableColumn id="4" xr3:uid="{21C8D1FA-5BCD-499E-85B3-94A6CE9157F5}" name="Deaf"/>
    <tableColumn id="5" xr3:uid="{15439323-4E75-4451-B175-4F4280E75F21}" name="Dumb"/>
    <tableColumn id="6" xr3:uid="{C62D8697-DB96-44E6-88F9-894D9C9866B4}" name="In movement"/>
    <tableColumn id="7" xr3:uid="{B521CD89-F711-448D-BDA4-A59E0F392F9D}" name="Mental_x000a_Retarda_x000a_tio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387211B-65B9-4E25-9673-9B8FD9654979}" name="Sheet9" displayName="Sheet9" ref="A1:G33" totalsRowShown="0" headerRowDxfId="59">
  <autoFilter ref="A1:G33" xr:uid="{6387211B-65B9-4E25-9673-9B8FD9654979}"/>
  <sortState xmlns:xlrd2="http://schemas.microsoft.com/office/spreadsheetml/2017/richdata2" ref="A2:G33">
    <sortCondition ref="B1:B33"/>
  </sortState>
  <tableColumns count="7">
    <tableColumn id="1" xr3:uid="{8B66B0EB-03E1-41AE-8D36-1EB0C6362669}" name="SI _x000a_No" dataDxfId="58"/>
    <tableColumn id="2" xr3:uid="{19E16A6C-9AA6-4195-93E8-FCB638C1AF0A}" name="District" dataDxfId="57"/>
    <tableColumn id="3" xr3:uid="{11ABD6BC-F458-48C0-AFF8-A60EACE11FC7}" name="Number of_x000a_children_x000a_Weighed" dataDxfId="56"/>
    <tableColumn id="4" xr3:uid="{2BB5B049-4E27-497E-8CC7-F3F8BAB616B5}" name="Severely_x000a_Under_x000a_Weight" dataDxfId="55"/>
    <tableColumn id="5" xr3:uid="{B1D771EC-8003-4A26-ADF3-0DD07BC1C831}" name="Moderately_x000a_Under_x000a_Weight" dataDxfId="54"/>
    <tableColumn id="6" xr3:uid="{A7DC95E8-D776-49F9-8CD5-CD49C1616014}" name="Over_x000a_Weight" dataDxfId="53"/>
    <tableColumn id="7" xr3:uid="{2D053EFC-B6E3-418D-B55F-F67D4EC613C1}" name="Normal" dataDxfId="5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11DAF78-B487-4DB7-B202-C95DD37D3D2E}" name="Sheet8" displayName="Sheet8" ref="A1:H39" totalsRowShown="0">
  <autoFilter ref="A1:H39" xr:uid="{111DAF78-B487-4DB7-B202-C95DD37D3D2E}"/>
  <sortState xmlns:xlrd2="http://schemas.microsoft.com/office/spreadsheetml/2017/richdata2" ref="A2:H39">
    <sortCondition ref="B1:B39"/>
  </sortState>
  <tableColumns count="8">
    <tableColumn id="1" xr3:uid="{F53DF303-C805-40DD-835D-15FA9A60CDA4}" name="Column1" dataDxfId="51"/>
    <tableColumn id="2" xr3:uid="{B9D6A443-4107-4DBE-9527-3911ABD7FAD3}" name="District" dataDxfId="50"/>
    <tableColumn id="3" xr3:uid="{84FF3D0D-F56C-4C83-AA8F-8170508C95EF}" name="S.C." dataDxfId="49"/>
    <tableColumn id="4" xr3:uid="{19C2996E-3016-471C-AC86-C2E846B0FDF2}" name="S.T." dataDxfId="48"/>
    <tableColumn id="5" xr3:uid="{72A9F6B0-A53D-4FF9-A4FC-1FB35CB0E9C6}" name="BC" dataDxfId="47"/>
    <tableColumn id="6" xr3:uid="{7EEFF260-EEB4-4CC2-86EE-C445052384B2}" name="MBC / DNC" dataDxfId="46"/>
    <tableColumn id="7" xr3:uid="{19D678CF-FC4E-4607-96C1-36D1472E69E2}" name="Others" dataDxfId="45"/>
    <tableColumn id="8" xr3:uid="{3A7A1BE5-0CAD-404E-8A24-511B202DD55E}" name="Total" dataDxfId="4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6F6A421-9DE4-413D-A2FF-97CB0F049333}" name="Sheet6" displayName="Sheet6" ref="A1:G4" totalsRowShown="0">
  <autoFilter ref="A1:G4" xr:uid="{16F6A421-9DE4-413D-A2FF-97CB0F049333}"/>
  <tableColumns count="7">
    <tableColumn id="1" xr3:uid="{BF07AE25-2B14-4A0F-9D12-4396F66DFC06}" name="SI_x000a_No." dataDxfId="43"/>
    <tableColumn id="2" xr3:uid="{1D322770-28D8-447A-8C9C-292B8ACC5502}" name="Name of the_x000a_Scheme" dataDxfId="42"/>
    <tableColumn id="3" xr3:uid="{D83E23D5-0A9C-416A-8B40-4AF7F2183794}" name="Quantum of_x000a_Assistance" dataDxfId="41"/>
    <tableColumn id="4" xr3:uid="{7968B09A-9C67-4D32-8341-3E0C73DCE750}" name=" No.of Beneficiaries" dataDxfId="40"/>
    <tableColumn id="5" xr3:uid="{B634F760-5E17-4F86-87A0-9B143EDA7851}" name="Financial Assistance 2019-2020" dataDxfId="39"/>
    <tableColumn id="6" xr3:uid="{C07488B5-4EBF-4BA8-8007-8ACFA3BBD32B}" name=" No.of Beneficiaries 2020-2021" dataDxfId="38"/>
    <tableColumn id="7" xr3:uid="{48996FCD-AEA2-4D82-BC9B-24D6A7DB5FAD}" name="Financial Assistance 2020-2021" dataDxfId="3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0B730B1-CFB1-4814-9014-274E03E2661B}" name="Sheet5" displayName="Sheet5" ref="A1:C13" totalsRowShown="0">
  <autoFilter ref="A1:C13" xr:uid="{50B730B1-CFB1-4814-9014-274E03E2661B}"/>
  <tableColumns count="3">
    <tableColumn id="1" xr3:uid="{4A0B7841-0584-4AA1-AAB1-387281868801}" name="Scheme" dataDxfId="36"/>
    <tableColumn id="2" xr3:uid="{3CD6E662-3E4D-46BB-B587-CB1D61465268}" name="Rate of_x000a_Pension Per_x000a_Mensem_x000a_( In Rupees )"/>
    <tableColumn id="3" xr3:uid="{7D6800EB-7B8B-42C0-A87B-66ED0160D1E4}" name="No. of_x000a_Beneficiaries_x000a_( As on_x000a_31.03.2021 )" dataDxfId="3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B368767-F809-4BB4-881A-EC7D63489D8B}" name="Table4_1" displayName="Table4_1" ref="A1:F34" totalsRowShown="0">
  <autoFilter ref="A1:F34" xr:uid="{EB368767-F809-4BB4-881A-EC7D63489D8B}"/>
  <tableColumns count="6">
    <tableColumn id="1" xr3:uid="{E3548771-8E1D-4E41-99B6-2C8AE2C8E784}" name="Sno" dataDxfId="34"/>
    <tableColumn id="2" xr3:uid="{1893FCEE-2AFC-4D6A-A2C3-13527D297953}" name="District" dataDxfId="33"/>
    <tableColumn id="3" xr3:uid="{D6BEDC81-20AD-4726-9245-467B5A26C117}" name="Boys (Uniforms)" dataDxfId="32"/>
    <tableColumn id="4" xr3:uid="{C2DEE4CA-3FB7-4208-AFAE-33E822DA3CA9}" name="Girls (Uniforms)" dataDxfId="31"/>
    <tableColumn id="5" xr3:uid="{98E47A60-9AC2-4C1E-9623-4487C55890C6}" name="Total (Standards 1 to 8)" dataDxfId="30"/>
    <tableColumn id="6" xr3:uid="{4C863C30-617D-4890-9B09-2B7A63306AD5}" name="Text Books" dataDxfId="29"/>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CB2DF72-BB0E-41E9-AFC4-992A65C177AB}" name="Table3_1" displayName="Table3_1" ref="A1:G34" totalsRowShown="0">
  <autoFilter ref="A1:G34" xr:uid="{1CB2DF72-BB0E-41E9-AFC4-992A65C177AB}"/>
  <tableColumns count="7">
    <tableColumn id="1" xr3:uid="{0E49AB3C-0739-4DE9-85CB-40C779B3616F}" name="Sno" dataDxfId="28"/>
    <tableColumn id="2" xr3:uid="{ED3D6870-6B4A-4A74-B4C5-0467F7AA5020}" name="District" dataDxfId="27"/>
    <tableColumn id="3" xr3:uid="{C077B88F-9BE0-4CBD-BF14-483DD659269C}" name="Primary" dataDxfId="26"/>
    <tableColumn id="4" xr3:uid="{088277FA-71AC-45CF-8D8D-23328DD0DFFC}" name="SOCIAL_Upper_x000a_Primary" dataDxfId="25"/>
    <tableColumn id="5" xr3:uid="{C99E908E-655C-4909-BA18-2FCF1E33834D}" name="WELFARE CENTRES NCLP *" dataDxfId="24"/>
    <tableColumn id="6" xr3:uid="{F7747EDA-ABBD-41E9-B1BF-E4D4A0A6BD7E}" name="Beneficiaries IX &amp; X" dataDxfId="23"/>
    <tableColumn id="7" xr3:uid="{07E5810D-489A-4D64-B61E-FB245F610E04}" name="Total" dataDxfId="22"/>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9.xml"/><Relationship Id="rId1" Type="http://schemas.openxmlformats.org/officeDocument/2006/relationships/pivotTable" Target="../pivotTables/pivotTable2.xml"/><Relationship Id="rId4" Type="http://schemas.microsoft.com/office/2007/relationships/slicer" Target="../slicers/slicer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0.xml"/><Relationship Id="rId1" Type="http://schemas.openxmlformats.org/officeDocument/2006/relationships/pivotTable" Target="../pivotTables/pivotTable3.xml"/><Relationship Id="rId4" Type="http://schemas.microsoft.com/office/2007/relationships/slicer" Target="../slicers/slicer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10.xml"/><Relationship Id="rId5" Type="http://schemas.openxmlformats.org/officeDocument/2006/relationships/drawing" Target="../drawings/drawing11.xml"/><Relationship Id="rId4"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microsoft.com/office/2007/relationships/slicer" Target="../slicers/slicer1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1.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8.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table" Target="../tables/table9.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6037A-EB14-45F9-8382-5637B9243BE2}">
  <dimension ref="A1:J14"/>
  <sheetViews>
    <sheetView topLeftCell="A4" workbookViewId="0">
      <selection activeCell="N12" sqref="N12"/>
    </sheetView>
  </sheetViews>
  <sheetFormatPr defaultRowHeight="14.4" x14ac:dyDescent="0.3"/>
  <cols>
    <col min="1" max="1" width="52.109375" bestFit="1" customWidth="1"/>
    <col min="2" max="2" width="18" bestFit="1" customWidth="1"/>
    <col min="3" max="3" width="10.77734375" bestFit="1" customWidth="1"/>
    <col min="4" max="4" width="9.5546875" bestFit="1" customWidth="1"/>
    <col min="5" max="5" width="10.44140625" style="3" bestFit="1" customWidth="1"/>
    <col min="6" max="6" width="10.77734375" bestFit="1" customWidth="1"/>
    <col min="9" max="9" width="18" customWidth="1"/>
  </cols>
  <sheetData>
    <row r="1" spans="1:10" ht="28.8" x14ac:dyDescent="0.3">
      <c r="A1" s="1" t="s">
        <v>93</v>
      </c>
      <c r="B1" t="s">
        <v>96</v>
      </c>
      <c r="C1" t="s">
        <v>100</v>
      </c>
      <c r="D1" t="s">
        <v>97</v>
      </c>
      <c r="E1" s="3" t="s">
        <v>98</v>
      </c>
      <c r="F1" t="s">
        <v>101</v>
      </c>
    </row>
    <row r="2" spans="1:10" ht="43.2" x14ac:dyDescent="0.3">
      <c r="A2" s="1" t="s">
        <v>94</v>
      </c>
      <c r="B2">
        <v>500</v>
      </c>
      <c r="C2">
        <v>40</v>
      </c>
      <c r="D2">
        <v>60</v>
      </c>
      <c r="E2" s="3">
        <v>10</v>
      </c>
      <c r="F2">
        <v>110</v>
      </c>
    </row>
    <row r="3" spans="1:10" ht="43.2" x14ac:dyDescent="0.3">
      <c r="A3" s="1" t="s">
        <v>182</v>
      </c>
      <c r="B3">
        <v>425</v>
      </c>
      <c r="C3">
        <v>41</v>
      </c>
      <c r="D3">
        <v>44</v>
      </c>
      <c r="E3" s="3">
        <v>3</v>
      </c>
      <c r="F3">
        <v>88</v>
      </c>
      <c r="I3" s="14" t="s">
        <v>93</v>
      </c>
      <c r="J3" t="s">
        <v>98</v>
      </c>
    </row>
    <row r="4" spans="1:10" ht="43.2" x14ac:dyDescent="0.3">
      <c r="A4" s="1" t="s">
        <v>183</v>
      </c>
      <c r="B4">
        <v>425</v>
      </c>
      <c r="C4">
        <v>21</v>
      </c>
      <c r="D4">
        <v>27</v>
      </c>
      <c r="E4" s="3">
        <v>5</v>
      </c>
      <c r="F4">
        <v>53</v>
      </c>
      <c r="I4" s="15" t="s">
        <v>165</v>
      </c>
      <c r="J4">
        <v>110</v>
      </c>
    </row>
    <row r="5" spans="1:10" ht="43.2" x14ac:dyDescent="0.3">
      <c r="A5" s="1" t="s">
        <v>184</v>
      </c>
      <c r="B5">
        <v>425</v>
      </c>
      <c r="C5">
        <v>63</v>
      </c>
      <c r="D5">
        <v>69</v>
      </c>
      <c r="E5" s="3" t="s">
        <v>61</v>
      </c>
      <c r="F5">
        <v>132</v>
      </c>
      <c r="I5" s="16" t="s">
        <v>27</v>
      </c>
      <c r="J5">
        <v>88</v>
      </c>
    </row>
    <row r="6" spans="1:10" ht="43.2" x14ac:dyDescent="0.3">
      <c r="A6" s="1" t="s">
        <v>185</v>
      </c>
      <c r="B6">
        <v>425</v>
      </c>
      <c r="C6">
        <v>29</v>
      </c>
      <c r="D6">
        <v>23</v>
      </c>
      <c r="E6" s="3" t="s">
        <v>61</v>
      </c>
      <c r="F6">
        <v>52</v>
      </c>
      <c r="I6" s="15" t="s">
        <v>166</v>
      </c>
      <c r="J6">
        <v>53</v>
      </c>
    </row>
    <row r="7" spans="1:10" ht="28.8" x14ac:dyDescent="0.3">
      <c r="A7" s="1" t="s">
        <v>186</v>
      </c>
      <c r="B7">
        <v>425</v>
      </c>
      <c r="C7">
        <v>25</v>
      </c>
      <c r="D7">
        <v>31</v>
      </c>
      <c r="E7" s="3" t="s">
        <v>61</v>
      </c>
      <c r="F7">
        <v>56</v>
      </c>
      <c r="I7" s="16" t="s">
        <v>3</v>
      </c>
      <c r="J7">
        <v>132</v>
      </c>
    </row>
    <row r="8" spans="1:10" ht="43.2" x14ac:dyDescent="0.3">
      <c r="A8" s="1" t="s">
        <v>187</v>
      </c>
      <c r="B8">
        <v>425</v>
      </c>
      <c r="C8">
        <v>23</v>
      </c>
      <c r="D8">
        <v>17</v>
      </c>
      <c r="E8" s="3" t="s">
        <v>61</v>
      </c>
      <c r="F8">
        <v>40</v>
      </c>
      <c r="I8" s="15" t="s">
        <v>167</v>
      </c>
      <c r="J8">
        <v>52</v>
      </c>
    </row>
    <row r="9" spans="1:10" ht="43.2" x14ac:dyDescent="0.3">
      <c r="A9" s="1" t="s">
        <v>188</v>
      </c>
      <c r="B9">
        <v>425</v>
      </c>
      <c r="C9">
        <v>28</v>
      </c>
      <c r="D9">
        <v>24</v>
      </c>
      <c r="E9" s="3" t="s">
        <v>61</v>
      </c>
      <c r="F9">
        <v>52</v>
      </c>
      <c r="I9" s="16" t="s">
        <v>132</v>
      </c>
      <c r="J9">
        <v>56</v>
      </c>
    </row>
    <row r="10" spans="1:10" ht="43.2" x14ac:dyDescent="0.3">
      <c r="A10" s="1" t="s">
        <v>189</v>
      </c>
      <c r="B10">
        <v>425</v>
      </c>
      <c r="C10">
        <v>16</v>
      </c>
      <c r="D10">
        <v>19</v>
      </c>
      <c r="E10" s="3" t="s">
        <v>61</v>
      </c>
      <c r="F10">
        <v>35</v>
      </c>
      <c r="I10" s="15" t="s">
        <v>131</v>
      </c>
      <c r="J10">
        <v>40</v>
      </c>
    </row>
    <row r="11" spans="1:10" x14ac:dyDescent="0.3">
      <c r="A11" t="s">
        <v>190</v>
      </c>
      <c r="B11">
        <v>425</v>
      </c>
      <c r="C11">
        <v>18</v>
      </c>
      <c r="D11">
        <v>16</v>
      </c>
      <c r="E11" s="3" t="s">
        <v>61</v>
      </c>
      <c r="F11">
        <v>34</v>
      </c>
      <c r="I11" s="16" t="s">
        <v>168</v>
      </c>
      <c r="J11">
        <v>52</v>
      </c>
    </row>
    <row r="12" spans="1:10" x14ac:dyDescent="0.3">
      <c r="A12" t="s">
        <v>191</v>
      </c>
      <c r="B12" t="s">
        <v>61</v>
      </c>
      <c r="C12" t="s">
        <v>61</v>
      </c>
      <c r="D12" t="s">
        <v>61</v>
      </c>
      <c r="E12" s="3" t="s">
        <v>61</v>
      </c>
      <c r="F12" t="s">
        <v>61</v>
      </c>
      <c r="I12" s="15" t="s">
        <v>169</v>
      </c>
      <c r="J12">
        <v>35</v>
      </c>
    </row>
    <row r="13" spans="1:10" x14ac:dyDescent="0.3">
      <c r="A13" t="s">
        <v>95</v>
      </c>
      <c r="B13">
        <v>4325</v>
      </c>
      <c r="C13">
        <v>304</v>
      </c>
      <c r="D13">
        <v>330</v>
      </c>
      <c r="E13" s="3">
        <v>18</v>
      </c>
      <c r="F13">
        <v>652</v>
      </c>
      <c r="I13" s="16" t="s">
        <v>170</v>
      </c>
      <c r="J13">
        <v>34</v>
      </c>
    </row>
    <row r="14" spans="1:10" x14ac:dyDescent="0.3">
      <c r="I14" s="15" t="s">
        <v>171</v>
      </c>
      <c r="J14">
        <v>0</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A0295-9613-4028-A4DE-02967F6C43D6}">
  <dimension ref="A1:K34"/>
  <sheetViews>
    <sheetView workbookViewId="0">
      <selection activeCell="J46" sqref="J46"/>
    </sheetView>
  </sheetViews>
  <sheetFormatPr defaultRowHeight="14.4" x14ac:dyDescent="0.3"/>
  <cols>
    <col min="1" max="1" width="6.44140625" bestFit="1" customWidth="1"/>
    <col min="2" max="2" width="15.6640625" bestFit="1" customWidth="1"/>
    <col min="3" max="3" width="9.77734375" bestFit="1" customWidth="1"/>
    <col min="4" max="4" width="23.33203125" bestFit="1" customWidth="1"/>
    <col min="5" max="5" width="25.77734375" bestFit="1" customWidth="1"/>
    <col min="6" max="6" width="7.44140625" bestFit="1" customWidth="1"/>
    <col min="8" max="8" width="15.6640625" bestFit="1" customWidth="1"/>
    <col min="9" max="9" width="14.109375" bestFit="1" customWidth="1"/>
    <col min="10" max="10" width="27.77734375" bestFit="1" customWidth="1"/>
    <col min="11" max="11" width="30.21875" bestFit="1" customWidth="1"/>
    <col min="12" max="12" width="27.77734375" bestFit="1" customWidth="1"/>
    <col min="13" max="13" width="14.109375" bestFit="1" customWidth="1"/>
    <col min="14" max="14" width="27.77734375" bestFit="1" customWidth="1"/>
    <col min="15" max="15" width="14.109375" bestFit="1" customWidth="1"/>
    <col min="16" max="16" width="27.77734375" bestFit="1" customWidth="1"/>
    <col min="17" max="17" width="14.109375" bestFit="1" customWidth="1"/>
    <col min="18" max="18" width="27.77734375" bestFit="1" customWidth="1"/>
    <col min="19" max="19" width="14.109375" bestFit="1" customWidth="1"/>
    <col min="20" max="20" width="27.77734375" bestFit="1" customWidth="1"/>
    <col min="21" max="21" width="14.109375" bestFit="1" customWidth="1"/>
    <col min="22" max="22" width="27.77734375" bestFit="1" customWidth="1"/>
    <col min="23" max="23" width="14.109375" bestFit="1" customWidth="1"/>
    <col min="24" max="24" width="27.77734375" bestFit="1" customWidth="1"/>
    <col min="25" max="25" width="14.109375" bestFit="1" customWidth="1"/>
    <col min="26" max="26" width="27.77734375" bestFit="1" customWidth="1"/>
    <col min="27" max="27" width="14.109375" bestFit="1" customWidth="1"/>
    <col min="28" max="28" width="27.77734375" bestFit="1" customWidth="1"/>
    <col min="29" max="29" width="14.109375" bestFit="1" customWidth="1"/>
    <col min="30" max="30" width="27.77734375" bestFit="1" customWidth="1"/>
    <col min="31" max="31" width="14.109375" bestFit="1" customWidth="1"/>
    <col min="32" max="32" width="27.77734375" bestFit="1" customWidth="1"/>
    <col min="33" max="33" width="18.88671875" bestFit="1" customWidth="1"/>
    <col min="34" max="34" width="32.5546875" bestFit="1" customWidth="1"/>
    <col min="35" max="35" width="8.6640625" bestFit="1" customWidth="1"/>
    <col min="36" max="36" width="6" bestFit="1" customWidth="1"/>
    <col min="37" max="37" width="8.6640625" bestFit="1" customWidth="1"/>
    <col min="38" max="38" width="6" bestFit="1" customWidth="1"/>
    <col min="39" max="39" width="8.6640625" bestFit="1" customWidth="1"/>
    <col min="40" max="40" width="6" bestFit="1" customWidth="1"/>
    <col min="41" max="41" width="8.6640625" bestFit="1" customWidth="1"/>
    <col min="42" max="42" width="6" bestFit="1" customWidth="1"/>
    <col min="43" max="43" width="8.6640625" bestFit="1" customWidth="1"/>
    <col min="44" max="44" width="6" bestFit="1" customWidth="1"/>
    <col min="45" max="45" width="8.6640625" bestFit="1" customWidth="1"/>
    <col min="46" max="46" width="6" bestFit="1" customWidth="1"/>
    <col min="47" max="47" width="8.6640625" bestFit="1" customWidth="1"/>
    <col min="48" max="48" width="6" bestFit="1" customWidth="1"/>
    <col min="49" max="49" width="8.6640625" bestFit="1" customWidth="1"/>
    <col min="50" max="50" width="6" bestFit="1" customWidth="1"/>
    <col min="51" max="51" width="8.6640625" bestFit="1" customWidth="1"/>
    <col min="52" max="52" width="6" bestFit="1" customWidth="1"/>
    <col min="53" max="53" width="8.6640625" bestFit="1" customWidth="1"/>
    <col min="54" max="54" width="6" bestFit="1" customWidth="1"/>
    <col min="55" max="55" width="8.6640625" bestFit="1" customWidth="1"/>
    <col min="56" max="56" width="6" bestFit="1" customWidth="1"/>
    <col min="57" max="57" width="8.6640625" bestFit="1" customWidth="1"/>
    <col min="58" max="58" width="6" bestFit="1" customWidth="1"/>
    <col min="59" max="59" width="8.6640625" bestFit="1" customWidth="1"/>
    <col min="60" max="60" width="6" bestFit="1" customWidth="1"/>
    <col min="61" max="61" width="5" bestFit="1" customWidth="1"/>
    <col min="62" max="62" width="8.6640625" bestFit="1" customWidth="1"/>
    <col min="63" max="63" width="6" bestFit="1" customWidth="1"/>
    <col min="64" max="64" width="8.6640625" bestFit="1" customWidth="1"/>
    <col min="65" max="65" width="6" bestFit="1" customWidth="1"/>
    <col min="66" max="66" width="8.6640625" bestFit="1" customWidth="1"/>
    <col min="67" max="67" width="6" bestFit="1" customWidth="1"/>
    <col min="68" max="68" width="8.6640625" bestFit="1" customWidth="1"/>
    <col min="69" max="69" width="6" bestFit="1" customWidth="1"/>
    <col min="70" max="70" width="8.6640625" bestFit="1" customWidth="1"/>
    <col min="71" max="71" width="8" bestFit="1" customWidth="1"/>
    <col min="72" max="72" width="10.6640625" bestFit="1" customWidth="1"/>
    <col min="73" max="73" width="10.77734375" bestFit="1" customWidth="1"/>
    <col min="74" max="74" width="8.6640625" bestFit="1" customWidth="1"/>
    <col min="75" max="75" width="6" bestFit="1" customWidth="1"/>
    <col min="76" max="77" width="8.6640625" bestFit="1" customWidth="1"/>
    <col min="78" max="78" width="7" bestFit="1" customWidth="1"/>
    <col min="79" max="79" width="8.6640625" bestFit="1" customWidth="1"/>
    <col min="80" max="80" width="9.6640625" bestFit="1" customWidth="1"/>
    <col min="81" max="81" width="7" bestFit="1" customWidth="1"/>
    <col min="82" max="82" width="8.6640625" bestFit="1" customWidth="1"/>
    <col min="83" max="83" width="9.6640625" bestFit="1" customWidth="1"/>
    <col min="84" max="84" width="7" bestFit="1" customWidth="1"/>
    <col min="85" max="85" width="8.6640625" bestFit="1" customWidth="1"/>
    <col min="86" max="86" width="9.6640625" bestFit="1" customWidth="1"/>
    <col min="87" max="87" width="7" bestFit="1" customWidth="1"/>
    <col min="88" max="88" width="8.6640625" bestFit="1" customWidth="1"/>
    <col min="89" max="89" width="9.6640625" bestFit="1" customWidth="1"/>
    <col min="90" max="90" width="7" bestFit="1" customWidth="1"/>
    <col min="91" max="91" width="8.6640625" bestFit="1" customWidth="1"/>
    <col min="92" max="92" width="9.6640625" bestFit="1" customWidth="1"/>
    <col min="93" max="93" width="7" bestFit="1" customWidth="1"/>
    <col min="94" max="94" width="8.6640625" bestFit="1" customWidth="1"/>
    <col min="95" max="95" width="9.6640625" bestFit="1" customWidth="1"/>
    <col min="96" max="96" width="7" bestFit="1" customWidth="1"/>
    <col min="97" max="97" width="8.6640625" bestFit="1" customWidth="1"/>
    <col min="98" max="98" width="9.6640625" bestFit="1" customWidth="1"/>
    <col min="99" max="99" width="7" bestFit="1" customWidth="1"/>
    <col min="100" max="100" width="8.6640625" bestFit="1" customWidth="1"/>
    <col min="101" max="101" width="9.6640625" bestFit="1" customWidth="1"/>
    <col min="102" max="102" width="7" bestFit="1" customWidth="1"/>
    <col min="103" max="103" width="8.6640625" bestFit="1" customWidth="1"/>
    <col min="104" max="104" width="9.6640625" bestFit="1" customWidth="1"/>
    <col min="105" max="105" width="8" bestFit="1" customWidth="1"/>
    <col min="106" max="107" width="10.6640625" bestFit="1" customWidth="1"/>
    <col min="108" max="108" width="10.77734375" bestFit="1" customWidth="1"/>
  </cols>
  <sheetData>
    <row r="1" spans="1:11" x14ac:dyDescent="0.3">
      <c r="A1" t="s">
        <v>134</v>
      </c>
      <c r="B1" t="s">
        <v>0</v>
      </c>
      <c r="C1" t="s">
        <v>46</v>
      </c>
      <c r="D1" t="s">
        <v>135</v>
      </c>
      <c r="E1" t="s">
        <v>136</v>
      </c>
      <c r="F1" t="s">
        <v>47</v>
      </c>
      <c r="H1" s="22" t="s">
        <v>179</v>
      </c>
      <c r="I1" t="s">
        <v>195</v>
      </c>
      <c r="J1" t="s">
        <v>197</v>
      </c>
      <c r="K1" t="s">
        <v>196</v>
      </c>
    </row>
    <row r="2" spans="1:11" x14ac:dyDescent="0.3">
      <c r="A2">
        <v>1</v>
      </c>
      <c r="B2" t="s">
        <v>22</v>
      </c>
      <c r="C2">
        <v>386</v>
      </c>
      <c r="D2">
        <v>256</v>
      </c>
      <c r="E2">
        <v>0</v>
      </c>
      <c r="F2">
        <v>642</v>
      </c>
      <c r="H2" s="3" t="s">
        <v>22</v>
      </c>
      <c r="I2">
        <v>386</v>
      </c>
      <c r="J2">
        <v>256</v>
      </c>
      <c r="K2">
        <v>0</v>
      </c>
    </row>
    <row r="3" spans="1:11" x14ac:dyDescent="0.3">
      <c r="A3">
        <v>2</v>
      </c>
      <c r="B3" t="s">
        <v>1</v>
      </c>
      <c r="C3">
        <v>202</v>
      </c>
      <c r="D3">
        <v>397</v>
      </c>
      <c r="E3">
        <v>0</v>
      </c>
      <c r="F3">
        <v>599</v>
      </c>
      <c r="H3" s="3" t="s">
        <v>1</v>
      </c>
      <c r="I3">
        <v>202</v>
      </c>
      <c r="J3">
        <v>397</v>
      </c>
      <c r="K3">
        <v>0</v>
      </c>
    </row>
    <row r="4" spans="1:11" x14ac:dyDescent="0.3">
      <c r="A4">
        <v>3</v>
      </c>
      <c r="B4" t="s">
        <v>16</v>
      </c>
      <c r="C4">
        <v>765</v>
      </c>
      <c r="D4">
        <v>509</v>
      </c>
      <c r="E4">
        <v>3</v>
      </c>
      <c r="F4">
        <v>1277</v>
      </c>
      <c r="H4" s="3" t="s">
        <v>16</v>
      </c>
      <c r="I4">
        <v>765</v>
      </c>
      <c r="J4">
        <v>509</v>
      </c>
      <c r="K4">
        <v>3</v>
      </c>
    </row>
    <row r="5" spans="1:11" x14ac:dyDescent="0.3">
      <c r="A5">
        <v>4</v>
      </c>
      <c r="B5" t="s">
        <v>5</v>
      </c>
      <c r="C5">
        <v>974</v>
      </c>
      <c r="D5">
        <v>611</v>
      </c>
      <c r="E5">
        <v>0</v>
      </c>
      <c r="F5">
        <v>1585</v>
      </c>
      <c r="H5" s="3" t="s">
        <v>5</v>
      </c>
      <c r="I5">
        <v>974</v>
      </c>
      <c r="J5">
        <v>611</v>
      </c>
      <c r="K5">
        <v>0</v>
      </c>
    </row>
    <row r="6" spans="1:11" x14ac:dyDescent="0.3">
      <c r="A6">
        <v>5</v>
      </c>
      <c r="B6" t="s">
        <v>13</v>
      </c>
      <c r="C6">
        <v>827</v>
      </c>
      <c r="D6">
        <v>540</v>
      </c>
      <c r="E6">
        <v>22</v>
      </c>
      <c r="F6">
        <v>1389</v>
      </c>
      <c r="H6" s="3" t="s">
        <v>13</v>
      </c>
      <c r="I6">
        <v>827</v>
      </c>
      <c r="J6">
        <v>540</v>
      </c>
      <c r="K6">
        <v>22</v>
      </c>
    </row>
    <row r="7" spans="1:11" x14ac:dyDescent="0.3">
      <c r="A7">
        <v>6</v>
      </c>
      <c r="B7" t="s">
        <v>29</v>
      </c>
      <c r="C7">
        <v>1032</v>
      </c>
      <c r="D7">
        <v>488</v>
      </c>
      <c r="E7">
        <v>0</v>
      </c>
      <c r="F7">
        <v>1520</v>
      </c>
      <c r="H7" s="3" t="s">
        <v>29</v>
      </c>
      <c r="I7">
        <v>1032</v>
      </c>
      <c r="J7">
        <v>488</v>
      </c>
      <c r="K7">
        <v>0</v>
      </c>
    </row>
    <row r="8" spans="1:11" x14ac:dyDescent="0.3">
      <c r="A8">
        <v>7</v>
      </c>
      <c r="B8" t="s">
        <v>15</v>
      </c>
      <c r="C8">
        <v>806</v>
      </c>
      <c r="D8">
        <v>506</v>
      </c>
      <c r="E8">
        <v>15</v>
      </c>
      <c r="F8">
        <v>1327</v>
      </c>
      <c r="H8" s="3" t="s">
        <v>15</v>
      </c>
      <c r="I8">
        <v>806</v>
      </c>
      <c r="J8">
        <v>506</v>
      </c>
      <c r="K8">
        <v>15</v>
      </c>
    </row>
    <row r="9" spans="1:11" x14ac:dyDescent="0.3">
      <c r="A9">
        <v>8</v>
      </c>
      <c r="B9" t="s">
        <v>2</v>
      </c>
      <c r="C9">
        <v>886</v>
      </c>
      <c r="D9">
        <v>679</v>
      </c>
      <c r="E9">
        <v>0</v>
      </c>
      <c r="F9">
        <v>1565</v>
      </c>
      <c r="H9" s="3" t="s">
        <v>2</v>
      </c>
      <c r="I9">
        <v>886</v>
      </c>
      <c r="J9">
        <v>679</v>
      </c>
      <c r="K9">
        <v>0</v>
      </c>
    </row>
    <row r="10" spans="1:11" x14ac:dyDescent="0.3">
      <c r="A10">
        <v>9</v>
      </c>
      <c r="B10" t="s">
        <v>36</v>
      </c>
      <c r="C10">
        <v>273</v>
      </c>
      <c r="D10">
        <v>392</v>
      </c>
      <c r="E10">
        <v>0</v>
      </c>
      <c r="F10">
        <v>665</v>
      </c>
      <c r="H10" s="3" t="s">
        <v>36</v>
      </c>
      <c r="I10">
        <v>273</v>
      </c>
      <c r="J10">
        <v>392</v>
      </c>
      <c r="K10">
        <v>0</v>
      </c>
    </row>
    <row r="11" spans="1:11" x14ac:dyDescent="0.3">
      <c r="A11">
        <v>10</v>
      </c>
      <c r="B11" t="s">
        <v>20</v>
      </c>
      <c r="C11">
        <v>489</v>
      </c>
      <c r="D11">
        <v>299</v>
      </c>
      <c r="E11">
        <v>0</v>
      </c>
      <c r="F11">
        <v>788</v>
      </c>
      <c r="H11" s="3" t="s">
        <v>20</v>
      </c>
      <c r="I11">
        <v>489</v>
      </c>
      <c r="J11">
        <v>299</v>
      </c>
      <c r="K11">
        <v>0</v>
      </c>
    </row>
    <row r="12" spans="1:11" x14ac:dyDescent="0.3">
      <c r="A12">
        <v>11</v>
      </c>
      <c r="B12" t="s">
        <v>14</v>
      </c>
      <c r="C12">
        <v>1142</v>
      </c>
      <c r="D12">
        <v>576</v>
      </c>
      <c r="E12">
        <v>20</v>
      </c>
      <c r="F12">
        <v>1738</v>
      </c>
      <c r="H12" s="3" t="s">
        <v>14</v>
      </c>
      <c r="I12">
        <v>1142</v>
      </c>
      <c r="J12">
        <v>576</v>
      </c>
      <c r="K12">
        <v>20</v>
      </c>
    </row>
    <row r="13" spans="1:11" x14ac:dyDescent="0.3">
      <c r="A13">
        <v>12</v>
      </c>
      <c r="B13" t="s">
        <v>27</v>
      </c>
      <c r="C13">
        <v>855</v>
      </c>
      <c r="D13">
        <v>590</v>
      </c>
      <c r="E13">
        <v>0</v>
      </c>
      <c r="F13">
        <v>1445</v>
      </c>
      <c r="H13" s="3" t="s">
        <v>27</v>
      </c>
      <c r="I13">
        <v>855</v>
      </c>
      <c r="J13">
        <v>590</v>
      </c>
      <c r="K13">
        <v>0</v>
      </c>
    </row>
    <row r="14" spans="1:11" x14ac:dyDescent="0.3">
      <c r="A14">
        <v>13</v>
      </c>
      <c r="B14" t="s">
        <v>25</v>
      </c>
      <c r="C14">
        <v>720</v>
      </c>
      <c r="D14">
        <v>451</v>
      </c>
      <c r="E14">
        <v>0</v>
      </c>
      <c r="F14">
        <v>1171</v>
      </c>
      <c r="H14" s="3" t="s">
        <v>25</v>
      </c>
      <c r="I14">
        <v>720</v>
      </c>
      <c r="J14">
        <v>451</v>
      </c>
      <c r="K14">
        <v>0</v>
      </c>
    </row>
    <row r="15" spans="1:11" x14ac:dyDescent="0.3">
      <c r="A15">
        <v>14</v>
      </c>
      <c r="B15" t="s">
        <v>12</v>
      </c>
      <c r="C15">
        <v>674</v>
      </c>
      <c r="D15">
        <v>310</v>
      </c>
      <c r="E15">
        <v>11</v>
      </c>
      <c r="F15">
        <v>995</v>
      </c>
      <c r="H15" s="3" t="s">
        <v>12</v>
      </c>
      <c r="I15">
        <v>674</v>
      </c>
      <c r="J15">
        <v>310</v>
      </c>
      <c r="K15">
        <v>11</v>
      </c>
    </row>
    <row r="16" spans="1:11" x14ac:dyDescent="0.3">
      <c r="A16">
        <v>15</v>
      </c>
      <c r="B16" t="s">
        <v>18</v>
      </c>
      <c r="C16">
        <v>294</v>
      </c>
      <c r="D16">
        <v>207</v>
      </c>
      <c r="E16">
        <v>0</v>
      </c>
      <c r="F16">
        <v>501</v>
      </c>
      <c r="H16" s="3" t="s">
        <v>21</v>
      </c>
      <c r="I16">
        <v>222</v>
      </c>
      <c r="J16">
        <v>170</v>
      </c>
      <c r="K16">
        <v>0</v>
      </c>
    </row>
    <row r="17" spans="1:11" x14ac:dyDescent="0.3">
      <c r="A17">
        <v>16</v>
      </c>
      <c r="B17" t="s">
        <v>21</v>
      </c>
      <c r="C17">
        <v>222</v>
      </c>
      <c r="D17">
        <v>170</v>
      </c>
      <c r="E17">
        <v>0</v>
      </c>
      <c r="F17">
        <v>392</v>
      </c>
      <c r="H17" s="3" t="s">
        <v>23</v>
      </c>
      <c r="I17">
        <v>1096</v>
      </c>
      <c r="J17">
        <v>561</v>
      </c>
      <c r="K17">
        <v>0</v>
      </c>
    </row>
    <row r="18" spans="1:11" x14ac:dyDescent="0.3">
      <c r="A18">
        <v>17</v>
      </c>
      <c r="B18" t="s">
        <v>23</v>
      </c>
      <c r="C18">
        <v>1096</v>
      </c>
      <c r="D18">
        <v>561</v>
      </c>
      <c r="E18">
        <v>0</v>
      </c>
      <c r="F18">
        <v>1657</v>
      </c>
      <c r="H18" s="3" t="s">
        <v>30</v>
      </c>
      <c r="I18">
        <v>850</v>
      </c>
      <c r="J18">
        <v>373</v>
      </c>
      <c r="K18">
        <v>0</v>
      </c>
    </row>
    <row r="19" spans="1:11" x14ac:dyDescent="0.3">
      <c r="A19">
        <v>18</v>
      </c>
      <c r="B19" t="s">
        <v>30</v>
      </c>
      <c r="C19">
        <v>850</v>
      </c>
      <c r="D19">
        <v>373</v>
      </c>
      <c r="E19">
        <v>0</v>
      </c>
      <c r="F19">
        <v>1223</v>
      </c>
      <c r="H19" s="3" t="s">
        <v>11</v>
      </c>
      <c r="I19">
        <v>1139</v>
      </c>
      <c r="J19">
        <v>679</v>
      </c>
      <c r="K19">
        <v>17</v>
      </c>
    </row>
    <row r="20" spans="1:11" x14ac:dyDescent="0.3">
      <c r="A20">
        <v>19</v>
      </c>
      <c r="B20" t="s">
        <v>11</v>
      </c>
      <c r="C20">
        <v>1139</v>
      </c>
      <c r="D20">
        <v>679</v>
      </c>
      <c r="E20">
        <v>17</v>
      </c>
      <c r="F20">
        <v>1835</v>
      </c>
      <c r="H20" s="3" t="s">
        <v>32</v>
      </c>
      <c r="I20">
        <v>790</v>
      </c>
      <c r="J20">
        <v>502</v>
      </c>
      <c r="K20">
        <v>0</v>
      </c>
    </row>
    <row r="21" spans="1:11" x14ac:dyDescent="0.3">
      <c r="A21">
        <v>20</v>
      </c>
      <c r="B21" t="s">
        <v>32</v>
      </c>
      <c r="C21">
        <v>790</v>
      </c>
      <c r="D21">
        <v>502</v>
      </c>
      <c r="E21">
        <v>0</v>
      </c>
      <c r="F21">
        <v>1292</v>
      </c>
      <c r="H21" s="3" t="s">
        <v>24</v>
      </c>
      <c r="I21">
        <v>1053</v>
      </c>
      <c r="J21">
        <v>550</v>
      </c>
      <c r="K21">
        <v>0</v>
      </c>
    </row>
    <row r="22" spans="1:11" x14ac:dyDescent="0.3">
      <c r="A22">
        <v>21</v>
      </c>
      <c r="B22" t="s">
        <v>24</v>
      </c>
      <c r="C22">
        <v>1053</v>
      </c>
      <c r="D22">
        <v>550</v>
      </c>
      <c r="E22">
        <v>0</v>
      </c>
      <c r="F22">
        <v>1603</v>
      </c>
      <c r="H22" s="3" t="s">
        <v>18</v>
      </c>
      <c r="I22">
        <v>294</v>
      </c>
      <c r="J22">
        <v>207</v>
      </c>
      <c r="K22">
        <v>0</v>
      </c>
    </row>
    <row r="23" spans="1:11" x14ac:dyDescent="0.3">
      <c r="A23">
        <v>22</v>
      </c>
      <c r="B23" t="s">
        <v>28</v>
      </c>
      <c r="C23">
        <v>408</v>
      </c>
      <c r="D23">
        <v>304</v>
      </c>
      <c r="E23">
        <v>0</v>
      </c>
      <c r="F23">
        <v>712</v>
      </c>
      <c r="H23" s="3" t="s">
        <v>28</v>
      </c>
      <c r="I23">
        <v>408</v>
      </c>
      <c r="J23">
        <v>304</v>
      </c>
      <c r="K23">
        <v>0</v>
      </c>
    </row>
    <row r="24" spans="1:11" x14ac:dyDescent="0.3">
      <c r="A24">
        <v>23</v>
      </c>
      <c r="B24" t="s">
        <v>41</v>
      </c>
      <c r="C24">
        <v>963</v>
      </c>
      <c r="D24">
        <v>604</v>
      </c>
      <c r="E24">
        <v>7</v>
      </c>
      <c r="F24">
        <v>1574</v>
      </c>
      <c r="H24" s="3" t="s">
        <v>41</v>
      </c>
      <c r="I24">
        <v>963</v>
      </c>
      <c r="J24">
        <v>604</v>
      </c>
      <c r="K24">
        <v>7</v>
      </c>
    </row>
    <row r="25" spans="1:11" x14ac:dyDescent="0.3">
      <c r="A25">
        <v>24</v>
      </c>
      <c r="B25" t="s">
        <v>4</v>
      </c>
      <c r="C25">
        <v>950</v>
      </c>
      <c r="D25">
        <v>568</v>
      </c>
      <c r="E25">
        <v>0</v>
      </c>
      <c r="F25">
        <v>1518</v>
      </c>
      <c r="H25" s="3" t="s">
        <v>42</v>
      </c>
      <c r="I25">
        <v>1360</v>
      </c>
      <c r="J25">
        <v>693</v>
      </c>
      <c r="K25">
        <v>13</v>
      </c>
    </row>
    <row r="26" spans="1:11" x14ac:dyDescent="0.3">
      <c r="A26">
        <v>25</v>
      </c>
      <c r="B26" t="s">
        <v>26</v>
      </c>
      <c r="C26">
        <v>581</v>
      </c>
      <c r="D26">
        <v>403</v>
      </c>
      <c r="E26">
        <v>0</v>
      </c>
      <c r="F26">
        <v>984</v>
      </c>
      <c r="H26" s="3" t="s">
        <v>4</v>
      </c>
      <c r="I26">
        <v>950</v>
      </c>
      <c r="J26">
        <v>568</v>
      </c>
      <c r="K26">
        <v>0</v>
      </c>
    </row>
    <row r="27" spans="1:11" x14ac:dyDescent="0.3">
      <c r="A27">
        <v>26</v>
      </c>
      <c r="B27" t="s">
        <v>42</v>
      </c>
      <c r="C27">
        <v>1360</v>
      </c>
      <c r="D27">
        <v>693</v>
      </c>
      <c r="E27">
        <v>13</v>
      </c>
      <c r="F27">
        <v>2066</v>
      </c>
      <c r="H27" s="3" t="s">
        <v>44</v>
      </c>
      <c r="I27">
        <v>1280</v>
      </c>
      <c r="J27">
        <v>721</v>
      </c>
      <c r="K27">
        <v>9</v>
      </c>
    </row>
    <row r="28" spans="1:11" x14ac:dyDescent="0.3">
      <c r="A28">
        <v>27</v>
      </c>
      <c r="B28" t="s">
        <v>43</v>
      </c>
      <c r="C28">
        <v>897</v>
      </c>
      <c r="D28">
        <v>441</v>
      </c>
      <c r="E28">
        <v>11</v>
      </c>
      <c r="F28">
        <v>1349</v>
      </c>
      <c r="H28" s="3" t="s">
        <v>26</v>
      </c>
      <c r="I28">
        <v>581</v>
      </c>
      <c r="J28">
        <v>403</v>
      </c>
      <c r="K28">
        <v>0</v>
      </c>
    </row>
    <row r="29" spans="1:11" x14ac:dyDescent="0.3">
      <c r="A29">
        <v>28</v>
      </c>
      <c r="B29" t="s">
        <v>44</v>
      </c>
      <c r="C29">
        <v>1280</v>
      </c>
      <c r="D29">
        <v>721</v>
      </c>
      <c r="E29">
        <v>9</v>
      </c>
      <c r="F29">
        <v>2010</v>
      </c>
      <c r="H29" s="3" t="s">
        <v>45</v>
      </c>
      <c r="I29">
        <v>990</v>
      </c>
      <c r="J29">
        <v>496</v>
      </c>
      <c r="K29">
        <v>11</v>
      </c>
    </row>
    <row r="30" spans="1:11" x14ac:dyDescent="0.3">
      <c r="A30">
        <v>29</v>
      </c>
      <c r="B30" t="s">
        <v>45</v>
      </c>
      <c r="C30">
        <v>990</v>
      </c>
      <c r="D30">
        <v>496</v>
      </c>
      <c r="E30">
        <v>11</v>
      </c>
      <c r="F30">
        <v>1497</v>
      </c>
      <c r="H30" s="3" t="s">
        <v>43</v>
      </c>
      <c r="I30">
        <v>897</v>
      </c>
      <c r="J30">
        <v>441</v>
      </c>
      <c r="K30">
        <v>11</v>
      </c>
    </row>
    <row r="31" spans="1:11" x14ac:dyDescent="0.3">
      <c r="A31">
        <v>30</v>
      </c>
      <c r="B31" t="s">
        <v>8</v>
      </c>
      <c r="C31">
        <v>1453</v>
      </c>
      <c r="D31">
        <v>875</v>
      </c>
      <c r="E31">
        <v>30</v>
      </c>
      <c r="F31">
        <v>2358</v>
      </c>
      <c r="H31" s="3" t="s">
        <v>8</v>
      </c>
      <c r="I31">
        <v>1453</v>
      </c>
      <c r="J31">
        <v>875</v>
      </c>
      <c r="K31">
        <v>30</v>
      </c>
    </row>
    <row r="32" spans="1:11" x14ac:dyDescent="0.3">
      <c r="A32">
        <v>31</v>
      </c>
      <c r="B32" t="s">
        <v>6</v>
      </c>
      <c r="C32">
        <v>1545</v>
      </c>
      <c r="D32">
        <v>877</v>
      </c>
      <c r="E32">
        <v>0</v>
      </c>
      <c r="F32">
        <v>2422</v>
      </c>
      <c r="H32" s="3" t="s">
        <v>6</v>
      </c>
      <c r="I32">
        <v>1545</v>
      </c>
      <c r="J32">
        <v>877</v>
      </c>
      <c r="K32">
        <v>0</v>
      </c>
    </row>
    <row r="33" spans="1:11" x14ac:dyDescent="0.3">
      <c r="A33">
        <v>32</v>
      </c>
      <c r="B33" t="s">
        <v>31</v>
      </c>
      <c r="C33">
        <v>970</v>
      </c>
      <c r="D33">
        <v>488</v>
      </c>
      <c r="E33">
        <v>17</v>
      </c>
      <c r="F33">
        <v>1475</v>
      </c>
      <c r="H33" s="3" t="s">
        <v>31</v>
      </c>
      <c r="I33">
        <v>970</v>
      </c>
      <c r="J33">
        <v>488</v>
      </c>
      <c r="K33">
        <v>17</v>
      </c>
    </row>
    <row r="34" spans="1:11" x14ac:dyDescent="0.3">
      <c r="A34">
        <v>33</v>
      </c>
      <c r="B34" t="s">
        <v>47</v>
      </c>
      <c r="C34">
        <v>26872</v>
      </c>
      <c r="D34">
        <v>16116</v>
      </c>
      <c r="E34">
        <v>186</v>
      </c>
      <c r="F34">
        <v>43174</v>
      </c>
      <c r="H34" s="3" t="s">
        <v>95</v>
      </c>
      <c r="I34">
        <v>26872</v>
      </c>
      <c r="J34">
        <v>16116</v>
      </c>
      <c r="K34">
        <v>186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1CF50-6F2D-44A1-B971-4CDD5A60A05B}">
  <dimension ref="A1:L35"/>
  <sheetViews>
    <sheetView topLeftCell="F1" workbookViewId="0">
      <selection activeCell="L8" sqref="L8"/>
    </sheetView>
  </sheetViews>
  <sheetFormatPr defaultRowHeight="14.4" x14ac:dyDescent="0.3"/>
  <cols>
    <col min="1" max="1" width="10.77734375" style="2" bestFit="1" customWidth="1"/>
    <col min="2" max="2" width="15.6640625" bestFit="1" customWidth="1"/>
    <col min="3" max="3" width="13" customWidth="1"/>
    <col min="4" max="4" width="23.5546875" customWidth="1"/>
    <col min="5" max="5" width="16.33203125" customWidth="1"/>
    <col min="6" max="6" width="14.5546875" bestFit="1" customWidth="1"/>
    <col min="10" max="10" width="15.6640625" bestFit="1" customWidth="1"/>
    <col min="11" max="11" width="61.33203125" bestFit="1" customWidth="1"/>
    <col min="12" max="12" width="48.6640625" bestFit="1" customWidth="1"/>
  </cols>
  <sheetData>
    <row r="1" spans="1:12" ht="28.8" x14ac:dyDescent="0.3">
      <c r="A1" s="2" t="s">
        <v>134</v>
      </c>
      <c r="B1" t="s">
        <v>0</v>
      </c>
      <c r="C1" t="s">
        <v>38</v>
      </c>
      <c r="D1" t="s">
        <v>39</v>
      </c>
      <c r="E1" t="s">
        <v>40</v>
      </c>
      <c r="F1" s="1" t="s">
        <v>133</v>
      </c>
      <c r="G1" t="s">
        <v>151</v>
      </c>
    </row>
    <row r="2" spans="1:12" x14ac:dyDescent="0.3">
      <c r="A2" s="10">
        <v>1</v>
      </c>
      <c r="B2" t="s">
        <v>22</v>
      </c>
      <c r="C2">
        <v>774</v>
      </c>
      <c r="D2">
        <v>10583</v>
      </c>
      <c r="E2">
        <v>17844</v>
      </c>
      <c r="F2">
        <v>28427</v>
      </c>
      <c r="G2" t="s">
        <v>153</v>
      </c>
      <c r="J2" s="22" t="s">
        <v>179</v>
      </c>
      <c r="K2" t="s">
        <v>180</v>
      </c>
      <c r="L2" t="s">
        <v>181</v>
      </c>
    </row>
    <row r="3" spans="1:12" x14ac:dyDescent="0.3">
      <c r="A3" s="10">
        <v>2</v>
      </c>
      <c r="B3" t="s">
        <v>1</v>
      </c>
      <c r="C3">
        <v>1806</v>
      </c>
      <c r="D3">
        <v>23565</v>
      </c>
      <c r="E3">
        <v>40615</v>
      </c>
      <c r="F3">
        <v>64180</v>
      </c>
      <c r="G3" t="s">
        <v>155</v>
      </c>
      <c r="J3" s="3" t="s">
        <v>22</v>
      </c>
      <c r="K3">
        <v>10583</v>
      </c>
      <c r="L3">
        <v>17844</v>
      </c>
    </row>
    <row r="4" spans="1:12" x14ac:dyDescent="0.3">
      <c r="A4" s="10">
        <v>3</v>
      </c>
      <c r="B4" t="s">
        <v>16</v>
      </c>
      <c r="C4">
        <v>1697</v>
      </c>
      <c r="D4">
        <v>26959</v>
      </c>
      <c r="E4">
        <v>33707</v>
      </c>
      <c r="F4">
        <v>60666</v>
      </c>
      <c r="G4" t="s">
        <v>154</v>
      </c>
      <c r="J4" s="3" t="s">
        <v>1</v>
      </c>
      <c r="K4">
        <v>23565</v>
      </c>
      <c r="L4">
        <v>40615</v>
      </c>
    </row>
    <row r="5" spans="1:12" x14ac:dyDescent="0.3">
      <c r="A5" s="10">
        <v>4</v>
      </c>
      <c r="B5" t="s">
        <v>5</v>
      </c>
      <c r="C5">
        <v>2023</v>
      </c>
      <c r="D5">
        <v>28767</v>
      </c>
      <c r="E5">
        <v>44517</v>
      </c>
      <c r="F5">
        <v>73284</v>
      </c>
      <c r="G5" t="s">
        <v>156</v>
      </c>
      <c r="J5" s="3" t="s">
        <v>16</v>
      </c>
      <c r="K5">
        <v>26959</v>
      </c>
      <c r="L5">
        <v>33707</v>
      </c>
    </row>
    <row r="6" spans="1:12" x14ac:dyDescent="0.3">
      <c r="A6" s="10">
        <v>5</v>
      </c>
      <c r="B6" t="s">
        <v>13</v>
      </c>
      <c r="C6">
        <v>1333</v>
      </c>
      <c r="D6">
        <v>23900</v>
      </c>
      <c r="E6">
        <v>27865</v>
      </c>
      <c r="F6">
        <v>51765</v>
      </c>
      <c r="G6" t="s">
        <v>154</v>
      </c>
      <c r="J6" s="3" t="s">
        <v>5</v>
      </c>
      <c r="K6">
        <v>28767</v>
      </c>
      <c r="L6">
        <v>44517</v>
      </c>
    </row>
    <row r="7" spans="1:12" x14ac:dyDescent="0.3">
      <c r="A7" s="10">
        <v>6</v>
      </c>
      <c r="B7" t="s">
        <v>29</v>
      </c>
      <c r="C7">
        <v>2035</v>
      </c>
      <c r="D7">
        <v>24741</v>
      </c>
      <c r="E7">
        <v>39808</v>
      </c>
      <c r="F7">
        <v>64549</v>
      </c>
      <c r="G7" t="s">
        <v>152</v>
      </c>
      <c r="J7" s="3" t="s">
        <v>13</v>
      </c>
      <c r="K7">
        <v>23900</v>
      </c>
      <c r="L7">
        <v>27865</v>
      </c>
    </row>
    <row r="8" spans="1:12" x14ac:dyDescent="0.3">
      <c r="A8" s="10">
        <v>7</v>
      </c>
      <c r="B8" t="s">
        <v>15</v>
      </c>
      <c r="C8">
        <v>2080</v>
      </c>
      <c r="D8">
        <v>22608</v>
      </c>
      <c r="E8">
        <v>34862</v>
      </c>
      <c r="F8">
        <v>57470</v>
      </c>
      <c r="G8" t="s">
        <v>154</v>
      </c>
      <c r="J8" s="3" t="s">
        <v>29</v>
      </c>
      <c r="K8">
        <v>24741</v>
      </c>
      <c r="L8">
        <v>39808</v>
      </c>
    </row>
    <row r="9" spans="1:12" x14ac:dyDescent="0.3">
      <c r="A9" s="10">
        <v>8</v>
      </c>
      <c r="B9" t="s">
        <v>2</v>
      </c>
      <c r="C9">
        <v>2206</v>
      </c>
      <c r="D9">
        <v>25260</v>
      </c>
      <c r="E9">
        <v>43697</v>
      </c>
      <c r="F9">
        <v>68957</v>
      </c>
      <c r="G9" t="s">
        <v>155</v>
      </c>
      <c r="J9" s="3" t="s">
        <v>15</v>
      </c>
      <c r="K9">
        <v>22608</v>
      </c>
      <c r="L9">
        <v>34862</v>
      </c>
    </row>
    <row r="10" spans="1:12" x14ac:dyDescent="0.3">
      <c r="A10" s="10">
        <v>9</v>
      </c>
      <c r="B10" t="s">
        <v>36</v>
      </c>
      <c r="C10">
        <v>1401</v>
      </c>
      <c r="D10">
        <v>17633</v>
      </c>
      <c r="E10">
        <v>22659</v>
      </c>
      <c r="F10">
        <v>40292</v>
      </c>
      <c r="G10" t="s">
        <v>152</v>
      </c>
      <c r="J10" s="3" t="s">
        <v>2</v>
      </c>
      <c r="K10">
        <v>25260</v>
      </c>
      <c r="L10">
        <v>43697</v>
      </c>
    </row>
    <row r="11" spans="1:12" x14ac:dyDescent="0.3">
      <c r="A11" s="10">
        <v>10</v>
      </c>
      <c r="B11" t="s">
        <v>20</v>
      </c>
      <c r="C11">
        <v>1052</v>
      </c>
      <c r="D11">
        <v>11248</v>
      </c>
      <c r="E11">
        <v>21167</v>
      </c>
      <c r="F11">
        <v>32415</v>
      </c>
      <c r="G11" t="s">
        <v>153</v>
      </c>
      <c r="J11" s="3" t="s">
        <v>36</v>
      </c>
      <c r="K11">
        <v>17633</v>
      </c>
      <c r="L11">
        <v>22659</v>
      </c>
    </row>
    <row r="12" spans="1:12" x14ac:dyDescent="0.3">
      <c r="A12" s="10">
        <v>11</v>
      </c>
      <c r="B12" t="s">
        <v>14</v>
      </c>
      <c r="C12">
        <v>1796</v>
      </c>
      <c r="D12">
        <v>27870</v>
      </c>
      <c r="E12">
        <v>46591</v>
      </c>
      <c r="F12">
        <v>74461</v>
      </c>
      <c r="G12" t="s">
        <v>154</v>
      </c>
      <c r="J12" s="3" t="s">
        <v>20</v>
      </c>
      <c r="K12">
        <v>11248</v>
      </c>
      <c r="L12">
        <v>21167</v>
      </c>
    </row>
    <row r="13" spans="1:12" x14ac:dyDescent="0.3">
      <c r="A13" s="10">
        <v>12</v>
      </c>
      <c r="B13" t="s">
        <v>27</v>
      </c>
      <c r="C13">
        <v>2001</v>
      </c>
      <c r="D13">
        <v>35523</v>
      </c>
      <c r="E13">
        <v>43418</v>
      </c>
      <c r="F13">
        <v>78941</v>
      </c>
      <c r="G13" t="s">
        <v>152</v>
      </c>
      <c r="J13" s="3" t="s">
        <v>14</v>
      </c>
      <c r="K13">
        <v>27870</v>
      </c>
      <c r="L13">
        <v>46591</v>
      </c>
    </row>
    <row r="14" spans="1:12" x14ac:dyDescent="0.3">
      <c r="A14" s="10">
        <v>13</v>
      </c>
      <c r="B14" t="s">
        <v>25</v>
      </c>
      <c r="C14">
        <v>1325</v>
      </c>
      <c r="D14">
        <v>17384</v>
      </c>
      <c r="E14">
        <v>28192</v>
      </c>
      <c r="F14">
        <v>45576</v>
      </c>
      <c r="G14" t="s">
        <v>153</v>
      </c>
      <c r="J14" s="3" t="s">
        <v>27</v>
      </c>
      <c r="K14">
        <v>35523</v>
      </c>
      <c r="L14">
        <v>43418</v>
      </c>
    </row>
    <row r="15" spans="1:12" x14ac:dyDescent="0.3">
      <c r="A15" s="10">
        <v>14</v>
      </c>
      <c r="B15" t="s">
        <v>12</v>
      </c>
      <c r="C15">
        <v>1599</v>
      </c>
      <c r="D15">
        <v>15859</v>
      </c>
      <c r="E15">
        <v>28837</v>
      </c>
      <c r="F15">
        <v>44696</v>
      </c>
      <c r="G15" t="s">
        <v>154</v>
      </c>
      <c r="J15" s="3" t="s">
        <v>25</v>
      </c>
      <c r="K15">
        <v>17384</v>
      </c>
      <c r="L15">
        <v>28192</v>
      </c>
    </row>
    <row r="16" spans="1:12" x14ac:dyDescent="0.3">
      <c r="A16" s="10">
        <v>15</v>
      </c>
      <c r="B16" t="s">
        <v>21</v>
      </c>
      <c r="C16">
        <v>490</v>
      </c>
      <c r="D16">
        <v>8124</v>
      </c>
      <c r="E16">
        <v>17875</v>
      </c>
      <c r="F16">
        <v>25999</v>
      </c>
      <c r="G16" t="s">
        <v>153</v>
      </c>
      <c r="J16" s="3" t="s">
        <v>12</v>
      </c>
      <c r="K16">
        <v>15859</v>
      </c>
      <c r="L16">
        <v>28837</v>
      </c>
    </row>
    <row r="17" spans="1:12" x14ac:dyDescent="0.3">
      <c r="A17" s="10">
        <v>16</v>
      </c>
      <c r="B17" t="s">
        <v>23</v>
      </c>
      <c r="C17">
        <v>1799</v>
      </c>
      <c r="D17">
        <v>18944</v>
      </c>
      <c r="E17">
        <v>43830</v>
      </c>
      <c r="F17">
        <v>62774</v>
      </c>
      <c r="G17" t="s">
        <v>153</v>
      </c>
      <c r="J17" s="3" t="s">
        <v>21</v>
      </c>
      <c r="K17">
        <v>8124</v>
      </c>
      <c r="L17">
        <v>17875</v>
      </c>
    </row>
    <row r="18" spans="1:12" x14ac:dyDescent="0.3">
      <c r="A18" s="10">
        <v>17</v>
      </c>
      <c r="B18" t="s">
        <v>30</v>
      </c>
      <c r="C18">
        <v>1454</v>
      </c>
      <c r="D18">
        <v>13523</v>
      </c>
      <c r="E18">
        <v>22542</v>
      </c>
      <c r="F18">
        <v>36065</v>
      </c>
      <c r="G18" t="s">
        <v>152</v>
      </c>
      <c r="J18" s="3" t="s">
        <v>23</v>
      </c>
      <c r="K18">
        <v>18944</v>
      </c>
      <c r="L18">
        <v>43830</v>
      </c>
    </row>
    <row r="19" spans="1:12" x14ac:dyDescent="0.3">
      <c r="A19" s="10">
        <v>18</v>
      </c>
      <c r="B19" t="s">
        <v>9</v>
      </c>
      <c r="C19">
        <v>2999</v>
      </c>
      <c r="D19">
        <v>46242</v>
      </c>
      <c r="E19">
        <v>80715</v>
      </c>
      <c r="F19">
        <v>126957</v>
      </c>
      <c r="G19" t="s">
        <v>155</v>
      </c>
      <c r="J19" s="3" t="s">
        <v>30</v>
      </c>
      <c r="K19">
        <v>13523</v>
      </c>
      <c r="L19">
        <v>22542</v>
      </c>
    </row>
    <row r="20" spans="1:12" x14ac:dyDescent="0.3">
      <c r="A20" s="10">
        <v>19</v>
      </c>
      <c r="B20" t="s">
        <v>11</v>
      </c>
      <c r="C20">
        <v>2696</v>
      </c>
      <c r="D20">
        <v>41342</v>
      </c>
      <c r="E20">
        <v>55081</v>
      </c>
      <c r="F20">
        <v>96423</v>
      </c>
      <c r="G20" t="s">
        <v>154</v>
      </c>
      <c r="J20" s="3" t="s">
        <v>9</v>
      </c>
      <c r="K20">
        <v>46242</v>
      </c>
      <c r="L20">
        <v>80715</v>
      </c>
    </row>
    <row r="21" spans="1:12" x14ac:dyDescent="0.3">
      <c r="A21" s="10">
        <v>20</v>
      </c>
      <c r="B21" t="s">
        <v>32</v>
      </c>
      <c r="C21">
        <v>1552</v>
      </c>
      <c r="D21">
        <v>12538</v>
      </c>
      <c r="E21">
        <v>25781</v>
      </c>
      <c r="F21">
        <v>38319</v>
      </c>
      <c r="G21" t="s">
        <v>152</v>
      </c>
      <c r="J21" s="3" t="s">
        <v>11</v>
      </c>
      <c r="K21">
        <v>41342</v>
      </c>
      <c r="L21">
        <v>55081</v>
      </c>
    </row>
    <row r="22" spans="1:12" x14ac:dyDescent="0.3">
      <c r="A22" s="10">
        <v>21</v>
      </c>
      <c r="B22" t="s">
        <v>24</v>
      </c>
      <c r="C22">
        <v>1749</v>
      </c>
      <c r="D22">
        <v>25920</v>
      </c>
      <c r="E22">
        <v>37435</v>
      </c>
      <c r="F22">
        <v>63355</v>
      </c>
      <c r="G22" t="s">
        <v>153</v>
      </c>
      <c r="J22" s="3" t="s">
        <v>32</v>
      </c>
      <c r="K22">
        <v>12538</v>
      </c>
      <c r="L22">
        <v>25781</v>
      </c>
    </row>
    <row r="23" spans="1:12" x14ac:dyDescent="0.3">
      <c r="A23" s="10">
        <v>22</v>
      </c>
      <c r="B23" t="s">
        <v>18</v>
      </c>
      <c r="C23">
        <v>486</v>
      </c>
      <c r="D23">
        <v>5914</v>
      </c>
      <c r="E23">
        <v>8360</v>
      </c>
      <c r="F23">
        <v>14274</v>
      </c>
      <c r="G23" t="s">
        <v>154</v>
      </c>
      <c r="J23" s="3" t="s">
        <v>24</v>
      </c>
      <c r="K23">
        <v>25920</v>
      </c>
      <c r="L23">
        <v>37435</v>
      </c>
    </row>
    <row r="24" spans="1:12" x14ac:dyDescent="0.3">
      <c r="A24" s="10">
        <v>23</v>
      </c>
      <c r="B24" t="s">
        <v>28</v>
      </c>
      <c r="C24">
        <v>1065</v>
      </c>
      <c r="D24">
        <v>15474</v>
      </c>
      <c r="E24">
        <v>23918</v>
      </c>
      <c r="F24">
        <v>39392</v>
      </c>
      <c r="G24" t="s">
        <v>152</v>
      </c>
      <c r="J24" s="3" t="s">
        <v>18</v>
      </c>
      <c r="K24">
        <v>5914</v>
      </c>
      <c r="L24">
        <v>8360</v>
      </c>
    </row>
    <row r="25" spans="1:12" x14ac:dyDescent="0.3">
      <c r="A25" s="10">
        <v>24</v>
      </c>
      <c r="B25" t="s">
        <v>4</v>
      </c>
      <c r="C25">
        <v>1760</v>
      </c>
      <c r="D25">
        <v>23625</v>
      </c>
      <c r="E25">
        <v>40880</v>
      </c>
      <c r="F25">
        <v>64505</v>
      </c>
      <c r="G25" t="s">
        <v>155</v>
      </c>
      <c r="J25" s="3" t="s">
        <v>28</v>
      </c>
      <c r="K25">
        <v>15474</v>
      </c>
      <c r="L25">
        <v>23918</v>
      </c>
    </row>
    <row r="26" spans="1:12" x14ac:dyDescent="0.3">
      <c r="A26" s="10">
        <v>25</v>
      </c>
      <c r="B26" t="s">
        <v>26</v>
      </c>
      <c r="C26">
        <v>1260</v>
      </c>
      <c r="D26">
        <v>13313</v>
      </c>
      <c r="E26">
        <v>28593</v>
      </c>
      <c r="F26">
        <v>41906</v>
      </c>
      <c r="G26" t="s">
        <v>153</v>
      </c>
      <c r="J26" s="3" t="s">
        <v>4</v>
      </c>
      <c r="K26">
        <v>23625</v>
      </c>
      <c r="L26">
        <v>40880</v>
      </c>
    </row>
    <row r="27" spans="1:12" x14ac:dyDescent="0.3">
      <c r="A27" s="10">
        <v>26</v>
      </c>
      <c r="B27" t="s">
        <v>35</v>
      </c>
      <c r="C27">
        <v>1505</v>
      </c>
      <c r="D27">
        <v>14985</v>
      </c>
      <c r="E27">
        <v>27764</v>
      </c>
      <c r="F27">
        <v>42749</v>
      </c>
      <c r="G27" t="s">
        <v>152</v>
      </c>
      <c r="J27" s="3" t="s">
        <v>26</v>
      </c>
      <c r="K27">
        <v>13313</v>
      </c>
      <c r="L27">
        <v>28593</v>
      </c>
    </row>
    <row r="28" spans="1:12" x14ac:dyDescent="0.3">
      <c r="A28" s="10">
        <v>27</v>
      </c>
      <c r="B28" t="s">
        <v>19</v>
      </c>
      <c r="C28">
        <v>1850</v>
      </c>
      <c r="D28">
        <v>28844</v>
      </c>
      <c r="E28">
        <v>43577</v>
      </c>
      <c r="F28">
        <v>72421</v>
      </c>
      <c r="G28" t="s">
        <v>153</v>
      </c>
      <c r="J28" s="3" t="s">
        <v>35</v>
      </c>
      <c r="K28">
        <v>14985</v>
      </c>
      <c r="L28">
        <v>27764</v>
      </c>
    </row>
    <row r="29" spans="1:12" x14ac:dyDescent="0.3">
      <c r="A29" s="10">
        <v>28</v>
      </c>
      <c r="B29" t="s">
        <v>33</v>
      </c>
      <c r="C29">
        <v>2562</v>
      </c>
      <c r="D29">
        <v>29228</v>
      </c>
      <c r="E29">
        <v>52304</v>
      </c>
      <c r="F29">
        <v>81532</v>
      </c>
      <c r="G29" t="s">
        <v>152</v>
      </c>
      <c r="J29" s="3" t="s">
        <v>19</v>
      </c>
      <c r="K29">
        <v>28844</v>
      </c>
      <c r="L29">
        <v>43577</v>
      </c>
    </row>
    <row r="30" spans="1:12" x14ac:dyDescent="0.3">
      <c r="A30" s="10">
        <v>29</v>
      </c>
      <c r="B30" t="s">
        <v>17</v>
      </c>
      <c r="C30">
        <v>1512</v>
      </c>
      <c r="D30">
        <v>19696</v>
      </c>
      <c r="E30">
        <v>27271</v>
      </c>
      <c r="F30">
        <v>46967</v>
      </c>
      <c r="G30" t="s">
        <v>154</v>
      </c>
      <c r="J30" s="3" t="s">
        <v>33</v>
      </c>
      <c r="K30">
        <v>29228</v>
      </c>
      <c r="L30">
        <v>52304</v>
      </c>
    </row>
    <row r="31" spans="1:12" x14ac:dyDescent="0.3">
      <c r="A31" s="10">
        <v>30</v>
      </c>
      <c r="B31" t="s">
        <v>10</v>
      </c>
      <c r="C31">
        <v>2127</v>
      </c>
      <c r="D31">
        <v>31584</v>
      </c>
      <c r="E31">
        <v>57022</v>
      </c>
      <c r="F31">
        <v>88606</v>
      </c>
      <c r="G31" t="s">
        <v>155</v>
      </c>
      <c r="J31" s="3" t="s">
        <v>17</v>
      </c>
      <c r="K31">
        <v>19696</v>
      </c>
      <c r="L31">
        <v>27271</v>
      </c>
    </row>
    <row r="32" spans="1:12" x14ac:dyDescent="0.3">
      <c r="A32" s="10">
        <v>31</v>
      </c>
      <c r="B32" t="s">
        <v>6</v>
      </c>
      <c r="C32">
        <v>2941</v>
      </c>
      <c r="D32">
        <v>47225</v>
      </c>
      <c r="E32">
        <v>71024</v>
      </c>
      <c r="F32">
        <v>118249</v>
      </c>
      <c r="G32" t="s">
        <v>156</v>
      </c>
      <c r="J32" s="3" t="s">
        <v>10</v>
      </c>
      <c r="K32">
        <v>31584</v>
      </c>
      <c r="L32">
        <v>57022</v>
      </c>
    </row>
    <row r="33" spans="1:12" x14ac:dyDescent="0.3">
      <c r="A33" s="10">
        <v>32</v>
      </c>
      <c r="B33" t="s">
        <v>31</v>
      </c>
      <c r="C33">
        <v>1504</v>
      </c>
      <c r="D33">
        <v>20541</v>
      </c>
      <c r="E33">
        <v>35274</v>
      </c>
      <c r="F33">
        <v>55815</v>
      </c>
      <c r="G33" t="s">
        <v>152</v>
      </c>
      <c r="J33" s="3" t="s">
        <v>6</v>
      </c>
      <c r="K33">
        <v>47225</v>
      </c>
      <c r="L33">
        <v>71024</v>
      </c>
    </row>
    <row r="34" spans="1:12" x14ac:dyDescent="0.3">
      <c r="J34" s="3" t="s">
        <v>31</v>
      </c>
      <c r="K34">
        <v>20541</v>
      </c>
      <c r="L34">
        <v>35274</v>
      </c>
    </row>
    <row r="35" spans="1:12" x14ac:dyDescent="0.3">
      <c r="J35" s="3" t="s">
        <v>95</v>
      </c>
      <c r="K35">
        <v>728962</v>
      </c>
      <c r="L35">
        <v>1173025</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89F1-1349-46EF-A0FD-02E87880A04C}">
  <dimension ref="A1:AB33"/>
  <sheetViews>
    <sheetView topLeftCell="J7" workbookViewId="0">
      <selection activeCell="L27" sqref="L27"/>
    </sheetView>
  </sheetViews>
  <sheetFormatPr defaultRowHeight="14.4" x14ac:dyDescent="0.3"/>
  <cols>
    <col min="4" max="4" width="26.44140625" customWidth="1"/>
    <col min="5" max="5" width="38.88671875" customWidth="1"/>
    <col min="6" max="6" width="15.6640625" customWidth="1"/>
    <col min="8" max="8" width="14.21875" customWidth="1"/>
    <col min="9" max="9" width="18.88671875" customWidth="1"/>
    <col min="10" max="10" width="20.6640625" customWidth="1"/>
    <col min="11" max="11" width="23.21875" customWidth="1"/>
    <col min="17" max="17" width="12" customWidth="1"/>
    <col min="25" max="25" width="12.6640625" customWidth="1"/>
  </cols>
  <sheetData>
    <row r="1" spans="1:28" ht="43.2" x14ac:dyDescent="0.3">
      <c r="A1" s="2" t="s">
        <v>134</v>
      </c>
      <c r="B1" t="s">
        <v>0</v>
      </c>
      <c r="C1" t="s">
        <v>38</v>
      </c>
      <c r="D1" t="s">
        <v>39</v>
      </c>
      <c r="E1" t="s">
        <v>40</v>
      </c>
      <c r="F1" s="1" t="s">
        <v>133</v>
      </c>
      <c r="G1" t="s">
        <v>151</v>
      </c>
      <c r="H1" t="s">
        <v>46</v>
      </c>
      <c r="I1" t="s">
        <v>135</v>
      </c>
      <c r="J1" t="s">
        <v>137</v>
      </c>
      <c r="K1" t="s">
        <v>136</v>
      </c>
      <c r="L1" t="s">
        <v>141</v>
      </c>
      <c r="M1" t="s">
        <v>140</v>
      </c>
      <c r="N1" t="s">
        <v>142</v>
      </c>
      <c r="O1" t="s">
        <v>139</v>
      </c>
      <c r="P1" t="s">
        <v>79</v>
      </c>
      <c r="Q1" t="s">
        <v>80</v>
      </c>
      <c r="R1" t="s">
        <v>82</v>
      </c>
      <c r="S1" t="s">
        <v>83</v>
      </c>
      <c r="T1" t="s">
        <v>84</v>
      </c>
      <c r="U1" t="s">
        <v>85</v>
      </c>
      <c r="V1" t="s">
        <v>86</v>
      </c>
      <c r="W1" t="s">
        <v>87</v>
      </c>
      <c r="X1" s="1" t="s">
        <v>164</v>
      </c>
      <c r="Y1" t="s">
        <v>88</v>
      </c>
      <c r="Z1" t="s">
        <v>89</v>
      </c>
      <c r="AA1" t="s">
        <v>90</v>
      </c>
      <c r="AB1" t="s">
        <v>91</v>
      </c>
    </row>
    <row r="2" spans="1:28" x14ac:dyDescent="0.3">
      <c r="A2" s="10">
        <v>1</v>
      </c>
      <c r="B2" t="s">
        <v>22</v>
      </c>
      <c r="C2">
        <v>774</v>
      </c>
      <c r="D2">
        <v>10583</v>
      </c>
      <c r="E2">
        <v>17844</v>
      </c>
      <c r="F2">
        <v>28427</v>
      </c>
      <c r="G2" t="s">
        <v>153</v>
      </c>
      <c r="H2">
        <v>32949</v>
      </c>
      <c r="I2">
        <v>21177</v>
      </c>
      <c r="J2">
        <v>12400</v>
      </c>
      <c r="K2">
        <v>0</v>
      </c>
      <c r="L2">
        <v>20119</v>
      </c>
      <c r="M2">
        <v>19857</v>
      </c>
      <c r="N2">
        <v>39976</v>
      </c>
      <c r="O2">
        <v>40633</v>
      </c>
      <c r="P2">
        <v>53124</v>
      </c>
      <c r="Q2">
        <v>177</v>
      </c>
      <c r="R2">
        <v>4762</v>
      </c>
      <c r="S2">
        <v>0</v>
      </c>
      <c r="T2">
        <v>48185</v>
      </c>
      <c r="U2">
        <v>1790</v>
      </c>
      <c r="V2">
        <v>2726</v>
      </c>
      <c r="W2">
        <v>1436</v>
      </c>
      <c r="X2">
        <v>3733</v>
      </c>
      <c r="Y2">
        <v>317</v>
      </c>
      <c r="Z2">
        <v>1116</v>
      </c>
      <c r="AA2">
        <v>2664</v>
      </c>
      <c r="AB2">
        <v>1294</v>
      </c>
    </row>
    <row r="3" spans="1:28" x14ac:dyDescent="0.3">
      <c r="A3" s="10">
        <v>2</v>
      </c>
      <c r="B3" t="s">
        <v>1</v>
      </c>
      <c r="C3">
        <v>1806</v>
      </c>
      <c r="D3">
        <v>23565</v>
      </c>
      <c r="E3">
        <v>40615</v>
      </c>
      <c r="F3">
        <v>64180</v>
      </c>
      <c r="G3" t="s">
        <v>155</v>
      </c>
      <c r="H3">
        <v>42478</v>
      </c>
      <c r="I3">
        <v>34919</v>
      </c>
      <c r="J3">
        <v>13203</v>
      </c>
      <c r="K3">
        <v>0</v>
      </c>
      <c r="L3">
        <v>22582</v>
      </c>
      <c r="M3">
        <v>20873</v>
      </c>
      <c r="N3">
        <v>43455</v>
      </c>
      <c r="O3">
        <v>63741</v>
      </c>
      <c r="P3">
        <v>147372</v>
      </c>
      <c r="Q3">
        <v>412</v>
      </c>
      <c r="R3">
        <v>5056</v>
      </c>
      <c r="S3">
        <v>0</v>
      </c>
      <c r="T3">
        <v>141904</v>
      </c>
      <c r="U3">
        <v>10506</v>
      </c>
      <c r="V3">
        <v>23298</v>
      </c>
      <c r="W3">
        <v>3975</v>
      </c>
      <c r="X3">
        <v>14146</v>
      </c>
      <c r="Y3">
        <v>2716</v>
      </c>
      <c r="Z3">
        <v>5495</v>
      </c>
      <c r="AA3">
        <v>25148</v>
      </c>
      <c r="AB3">
        <v>4780</v>
      </c>
    </row>
    <row r="4" spans="1:28" x14ac:dyDescent="0.3">
      <c r="A4" s="10">
        <v>3</v>
      </c>
      <c r="B4" t="s">
        <v>16</v>
      </c>
      <c r="C4">
        <v>1697</v>
      </c>
      <c r="D4">
        <v>26959</v>
      </c>
      <c r="E4">
        <v>33707</v>
      </c>
      <c r="F4">
        <v>60666</v>
      </c>
      <c r="G4" t="s">
        <v>154</v>
      </c>
      <c r="H4">
        <v>65506</v>
      </c>
      <c r="I4">
        <v>43829</v>
      </c>
      <c r="J4">
        <v>10594</v>
      </c>
      <c r="K4">
        <v>71</v>
      </c>
      <c r="L4">
        <v>40256</v>
      </c>
      <c r="M4">
        <v>40123</v>
      </c>
      <c r="N4">
        <v>80379</v>
      </c>
      <c r="O4">
        <v>84841</v>
      </c>
      <c r="P4">
        <v>160019</v>
      </c>
      <c r="Q4">
        <v>198</v>
      </c>
      <c r="R4">
        <v>4175</v>
      </c>
      <c r="S4">
        <v>83</v>
      </c>
      <c r="T4">
        <v>155563</v>
      </c>
      <c r="U4">
        <v>5985</v>
      </c>
      <c r="V4">
        <v>12395</v>
      </c>
      <c r="W4">
        <v>3210</v>
      </c>
      <c r="X4">
        <v>10452</v>
      </c>
      <c r="Y4">
        <v>1385</v>
      </c>
      <c r="Z4">
        <v>4141</v>
      </c>
      <c r="AA4">
        <v>11353</v>
      </c>
      <c r="AB4">
        <v>3531</v>
      </c>
    </row>
    <row r="5" spans="1:28" x14ac:dyDescent="0.3">
      <c r="A5" s="10">
        <v>4</v>
      </c>
      <c r="B5" t="s">
        <v>5</v>
      </c>
      <c r="C5">
        <v>2023</v>
      </c>
      <c r="D5">
        <v>28767</v>
      </c>
      <c r="E5">
        <v>44517</v>
      </c>
      <c r="F5">
        <v>73284</v>
      </c>
      <c r="G5" t="s">
        <v>156</v>
      </c>
      <c r="H5">
        <v>78633</v>
      </c>
      <c r="I5">
        <v>57095</v>
      </c>
      <c r="J5">
        <v>31297</v>
      </c>
      <c r="K5">
        <v>0</v>
      </c>
      <c r="L5">
        <v>50270</v>
      </c>
      <c r="M5">
        <v>49565</v>
      </c>
      <c r="N5">
        <v>99835</v>
      </c>
      <c r="O5">
        <v>98126</v>
      </c>
      <c r="P5">
        <v>157926</v>
      </c>
      <c r="Q5">
        <v>236</v>
      </c>
      <c r="R5">
        <v>4427</v>
      </c>
      <c r="S5">
        <v>0</v>
      </c>
      <c r="T5">
        <v>153263</v>
      </c>
      <c r="U5">
        <v>5604</v>
      </c>
      <c r="V5">
        <v>9558</v>
      </c>
      <c r="W5">
        <v>2644</v>
      </c>
      <c r="X5">
        <v>9225</v>
      </c>
      <c r="Y5">
        <v>825</v>
      </c>
      <c r="Z5">
        <v>3625</v>
      </c>
      <c r="AA5">
        <v>8042</v>
      </c>
      <c r="AB5">
        <v>3109</v>
      </c>
    </row>
    <row r="6" spans="1:28" x14ac:dyDescent="0.3">
      <c r="A6" s="10">
        <v>5</v>
      </c>
      <c r="B6" t="s">
        <v>13</v>
      </c>
      <c r="C6">
        <v>1333</v>
      </c>
      <c r="D6">
        <v>23900</v>
      </c>
      <c r="E6">
        <v>27865</v>
      </c>
      <c r="F6">
        <v>51765</v>
      </c>
      <c r="G6" t="s">
        <v>154</v>
      </c>
      <c r="H6">
        <v>54117</v>
      </c>
      <c r="I6">
        <v>43844</v>
      </c>
      <c r="J6">
        <v>31025</v>
      </c>
      <c r="K6">
        <v>258</v>
      </c>
      <c r="L6">
        <v>34529</v>
      </c>
      <c r="M6">
        <v>34903</v>
      </c>
      <c r="N6">
        <v>69432</v>
      </c>
      <c r="O6">
        <v>71855</v>
      </c>
      <c r="P6">
        <v>110755</v>
      </c>
      <c r="Q6">
        <v>55</v>
      </c>
      <c r="R6">
        <v>5601</v>
      </c>
      <c r="S6">
        <v>21</v>
      </c>
      <c r="T6">
        <v>105078</v>
      </c>
      <c r="U6">
        <v>2903</v>
      </c>
      <c r="V6">
        <v>3928</v>
      </c>
      <c r="W6">
        <v>2050</v>
      </c>
      <c r="X6">
        <v>7381</v>
      </c>
      <c r="Y6">
        <v>547</v>
      </c>
      <c r="Z6">
        <v>1953</v>
      </c>
      <c r="AA6">
        <v>4155</v>
      </c>
      <c r="AB6">
        <v>2366</v>
      </c>
    </row>
    <row r="7" spans="1:28" x14ac:dyDescent="0.3">
      <c r="A7" s="10">
        <v>6</v>
      </c>
      <c r="B7" t="s">
        <v>29</v>
      </c>
      <c r="C7">
        <v>2035</v>
      </c>
      <c r="D7">
        <v>24741</v>
      </c>
      <c r="E7">
        <v>39808</v>
      </c>
      <c r="F7">
        <v>64549</v>
      </c>
      <c r="G7" t="s">
        <v>152</v>
      </c>
      <c r="H7">
        <v>78400</v>
      </c>
      <c r="I7">
        <v>47846</v>
      </c>
      <c r="J7">
        <v>20106</v>
      </c>
      <c r="K7">
        <v>0</v>
      </c>
      <c r="L7">
        <v>49562</v>
      </c>
      <c r="M7">
        <v>49497</v>
      </c>
      <c r="N7">
        <v>99059</v>
      </c>
      <c r="O7">
        <v>108385</v>
      </c>
      <c r="P7">
        <v>126020</v>
      </c>
      <c r="Q7">
        <v>743</v>
      </c>
      <c r="R7">
        <v>7610</v>
      </c>
      <c r="S7">
        <v>2085</v>
      </c>
      <c r="T7">
        <v>115337</v>
      </c>
      <c r="U7">
        <v>3038</v>
      </c>
      <c r="V7">
        <v>7100</v>
      </c>
      <c r="W7">
        <v>2873</v>
      </c>
      <c r="X7">
        <v>7287</v>
      </c>
      <c r="Y7">
        <v>837</v>
      </c>
      <c r="Z7">
        <v>2769</v>
      </c>
      <c r="AA7">
        <v>6582</v>
      </c>
      <c r="AB7">
        <v>2467</v>
      </c>
    </row>
    <row r="8" spans="1:28" x14ac:dyDescent="0.3">
      <c r="A8" s="10">
        <v>7</v>
      </c>
      <c r="B8" t="s">
        <v>15</v>
      </c>
      <c r="C8">
        <v>2080</v>
      </c>
      <c r="D8">
        <v>22608</v>
      </c>
      <c r="E8">
        <v>34862</v>
      </c>
      <c r="F8">
        <v>57470</v>
      </c>
      <c r="G8" t="s">
        <v>154</v>
      </c>
      <c r="H8">
        <v>57838</v>
      </c>
      <c r="I8">
        <v>39037</v>
      </c>
      <c r="J8">
        <v>12995</v>
      </c>
      <c r="K8">
        <v>301</v>
      </c>
      <c r="L8">
        <v>38668</v>
      </c>
      <c r="M8">
        <v>38193</v>
      </c>
      <c r="N8">
        <v>76861</v>
      </c>
      <c r="O8">
        <v>87603</v>
      </c>
      <c r="P8">
        <v>111813</v>
      </c>
      <c r="Q8">
        <v>205</v>
      </c>
      <c r="R8">
        <v>5544</v>
      </c>
      <c r="S8">
        <v>171</v>
      </c>
      <c r="T8">
        <v>105893</v>
      </c>
      <c r="U8">
        <v>3930</v>
      </c>
      <c r="V8">
        <v>5886</v>
      </c>
      <c r="W8">
        <v>2531</v>
      </c>
      <c r="X8">
        <v>9793</v>
      </c>
      <c r="Y8">
        <v>1185</v>
      </c>
      <c r="Z8">
        <v>2874</v>
      </c>
      <c r="AA8">
        <v>6007</v>
      </c>
      <c r="AB8">
        <v>3155</v>
      </c>
    </row>
    <row r="9" spans="1:28" x14ac:dyDescent="0.3">
      <c r="A9" s="10">
        <v>8</v>
      </c>
      <c r="B9" t="s">
        <v>2</v>
      </c>
      <c r="C9">
        <v>2206</v>
      </c>
      <c r="D9">
        <v>25260</v>
      </c>
      <c r="E9">
        <v>43697</v>
      </c>
      <c r="F9">
        <v>68957</v>
      </c>
      <c r="G9" t="s">
        <v>155</v>
      </c>
      <c r="H9">
        <v>88492</v>
      </c>
      <c r="I9">
        <v>61693</v>
      </c>
      <c r="J9">
        <v>22843</v>
      </c>
      <c r="K9">
        <v>703</v>
      </c>
      <c r="L9">
        <v>51683</v>
      </c>
      <c r="M9">
        <v>52985</v>
      </c>
      <c r="N9">
        <v>104668</v>
      </c>
      <c r="O9">
        <v>125928</v>
      </c>
      <c r="P9">
        <v>141612</v>
      </c>
      <c r="Q9">
        <v>321</v>
      </c>
      <c r="R9">
        <v>4005</v>
      </c>
      <c r="S9">
        <v>14</v>
      </c>
      <c r="T9">
        <v>137272</v>
      </c>
      <c r="U9">
        <v>7242</v>
      </c>
      <c r="V9">
        <v>13351</v>
      </c>
      <c r="W9">
        <v>3695</v>
      </c>
      <c r="X9">
        <v>15082</v>
      </c>
      <c r="Y9">
        <v>1739</v>
      </c>
      <c r="Z9">
        <v>5619</v>
      </c>
      <c r="AA9">
        <v>17626</v>
      </c>
      <c r="AB9">
        <v>4707</v>
      </c>
    </row>
    <row r="10" spans="1:28" x14ac:dyDescent="0.3">
      <c r="A10" s="10">
        <v>9</v>
      </c>
      <c r="B10" t="s">
        <v>36</v>
      </c>
      <c r="C10">
        <v>1401</v>
      </c>
      <c r="D10">
        <v>17633</v>
      </c>
      <c r="E10">
        <v>22659</v>
      </c>
      <c r="F10">
        <v>40292</v>
      </c>
      <c r="G10" t="s">
        <v>152</v>
      </c>
      <c r="H10">
        <v>32560</v>
      </c>
      <c r="I10">
        <v>21508</v>
      </c>
      <c r="J10">
        <v>7454</v>
      </c>
      <c r="K10">
        <v>0</v>
      </c>
      <c r="L10">
        <v>20223</v>
      </c>
      <c r="M10">
        <v>19408</v>
      </c>
      <c r="N10">
        <v>39631</v>
      </c>
      <c r="O10">
        <v>46765</v>
      </c>
      <c r="P10">
        <v>95294</v>
      </c>
      <c r="Q10">
        <v>264</v>
      </c>
      <c r="R10">
        <v>2064</v>
      </c>
      <c r="S10">
        <v>43</v>
      </c>
      <c r="T10">
        <v>92852</v>
      </c>
      <c r="U10">
        <v>2820</v>
      </c>
      <c r="V10">
        <v>5626</v>
      </c>
      <c r="W10">
        <v>1971</v>
      </c>
      <c r="X10">
        <v>8720</v>
      </c>
      <c r="Y10">
        <v>1660</v>
      </c>
      <c r="Z10">
        <v>3249</v>
      </c>
      <c r="AA10">
        <v>8443</v>
      </c>
      <c r="AB10">
        <v>2863</v>
      </c>
    </row>
    <row r="11" spans="1:28" x14ac:dyDescent="0.3">
      <c r="A11" s="10">
        <v>10</v>
      </c>
      <c r="B11" t="s">
        <v>20</v>
      </c>
      <c r="C11">
        <v>1052</v>
      </c>
      <c r="D11">
        <v>11248</v>
      </c>
      <c r="E11">
        <v>21167</v>
      </c>
      <c r="F11">
        <v>32415</v>
      </c>
      <c r="G11" t="s">
        <v>153</v>
      </c>
      <c r="H11">
        <v>33762</v>
      </c>
      <c r="I11">
        <v>22768</v>
      </c>
      <c r="J11">
        <v>12294</v>
      </c>
      <c r="K11">
        <v>0</v>
      </c>
      <c r="L11">
        <v>24108</v>
      </c>
      <c r="M11">
        <v>24644</v>
      </c>
      <c r="N11">
        <v>48752</v>
      </c>
      <c r="O11">
        <v>49912</v>
      </c>
      <c r="P11">
        <v>58817</v>
      </c>
      <c r="Q11">
        <v>204</v>
      </c>
      <c r="R11">
        <v>4447</v>
      </c>
      <c r="S11">
        <v>0</v>
      </c>
      <c r="T11">
        <v>54166</v>
      </c>
      <c r="U11">
        <v>1601</v>
      </c>
      <c r="V11">
        <v>1904</v>
      </c>
      <c r="W11">
        <v>1195</v>
      </c>
      <c r="X11">
        <v>4475</v>
      </c>
      <c r="Y11">
        <v>469</v>
      </c>
      <c r="Z11">
        <v>1342</v>
      </c>
      <c r="AA11">
        <v>1691</v>
      </c>
      <c r="AB11">
        <v>1365</v>
      </c>
    </row>
    <row r="12" spans="1:28" x14ac:dyDescent="0.3">
      <c r="A12" s="10">
        <v>11</v>
      </c>
      <c r="B12" t="s">
        <v>14</v>
      </c>
      <c r="C12">
        <v>1796</v>
      </c>
      <c r="D12">
        <v>27870</v>
      </c>
      <c r="E12">
        <v>46591</v>
      </c>
      <c r="F12">
        <v>74461</v>
      </c>
      <c r="G12" t="s">
        <v>154</v>
      </c>
      <c r="H12">
        <v>82925</v>
      </c>
      <c r="I12">
        <v>57179</v>
      </c>
      <c r="J12">
        <v>34961</v>
      </c>
      <c r="K12">
        <v>356</v>
      </c>
      <c r="L12">
        <v>48458</v>
      </c>
      <c r="M12">
        <v>48560</v>
      </c>
      <c r="N12">
        <v>97018</v>
      </c>
      <c r="O12">
        <v>98863</v>
      </c>
      <c r="P12">
        <v>112443</v>
      </c>
      <c r="Q12">
        <v>307</v>
      </c>
      <c r="R12">
        <v>9337</v>
      </c>
      <c r="S12">
        <v>184</v>
      </c>
      <c r="T12">
        <v>102615</v>
      </c>
      <c r="U12">
        <v>3081</v>
      </c>
      <c r="V12">
        <v>4939</v>
      </c>
      <c r="W12">
        <v>2385</v>
      </c>
      <c r="X12">
        <v>7473</v>
      </c>
      <c r="Y12">
        <v>528</v>
      </c>
      <c r="Z12">
        <v>2232</v>
      </c>
      <c r="AA12">
        <v>5845</v>
      </c>
      <c r="AB12">
        <v>2208</v>
      </c>
    </row>
    <row r="13" spans="1:28" x14ac:dyDescent="0.3">
      <c r="A13" s="10">
        <v>12</v>
      </c>
      <c r="B13" t="s">
        <v>27</v>
      </c>
      <c r="C13">
        <v>2001</v>
      </c>
      <c r="D13">
        <v>35523</v>
      </c>
      <c r="E13">
        <v>43418</v>
      </c>
      <c r="F13">
        <v>78941</v>
      </c>
      <c r="G13" t="s">
        <v>152</v>
      </c>
      <c r="H13">
        <v>81304</v>
      </c>
      <c r="I13">
        <v>52824</v>
      </c>
      <c r="J13">
        <v>24188</v>
      </c>
      <c r="K13">
        <v>0</v>
      </c>
      <c r="L13">
        <v>48333</v>
      </c>
      <c r="M13">
        <v>48895</v>
      </c>
      <c r="N13">
        <v>97228</v>
      </c>
      <c r="O13">
        <v>122415</v>
      </c>
      <c r="P13">
        <v>164163</v>
      </c>
      <c r="Q13">
        <v>976</v>
      </c>
      <c r="R13">
        <v>9559</v>
      </c>
      <c r="S13">
        <v>64</v>
      </c>
      <c r="T13">
        <v>153564</v>
      </c>
      <c r="U13">
        <v>5462</v>
      </c>
      <c r="V13">
        <v>8313</v>
      </c>
      <c r="W13">
        <v>3026</v>
      </c>
      <c r="X13">
        <v>11530</v>
      </c>
      <c r="Y13">
        <v>1275</v>
      </c>
      <c r="Z13">
        <v>4384</v>
      </c>
      <c r="AA13">
        <v>9587</v>
      </c>
      <c r="AB13">
        <v>3271</v>
      </c>
    </row>
    <row r="14" spans="1:28" x14ac:dyDescent="0.3">
      <c r="A14" s="10">
        <v>13</v>
      </c>
      <c r="B14" t="s">
        <v>25</v>
      </c>
      <c r="C14">
        <v>1325</v>
      </c>
      <c r="D14">
        <v>17384</v>
      </c>
      <c r="E14">
        <v>28192</v>
      </c>
      <c r="F14">
        <v>45576</v>
      </c>
      <c r="G14" t="s">
        <v>153</v>
      </c>
      <c r="H14">
        <v>54308</v>
      </c>
      <c r="I14">
        <v>41144</v>
      </c>
      <c r="J14">
        <v>23272</v>
      </c>
      <c r="K14">
        <v>0</v>
      </c>
      <c r="L14">
        <v>40823</v>
      </c>
      <c r="M14">
        <v>41734</v>
      </c>
      <c r="N14">
        <v>82557</v>
      </c>
      <c r="O14">
        <v>75249</v>
      </c>
      <c r="P14">
        <v>96882</v>
      </c>
      <c r="Q14">
        <v>150</v>
      </c>
      <c r="R14">
        <v>5238</v>
      </c>
      <c r="S14">
        <v>4</v>
      </c>
      <c r="T14">
        <v>91490</v>
      </c>
      <c r="U14">
        <v>3244</v>
      </c>
      <c r="V14">
        <v>4178</v>
      </c>
      <c r="W14">
        <v>1846</v>
      </c>
      <c r="X14">
        <v>7577</v>
      </c>
      <c r="Y14">
        <v>1103</v>
      </c>
      <c r="Z14">
        <v>2974</v>
      </c>
      <c r="AA14">
        <v>4575</v>
      </c>
      <c r="AB14">
        <v>2726</v>
      </c>
    </row>
    <row r="15" spans="1:28" x14ac:dyDescent="0.3">
      <c r="A15" s="10">
        <v>14</v>
      </c>
      <c r="B15" t="s">
        <v>12</v>
      </c>
      <c r="C15">
        <v>1599</v>
      </c>
      <c r="D15">
        <v>15859</v>
      </c>
      <c r="E15">
        <v>28837</v>
      </c>
      <c r="F15">
        <v>44696</v>
      </c>
      <c r="G15" t="s">
        <v>154</v>
      </c>
      <c r="H15">
        <v>45725</v>
      </c>
      <c r="I15">
        <v>32386</v>
      </c>
      <c r="J15">
        <v>8615</v>
      </c>
      <c r="K15">
        <v>157</v>
      </c>
      <c r="L15">
        <v>26806</v>
      </c>
      <c r="M15">
        <v>26501</v>
      </c>
      <c r="N15">
        <v>53307</v>
      </c>
      <c r="O15">
        <v>56105</v>
      </c>
      <c r="P15">
        <v>80260</v>
      </c>
      <c r="Q15">
        <v>153</v>
      </c>
      <c r="R15">
        <v>2697</v>
      </c>
      <c r="S15">
        <v>43</v>
      </c>
      <c r="T15">
        <v>77367</v>
      </c>
      <c r="U15">
        <v>3177</v>
      </c>
      <c r="V15">
        <v>4560</v>
      </c>
      <c r="W15">
        <v>1762</v>
      </c>
      <c r="X15">
        <v>8033</v>
      </c>
      <c r="Y15">
        <v>596</v>
      </c>
      <c r="Z15">
        <v>2231</v>
      </c>
      <c r="AA15">
        <v>3994</v>
      </c>
      <c r="AB15">
        <v>1992</v>
      </c>
    </row>
    <row r="16" spans="1:28" x14ac:dyDescent="0.3">
      <c r="A16" s="10">
        <v>15</v>
      </c>
      <c r="B16" t="s">
        <v>21</v>
      </c>
      <c r="C16">
        <v>490</v>
      </c>
      <c r="D16">
        <v>8124</v>
      </c>
      <c r="E16">
        <v>17875</v>
      </c>
      <c r="F16">
        <v>25999</v>
      </c>
      <c r="G16" t="s">
        <v>153</v>
      </c>
      <c r="H16">
        <v>15470</v>
      </c>
      <c r="I16">
        <v>11338</v>
      </c>
      <c r="J16">
        <v>6412</v>
      </c>
      <c r="K16">
        <v>0</v>
      </c>
      <c r="L16">
        <v>9388</v>
      </c>
      <c r="M16">
        <v>10129</v>
      </c>
      <c r="N16">
        <v>19517</v>
      </c>
      <c r="O16">
        <v>19517</v>
      </c>
      <c r="P16">
        <v>38832</v>
      </c>
      <c r="Q16">
        <v>162</v>
      </c>
      <c r="R16">
        <v>3388</v>
      </c>
      <c r="S16">
        <v>0</v>
      </c>
      <c r="T16">
        <v>35282</v>
      </c>
      <c r="U16">
        <v>1079</v>
      </c>
      <c r="V16">
        <v>2085</v>
      </c>
      <c r="W16">
        <v>1118</v>
      </c>
      <c r="X16">
        <v>2199</v>
      </c>
      <c r="Y16">
        <v>202</v>
      </c>
      <c r="Z16">
        <v>833</v>
      </c>
      <c r="AA16">
        <v>2092</v>
      </c>
      <c r="AB16">
        <v>778</v>
      </c>
    </row>
    <row r="17" spans="1:28" x14ac:dyDescent="0.3">
      <c r="A17" s="10">
        <v>16</v>
      </c>
      <c r="B17" t="s">
        <v>23</v>
      </c>
      <c r="C17">
        <v>1799</v>
      </c>
      <c r="D17">
        <v>18944</v>
      </c>
      <c r="E17">
        <v>43830</v>
      </c>
      <c r="F17">
        <v>62774</v>
      </c>
      <c r="G17" t="s">
        <v>153</v>
      </c>
      <c r="H17">
        <v>21409</v>
      </c>
      <c r="I17">
        <v>14322</v>
      </c>
      <c r="J17">
        <v>6307</v>
      </c>
      <c r="K17">
        <v>0</v>
      </c>
      <c r="L17">
        <v>12297</v>
      </c>
      <c r="M17">
        <v>12394</v>
      </c>
      <c r="N17">
        <v>24691</v>
      </c>
      <c r="O17">
        <v>25194</v>
      </c>
      <c r="P17">
        <v>105521</v>
      </c>
      <c r="Q17">
        <v>211</v>
      </c>
      <c r="R17">
        <v>2696</v>
      </c>
      <c r="S17">
        <v>0</v>
      </c>
      <c r="T17">
        <v>102614</v>
      </c>
      <c r="U17">
        <v>2614</v>
      </c>
      <c r="V17">
        <v>3477</v>
      </c>
      <c r="W17">
        <v>2008</v>
      </c>
      <c r="X17">
        <v>6128</v>
      </c>
      <c r="Y17">
        <v>831</v>
      </c>
      <c r="Z17">
        <v>2453</v>
      </c>
      <c r="AA17">
        <v>4443</v>
      </c>
      <c r="AB17">
        <v>2524</v>
      </c>
    </row>
    <row r="18" spans="1:28" x14ac:dyDescent="0.3">
      <c r="A18" s="10">
        <v>17</v>
      </c>
      <c r="B18" t="s">
        <v>30</v>
      </c>
      <c r="C18">
        <v>1454</v>
      </c>
      <c r="D18">
        <v>13523</v>
      </c>
      <c r="E18">
        <v>22542</v>
      </c>
      <c r="F18">
        <v>36065</v>
      </c>
      <c r="G18" t="s">
        <v>152</v>
      </c>
      <c r="H18">
        <v>78101</v>
      </c>
      <c r="I18">
        <v>51062</v>
      </c>
      <c r="J18">
        <v>23845</v>
      </c>
      <c r="K18">
        <v>0</v>
      </c>
      <c r="L18">
        <v>54623</v>
      </c>
      <c r="M18">
        <v>53660</v>
      </c>
      <c r="N18">
        <v>108283</v>
      </c>
      <c r="O18">
        <v>124138</v>
      </c>
      <c r="P18">
        <v>52907</v>
      </c>
      <c r="Q18">
        <v>223</v>
      </c>
      <c r="R18">
        <v>5938</v>
      </c>
      <c r="S18">
        <v>0</v>
      </c>
      <c r="T18">
        <v>46746</v>
      </c>
      <c r="U18">
        <v>2462</v>
      </c>
      <c r="V18">
        <v>4679</v>
      </c>
      <c r="W18">
        <v>1680</v>
      </c>
      <c r="X18">
        <v>5222</v>
      </c>
      <c r="Y18">
        <v>692</v>
      </c>
      <c r="Z18">
        <v>2230</v>
      </c>
      <c r="AA18">
        <v>4645</v>
      </c>
      <c r="AB18">
        <v>1822</v>
      </c>
    </row>
    <row r="19" spans="1:28" x14ac:dyDescent="0.3">
      <c r="A19" s="10">
        <v>18</v>
      </c>
      <c r="B19" t="s">
        <v>9</v>
      </c>
      <c r="C19">
        <v>2999</v>
      </c>
      <c r="D19">
        <v>46242</v>
      </c>
      <c r="E19">
        <v>80715</v>
      </c>
      <c r="F19">
        <v>126957</v>
      </c>
      <c r="G19" t="s">
        <v>155</v>
      </c>
      <c r="H19">
        <v>51840</v>
      </c>
      <c r="I19">
        <v>28894</v>
      </c>
      <c r="J19">
        <v>13504</v>
      </c>
      <c r="K19">
        <v>0</v>
      </c>
      <c r="L19">
        <v>29755</v>
      </c>
      <c r="M19">
        <v>30946</v>
      </c>
      <c r="N19">
        <v>60701</v>
      </c>
      <c r="O19">
        <v>64940</v>
      </c>
      <c r="P19">
        <v>219315</v>
      </c>
      <c r="Q19">
        <v>309</v>
      </c>
      <c r="R19">
        <v>5163</v>
      </c>
      <c r="S19">
        <v>9</v>
      </c>
      <c r="T19">
        <v>213834</v>
      </c>
      <c r="U19">
        <v>4822</v>
      </c>
      <c r="V19">
        <v>6343</v>
      </c>
      <c r="W19">
        <v>3359</v>
      </c>
      <c r="X19">
        <v>13639</v>
      </c>
      <c r="Y19">
        <v>1140</v>
      </c>
      <c r="Z19">
        <v>4019</v>
      </c>
      <c r="AA19">
        <v>6595</v>
      </c>
      <c r="AB19">
        <v>3751</v>
      </c>
    </row>
    <row r="20" spans="1:28" x14ac:dyDescent="0.3">
      <c r="A20" s="10">
        <v>19</v>
      </c>
      <c r="B20" t="s">
        <v>11</v>
      </c>
      <c r="C20">
        <v>2696</v>
      </c>
      <c r="D20">
        <v>41342</v>
      </c>
      <c r="E20">
        <v>55081</v>
      </c>
      <c r="F20">
        <v>96423</v>
      </c>
      <c r="G20" t="s">
        <v>154</v>
      </c>
      <c r="H20">
        <v>104034</v>
      </c>
      <c r="I20">
        <v>79523</v>
      </c>
      <c r="J20">
        <v>34082</v>
      </c>
      <c r="K20">
        <v>193</v>
      </c>
      <c r="L20">
        <v>64204</v>
      </c>
      <c r="M20">
        <v>63022</v>
      </c>
      <c r="N20">
        <v>127226</v>
      </c>
      <c r="O20">
        <v>139239</v>
      </c>
      <c r="P20">
        <v>64648</v>
      </c>
      <c r="Q20">
        <v>120</v>
      </c>
      <c r="R20">
        <v>2661</v>
      </c>
      <c r="S20">
        <v>9</v>
      </c>
      <c r="T20">
        <v>61858</v>
      </c>
      <c r="U20">
        <v>2411</v>
      </c>
      <c r="V20">
        <v>4628</v>
      </c>
      <c r="W20">
        <v>1599</v>
      </c>
      <c r="X20">
        <v>5993</v>
      </c>
      <c r="Y20">
        <v>692</v>
      </c>
      <c r="Z20">
        <v>2235</v>
      </c>
      <c r="AA20">
        <v>4374</v>
      </c>
      <c r="AB20">
        <v>2190</v>
      </c>
    </row>
    <row r="21" spans="1:28" x14ac:dyDescent="0.3">
      <c r="A21" s="10">
        <v>20</v>
      </c>
      <c r="B21" t="s">
        <v>32</v>
      </c>
      <c r="C21">
        <v>1552</v>
      </c>
      <c r="D21">
        <v>12538</v>
      </c>
      <c r="E21">
        <v>25781</v>
      </c>
      <c r="F21">
        <v>38319</v>
      </c>
      <c r="G21" t="s">
        <v>152</v>
      </c>
      <c r="H21">
        <v>47252</v>
      </c>
      <c r="I21">
        <v>31839</v>
      </c>
      <c r="J21">
        <v>12622</v>
      </c>
      <c r="K21">
        <v>0</v>
      </c>
      <c r="L21">
        <v>28280</v>
      </c>
      <c r="M21">
        <v>29850</v>
      </c>
      <c r="N21">
        <v>58130</v>
      </c>
      <c r="O21">
        <v>60887</v>
      </c>
      <c r="P21">
        <v>129957</v>
      </c>
      <c r="Q21">
        <v>361</v>
      </c>
      <c r="R21">
        <v>12316</v>
      </c>
      <c r="S21">
        <v>0</v>
      </c>
      <c r="T21">
        <v>117280</v>
      </c>
      <c r="U21">
        <v>3592</v>
      </c>
      <c r="V21">
        <v>5477</v>
      </c>
      <c r="W21">
        <v>2571</v>
      </c>
      <c r="X21">
        <v>9970</v>
      </c>
      <c r="Y21">
        <v>1403</v>
      </c>
      <c r="Z21">
        <v>3981</v>
      </c>
      <c r="AA21">
        <v>5968</v>
      </c>
      <c r="AB21">
        <v>3350</v>
      </c>
    </row>
    <row r="22" spans="1:28" x14ac:dyDescent="0.3">
      <c r="A22" s="10">
        <v>21</v>
      </c>
      <c r="B22" t="s">
        <v>24</v>
      </c>
      <c r="C22">
        <v>1749</v>
      </c>
      <c r="D22">
        <v>25920</v>
      </c>
      <c r="E22">
        <v>37435</v>
      </c>
      <c r="F22">
        <v>63355</v>
      </c>
      <c r="G22" t="s">
        <v>153</v>
      </c>
      <c r="H22">
        <v>73283</v>
      </c>
      <c r="I22">
        <v>50687</v>
      </c>
      <c r="J22">
        <v>25593</v>
      </c>
      <c r="K22">
        <v>0</v>
      </c>
      <c r="L22">
        <v>47261</v>
      </c>
      <c r="M22">
        <v>45075</v>
      </c>
      <c r="N22">
        <v>92336</v>
      </c>
      <c r="O22">
        <v>97667</v>
      </c>
      <c r="P22">
        <v>27227</v>
      </c>
      <c r="Q22">
        <v>249</v>
      </c>
      <c r="R22">
        <v>2033</v>
      </c>
      <c r="S22">
        <v>0</v>
      </c>
      <c r="T22">
        <v>24945</v>
      </c>
      <c r="U22">
        <v>1115</v>
      </c>
      <c r="V22">
        <v>1530</v>
      </c>
      <c r="W22">
        <v>631</v>
      </c>
      <c r="X22">
        <v>2566</v>
      </c>
      <c r="Y22">
        <v>317</v>
      </c>
      <c r="Z22">
        <v>1016</v>
      </c>
      <c r="AA22">
        <v>1985</v>
      </c>
      <c r="AB22">
        <v>860</v>
      </c>
    </row>
    <row r="23" spans="1:28" x14ac:dyDescent="0.3">
      <c r="A23" s="10">
        <v>22</v>
      </c>
      <c r="B23" t="s">
        <v>18</v>
      </c>
      <c r="C23">
        <v>486</v>
      </c>
      <c r="D23">
        <v>5914</v>
      </c>
      <c r="E23">
        <v>8360</v>
      </c>
      <c r="F23">
        <v>14274</v>
      </c>
      <c r="G23" t="s">
        <v>154</v>
      </c>
      <c r="H23">
        <v>42112</v>
      </c>
      <c r="I23">
        <v>25543</v>
      </c>
      <c r="J23">
        <v>10017</v>
      </c>
      <c r="K23">
        <v>0</v>
      </c>
      <c r="L23">
        <v>26696</v>
      </c>
      <c r="M23">
        <v>26379</v>
      </c>
      <c r="N23">
        <v>53075</v>
      </c>
      <c r="O23">
        <v>62791</v>
      </c>
      <c r="P23">
        <v>81115</v>
      </c>
      <c r="Q23">
        <v>145</v>
      </c>
      <c r="R23">
        <v>3141</v>
      </c>
      <c r="S23">
        <v>1</v>
      </c>
      <c r="T23">
        <v>77828</v>
      </c>
      <c r="U23">
        <v>1857</v>
      </c>
      <c r="V23">
        <v>3971</v>
      </c>
      <c r="W23">
        <v>1942</v>
      </c>
      <c r="X23">
        <v>5140</v>
      </c>
      <c r="Y23">
        <v>498</v>
      </c>
      <c r="Z23">
        <v>1811</v>
      </c>
      <c r="AA23">
        <v>4150</v>
      </c>
      <c r="AB23">
        <v>1607</v>
      </c>
    </row>
    <row r="24" spans="1:28" x14ac:dyDescent="0.3">
      <c r="A24" s="10">
        <v>23</v>
      </c>
      <c r="B24" t="s">
        <v>28</v>
      </c>
      <c r="C24">
        <v>1065</v>
      </c>
      <c r="D24">
        <v>15474</v>
      </c>
      <c r="E24">
        <v>23918</v>
      </c>
      <c r="F24">
        <v>39392</v>
      </c>
      <c r="G24" t="s">
        <v>152</v>
      </c>
      <c r="H24">
        <v>83094</v>
      </c>
      <c r="I24">
        <v>54554</v>
      </c>
      <c r="J24">
        <v>22969</v>
      </c>
      <c r="K24">
        <v>156</v>
      </c>
      <c r="L24">
        <v>50162</v>
      </c>
      <c r="M24">
        <v>54599</v>
      </c>
      <c r="N24">
        <v>104761</v>
      </c>
      <c r="O24">
        <v>114231</v>
      </c>
      <c r="P24">
        <v>125784</v>
      </c>
      <c r="Q24">
        <v>546</v>
      </c>
      <c r="R24">
        <v>3937</v>
      </c>
      <c r="S24">
        <v>0</v>
      </c>
      <c r="T24">
        <v>121301</v>
      </c>
      <c r="U24">
        <v>7296</v>
      </c>
      <c r="V24">
        <v>18274</v>
      </c>
      <c r="W24">
        <v>3583</v>
      </c>
      <c r="X24">
        <v>13144</v>
      </c>
      <c r="Y24">
        <v>1344</v>
      </c>
      <c r="Z24">
        <v>4961</v>
      </c>
      <c r="AA24">
        <v>20978</v>
      </c>
      <c r="AB24">
        <v>4969</v>
      </c>
    </row>
    <row r="25" spans="1:28" x14ac:dyDescent="0.3">
      <c r="A25" s="10">
        <v>24</v>
      </c>
      <c r="B25" t="s">
        <v>4</v>
      </c>
      <c r="C25">
        <v>1760</v>
      </c>
      <c r="D25">
        <v>23625</v>
      </c>
      <c r="E25">
        <v>40880</v>
      </c>
      <c r="F25">
        <v>64505</v>
      </c>
      <c r="G25" t="s">
        <v>155</v>
      </c>
      <c r="H25">
        <v>76583</v>
      </c>
      <c r="I25">
        <v>55292</v>
      </c>
      <c r="J25">
        <v>24538</v>
      </c>
      <c r="K25">
        <v>0</v>
      </c>
      <c r="L25">
        <v>29404</v>
      </c>
      <c r="M25">
        <v>29360</v>
      </c>
      <c r="N25">
        <v>58764</v>
      </c>
      <c r="O25">
        <v>59984</v>
      </c>
      <c r="P25">
        <v>73419</v>
      </c>
      <c r="Q25">
        <v>178</v>
      </c>
      <c r="R25">
        <v>3457</v>
      </c>
      <c r="S25">
        <v>0</v>
      </c>
      <c r="T25">
        <v>69784</v>
      </c>
      <c r="U25">
        <v>3030</v>
      </c>
      <c r="V25">
        <v>5670</v>
      </c>
      <c r="W25">
        <v>1892</v>
      </c>
      <c r="X25">
        <v>6173</v>
      </c>
      <c r="Y25">
        <v>778</v>
      </c>
      <c r="Z25">
        <v>2041</v>
      </c>
      <c r="AA25">
        <v>4670</v>
      </c>
      <c r="AB25">
        <v>2022</v>
      </c>
    </row>
    <row r="26" spans="1:28" x14ac:dyDescent="0.3">
      <c r="A26" s="10">
        <v>25</v>
      </c>
      <c r="B26" t="s">
        <v>26</v>
      </c>
      <c r="C26">
        <v>1260</v>
      </c>
      <c r="D26">
        <v>13313</v>
      </c>
      <c r="E26">
        <v>28593</v>
      </c>
      <c r="F26">
        <v>41906</v>
      </c>
      <c r="G26" t="s">
        <v>153</v>
      </c>
      <c r="H26">
        <v>44986</v>
      </c>
      <c r="I26">
        <v>31240</v>
      </c>
      <c r="J26">
        <v>17934</v>
      </c>
      <c r="K26">
        <v>0</v>
      </c>
      <c r="L26">
        <v>38121</v>
      </c>
      <c r="M26">
        <v>39209</v>
      </c>
      <c r="N26">
        <v>77330</v>
      </c>
      <c r="O26">
        <v>84353</v>
      </c>
      <c r="P26">
        <v>82579</v>
      </c>
      <c r="Q26">
        <v>212</v>
      </c>
      <c r="R26">
        <v>2209</v>
      </c>
      <c r="S26">
        <v>20</v>
      </c>
      <c r="T26">
        <v>80138</v>
      </c>
      <c r="U26">
        <v>3751</v>
      </c>
      <c r="V26">
        <v>5360</v>
      </c>
      <c r="W26">
        <v>2006</v>
      </c>
      <c r="X26">
        <v>8903</v>
      </c>
      <c r="Y26">
        <v>1302</v>
      </c>
      <c r="Z26">
        <v>2988</v>
      </c>
      <c r="AA26">
        <v>4588</v>
      </c>
      <c r="AB26">
        <v>2472</v>
      </c>
    </row>
    <row r="27" spans="1:28" x14ac:dyDescent="0.3">
      <c r="A27" s="10">
        <v>26</v>
      </c>
      <c r="B27" t="s">
        <v>35</v>
      </c>
      <c r="C27">
        <v>1505</v>
      </c>
      <c r="D27">
        <v>14985</v>
      </c>
      <c r="E27">
        <v>27764</v>
      </c>
      <c r="F27">
        <v>42749</v>
      </c>
      <c r="G27" t="s">
        <v>152</v>
      </c>
      <c r="H27">
        <v>109249</v>
      </c>
      <c r="I27">
        <v>54602</v>
      </c>
      <c r="J27">
        <v>11954</v>
      </c>
      <c r="K27">
        <v>262</v>
      </c>
      <c r="L27">
        <v>49874</v>
      </c>
      <c r="M27">
        <v>49300</v>
      </c>
      <c r="N27">
        <v>99174</v>
      </c>
      <c r="O27">
        <v>107523</v>
      </c>
      <c r="P27">
        <v>142677</v>
      </c>
      <c r="Q27">
        <v>964</v>
      </c>
      <c r="R27">
        <v>12154</v>
      </c>
      <c r="S27">
        <v>0</v>
      </c>
      <c r="T27">
        <v>129559</v>
      </c>
      <c r="U27">
        <v>4460</v>
      </c>
      <c r="V27">
        <v>5427</v>
      </c>
      <c r="W27">
        <v>2949</v>
      </c>
      <c r="X27">
        <v>11139</v>
      </c>
      <c r="Y27">
        <v>1283</v>
      </c>
      <c r="Z27">
        <v>4381</v>
      </c>
      <c r="AA27">
        <v>7157</v>
      </c>
      <c r="AB27">
        <v>3480</v>
      </c>
    </row>
    <row r="28" spans="1:28" x14ac:dyDescent="0.3">
      <c r="A28" s="10">
        <v>27</v>
      </c>
      <c r="B28" t="s">
        <v>19</v>
      </c>
      <c r="C28">
        <v>1850</v>
      </c>
      <c r="D28">
        <v>28844</v>
      </c>
      <c r="E28">
        <v>43577</v>
      </c>
      <c r="F28">
        <v>72421</v>
      </c>
      <c r="G28" t="s">
        <v>153</v>
      </c>
      <c r="H28">
        <v>59776</v>
      </c>
      <c r="I28">
        <v>38979</v>
      </c>
      <c r="J28">
        <v>9770</v>
      </c>
      <c r="K28">
        <v>221</v>
      </c>
      <c r="L28">
        <v>66787</v>
      </c>
      <c r="M28">
        <v>69451</v>
      </c>
      <c r="N28">
        <v>136238</v>
      </c>
      <c r="O28">
        <v>163581</v>
      </c>
      <c r="P28">
        <v>161214</v>
      </c>
      <c r="Q28">
        <v>732</v>
      </c>
      <c r="R28">
        <v>6621</v>
      </c>
      <c r="S28">
        <v>12</v>
      </c>
      <c r="T28">
        <v>153849</v>
      </c>
      <c r="U28">
        <v>5302</v>
      </c>
      <c r="V28">
        <v>8483</v>
      </c>
      <c r="W28">
        <v>3357</v>
      </c>
      <c r="X28">
        <v>14600</v>
      </c>
      <c r="Y28">
        <v>1822</v>
      </c>
      <c r="Z28">
        <v>5195</v>
      </c>
      <c r="AA28">
        <v>8605</v>
      </c>
      <c r="AB28">
        <v>4183</v>
      </c>
    </row>
    <row r="29" spans="1:28" x14ac:dyDescent="0.3">
      <c r="A29" s="10">
        <v>28</v>
      </c>
      <c r="B29" t="s">
        <v>33</v>
      </c>
      <c r="C29">
        <v>2562</v>
      </c>
      <c r="D29">
        <v>29228</v>
      </c>
      <c r="E29">
        <v>52304</v>
      </c>
      <c r="F29">
        <v>81532</v>
      </c>
      <c r="G29" t="s">
        <v>152</v>
      </c>
      <c r="H29">
        <v>104165</v>
      </c>
      <c r="I29">
        <v>69609</v>
      </c>
      <c r="J29">
        <v>38266</v>
      </c>
      <c r="K29">
        <v>243</v>
      </c>
      <c r="L29">
        <v>38440</v>
      </c>
      <c r="M29">
        <v>37530</v>
      </c>
      <c r="N29">
        <v>75970</v>
      </c>
      <c r="O29">
        <v>101726</v>
      </c>
      <c r="P29">
        <v>113255</v>
      </c>
      <c r="Q29">
        <v>214</v>
      </c>
      <c r="R29">
        <v>4253</v>
      </c>
      <c r="S29">
        <v>23</v>
      </c>
      <c r="T29">
        <v>108765</v>
      </c>
      <c r="U29">
        <v>3111</v>
      </c>
      <c r="V29">
        <v>6120</v>
      </c>
      <c r="W29">
        <v>2342</v>
      </c>
      <c r="X29">
        <v>7872</v>
      </c>
      <c r="Y29">
        <v>1001</v>
      </c>
      <c r="Z29">
        <v>2607</v>
      </c>
      <c r="AA29">
        <v>7507</v>
      </c>
      <c r="AB29">
        <v>2931</v>
      </c>
    </row>
    <row r="30" spans="1:28" x14ac:dyDescent="0.3">
      <c r="A30" s="10">
        <v>29</v>
      </c>
      <c r="B30" t="s">
        <v>17</v>
      </c>
      <c r="C30">
        <v>1512</v>
      </c>
      <c r="D30">
        <v>19696</v>
      </c>
      <c r="E30">
        <v>27271</v>
      </c>
      <c r="F30">
        <v>46967</v>
      </c>
      <c r="G30" t="s">
        <v>154</v>
      </c>
      <c r="H30">
        <v>58837</v>
      </c>
      <c r="I30">
        <v>31824</v>
      </c>
      <c r="J30">
        <v>10446</v>
      </c>
      <c r="K30">
        <v>280</v>
      </c>
      <c r="L30">
        <v>61399</v>
      </c>
      <c r="M30">
        <v>62840</v>
      </c>
      <c r="N30">
        <v>124239</v>
      </c>
      <c r="O30">
        <v>127072</v>
      </c>
      <c r="P30">
        <v>168815</v>
      </c>
      <c r="Q30">
        <v>845</v>
      </c>
      <c r="R30">
        <v>8956</v>
      </c>
      <c r="S30">
        <v>15</v>
      </c>
      <c r="T30">
        <v>158999</v>
      </c>
      <c r="U30">
        <v>4524</v>
      </c>
      <c r="V30">
        <v>6080</v>
      </c>
      <c r="W30">
        <v>3373</v>
      </c>
      <c r="X30">
        <v>9790</v>
      </c>
      <c r="Y30">
        <v>860</v>
      </c>
      <c r="Z30">
        <v>3374</v>
      </c>
      <c r="AA30">
        <v>6838</v>
      </c>
      <c r="AB30">
        <v>3333</v>
      </c>
    </row>
    <row r="31" spans="1:28" x14ac:dyDescent="0.3">
      <c r="A31" s="10">
        <v>30</v>
      </c>
      <c r="B31" t="s">
        <v>10</v>
      </c>
      <c r="C31">
        <v>2127</v>
      </c>
      <c r="D31">
        <v>31584</v>
      </c>
      <c r="E31">
        <v>57022</v>
      </c>
      <c r="F31">
        <v>88606</v>
      </c>
      <c r="G31" t="s">
        <v>155</v>
      </c>
      <c r="H31">
        <v>126365</v>
      </c>
      <c r="I31">
        <v>91281</v>
      </c>
      <c r="J31">
        <v>43553</v>
      </c>
      <c r="K31">
        <v>544</v>
      </c>
      <c r="L31">
        <v>75721</v>
      </c>
      <c r="M31">
        <v>80671</v>
      </c>
      <c r="N31">
        <v>156392</v>
      </c>
      <c r="O31">
        <v>166453</v>
      </c>
      <c r="P31">
        <v>232614</v>
      </c>
      <c r="Q31">
        <v>1101</v>
      </c>
      <c r="R31">
        <v>23267</v>
      </c>
      <c r="S31">
        <v>25</v>
      </c>
      <c r="T31">
        <v>208221</v>
      </c>
      <c r="U31">
        <v>6408</v>
      </c>
      <c r="V31">
        <v>10081</v>
      </c>
      <c r="W31">
        <v>4564</v>
      </c>
      <c r="X31">
        <v>15586</v>
      </c>
      <c r="Y31">
        <v>1603</v>
      </c>
      <c r="Z31">
        <v>5535</v>
      </c>
      <c r="AA31">
        <v>12019</v>
      </c>
      <c r="AB31">
        <v>5362</v>
      </c>
    </row>
    <row r="32" spans="1:28" x14ac:dyDescent="0.3">
      <c r="A32" s="10">
        <v>31</v>
      </c>
      <c r="B32" t="s">
        <v>6</v>
      </c>
      <c r="C32">
        <v>2941</v>
      </c>
      <c r="D32">
        <v>47225</v>
      </c>
      <c r="E32">
        <v>71024</v>
      </c>
      <c r="F32">
        <v>118249</v>
      </c>
      <c r="G32" t="s">
        <v>156</v>
      </c>
      <c r="H32">
        <v>136550</v>
      </c>
      <c r="I32">
        <v>97500</v>
      </c>
      <c r="J32">
        <v>56375</v>
      </c>
      <c r="K32">
        <v>0</v>
      </c>
      <c r="L32">
        <v>90420</v>
      </c>
      <c r="M32">
        <v>96370</v>
      </c>
      <c r="N32">
        <v>186790</v>
      </c>
      <c r="O32">
        <v>189844</v>
      </c>
      <c r="P32">
        <v>241236</v>
      </c>
      <c r="Q32">
        <v>939</v>
      </c>
      <c r="R32">
        <v>20648</v>
      </c>
      <c r="S32">
        <v>0</v>
      </c>
      <c r="T32">
        <v>219649</v>
      </c>
      <c r="U32">
        <v>6324</v>
      </c>
      <c r="V32">
        <v>10497</v>
      </c>
      <c r="W32">
        <v>4197</v>
      </c>
      <c r="X32">
        <v>15994</v>
      </c>
      <c r="Y32">
        <v>1175</v>
      </c>
      <c r="Z32">
        <v>4256</v>
      </c>
      <c r="AA32">
        <v>11507</v>
      </c>
      <c r="AB32">
        <v>4583</v>
      </c>
    </row>
    <row r="33" spans="1:28" x14ac:dyDescent="0.3">
      <c r="A33" s="10">
        <v>32</v>
      </c>
      <c r="B33" t="s">
        <v>31</v>
      </c>
      <c r="C33">
        <v>1504</v>
      </c>
      <c r="D33">
        <v>20541</v>
      </c>
      <c r="E33">
        <v>35274</v>
      </c>
      <c r="F33">
        <v>55815</v>
      </c>
      <c r="G33" t="s">
        <v>152</v>
      </c>
      <c r="H33">
        <v>68113</v>
      </c>
      <c r="I33">
        <v>39211</v>
      </c>
      <c r="J33">
        <v>11408</v>
      </c>
      <c r="K33">
        <v>265</v>
      </c>
      <c r="L33">
        <v>45059</v>
      </c>
      <c r="M33">
        <v>45940</v>
      </c>
      <c r="N33">
        <v>90999</v>
      </c>
      <c r="O33">
        <v>101229</v>
      </c>
      <c r="P33">
        <v>105004</v>
      </c>
      <c r="Q33">
        <v>237</v>
      </c>
      <c r="R33">
        <v>4598</v>
      </c>
      <c r="S33">
        <v>0</v>
      </c>
      <c r="T33">
        <v>100169</v>
      </c>
      <c r="U33">
        <v>2864</v>
      </c>
      <c r="V33">
        <v>4297</v>
      </c>
      <c r="W33">
        <v>2307</v>
      </c>
      <c r="X33">
        <v>8276</v>
      </c>
      <c r="Y33">
        <v>839</v>
      </c>
      <c r="Z33">
        <v>2927</v>
      </c>
      <c r="AA33">
        <v>4559</v>
      </c>
      <c r="AB33">
        <v>2745</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974FE-8936-46B6-A360-B6D9B1A56566}">
  <dimension ref="A1:Y105"/>
  <sheetViews>
    <sheetView topLeftCell="A79" workbookViewId="0">
      <selection activeCell="J97" sqref="J97"/>
    </sheetView>
  </sheetViews>
  <sheetFormatPr defaultRowHeight="14.4" x14ac:dyDescent="0.3"/>
  <cols>
    <col min="1" max="1" width="15.6640625" bestFit="1" customWidth="1"/>
    <col min="2" max="2" width="25.5546875" bestFit="1" customWidth="1"/>
    <col min="3" max="3" width="16.33203125" bestFit="1" customWidth="1"/>
    <col min="4" max="4" width="18.6640625" bestFit="1" customWidth="1"/>
    <col min="5" max="5" width="13.77734375" bestFit="1" customWidth="1"/>
    <col min="6" max="6" width="11.33203125" bestFit="1" customWidth="1"/>
    <col min="7" max="7" width="12.5546875" bestFit="1" customWidth="1"/>
    <col min="8" max="8" width="19.77734375" bestFit="1" customWidth="1"/>
    <col min="9" max="9" width="19" bestFit="1" customWidth="1"/>
    <col min="10" max="10" width="11.6640625" bestFit="1" customWidth="1"/>
    <col min="11" max="11" width="32" bestFit="1" customWidth="1"/>
    <col min="12" max="12" width="61.33203125" bestFit="1" customWidth="1"/>
    <col min="13" max="13" width="48.6640625" bestFit="1" customWidth="1"/>
    <col min="14" max="14" width="30.21875" bestFit="1" customWidth="1"/>
  </cols>
  <sheetData>
    <row r="1" spans="1:25" x14ac:dyDescent="0.3">
      <c r="A1" s="22" t="s">
        <v>179</v>
      </c>
      <c r="B1" t="s">
        <v>203</v>
      </c>
      <c r="C1" t="s">
        <v>207</v>
      </c>
      <c r="D1" t="s">
        <v>195</v>
      </c>
      <c r="E1" t="s">
        <v>197</v>
      </c>
      <c r="F1" t="s">
        <v>199</v>
      </c>
      <c r="G1" t="s">
        <v>200</v>
      </c>
      <c r="H1" t="s">
        <v>204</v>
      </c>
      <c r="I1" t="s">
        <v>205</v>
      </c>
      <c r="J1" t="s">
        <v>198</v>
      </c>
      <c r="K1" t="s">
        <v>208</v>
      </c>
      <c r="L1" t="s">
        <v>180</v>
      </c>
      <c r="M1" t="s">
        <v>181</v>
      </c>
      <c r="N1" t="s">
        <v>196</v>
      </c>
      <c r="Q1" s="30" t="s">
        <v>203</v>
      </c>
      <c r="S1" s="32" t="s">
        <v>206</v>
      </c>
    </row>
    <row r="2" spans="1:25" x14ac:dyDescent="0.3">
      <c r="A2" s="3" t="s">
        <v>22</v>
      </c>
      <c r="B2">
        <v>28427</v>
      </c>
      <c r="C2">
        <v>12400</v>
      </c>
      <c r="D2">
        <v>32949</v>
      </c>
      <c r="E2">
        <v>21177</v>
      </c>
      <c r="F2">
        <v>2726</v>
      </c>
      <c r="G2">
        <v>1436</v>
      </c>
      <c r="H2">
        <v>1116</v>
      </c>
      <c r="I2">
        <v>3733</v>
      </c>
      <c r="J2">
        <v>1790</v>
      </c>
      <c r="K2">
        <v>774</v>
      </c>
      <c r="L2">
        <v>10583</v>
      </c>
      <c r="M2">
        <v>17844</v>
      </c>
      <c r="N2">
        <v>0</v>
      </c>
      <c r="Q2" s="17">
        <f>SUM(B2:B33)</f>
        <v>1901987</v>
      </c>
      <c r="S2" s="17">
        <f>SUM(C2:C33,D2:D33,E2:E33)</f>
        <v>4209607</v>
      </c>
    </row>
    <row r="3" spans="1:25" x14ac:dyDescent="0.3">
      <c r="A3" s="3" t="s">
        <v>1</v>
      </c>
      <c r="B3">
        <v>64180</v>
      </c>
      <c r="C3">
        <v>13203</v>
      </c>
      <c r="D3">
        <v>42478</v>
      </c>
      <c r="E3">
        <v>34919</v>
      </c>
      <c r="F3">
        <v>23298</v>
      </c>
      <c r="G3">
        <v>3975</v>
      </c>
      <c r="H3">
        <v>5495</v>
      </c>
      <c r="I3">
        <v>14146</v>
      </c>
      <c r="J3">
        <v>10506</v>
      </c>
      <c r="K3">
        <v>1806</v>
      </c>
      <c r="L3">
        <v>23565</v>
      </c>
      <c r="M3">
        <v>40615</v>
      </c>
      <c r="N3">
        <v>0</v>
      </c>
    </row>
    <row r="4" spans="1:25" x14ac:dyDescent="0.3">
      <c r="A4" s="3" t="s">
        <v>16</v>
      </c>
      <c r="B4">
        <v>60666</v>
      </c>
      <c r="C4">
        <v>10594</v>
      </c>
      <c r="D4">
        <v>65506</v>
      </c>
      <c r="E4">
        <v>43829</v>
      </c>
      <c r="F4">
        <v>12395</v>
      </c>
      <c r="G4">
        <v>3210</v>
      </c>
      <c r="H4">
        <v>4141</v>
      </c>
      <c r="I4">
        <v>10452</v>
      </c>
      <c r="J4">
        <v>5985</v>
      </c>
      <c r="K4">
        <v>1697</v>
      </c>
      <c r="L4">
        <v>26959</v>
      </c>
      <c r="M4">
        <v>33707</v>
      </c>
      <c r="N4">
        <v>71</v>
      </c>
    </row>
    <row r="5" spans="1:25" x14ac:dyDescent="0.3">
      <c r="A5" s="3" t="s">
        <v>5</v>
      </c>
      <c r="B5">
        <v>73284</v>
      </c>
      <c r="C5">
        <v>31297</v>
      </c>
      <c r="D5">
        <v>78633</v>
      </c>
      <c r="E5">
        <v>57095</v>
      </c>
      <c r="F5">
        <v>9558</v>
      </c>
      <c r="G5">
        <v>2644</v>
      </c>
      <c r="H5">
        <v>3625</v>
      </c>
      <c r="I5">
        <v>9225</v>
      </c>
      <c r="J5">
        <v>5604</v>
      </c>
      <c r="K5">
        <v>2023</v>
      </c>
      <c r="L5">
        <v>28767</v>
      </c>
      <c r="M5">
        <v>44517</v>
      </c>
      <c r="N5">
        <v>0</v>
      </c>
      <c r="Q5" s="31" t="s">
        <v>208</v>
      </c>
      <c r="S5" s="32" t="s">
        <v>209</v>
      </c>
      <c r="T5" s="32" t="s">
        <v>210</v>
      </c>
    </row>
    <row r="6" spans="1:25" x14ac:dyDescent="0.3">
      <c r="A6" s="3" t="s">
        <v>13</v>
      </c>
      <c r="B6">
        <v>51765</v>
      </c>
      <c r="C6">
        <v>31025</v>
      </c>
      <c r="D6">
        <v>54117</v>
      </c>
      <c r="E6">
        <v>43844</v>
      </c>
      <c r="F6">
        <v>3928</v>
      </c>
      <c r="G6">
        <v>2050</v>
      </c>
      <c r="H6">
        <v>1953</v>
      </c>
      <c r="I6">
        <v>7381</v>
      </c>
      <c r="J6">
        <v>2903</v>
      </c>
      <c r="K6">
        <v>1333</v>
      </c>
      <c r="L6">
        <v>23900</v>
      </c>
      <c r="M6">
        <v>27865</v>
      </c>
      <c r="N6">
        <v>258</v>
      </c>
      <c r="Q6">
        <f>SUM(K2:K33)</f>
        <v>54439</v>
      </c>
      <c r="S6" s="17">
        <f>SUM(N2:N33)</f>
        <v>4010</v>
      </c>
      <c r="T6" s="29">
        <f>(S6/S2)*100</f>
        <v>9.5258298458739746E-2</v>
      </c>
    </row>
    <row r="7" spans="1:25" x14ac:dyDescent="0.3">
      <c r="A7" s="3" t="s">
        <v>29</v>
      </c>
      <c r="B7">
        <v>64549</v>
      </c>
      <c r="C7">
        <v>20106</v>
      </c>
      <c r="D7">
        <v>78400</v>
      </c>
      <c r="E7">
        <v>47846</v>
      </c>
      <c r="F7">
        <v>7100</v>
      </c>
      <c r="G7">
        <v>2873</v>
      </c>
      <c r="H7">
        <v>2769</v>
      </c>
      <c r="I7">
        <v>7287</v>
      </c>
      <c r="J7">
        <v>3038</v>
      </c>
      <c r="K7">
        <v>2035</v>
      </c>
      <c r="L7">
        <v>24741</v>
      </c>
      <c r="M7">
        <v>39808</v>
      </c>
      <c r="N7">
        <v>0</v>
      </c>
    </row>
    <row r="8" spans="1:25" x14ac:dyDescent="0.3">
      <c r="A8" s="3" t="s">
        <v>15</v>
      </c>
      <c r="B8">
        <v>57470</v>
      </c>
      <c r="C8">
        <v>12995</v>
      </c>
      <c r="D8">
        <v>57838</v>
      </c>
      <c r="E8">
        <v>39037</v>
      </c>
      <c r="F8">
        <v>5886</v>
      </c>
      <c r="G8">
        <v>2531</v>
      </c>
      <c r="H8">
        <v>2874</v>
      </c>
      <c r="I8">
        <v>9793</v>
      </c>
      <c r="J8">
        <v>3930</v>
      </c>
      <c r="K8">
        <v>2080</v>
      </c>
      <c r="L8">
        <v>22608</v>
      </c>
      <c r="M8">
        <v>34862</v>
      </c>
      <c r="N8">
        <v>301</v>
      </c>
      <c r="Q8" s="32" t="s">
        <v>211</v>
      </c>
      <c r="R8" s="32" t="s">
        <v>212</v>
      </c>
      <c r="S8" s="32" t="s">
        <v>213</v>
      </c>
      <c r="U8" s="32" t="s">
        <v>86</v>
      </c>
      <c r="V8" s="32" t="s">
        <v>87</v>
      </c>
      <c r="W8" s="32" t="s">
        <v>214</v>
      </c>
      <c r="X8" s="32" t="s">
        <v>215</v>
      </c>
      <c r="Y8" s="32" t="s">
        <v>85</v>
      </c>
    </row>
    <row r="9" spans="1:25" x14ac:dyDescent="0.3">
      <c r="A9" s="3" t="s">
        <v>2</v>
      </c>
      <c r="B9">
        <v>68957</v>
      </c>
      <c r="C9">
        <v>22843</v>
      </c>
      <c r="D9">
        <v>88492</v>
      </c>
      <c r="E9">
        <v>61693</v>
      </c>
      <c r="F9">
        <v>13351</v>
      </c>
      <c r="G9">
        <v>3695</v>
      </c>
      <c r="H9">
        <v>5619</v>
      </c>
      <c r="I9">
        <v>15082</v>
      </c>
      <c r="J9">
        <v>7242</v>
      </c>
      <c r="K9">
        <v>2206</v>
      </c>
      <c r="L9">
        <v>25260</v>
      </c>
      <c r="M9">
        <v>43697</v>
      </c>
      <c r="N9">
        <v>703</v>
      </c>
      <c r="Q9" s="29">
        <f>SUM(D2:D33)/S2</f>
        <v>0.50603678680693942</v>
      </c>
      <c r="R9" s="29">
        <f>SUM(E2:E33)/S2</f>
        <v>0.34077979250794671</v>
      </c>
      <c r="S9" s="29">
        <f>SUM(C2:C33)/S2</f>
        <v>0.15318342068511384</v>
      </c>
      <c r="U9" s="17">
        <f>SUM(F2:F33)</f>
        <v>220241</v>
      </c>
      <c r="V9" s="17">
        <f>SUM(G2:G33)</f>
        <v>80077</v>
      </c>
      <c r="W9" s="17">
        <f>SUM(H2:H33)</f>
        <v>100847</v>
      </c>
      <c r="X9" s="17">
        <f>SUM(I2:I33)</f>
        <v>287241</v>
      </c>
      <c r="Y9" s="17">
        <f>SUM(J2:J33)</f>
        <v>127405</v>
      </c>
    </row>
    <row r="10" spans="1:25" x14ac:dyDescent="0.3">
      <c r="A10" s="3" t="s">
        <v>36</v>
      </c>
      <c r="B10">
        <v>40292</v>
      </c>
      <c r="C10">
        <v>7454</v>
      </c>
      <c r="D10">
        <v>32560</v>
      </c>
      <c r="E10">
        <v>21508</v>
      </c>
      <c r="F10">
        <v>5626</v>
      </c>
      <c r="G10">
        <v>1971</v>
      </c>
      <c r="H10">
        <v>3249</v>
      </c>
      <c r="I10">
        <v>8720</v>
      </c>
      <c r="J10">
        <v>2820</v>
      </c>
      <c r="K10">
        <v>1401</v>
      </c>
      <c r="L10">
        <v>17633</v>
      </c>
      <c r="M10">
        <v>22659</v>
      </c>
      <c r="N10">
        <v>0</v>
      </c>
    </row>
    <row r="11" spans="1:25" x14ac:dyDescent="0.3">
      <c r="A11" s="3" t="s">
        <v>20</v>
      </c>
      <c r="B11">
        <v>32415</v>
      </c>
      <c r="C11">
        <v>12294</v>
      </c>
      <c r="D11">
        <v>33762</v>
      </c>
      <c r="E11">
        <v>22768</v>
      </c>
      <c r="F11">
        <v>1904</v>
      </c>
      <c r="G11">
        <v>1195</v>
      </c>
      <c r="H11">
        <v>1342</v>
      </c>
      <c r="I11">
        <v>4475</v>
      </c>
      <c r="J11">
        <v>1601</v>
      </c>
      <c r="K11">
        <v>1052</v>
      </c>
      <c r="L11">
        <v>11248</v>
      </c>
      <c r="M11">
        <v>21167</v>
      </c>
      <c r="N11">
        <v>0</v>
      </c>
    </row>
    <row r="12" spans="1:25" x14ac:dyDescent="0.3">
      <c r="A12" s="3" t="s">
        <v>14</v>
      </c>
      <c r="B12">
        <v>74461</v>
      </c>
      <c r="C12">
        <v>34961</v>
      </c>
      <c r="D12">
        <v>82925</v>
      </c>
      <c r="E12">
        <v>57179</v>
      </c>
      <c r="F12">
        <v>4939</v>
      </c>
      <c r="G12">
        <v>2385</v>
      </c>
      <c r="H12">
        <v>2232</v>
      </c>
      <c r="I12">
        <v>7473</v>
      </c>
      <c r="J12">
        <v>3081</v>
      </c>
      <c r="K12">
        <v>1796</v>
      </c>
      <c r="L12">
        <v>27870</v>
      </c>
      <c r="M12">
        <v>46591</v>
      </c>
      <c r="N12">
        <v>356</v>
      </c>
    </row>
    <row r="13" spans="1:25" x14ac:dyDescent="0.3">
      <c r="A13" s="3" t="s">
        <v>27</v>
      </c>
      <c r="B13">
        <v>78941</v>
      </c>
      <c r="C13">
        <v>24188</v>
      </c>
      <c r="D13">
        <v>81304</v>
      </c>
      <c r="E13">
        <v>52824</v>
      </c>
      <c r="F13">
        <v>8313</v>
      </c>
      <c r="G13">
        <v>3026</v>
      </c>
      <c r="H13">
        <v>4384</v>
      </c>
      <c r="I13">
        <v>11530</v>
      </c>
      <c r="J13">
        <v>5462</v>
      </c>
      <c r="K13">
        <v>2001</v>
      </c>
      <c r="L13">
        <v>35523</v>
      </c>
      <c r="M13">
        <v>43418</v>
      </c>
      <c r="N13">
        <v>0</v>
      </c>
    </row>
    <row r="14" spans="1:25" x14ac:dyDescent="0.3">
      <c r="A14" s="3" t="s">
        <v>25</v>
      </c>
      <c r="B14">
        <v>45576</v>
      </c>
      <c r="C14">
        <v>23272</v>
      </c>
      <c r="D14">
        <v>54308</v>
      </c>
      <c r="E14">
        <v>41144</v>
      </c>
      <c r="F14">
        <v>4178</v>
      </c>
      <c r="G14">
        <v>1846</v>
      </c>
      <c r="H14">
        <v>2974</v>
      </c>
      <c r="I14">
        <v>7577</v>
      </c>
      <c r="J14">
        <v>3244</v>
      </c>
      <c r="K14">
        <v>1325</v>
      </c>
      <c r="L14">
        <v>17384</v>
      </c>
      <c r="M14">
        <v>28192</v>
      </c>
      <c r="N14">
        <v>0</v>
      </c>
    </row>
    <row r="15" spans="1:25" x14ac:dyDescent="0.3">
      <c r="A15" s="3" t="s">
        <v>12</v>
      </c>
      <c r="B15">
        <v>44696</v>
      </c>
      <c r="C15">
        <v>8615</v>
      </c>
      <c r="D15">
        <v>45725</v>
      </c>
      <c r="E15">
        <v>32386</v>
      </c>
      <c r="F15">
        <v>4560</v>
      </c>
      <c r="G15">
        <v>1762</v>
      </c>
      <c r="H15">
        <v>2231</v>
      </c>
      <c r="I15">
        <v>8033</v>
      </c>
      <c r="J15">
        <v>3177</v>
      </c>
      <c r="K15">
        <v>1599</v>
      </c>
      <c r="L15">
        <v>15859</v>
      </c>
      <c r="M15">
        <v>28837</v>
      </c>
      <c r="N15">
        <v>157</v>
      </c>
    </row>
    <row r="16" spans="1:25" x14ac:dyDescent="0.3">
      <c r="A16" s="3" t="s">
        <v>21</v>
      </c>
      <c r="B16">
        <v>25999</v>
      </c>
      <c r="C16">
        <v>6412</v>
      </c>
      <c r="D16">
        <v>15470</v>
      </c>
      <c r="E16">
        <v>11338</v>
      </c>
      <c r="F16">
        <v>2085</v>
      </c>
      <c r="G16">
        <v>1118</v>
      </c>
      <c r="H16">
        <v>833</v>
      </c>
      <c r="I16">
        <v>2199</v>
      </c>
      <c r="J16">
        <v>1079</v>
      </c>
      <c r="K16">
        <v>490</v>
      </c>
      <c r="L16">
        <v>8124</v>
      </c>
      <c r="M16">
        <v>17875</v>
      </c>
      <c r="N16">
        <v>0</v>
      </c>
      <c r="R16" s="28"/>
    </row>
    <row r="17" spans="1:14" x14ac:dyDescent="0.3">
      <c r="A17" s="3" t="s">
        <v>23</v>
      </c>
      <c r="B17">
        <v>62774</v>
      </c>
      <c r="C17">
        <v>6307</v>
      </c>
      <c r="D17">
        <v>21409</v>
      </c>
      <c r="E17">
        <v>14322</v>
      </c>
      <c r="F17">
        <v>3477</v>
      </c>
      <c r="G17">
        <v>2008</v>
      </c>
      <c r="H17">
        <v>2453</v>
      </c>
      <c r="I17">
        <v>6128</v>
      </c>
      <c r="J17">
        <v>2614</v>
      </c>
      <c r="K17">
        <v>1799</v>
      </c>
      <c r="L17">
        <v>18944</v>
      </c>
      <c r="M17">
        <v>43830</v>
      </c>
      <c r="N17">
        <v>0</v>
      </c>
    </row>
    <row r="18" spans="1:14" x14ac:dyDescent="0.3">
      <c r="A18" s="3" t="s">
        <v>30</v>
      </c>
      <c r="B18">
        <v>36065</v>
      </c>
      <c r="C18">
        <v>23845</v>
      </c>
      <c r="D18">
        <v>78101</v>
      </c>
      <c r="E18">
        <v>51062</v>
      </c>
      <c r="F18">
        <v>4679</v>
      </c>
      <c r="G18">
        <v>1680</v>
      </c>
      <c r="H18">
        <v>2230</v>
      </c>
      <c r="I18">
        <v>5222</v>
      </c>
      <c r="J18">
        <v>2462</v>
      </c>
      <c r="K18">
        <v>1454</v>
      </c>
      <c r="L18">
        <v>13523</v>
      </c>
      <c r="M18">
        <v>22542</v>
      </c>
      <c r="N18">
        <v>0</v>
      </c>
    </row>
    <row r="19" spans="1:14" x14ac:dyDescent="0.3">
      <c r="A19" s="3" t="s">
        <v>9</v>
      </c>
      <c r="B19">
        <v>126957</v>
      </c>
      <c r="C19">
        <v>13504</v>
      </c>
      <c r="D19">
        <v>51840</v>
      </c>
      <c r="E19">
        <v>28894</v>
      </c>
      <c r="F19">
        <v>6343</v>
      </c>
      <c r="G19">
        <v>3359</v>
      </c>
      <c r="H19">
        <v>4019</v>
      </c>
      <c r="I19">
        <v>13639</v>
      </c>
      <c r="J19">
        <v>4822</v>
      </c>
      <c r="K19">
        <v>2999</v>
      </c>
      <c r="L19">
        <v>46242</v>
      </c>
      <c r="M19">
        <v>80715</v>
      </c>
      <c r="N19">
        <v>0</v>
      </c>
    </row>
    <row r="20" spans="1:14" x14ac:dyDescent="0.3">
      <c r="A20" s="3" t="s">
        <v>11</v>
      </c>
      <c r="B20">
        <v>96423</v>
      </c>
      <c r="C20">
        <v>34082</v>
      </c>
      <c r="D20">
        <v>104034</v>
      </c>
      <c r="E20">
        <v>79523</v>
      </c>
      <c r="F20">
        <v>4628</v>
      </c>
      <c r="G20">
        <v>1599</v>
      </c>
      <c r="H20">
        <v>2235</v>
      </c>
      <c r="I20">
        <v>5993</v>
      </c>
      <c r="J20">
        <v>2411</v>
      </c>
      <c r="K20">
        <v>2696</v>
      </c>
      <c r="L20">
        <v>41342</v>
      </c>
      <c r="M20">
        <v>55081</v>
      </c>
      <c r="N20">
        <v>193</v>
      </c>
    </row>
    <row r="21" spans="1:14" x14ac:dyDescent="0.3">
      <c r="A21" s="3" t="s">
        <v>32</v>
      </c>
      <c r="B21">
        <v>38319</v>
      </c>
      <c r="C21">
        <v>12622</v>
      </c>
      <c r="D21">
        <v>47252</v>
      </c>
      <c r="E21">
        <v>31839</v>
      </c>
      <c r="F21">
        <v>5477</v>
      </c>
      <c r="G21">
        <v>2571</v>
      </c>
      <c r="H21">
        <v>3981</v>
      </c>
      <c r="I21">
        <v>9970</v>
      </c>
      <c r="J21">
        <v>3592</v>
      </c>
      <c r="K21">
        <v>1552</v>
      </c>
      <c r="L21">
        <v>12538</v>
      </c>
      <c r="M21">
        <v>25781</v>
      </c>
      <c r="N21">
        <v>0</v>
      </c>
    </row>
    <row r="22" spans="1:14" x14ac:dyDescent="0.3">
      <c r="A22" s="3" t="s">
        <v>24</v>
      </c>
      <c r="B22">
        <v>63355</v>
      </c>
      <c r="C22">
        <v>25593</v>
      </c>
      <c r="D22">
        <v>73283</v>
      </c>
      <c r="E22">
        <v>50687</v>
      </c>
      <c r="F22">
        <v>1530</v>
      </c>
      <c r="G22">
        <v>631</v>
      </c>
      <c r="H22">
        <v>1016</v>
      </c>
      <c r="I22">
        <v>2566</v>
      </c>
      <c r="J22">
        <v>1115</v>
      </c>
      <c r="K22">
        <v>1749</v>
      </c>
      <c r="L22">
        <v>25920</v>
      </c>
      <c r="M22">
        <v>37435</v>
      </c>
      <c r="N22">
        <v>0</v>
      </c>
    </row>
    <row r="23" spans="1:14" x14ac:dyDescent="0.3">
      <c r="A23" s="3" t="s">
        <v>18</v>
      </c>
      <c r="B23">
        <v>14274</v>
      </c>
      <c r="C23">
        <v>10017</v>
      </c>
      <c r="D23">
        <v>42112</v>
      </c>
      <c r="E23">
        <v>25543</v>
      </c>
      <c r="F23">
        <v>3971</v>
      </c>
      <c r="G23">
        <v>1942</v>
      </c>
      <c r="H23">
        <v>1811</v>
      </c>
      <c r="I23">
        <v>5140</v>
      </c>
      <c r="J23">
        <v>1857</v>
      </c>
      <c r="K23">
        <v>486</v>
      </c>
      <c r="L23">
        <v>5914</v>
      </c>
      <c r="M23">
        <v>8360</v>
      </c>
      <c r="N23">
        <v>0</v>
      </c>
    </row>
    <row r="24" spans="1:14" x14ac:dyDescent="0.3">
      <c r="A24" s="3" t="s">
        <v>28</v>
      </c>
      <c r="B24">
        <v>39392</v>
      </c>
      <c r="C24">
        <v>22969</v>
      </c>
      <c r="D24">
        <v>83094</v>
      </c>
      <c r="E24">
        <v>54554</v>
      </c>
      <c r="F24">
        <v>18274</v>
      </c>
      <c r="G24">
        <v>3583</v>
      </c>
      <c r="H24">
        <v>4961</v>
      </c>
      <c r="I24">
        <v>13144</v>
      </c>
      <c r="J24">
        <v>7296</v>
      </c>
      <c r="K24">
        <v>1065</v>
      </c>
      <c r="L24">
        <v>15474</v>
      </c>
      <c r="M24">
        <v>23918</v>
      </c>
      <c r="N24">
        <v>156</v>
      </c>
    </row>
    <row r="25" spans="1:14" x14ac:dyDescent="0.3">
      <c r="A25" s="3" t="s">
        <v>4</v>
      </c>
      <c r="B25">
        <v>64505</v>
      </c>
      <c r="C25">
        <v>24538</v>
      </c>
      <c r="D25">
        <v>76583</v>
      </c>
      <c r="E25">
        <v>55292</v>
      </c>
      <c r="F25">
        <v>5670</v>
      </c>
      <c r="G25">
        <v>1892</v>
      </c>
      <c r="H25">
        <v>2041</v>
      </c>
      <c r="I25">
        <v>6173</v>
      </c>
      <c r="J25">
        <v>3030</v>
      </c>
      <c r="K25">
        <v>1760</v>
      </c>
      <c r="L25">
        <v>23625</v>
      </c>
      <c r="M25">
        <v>40880</v>
      </c>
      <c r="N25">
        <v>0</v>
      </c>
    </row>
    <row r="26" spans="1:14" x14ac:dyDescent="0.3">
      <c r="A26" s="3" t="s">
        <v>26</v>
      </c>
      <c r="B26">
        <v>41906</v>
      </c>
      <c r="C26">
        <v>17934</v>
      </c>
      <c r="D26">
        <v>44986</v>
      </c>
      <c r="E26">
        <v>31240</v>
      </c>
      <c r="F26">
        <v>5360</v>
      </c>
      <c r="G26">
        <v>2006</v>
      </c>
      <c r="H26">
        <v>2988</v>
      </c>
      <c r="I26">
        <v>8903</v>
      </c>
      <c r="J26">
        <v>3751</v>
      </c>
      <c r="K26">
        <v>1260</v>
      </c>
      <c r="L26">
        <v>13313</v>
      </c>
      <c r="M26">
        <v>28593</v>
      </c>
      <c r="N26">
        <v>0</v>
      </c>
    </row>
    <row r="27" spans="1:14" x14ac:dyDescent="0.3">
      <c r="A27" s="3" t="s">
        <v>35</v>
      </c>
      <c r="B27">
        <v>42749</v>
      </c>
      <c r="C27">
        <v>11954</v>
      </c>
      <c r="D27">
        <v>109249</v>
      </c>
      <c r="E27">
        <v>54602</v>
      </c>
      <c r="F27">
        <v>5427</v>
      </c>
      <c r="G27">
        <v>2949</v>
      </c>
      <c r="H27">
        <v>4381</v>
      </c>
      <c r="I27">
        <v>11139</v>
      </c>
      <c r="J27">
        <v>4460</v>
      </c>
      <c r="K27">
        <v>1505</v>
      </c>
      <c r="L27">
        <v>14985</v>
      </c>
      <c r="M27">
        <v>27764</v>
      </c>
      <c r="N27">
        <v>262</v>
      </c>
    </row>
    <row r="28" spans="1:14" x14ac:dyDescent="0.3">
      <c r="A28" s="3" t="s">
        <v>19</v>
      </c>
      <c r="B28">
        <v>72421</v>
      </c>
      <c r="C28">
        <v>9770</v>
      </c>
      <c r="D28">
        <v>59776</v>
      </c>
      <c r="E28">
        <v>38979</v>
      </c>
      <c r="F28">
        <v>8483</v>
      </c>
      <c r="G28">
        <v>3357</v>
      </c>
      <c r="H28">
        <v>5195</v>
      </c>
      <c r="I28">
        <v>14600</v>
      </c>
      <c r="J28">
        <v>5302</v>
      </c>
      <c r="K28">
        <v>1850</v>
      </c>
      <c r="L28">
        <v>28844</v>
      </c>
      <c r="M28">
        <v>43577</v>
      </c>
      <c r="N28">
        <v>221</v>
      </c>
    </row>
    <row r="29" spans="1:14" x14ac:dyDescent="0.3">
      <c r="A29" s="3" t="s">
        <v>33</v>
      </c>
      <c r="B29">
        <v>81532</v>
      </c>
      <c r="C29">
        <v>38266</v>
      </c>
      <c r="D29">
        <v>104165</v>
      </c>
      <c r="E29">
        <v>69609</v>
      </c>
      <c r="F29">
        <v>6120</v>
      </c>
      <c r="G29">
        <v>2342</v>
      </c>
      <c r="H29">
        <v>2607</v>
      </c>
      <c r="I29">
        <v>7872</v>
      </c>
      <c r="J29">
        <v>3111</v>
      </c>
      <c r="K29">
        <v>2562</v>
      </c>
      <c r="L29">
        <v>29228</v>
      </c>
      <c r="M29">
        <v>52304</v>
      </c>
      <c r="N29">
        <v>243</v>
      </c>
    </row>
    <row r="30" spans="1:14" x14ac:dyDescent="0.3">
      <c r="A30" s="3" t="s">
        <v>17</v>
      </c>
      <c r="B30">
        <v>46967</v>
      </c>
      <c r="C30">
        <v>10446</v>
      </c>
      <c r="D30">
        <v>58837</v>
      </c>
      <c r="E30">
        <v>31824</v>
      </c>
      <c r="F30">
        <v>6080</v>
      </c>
      <c r="G30">
        <v>3373</v>
      </c>
      <c r="H30">
        <v>3374</v>
      </c>
      <c r="I30">
        <v>9790</v>
      </c>
      <c r="J30">
        <v>4524</v>
      </c>
      <c r="K30">
        <v>1512</v>
      </c>
      <c r="L30">
        <v>19696</v>
      </c>
      <c r="M30">
        <v>27271</v>
      </c>
      <c r="N30">
        <v>280</v>
      </c>
    </row>
    <row r="31" spans="1:14" x14ac:dyDescent="0.3">
      <c r="A31" s="3" t="s">
        <v>10</v>
      </c>
      <c r="B31">
        <v>88606</v>
      </c>
      <c r="C31">
        <v>43553</v>
      </c>
      <c r="D31">
        <v>126365</v>
      </c>
      <c r="E31">
        <v>91281</v>
      </c>
      <c r="F31">
        <v>10081</v>
      </c>
      <c r="G31">
        <v>4564</v>
      </c>
      <c r="H31">
        <v>5535</v>
      </c>
      <c r="I31">
        <v>15586</v>
      </c>
      <c r="J31">
        <v>6408</v>
      </c>
      <c r="K31">
        <v>2127</v>
      </c>
      <c r="L31">
        <v>31584</v>
      </c>
      <c r="M31">
        <v>57022</v>
      </c>
      <c r="N31">
        <v>544</v>
      </c>
    </row>
    <row r="32" spans="1:14" x14ac:dyDescent="0.3">
      <c r="A32" s="3" t="s">
        <v>6</v>
      </c>
      <c r="B32">
        <v>118249</v>
      </c>
      <c r="C32">
        <v>56375</v>
      </c>
      <c r="D32">
        <v>136550</v>
      </c>
      <c r="E32">
        <v>97500</v>
      </c>
      <c r="F32">
        <v>10497</v>
      </c>
      <c r="G32">
        <v>4197</v>
      </c>
      <c r="H32">
        <v>4256</v>
      </c>
      <c r="I32">
        <v>15994</v>
      </c>
      <c r="J32">
        <v>6324</v>
      </c>
      <c r="K32">
        <v>2941</v>
      </c>
      <c r="L32">
        <v>47225</v>
      </c>
      <c r="M32">
        <v>71024</v>
      </c>
      <c r="N32">
        <v>0</v>
      </c>
    </row>
    <row r="33" spans="1:15" x14ac:dyDescent="0.3">
      <c r="A33" s="3" t="s">
        <v>31</v>
      </c>
      <c r="B33">
        <v>55815</v>
      </c>
      <c r="C33">
        <v>11408</v>
      </c>
      <c r="D33">
        <v>68113</v>
      </c>
      <c r="E33">
        <v>39211</v>
      </c>
      <c r="F33">
        <v>4297</v>
      </c>
      <c r="G33">
        <v>2307</v>
      </c>
      <c r="H33">
        <v>2927</v>
      </c>
      <c r="I33">
        <v>8276</v>
      </c>
      <c r="J33">
        <v>2864</v>
      </c>
      <c r="K33">
        <v>1504</v>
      </c>
      <c r="L33">
        <v>20541</v>
      </c>
      <c r="M33">
        <v>35274</v>
      </c>
      <c r="N33">
        <v>265</v>
      </c>
    </row>
    <row r="34" spans="1:15" x14ac:dyDescent="0.3">
      <c r="A34" s="3" t="s">
        <v>95</v>
      </c>
      <c r="B34">
        <v>1901987</v>
      </c>
      <c r="C34">
        <v>644842</v>
      </c>
      <c r="D34">
        <v>2130216</v>
      </c>
      <c r="E34">
        <v>1434549</v>
      </c>
      <c r="F34">
        <v>220241</v>
      </c>
      <c r="G34">
        <v>80077</v>
      </c>
      <c r="H34">
        <v>100847</v>
      </c>
      <c r="I34">
        <v>287241</v>
      </c>
      <c r="J34">
        <v>127405</v>
      </c>
      <c r="K34">
        <v>54439</v>
      </c>
      <c r="L34">
        <v>728962</v>
      </c>
      <c r="M34">
        <v>1173025</v>
      </c>
      <c r="N34">
        <v>4010</v>
      </c>
    </row>
    <row r="36" spans="1:15" x14ac:dyDescent="0.3">
      <c r="A36" s="22" t="s">
        <v>179</v>
      </c>
      <c r="B36" t="s">
        <v>216</v>
      </c>
      <c r="C36" t="s">
        <v>217</v>
      </c>
      <c r="D36" t="s">
        <v>218</v>
      </c>
      <c r="E36" t="s">
        <v>219</v>
      </c>
      <c r="L36" s="32" t="s">
        <v>222</v>
      </c>
      <c r="M36" s="32" t="s">
        <v>220</v>
      </c>
      <c r="N36" s="32" t="s">
        <v>221</v>
      </c>
      <c r="O36" s="32" t="s">
        <v>84</v>
      </c>
    </row>
    <row r="37" spans="1:15" x14ac:dyDescent="0.3">
      <c r="A37" s="3" t="s">
        <v>22</v>
      </c>
      <c r="B37">
        <v>177</v>
      </c>
      <c r="C37">
        <v>4762</v>
      </c>
      <c r="D37">
        <v>0</v>
      </c>
      <c r="E37">
        <v>48185</v>
      </c>
      <c r="L37" s="17">
        <f>SUM(B37:B68)</f>
        <v>12149</v>
      </c>
      <c r="M37" s="17">
        <f>SUM(C37:C68)</f>
        <v>201958</v>
      </c>
      <c r="N37" s="17">
        <f>SUM(D37:D68)</f>
        <v>2826</v>
      </c>
      <c r="O37" s="17">
        <f>SUM(E37:E68)</f>
        <v>3565370</v>
      </c>
    </row>
    <row r="38" spans="1:15" x14ac:dyDescent="0.3">
      <c r="A38" s="3" t="s">
        <v>1</v>
      </c>
      <c r="B38">
        <v>412</v>
      </c>
      <c r="C38">
        <v>5056</v>
      </c>
      <c r="D38">
        <v>0</v>
      </c>
      <c r="E38">
        <v>141904</v>
      </c>
    </row>
    <row r="39" spans="1:15" x14ac:dyDescent="0.3">
      <c r="A39" s="3" t="s">
        <v>16</v>
      </c>
      <c r="B39">
        <v>198</v>
      </c>
      <c r="C39">
        <v>4175</v>
      </c>
      <c r="D39">
        <v>83</v>
      </c>
      <c r="E39">
        <v>155563</v>
      </c>
    </row>
    <row r="40" spans="1:15" x14ac:dyDescent="0.3">
      <c r="A40" s="3" t="s">
        <v>5</v>
      </c>
      <c r="B40">
        <v>236</v>
      </c>
      <c r="C40">
        <v>4427</v>
      </c>
      <c r="D40">
        <v>0</v>
      </c>
      <c r="E40">
        <v>153263</v>
      </c>
    </row>
    <row r="41" spans="1:15" x14ac:dyDescent="0.3">
      <c r="A41" s="3" t="s">
        <v>13</v>
      </c>
      <c r="B41">
        <v>55</v>
      </c>
      <c r="C41">
        <v>5601</v>
      </c>
      <c r="D41">
        <v>21</v>
      </c>
      <c r="E41">
        <v>105078</v>
      </c>
    </row>
    <row r="42" spans="1:15" x14ac:dyDescent="0.3">
      <c r="A42" s="3" t="s">
        <v>29</v>
      </c>
      <c r="B42">
        <v>743</v>
      </c>
      <c r="C42">
        <v>7610</v>
      </c>
      <c r="D42">
        <v>2085</v>
      </c>
      <c r="E42">
        <v>115337</v>
      </c>
    </row>
    <row r="43" spans="1:15" x14ac:dyDescent="0.3">
      <c r="A43" s="3" t="s">
        <v>15</v>
      </c>
      <c r="B43">
        <v>205</v>
      </c>
      <c r="C43">
        <v>5544</v>
      </c>
      <c r="D43">
        <v>171</v>
      </c>
      <c r="E43">
        <v>105893</v>
      </c>
    </row>
    <row r="44" spans="1:15" x14ac:dyDescent="0.3">
      <c r="A44" s="3" t="s">
        <v>2</v>
      </c>
      <c r="B44">
        <v>321</v>
      </c>
      <c r="C44">
        <v>4005</v>
      </c>
      <c r="D44">
        <v>14</v>
      </c>
      <c r="E44">
        <v>137272</v>
      </c>
    </row>
    <row r="45" spans="1:15" x14ac:dyDescent="0.3">
      <c r="A45" s="3" t="s">
        <v>36</v>
      </c>
      <c r="B45">
        <v>264</v>
      </c>
      <c r="C45">
        <v>2064</v>
      </c>
      <c r="D45">
        <v>43</v>
      </c>
      <c r="E45">
        <v>92852</v>
      </c>
    </row>
    <row r="46" spans="1:15" x14ac:dyDescent="0.3">
      <c r="A46" s="3" t="s">
        <v>20</v>
      </c>
      <c r="B46">
        <v>204</v>
      </c>
      <c r="C46">
        <v>4447</v>
      </c>
      <c r="D46">
        <v>0</v>
      </c>
      <c r="E46">
        <v>54166</v>
      </c>
    </row>
    <row r="47" spans="1:15" x14ac:dyDescent="0.3">
      <c r="A47" s="3" t="s">
        <v>14</v>
      </c>
      <c r="B47">
        <v>307</v>
      </c>
      <c r="C47">
        <v>9337</v>
      </c>
      <c r="D47">
        <v>184</v>
      </c>
      <c r="E47">
        <v>102615</v>
      </c>
    </row>
    <row r="48" spans="1:15" x14ac:dyDescent="0.3">
      <c r="A48" s="3" t="s">
        <v>27</v>
      </c>
      <c r="B48">
        <v>976</v>
      </c>
      <c r="C48">
        <v>9559</v>
      </c>
      <c r="D48">
        <v>64</v>
      </c>
      <c r="E48">
        <v>153564</v>
      </c>
    </row>
    <row r="49" spans="1:5" x14ac:dyDescent="0.3">
      <c r="A49" s="3" t="s">
        <v>25</v>
      </c>
      <c r="B49">
        <v>150</v>
      </c>
      <c r="C49">
        <v>5238</v>
      </c>
      <c r="D49">
        <v>4</v>
      </c>
      <c r="E49">
        <v>91490</v>
      </c>
    </row>
    <row r="50" spans="1:5" x14ac:dyDescent="0.3">
      <c r="A50" s="3" t="s">
        <v>12</v>
      </c>
      <c r="B50">
        <v>153</v>
      </c>
      <c r="C50">
        <v>2697</v>
      </c>
      <c r="D50">
        <v>43</v>
      </c>
      <c r="E50">
        <v>77367</v>
      </c>
    </row>
    <row r="51" spans="1:5" x14ac:dyDescent="0.3">
      <c r="A51" s="3" t="s">
        <v>21</v>
      </c>
      <c r="B51">
        <v>162</v>
      </c>
      <c r="C51">
        <v>3388</v>
      </c>
      <c r="D51">
        <v>0</v>
      </c>
      <c r="E51">
        <v>35282</v>
      </c>
    </row>
    <row r="52" spans="1:5" x14ac:dyDescent="0.3">
      <c r="A52" s="3" t="s">
        <v>23</v>
      </c>
      <c r="B52">
        <v>211</v>
      </c>
      <c r="C52">
        <v>2696</v>
      </c>
      <c r="D52">
        <v>0</v>
      </c>
      <c r="E52">
        <v>102614</v>
      </c>
    </row>
    <row r="53" spans="1:5" x14ac:dyDescent="0.3">
      <c r="A53" s="3" t="s">
        <v>30</v>
      </c>
      <c r="B53">
        <v>223</v>
      </c>
      <c r="C53">
        <v>5938</v>
      </c>
      <c r="D53">
        <v>0</v>
      </c>
      <c r="E53">
        <v>46746</v>
      </c>
    </row>
    <row r="54" spans="1:5" x14ac:dyDescent="0.3">
      <c r="A54" s="3" t="s">
        <v>9</v>
      </c>
      <c r="B54">
        <v>309</v>
      </c>
      <c r="C54">
        <v>5163</v>
      </c>
      <c r="D54">
        <v>9</v>
      </c>
      <c r="E54">
        <v>213834</v>
      </c>
    </row>
    <row r="55" spans="1:5" x14ac:dyDescent="0.3">
      <c r="A55" s="3" t="s">
        <v>11</v>
      </c>
      <c r="B55">
        <v>120</v>
      </c>
      <c r="C55">
        <v>2661</v>
      </c>
      <c r="D55">
        <v>9</v>
      </c>
      <c r="E55">
        <v>61858</v>
      </c>
    </row>
    <row r="56" spans="1:5" x14ac:dyDescent="0.3">
      <c r="A56" s="3" t="s">
        <v>32</v>
      </c>
      <c r="B56">
        <v>361</v>
      </c>
      <c r="C56">
        <v>12316</v>
      </c>
      <c r="D56">
        <v>0</v>
      </c>
      <c r="E56">
        <v>117280</v>
      </c>
    </row>
    <row r="57" spans="1:5" x14ac:dyDescent="0.3">
      <c r="A57" s="3" t="s">
        <v>24</v>
      </c>
      <c r="B57">
        <v>249</v>
      </c>
      <c r="C57">
        <v>2033</v>
      </c>
      <c r="D57">
        <v>0</v>
      </c>
      <c r="E57">
        <v>24945</v>
      </c>
    </row>
    <row r="58" spans="1:5" x14ac:dyDescent="0.3">
      <c r="A58" s="3" t="s">
        <v>18</v>
      </c>
      <c r="B58">
        <v>145</v>
      </c>
      <c r="C58">
        <v>3141</v>
      </c>
      <c r="D58">
        <v>1</v>
      </c>
      <c r="E58">
        <v>77828</v>
      </c>
    </row>
    <row r="59" spans="1:5" x14ac:dyDescent="0.3">
      <c r="A59" s="3" t="s">
        <v>28</v>
      </c>
      <c r="B59">
        <v>546</v>
      </c>
      <c r="C59">
        <v>3937</v>
      </c>
      <c r="D59">
        <v>0</v>
      </c>
      <c r="E59">
        <v>121301</v>
      </c>
    </row>
    <row r="60" spans="1:5" x14ac:dyDescent="0.3">
      <c r="A60" s="3" t="s">
        <v>4</v>
      </c>
      <c r="B60">
        <v>178</v>
      </c>
      <c r="C60">
        <v>3457</v>
      </c>
      <c r="D60">
        <v>0</v>
      </c>
      <c r="E60">
        <v>69784</v>
      </c>
    </row>
    <row r="61" spans="1:5" x14ac:dyDescent="0.3">
      <c r="A61" s="3" t="s">
        <v>26</v>
      </c>
      <c r="B61">
        <v>212</v>
      </c>
      <c r="C61">
        <v>2209</v>
      </c>
      <c r="D61">
        <v>20</v>
      </c>
      <c r="E61">
        <v>80138</v>
      </c>
    </row>
    <row r="62" spans="1:5" x14ac:dyDescent="0.3">
      <c r="A62" s="3" t="s">
        <v>35</v>
      </c>
      <c r="B62">
        <v>964</v>
      </c>
      <c r="C62">
        <v>12154</v>
      </c>
      <c r="D62">
        <v>0</v>
      </c>
      <c r="E62">
        <v>129559</v>
      </c>
    </row>
    <row r="63" spans="1:5" x14ac:dyDescent="0.3">
      <c r="A63" s="3" t="s">
        <v>19</v>
      </c>
      <c r="B63">
        <v>732</v>
      </c>
      <c r="C63">
        <v>6621</v>
      </c>
      <c r="D63">
        <v>12</v>
      </c>
      <c r="E63">
        <v>153849</v>
      </c>
    </row>
    <row r="64" spans="1:5" x14ac:dyDescent="0.3">
      <c r="A64" s="3" t="s">
        <v>33</v>
      </c>
      <c r="B64">
        <v>214</v>
      </c>
      <c r="C64">
        <v>4253</v>
      </c>
      <c r="D64">
        <v>23</v>
      </c>
      <c r="E64">
        <v>108765</v>
      </c>
    </row>
    <row r="65" spans="1:5" x14ac:dyDescent="0.3">
      <c r="A65" s="3" t="s">
        <v>17</v>
      </c>
      <c r="B65">
        <v>845</v>
      </c>
      <c r="C65">
        <v>8956</v>
      </c>
      <c r="D65">
        <v>15</v>
      </c>
      <c r="E65">
        <v>158999</v>
      </c>
    </row>
    <row r="66" spans="1:5" x14ac:dyDescent="0.3">
      <c r="A66" s="3" t="s">
        <v>10</v>
      </c>
      <c r="B66">
        <v>1101</v>
      </c>
      <c r="C66">
        <v>23267</v>
      </c>
      <c r="D66">
        <v>25</v>
      </c>
      <c r="E66">
        <v>208221</v>
      </c>
    </row>
    <row r="67" spans="1:5" x14ac:dyDescent="0.3">
      <c r="A67" s="3" t="s">
        <v>6</v>
      </c>
      <c r="B67">
        <v>939</v>
      </c>
      <c r="C67">
        <v>20648</v>
      </c>
      <c r="D67">
        <v>0</v>
      </c>
      <c r="E67">
        <v>219649</v>
      </c>
    </row>
    <row r="68" spans="1:5" x14ac:dyDescent="0.3">
      <c r="A68" s="3" t="s">
        <v>31</v>
      </c>
      <c r="B68">
        <v>237</v>
      </c>
      <c r="C68">
        <v>4598</v>
      </c>
      <c r="D68">
        <v>0</v>
      </c>
      <c r="E68">
        <v>100169</v>
      </c>
    </row>
    <row r="69" spans="1:5" x14ac:dyDescent="0.3">
      <c r="A69" s="3" t="s">
        <v>95</v>
      </c>
      <c r="B69">
        <v>12149</v>
      </c>
      <c r="C69">
        <v>201958</v>
      </c>
      <c r="D69">
        <v>2826</v>
      </c>
      <c r="E69">
        <v>3565370</v>
      </c>
    </row>
    <row r="72" spans="1:5" x14ac:dyDescent="0.3">
      <c r="A72" s="22" t="s">
        <v>179</v>
      </c>
      <c r="B72" t="s">
        <v>223</v>
      </c>
      <c r="C72" t="s">
        <v>224</v>
      </c>
    </row>
    <row r="73" spans="1:5" x14ac:dyDescent="0.3">
      <c r="A73" s="3" t="s">
        <v>22</v>
      </c>
      <c r="B73">
        <v>10583</v>
      </c>
      <c r="C73">
        <v>17844</v>
      </c>
    </row>
    <row r="74" spans="1:5" x14ac:dyDescent="0.3">
      <c r="A74" s="3" t="s">
        <v>1</v>
      </c>
      <c r="B74">
        <v>23565</v>
      </c>
      <c r="C74">
        <v>40615</v>
      </c>
    </row>
    <row r="75" spans="1:5" x14ac:dyDescent="0.3">
      <c r="A75" s="3" t="s">
        <v>16</v>
      </c>
      <c r="B75">
        <v>26959</v>
      </c>
      <c r="C75">
        <v>33707</v>
      </c>
    </row>
    <row r="76" spans="1:5" x14ac:dyDescent="0.3">
      <c r="A76" s="3" t="s">
        <v>5</v>
      </c>
      <c r="B76">
        <v>28767</v>
      </c>
      <c r="C76">
        <v>44517</v>
      </c>
    </row>
    <row r="77" spans="1:5" x14ac:dyDescent="0.3">
      <c r="A77" s="3" t="s">
        <v>13</v>
      </c>
      <c r="B77">
        <v>23900</v>
      </c>
      <c r="C77">
        <v>27865</v>
      </c>
    </row>
    <row r="78" spans="1:5" x14ac:dyDescent="0.3">
      <c r="A78" s="3" t="s">
        <v>29</v>
      </c>
      <c r="B78">
        <v>24741</v>
      </c>
      <c r="C78">
        <v>39808</v>
      </c>
    </row>
    <row r="79" spans="1:5" x14ac:dyDescent="0.3">
      <c r="A79" s="3" t="s">
        <v>15</v>
      </c>
      <c r="B79">
        <v>22608</v>
      </c>
      <c r="C79">
        <v>34862</v>
      </c>
    </row>
    <row r="80" spans="1:5" x14ac:dyDescent="0.3">
      <c r="A80" s="3" t="s">
        <v>2</v>
      </c>
      <c r="B80">
        <v>25260</v>
      </c>
      <c r="C80">
        <v>43697</v>
      </c>
    </row>
    <row r="81" spans="1:3" x14ac:dyDescent="0.3">
      <c r="A81" s="3" t="s">
        <v>36</v>
      </c>
      <c r="B81">
        <v>17633</v>
      </c>
      <c r="C81">
        <v>22659</v>
      </c>
    </row>
    <row r="82" spans="1:3" x14ac:dyDescent="0.3">
      <c r="A82" s="3" t="s">
        <v>20</v>
      </c>
      <c r="B82">
        <v>11248</v>
      </c>
      <c r="C82">
        <v>21167</v>
      </c>
    </row>
    <row r="83" spans="1:3" x14ac:dyDescent="0.3">
      <c r="A83" s="3" t="s">
        <v>14</v>
      </c>
      <c r="B83">
        <v>27870</v>
      </c>
      <c r="C83">
        <v>46591</v>
      </c>
    </row>
    <row r="84" spans="1:3" x14ac:dyDescent="0.3">
      <c r="A84" s="3" t="s">
        <v>27</v>
      </c>
      <c r="B84">
        <v>35523</v>
      </c>
      <c r="C84">
        <v>43418</v>
      </c>
    </row>
    <row r="85" spans="1:3" x14ac:dyDescent="0.3">
      <c r="A85" s="3" t="s">
        <v>25</v>
      </c>
      <c r="B85">
        <v>17384</v>
      </c>
      <c r="C85">
        <v>28192</v>
      </c>
    </row>
    <row r="86" spans="1:3" x14ac:dyDescent="0.3">
      <c r="A86" s="3" t="s">
        <v>12</v>
      </c>
      <c r="B86">
        <v>15859</v>
      </c>
      <c r="C86">
        <v>28837</v>
      </c>
    </row>
    <row r="87" spans="1:3" x14ac:dyDescent="0.3">
      <c r="A87" s="3" t="s">
        <v>21</v>
      </c>
      <c r="B87">
        <v>8124</v>
      </c>
      <c r="C87">
        <v>17875</v>
      </c>
    </row>
    <row r="88" spans="1:3" x14ac:dyDescent="0.3">
      <c r="A88" s="3" t="s">
        <v>23</v>
      </c>
      <c r="B88">
        <v>18944</v>
      </c>
      <c r="C88">
        <v>43830</v>
      </c>
    </row>
    <row r="89" spans="1:3" x14ac:dyDescent="0.3">
      <c r="A89" s="3" t="s">
        <v>30</v>
      </c>
      <c r="B89">
        <v>13523</v>
      </c>
      <c r="C89">
        <v>22542</v>
      </c>
    </row>
    <row r="90" spans="1:3" x14ac:dyDescent="0.3">
      <c r="A90" s="3" t="s">
        <v>9</v>
      </c>
      <c r="B90">
        <v>46242</v>
      </c>
      <c r="C90">
        <v>80715</v>
      </c>
    </row>
    <row r="91" spans="1:3" x14ac:dyDescent="0.3">
      <c r="A91" s="3" t="s">
        <v>11</v>
      </c>
      <c r="B91">
        <v>41342</v>
      </c>
      <c r="C91">
        <v>55081</v>
      </c>
    </row>
    <row r="92" spans="1:3" x14ac:dyDescent="0.3">
      <c r="A92" s="3" t="s">
        <v>32</v>
      </c>
      <c r="B92">
        <v>12538</v>
      </c>
      <c r="C92">
        <v>25781</v>
      </c>
    </row>
    <row r="93" spans="1:3" x14ac:dyDescent="0.3">
      <c r="A93" s="3" t="s">
        <v>24</v>
      </c>
      <c r="B93">
        <v>25920</v>
      </c>
      <c r="C93">
        <v>37435</v>
      </c>
    </row>
    <row r="94" spans="1:3" x14ac:dyDescent="0.3">
      <c r="A94" s="3" t="s">
        <v>18</v>
      </c>
      <c r="B94">
        <v>5914</v>
      </c>
      <c r="C94">
        <v>8360</v>
      </c>
    </row>
    <row r="95" spans="1:3" x14ac:dyDescent="0.3">
      <c r="A95" s="3" t="s">
        <v>28</v>
      </c>
      <c r="B95">
        <v>15474</v>
      </c>
      <c r="C95">
        <v>23918</v>
      </c>
    </row>
    <row r="96" spans="1:3" x14ac:dyDescent="0.3">
      <c r="A96" s="3" t="s">
        <v>4</v>
      </c>
      <c r="B96">
        <v>23625</v>
      </c>
      <c r="C96">
        <v>40880</v>
      </c>
    </row>
    <row r="97" spans="1:3" x14ac:dyDescent="0.3">
      <c r="A97" s="3" t="s">
        <v>26</v>
      </c>
      <c r="B97">
        <v>13313</v>
      </c>
      <c r="C97">
        <v>28593</v>
      </c>
    </row>
    <row r="98" spans="1:3" x14ac:dyDescent="0.3">
      <c r="A98" s="3" t="s">
        <v>35</v>
      </c>
      <c r="B98">
        <v>14985</v>
      </c>
      <c r="C98">
        <v>27764</v>
      </c>
    </row>
    <row r="99" spans="1:3" x14ac:dyDescent="0.3">
      <c r="A99" s="3" t="s">
        <v>19</v>
      </c>
      <c r="B99">
        <v>28844</v>
      </c>
      <c r="C99">
        <v>43577</v>
      </c>
    </row>
    <row r="100" spans="1:3" x14ac:dyDescent="0.3">
      <c r="A100" s="3" t="s">
        <v>33</v>
      </c>
      <c r="B100">
        <v>29228</v>
      </c>
      <c r="C100">
        <v>52304</v>
      </c>
    </row>
    <row r="101" spans="1:3" x14ac:dyDescent="0.3">
      <c r="A101" s="3" t="s">
        <v>17</v>
      </c>
      <c r="B101">
        <v>19696</v>
      </c>
      <c r="C101">
        <v>27271</v>
      </c>
    </row>
    <row r="102" spans="1:3" x14ac:dyDescent="0.3">
      <c r="A102" s="3" t="s">
        <v>10</v>
      </c>
      <c r="B102">
        <v>31584</v>
      </c>
      <c r="C102">
        <v>57022</v>
      </c>
    </row>
    <row r="103" spans="1:3" x14ac:dyDescent="0.3">
      <c r="A103" s="3" t="s">
        <v>6</v>
      </c>
      <c r="B103">
        <v>47225</v>
      </c>
      <c r="C103">
        <v>71024</v>
      </c>
    </row>
    <row r="104" spans="1:3" x14ac:dyDescent="0.3">
      <c r="A104" s="3" t="s">
        <v>31</v>
      </c>
      <c r="B104">
        <v>20541</v>
      </c>
      <c r="C104">
        <v>35274</v>
      </c>
    </row>
    <row r="105" spans="1:3" x14ac:dyDescent="0.3">
      <c r="A105" s="3" t="s">
        <v>95</v>
      </c>
      <c r="B105">
        <v>728962</v>
      </c>
      <c r="C105">
        <v>1173025</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48397-7005-4FE0-8E6D-840BF9BF7B69}">
  <dimension ref="A1"/>
  <sheetViews>
    <sheetView showGridLines="0" tabSelected="1" topLeftCell="A3" zoomScale="79" zoomScaleNormal="79" workbookViewId="0">
      <selection activeCell="AB10" sqref="AB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F3A8A-454D-4A2D-871B-89B9C5652D6C}">
  <dimension ref="A1:F34"/>
  <sheetViews>
    <sheetView topLeftCell="A12" workbookViewId="0">
      <selection activeCell="C1" sqref="C1:E33"/>
    </sheetView>
  </sheetViews>
  <sheetFormatPr defaultRowHeight="14.4" x14ac:dyDescent="0.3"/>
  <cols>
    <col min="1" max="1" width="12.109375" style="3" bestFit="1" customWidth="1"/>
    <col min="2" max="2" width="16.109375" customWidth="1"/>
    <col min="3" max="3" width="15.44140625" bestFit="1" customWidth="1"/>
    <col min="4" max="4" width="12.33203125" bestFit="1" customWidth="1"/>
    <col min="5" max="5" width="18.88671875" bestFit="1" customWidth="1"/>
    <col min="6" max="6" width="22" bestFit="1" customWidth="1"/>
  </cols>
  <sheetData>
    <row r="1" spans="1:6" x14ac:dyDescent="0.3">
      <c r="A1" s="3" t="s">
        <v>134</v>
      </c>
      <c r="B1" t="s">
        <v>0</v>
      </c>
      <c r="C1" t="s">
        <v>89</v>
      </c>
      <c r="D1" t="s">
        <v>90</v>
      </c>
      <c r="E1" t="s">
        <v>91</v>
      </c>
      <c r="F1" t="s">
        <v>92</v>
      </c>
    </row>
    <row r="2" spans="1:6" x14ac:dyDescent="0.3">
      <c r="A2" s="3">
        <v>1</v>
      </c>
      <c r="B2" t="s">
        <v>102</v>
      </c>
      <c r="C2">
        <v>1116</v>
      </c>
      <c r="D2">
        <v>2664</v>
      </c>
      <c r="E2">
        <v>1294</v>
      </c>
      <c r="F2">
        <v>15076</v>
      </c>
    </row>
    <row r="3" spans="1:6" x14ac:dyDescent="0.3">
      <c r="A3" s="3">
        <v>2</v>
      </c>
      <c r="B3" t="s">
        <v>103</v>
      </c>
      <c r="C3">
        <v>5495</v>
      </c>
      <c r="D3">
        <v>25148</v>
      </c>
      <c r="E3">
        <v>4780</v>
      </c>
      <c r="F3">
        <v>90064</v>
      </c>
    </row>
    <row r="4" spans="1:6" x14ac:dyDescent="0.3">
      <c r="A4" s="3">
        <v>3</v>
      </c>
      <c r="B4" t="s">
        <v>104</v>
      </c>
      <c r="C4">
        <v>4141</v>
      </c>
      <c r="D4">
        <v>11353</v>
      </c>
      <c r="E4">
        <v>3531</v>
      </c>
      <c r="F4">
        <v>52452</v>
      </c>
    </row>
    <row r="5" spans="1:6" x14ac:dyDescent="0.3">
      <c r="A5" s="3">
        <v>4</v>
      </c>
      <c r="B5" s="3" t="s">
        <v>105</v>
      </c>
      <c r="C5">
        <v>3625</v>
      </c>
      <c r="D5">
        <v>8042</v>
      </c>
      <c r="E5">
        <v>3109</v>
      </c>
      <c r="F5">
        <v>42632</v>
      </c>
    </row>
    <row r="6" spans="1:6" x14ac:dyDescent="0.3">
      <c r="A6" s="3">
        <v>5</v>
      </c>
      <c r="B6" t="s">
        <v>106</v>
      </c>
      <c r="C6">
        <v>1953</v>
      </c>
      <c r="D6">
        <v>4155</v>
      </c>
      <c r="E6">
        <v>2366</v>
      </c>
      <c r="F6">
        <v>25283</v>
      </c>
    </row>
    <row r="7" spans="1:6" x14ac:dyDescent="0.3">
      <c r="A7" s="3">
        <v>6</v>
      </c>
      <c r="B7" t="s">
        <v>107</v>
      </c>
      <c r="C7">
        <v>2769</v>
      </c>
      <c r="D7">
        <v>6582</v>
      </c>
      <c r="E7">
        <v>2467</v>
      </c>
      <c r="F7">
        <v>32953</v>
      </c>
    </row>
    <row r="8" spans="1:6" x14ac:dyDescent="0.3">
      <c r="A8" s="3">
        <v>7</v>
      </c>
      <c r="B8" t="s">
        <v>108</v>
      </c>
      <c r="C8">
        <v>2874</v>
      </c>
      <c r="D8">
        <v>6007</v>
      </c>
      <c r="E8">
        <v>3155</v>
      </c>
      <c r="F8">
        <v>35361</v>
      </c>
    </row>
    <row r="9" spans="1:6" x14ac:dyDescent="0.3">
      <c r="A9" s="3">
        <v>8</v>
      </c>
      <c r="B9" t="s">
        <v>109</v>
      </c>
      <c r="C9">
        <v>5619</v>
      </c>
      <c r="D9">
        <v>17626</v>
      </c>
      <c r="E9">
        <v>4707</v>
      </c>
      <c r="F9">
        <v>69061</v>
      </c>
    </row>
    <row r="10" spans="1:6" x14ac:dyDescent="0.3">
      <c r="A10" s="3">
        <v>9</v>
      </c>
      <c r="B10" t="s">
        <v>110</v>
      </c>
      <c r="C10">
        <v>3249</v>
      </c>
      <c r="D10">
        <v>8443</v>
      </c>
      <c r="E10">
        <v>2863</v>
      </c>
      <c r="F10">
        <v>35352</v>
      </c>
    </row>
    <row r="11" spans="1:6" x14ac:dyDescent="0.3">
      <c r="A11" s="3">
        <v>10</v>
      </c>
      <c r="B11" t="s">
        <v>111</v>
      </c>
      <c r="C11">
        <v>1342</v>
      </c>
      <c r="D11">
        <v>1691</v>
      </c>
      <c r="E11">
        <v>1365</v>
      </c>
      <c r="F11">
        <v>14042</v>
      </c>
    </row>
    <row r="12" spans="1:6" x14ac:dyDescent="0.3">
      <c r="A12" s="3">
        <v>11</v>
      </c>
      <c r="B12" t="s">
        <v>112</v>
      </c>
      <c r="C12">
        <v>2232</v>
      </c>
      <c r="D12">
        <v>5845</v>
      </c>
      <c r="E12">
        <v>2208</v>
      </c>
      <c r="F12">
        <v>28691</v>
      </c>
    </row>
    <row r="13" spans="1:6" x14ac:dyDescent="0.3">
      <c r="A13" s="3">
        <v>12</v>
      </c>
      <c r="B13" t="s">
        <v>113</v>
      </c>
      <c r="C13">
        <v>4384</v>
      </c>
      <c r="D13">
        <v>9587</v>
      </c>
      <c r="E13">
        <v>3271</v>
      </c>
      <c r="F13">
        <v>46848</v>
      </c>
    </row>
    <row r="14" spans="1:6" x14ac:dyDescent="0.3">
      <c r="A14" s="3">
        <v>13</v>
      </c>
      <c r="B14" t="s">
        <v>114</v>
      </c>
      <c r="C14">
        <v>2974</v>
      </c>
      <c r="D14">
        <v>4575</v>
      </c>
      <c r="E14">
        <v>2726</v>
      </c>
      <c r="F14">
        <v>28223</v>
      </c>
    </row>
    <row r="15" spans="1:6" x14ac:dyDescent="0.3">
      <c r="A15" s="3">
        <v>14</v>
      </c>
      <c r="B15" t="s">
        <v>145</v>
      </c>
      <c r="C15">
        <v>2231</v>
      </c>
      <c r="D15">
        <v>3994</v>
      </c>
      <c r="E15">
        <v>1992</v>
      </c>
      <c r="F15">
        <v>26345</v>
      </c>
    </row>
    <row r="16" spans="1:6" x14ac:dyDescent="0.3">
      <c r="A16" s="3">
        <v>15</v>
      </c>
      <c r="B16" t="s">
        <v>147</v>
      </c>
      <c r="C16">
        <v>833</v>
      </c>
      <c r="D16">
        <v>2092</v>
      </c>
      <c r="E16">
        <v>778</v>
      </c>
      <c r="F16">
        <v>10386</v>
      </c>
    </row>
    <row r="17" spans="1:6" x14ac:dyDescent="0.3">
      <c r="A17" s="3">
        <v>16</v>
      </c>
      <c r="B17" t="s">
        <v>149</v>
      </c>
      <c r="C17">
        <v>2453</v>
      </c>
      <c r="D17">
        <v>4443</v>
      </c>
      <c r="E17">
        <v>2524</v>
      </c>
      <c r="F17">
        <v>24478</v>
      </c>
    </row>
    <row r="18" spans="1:6" x14ac:dyDescent="0.3">
      <c r="A18" s="3">
        <v>17</v>
      </c>
      <c r="B18" t="s">
        <v>115</v>
      </c>
      <c r="C18">
        <v>2230</v>
      </c>
      <c r="D18">
        <v>4645</v>
      </c>
      <c r="E18">
        <v>1822</v>
      </c>
      <c r="F18">
        <v>23432</v>
      </c>
    </row>
    <row r="19" spans="1:6" x14ac:dyDescent="0.3">
      <c r="A19" s="3">
        <v>18</v>
      </c>
      <c r="B19" t="s">
        <v>116</v>
      </c>
      <c r="C19">
        <v>4019</v>
      </c>
      <c r="D19">
        <v>6595</v>
      </c>
      <c r="E19">
        <v>3751</v>
      </c>
      <c r="F19">
        <v>43668</v>
      </c>
    </row>
    <row r="20" spans="1:6" x14ac:dyDescent="0.3">
      <c r="A20" s="3">
        <v>19</v>
      </c>
      <c r="B20" t="s">
        <v>117</v>
      </c>
      <c r="C20">
        <v>2235</v>
      </c>
      <c r="D20">
        <v>4374</v>
      </c>
      <c r="E20">
        <v>2190</v>
      </c>
      <c r="F20">
        <v>24122</v>
      </c>
    </row>
    <row r="21" spans="1:6" x14ac:dyDescent="0.3">
      <c r="A21" s="3">
        <v>20</v>
      </c>
      <c r="B21" t="s">
        <v>148</v>
      </c>
      <c r="C21">
        <v>3981</v>
      </c>
      <c r="D21">
        <v>5968</v>
      </c>
      <c r="E21">
        <v>3350</v>
      </c>
      <c r="F21">
        <v>36312</v>
      </c>
    </row>
    <row r="22" spans="1:6" x14ac:dyDescent="0.3">
      <c r="A22" s="3">
        <v>21</v>
      </c>
      <c r="B22" t="s">
        <v>146</v>
      </c>
      <c r="C22">
        <v>1016</v>
      </c>
      <c r="D22">
        <v>1985</v>
      </c>
      <c r="E22">
        <v>860</v>
      </c>
      <c r="F22">
        <v>10020</v>
      </c>
    </row>
    <row r="23" spans="1:6" x14ac:dyDescent="0.3">
      <c r="A23" s="3">
        <v>22</v>
      </c>
      <c r="B23" t="s">
        <v>150</v>
      </c>
      <c r="C23">
        <v>1811</v>
      </c>
      <c r="D23">
        <v>4150</v>
      </c>
      <c r="E23">
        <v>1607</v>
      </c>
      <c r="F23">
        <v>20976</v>
      </c>
    </row>
    <row r="24" spans="1:6" x14ac:dyDescent="0.3">
      <c r="A24" s="3">
        <v>23</v>
      </c>
      <c r="B24" s="3" t="s">
        <v>118</v>
      </c>
      <c r="C24">
        <v>4961</v>
      </c>
      <c r="D24">
        <v>20978</v>
      </c>
      <c r="E24">
        <v>4969</v>
      </c>
      <c r="F24">
        <v>74549</v>
      </c>
    </row>
    <row r="25" spans="1:6" x14ac:dyDescent="0.3">
      <c r="A25" s="3">
        <v>24</v>
      </c>
      <c r="B25" t="s">
        <v>119</v>
      </c>
      <c r="C25">
        <v>2041</v>
      </c>
      <c r="D25">
        <v>4670</v>
      </c>
      <c r="E25">
        <v>2022</v>
      </c>
      <c r="F25">
        <v>26276</v>
      </c>
    </row>
    <row r="26" spans="1:6" x14ac:dyDescent="0.3">
      <c r="A26" s="3">
        <v>25</v>
      </c>
      <c r="B26" t="s">
        <v>120</v>
      </c>
      <c r="C26">
        <v>2988</v>
      </c>
      <c r="D26">
        <v>4588</v>
      </c>
      <c r="E26">
        <v>2472</v>
      </c>
      <c r="F26">
        <v>31370</v>
      </c>
    </row>
    <row r="27" spans="1:6" x14ac:dyDescent="0.3">
      <c r="A27" s="3">
        <v>26</v>
      </c>
      <c r="B27" t="s">
        <v>121</v>
      </c>
      <c r="C27">
        <v>4381</v>
      </c>
      <c r="D27">
        <v>7157</v>
      </c>
      <c r="E27">
        <v>3480</v>
      </c>
      <c r="F27">
        <v>40276</v>
      </c>
    </row>
    <row r="28" spans="1:6" x14ac:dyDescent="0.3">
      <c r="A28" s="3">
        <v>27</v>
      </c>
      <c r="B28" t="s">
        <v>122</v>
      </c>
      <c r="C28">
        <v>5195</v>
      </c>
      <c r="D28">
        <v>8605</v>
      </c>
      <c r="E28">
        <v>4183</v>
      </c>
      <c r="F28">
        <v>51547</v>
      </c>
    </row>
    <row r="29" spans="1:6" x14ac:dyDescent="0.3">
      <c r="A29" s="3">
        <v>28</v>
      </c>
      <c r="B29" t="s">
        <v>123</v>
      </c>
      <c r="C29">
        <v>2607</v>
      </c>
      <c r="D29">
        <v>7507</v>
      </c>
      <c r="E29">
        <v>2931</v>
      </c>
      <c r="F29">
        <v>33491</v>
      </c>
    </row>
    <row r="30" spans="1:6" x14ac:dyDescent="0.3">
      <c r="A30" s="3">
        <v>29</v>
      </c>
      <c r="B30" t="s">
        <v>124</v>
      </c>
      <c r="C30">
        <v>3374</v>
      </c>
      <c r="D30">
        <v>6838</v>
      </c>
      <c r="E30">
        <v>3333</v>
      </c>
      <c r="F30">
        <v>38172</v>
      </c>
    </row>
    <row r="31" spans="1:6" x14ac:dyDescent="0.3">
      <c r="A31" s="3">
        <v>30</v>
      </c>
      <c r="B31" t="s">
        <v>125</v>
      </c>
      <c r="C31">
        <v>5535</v>
      </c>
      <c r="D31">
        <v>12019</v>
      </c>
      <c r="E31">
        <v>5362</v>
      </c>
      <c r="F31">
        <v>61158</v>
      </c>
    </row>
    <row r="32" spans="1:6" x14ac:dyDescent="0.3">
      <c r="A32" s="3">
        <v>31</v>
      </c>
      <c r="B32" s="3" t="s">
        <v>144</v>
      </c>
      <c r="C32">
        <v>4256</v>
      </c>
      <c r="D32">
        <v>11507</v>
      </c>
      <c r="E32">
        <v>4583</v>
      </c>
      <c r="F32">
        <v>58533</v>
      </c>
    </row>
    <row r="33" spans="1:6" x14ac:dyDescent="0.3">
      <c r="A33" s="3">
        <v>32</v>
      </c>
      <c r="B33" t="s">
        <v>127</v>
      </c>
      <c r="C33">
        <v>2927</v>
      </c>
      <c r="D33">
        <v>4559</v>
      </c>
      <c r="E33">
        <v>2745</v>
      </c>
      <c r="F33">
        <v>28814</v>
      </c>
    </row>
    <row r="34" spans="1:6" x14ac:dyDescent="0.3">
      <c r="A34" s="3" t="s">
        <v>78</v>
      </c>
      <c r="C34">
        <v>100847</v>
      </c>
      <c r="D34">
        <v>238392</v>
      </c>
      <c r="E34">
        <v>92796</v>
      </c>
      <c r="F34">
        <v>1179963</v>
      </c>
    </row>
  </sheetData>
  <phoneticPr fontId="1" type="noConversion"/>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ADC4-E8E0-40A8-886C-906FC96A3F2D}">
  <dimension ref="A1:O33"/>
  <sheetViews>
    <sheetView topLeftCell="A11" workbookViewId="0">
      <selection activeCell="C1" sqref="C1:G33"/>
    </sheetView>
  </sheetViews>
  <sheetFormatPr defaultRowHeight="14.4" x14ac:dyDescent="0.3"/>
  <cols>
    <col min="1" max="1" width="12.21875" style="3" bestFit="1" customWidth="1"/>
    <col min="2" max="2" width="16.109375" bestFit="1" customWidth="1"/>
    <col min="3" max="3" width="7.44140625" bestFit="1" customWidth="1"/>
    <col min="4" max="4" width="7.109375" bestFit="1" customWidth="1"/>
    <col min="5" max="5" width="8.33203125" bestFit="1" customWidth="1"/>
    <col min="6" max="6" width="15.33203125" customWidth="1"/>
    <col min="7" max="7" width="21.33203125" bestFit="1" customWidth="1"/>
    <col min="9" max="9" width="19.44140625" customWidth="1"/>
    <col min="11" max="11" width="11.6640625" bestFit="1" customWidth="1"/>
    <col min="12" max="12" width="11.33203125" bestFit="1" customWidth="1"/>
    <col min="13" max="13" width="12.5546875" bestFit="1" customWidth="1"/>
    <col min="14" max="14" width="20" bestFit="1" customWidth="1"/>
    <col min="15" max="16" width="25.77734375" bestFit="1" customWidth="1"/>
    <col min="17" max="42" width="15.5546875" bestFit="1" customWidth="1"/>
    <col min="43" max="44" width="10.77734375" bestFit="1" customWidth="1"/>
  </cols>
  <sheetData>
    <row r="1" spans="1:15" x14ac:dyDescent="0.3">
      <c r="A1" s="3" t="s">
        <v>134</v>
      </c>
      <c r="B1" t="s">
        <v>0</v>
      </c>
      <c r="C1" t="s">
        <v>85</v>
      </c>
      <c r="D1" t="s">
        <v>86</v>
      </c>
      <c r="E1" t="s">
        <v>87</v>
      </c>
      <c r="F1" s="1" t="s">
        <v>164</v>
      </c>
      <c r="G1" t="s">
        <v>88</v>
      </c>
    </row>
    <row r="2" spans="1:15" x14ac:dyDescent="0.3">
      <c r="A2" s="3">
        <v>1</v>
      </c>
      <c r="B2" t="s">
        <v>102</v>
      </c>
      <c r="C2">
        <v>1790</v>
      </c>
      <c r="D2">
        <v>2726</v>
      </c>
      <c r="E2">
        <v>1436</v>
      </c>
      <c r="F2">
        <v>3733</v>
      </c>
      <c r="G2">
        <v>317</v>
      </c>
    </row>
    <row r="3" spans="1:15" x14ac:dyDescent="0.3">
      <c r="A3" s="3">
        <v>2</v>
      </c>
      <c r="B3" t="s">
        <v>103</v>
      </c>
      <c r="C3">
        <v>10506</v>
      </c>
      <c r="D3">
        <v>23298</v>
      </c>
      <c r="E3">
        <v>3975</v>
      </c>
      <c r="F3">
        <v>14146</v>
      </c>
      <c r="G3">
        <v>2716</v>
      </c>
      <c r="K3" t="s">
        <v>198</v>
      </c>
      <c r="L3" t="s">
        <v>199</v>
      </c>
      <c r="M3" t="s">
        <v>200</v>
      </c>
      <c r="N3" t="s">
        <v>201</v>
      </c>
      <c r="O3" t="s">
        <v>202</v>
      </c>
    </row>
    <row r="4" spans="1:15" x14ac:dyDescent="0.3">
      <c r="A4" s="3">
        <v>3</v>
      </c>
      <c r="B4" t="s">
        <v>104</v>
      </c>
      <c r="C4">
        <v>5985</v>
      </c>
      <c r="D4">
        <v>12395</v>
      </c>
      <c r="E4">
        <v>3210</v>
      </c>
      <c r="F4">
        <v>10452</v>
      </c>
      <c r="G4">
        <v>1385</v>
      </c>
      <c r="K4">
        <v>127405</v>
      </c>
      <c r="L4">
        <v>220241</v>
      </c>
      <c r="M4">
        <v>80077</v>
      </c>
      <c r="N4">
        <v>287241</v>
      </c>
      <c r="O4">
        <v>32964</v>
      </c>
    </row>
    <row r="5" spans="1:15" x14ac:dyDescent="0.3">
      <c r="A5" s="3">
        <v>4</v>
      </c>
      <c r="B5" t="s">
        <v>105</v>
      </c>
      <c r="C5">
        <v>5604</v>
      </c>
      <c r="D5">
        <v>9558</v>
      </c>
      <c r="E5">
        <v>2644</v>
      </c>
      <c r="F5">
        <v>9225</v>
      </c>
      <c r="G5">
        <v>825</v>
      </c>
    </row>
    <row r="6" spans="1:15" x14ac:dyDescent="0.3">
      <c r="A6" s="3">
        <v>5</v>
      </c>
      <c r="B6" t="s">
        <v>106</v>
      </c>
      <c r="C6">
        <v>2903</v>
      </c>
      <c r="D6">
        <v>3928</v>
      </c>
      <c r="E6">
        <v>2050</v>
      </c>
      <c r="F6">
        <v>7381</v>
      </c>
      <c r="G6">
        <v>547</v>
      </c>
      <c r="I6" s="17" t="s">
        <v>162</v>
      </c>
      <c r="J6" s="17" t="s">
        <v>163</v>
      </c>
    </row>
    <row r="7" spans="1:15" x14ac:dyDescent="0.3">
      <c r="A7" s="3">
        <v>6</v>
      </c>
      <c r="B7" t="s">
        <v>107</v>
      </c>
      <c r="C7">
        <v>3038</v>
      </c>
      <c r="D7">
        <v>7100</v>
      </c>
      <c r="E7">
        <v>2873</v>
      </c>
      <c r="F7">
        <v>7287</v>
      </c>
      <c r="G7">
        <v>837</v>
      </c>
      <c r="I7" s="24" t="s">
        <v>85</v>
      </c>
      <c r="J7" s="17">
        <v>127405</v>
      </c>
    </row>
    <row r="8" spans="1:15" x14ac:dyDescent="0.3">
      <c r="A8" s="3">
        <v>7</v>
      </c>
      <c r="B8" t="s">
        <v>108</v>
      </c>
      <c r="C8">
        <v>3930</v>
      </c>
      <c r="D8">
        <v>5886</v>
      </c>
      <c r="E8">
        <v>2531</v>
      </c>
      <c r="F8">
        <v>9793</v>
      </c>
      <c r="G8">
        <v>1185</v>
      </c>
      <c r="I8" s="24" t="s">
        <v>86</v>
      </c>
      <c r="J8" s="17">
        <v>220241</v>
      </c>
    </row>
    <row r="9" spans="1:15" x14ac:dyDescent="0.3">
      <c r="A9" s="3">
        <v>8</v>
      </c>
      <c r="B9" t="s">
        <v>109</v>
      </c>
      <c r="C9">
        <v>7242</v>
      </c>
      <c r="D9">
        <v>13351</v>
      </c>
      <c r="E9">
        <v>3695</v>
      </c>
      <c r="F9">
        <v>15082</v>
      </c>
      <c r="G9">
        <v>1739</v>
      </c>
      <c r="I9" s="24" t="s">
        <v>87</v>
      </c>
      <c r="J9" s="17">
        <v>80077</v>
      </c>
    </row>
    <row r="10" spans="1:15" x14ac:dyDescent="0.3">
      <c r="A10" s="3">
        <v>9</v>
      </c>
      <c r="B10" t="s">
        <v>110</v>
      </c>
      <c r="C10">
        <v>2820</v>
      </c>
      <c r="D10">
        <v>5626</v>
      </c>
      <c r="E10">
        <v>1971</v>
      </c>
      <c r="F10">
        <v>8720</v>
      </c>
      <c r="G10">
        <v>1660</v>
      </c>
      <c r="I10" s="24" t="s">
        <v>88</v>
      </c>
      <c r="J10" s="17">
        <v>32964</v>
      </c>
    </row>
    <row r="11" spans="1:15" x14ac:dyDescent="0.3">
      <c r="A11" s="3">
        <v>10</v>
      </c>
      <c r="B11" t="s">
        <v>111</v>
      </c>
      <c r="C11">
        <v>1601</v>
      </c>
      <c r="D11">
        <v>1904</v>
      </c>
      <c r="E11">
        <v>1195</v>
      </c>
      <c r="F11">
        <v>4475</v>
      </c>
      <c r="G11">
        <v>469</v>
      </c>
      <c r="I11" s="25" t="s">
        <v>164</v>
      </c>
      <c r="J11" s="17">
        <v>287241</v>
      </c>
    </row>
    <row r="12" spans="1:15" x14ac:dyDescent="0.3">
      <c r="A12" s="3">
        <v>11</v>
      </c>
      <c r="B12" t="s">
        <v>112</v>
      </c>
      <c r="C12">
        <v>3081</v>
      </c>
      <c r="D12">
        <v>4939</v>
      </c>
      <c r="E12">
        <v>2385</v>
      </c>
      <c r="F12">
        <v>7473</v>
      </c>
      <c r="G12">
        <v>528</v>
      </c>
    </row>
    <row r="13" spans="1:15" x14ac:dyDescent="0.3">
      <c r="A13" s="3">
        <v>12</v>
      </c>
      <c r="B13" t="s">
        <v>113</v>
      </c>
      <c r="C13">
        <v>5462</v>
      </c>
      <c r="D13">
        <v>8313</v>
      </c>
      <c r="E13">
        <v>3026</v>
      </c>
      <c r="F13">
        <v>11530</v>
      </c>
      <c r="G13">
        <v>1275</v>
      </c>
    </row>
    <row r="14" spans="1:15" x14ac:dyDescent="0.3">
      <c r="A14" s="3">
        <v>13</v>
      </c>
      <c r="B14" t="s">
        <v>114</v>
      </c>
      <c r="C14">
        <v>3244</v>
      </c>
      <c r="D14">
        <v>4178</v>
      </c>
      <c r="E14">
        <v>1846</v>
      </c>
      <c r="F14">
        <v>7577</v>
      </c>
      <c r="G14">
        <v>1103</v>
      </c>
    </row>
    <row r="15" spans="1:15" x14ac:dyDescent="0.3">
      <c r="A15" s="3">
        <v>14</v>
      </c>
      <c r="B15" t="s">
        <v>145</v>
      </c>
      <c r="C15">
        <v>3177</v>
      </c>
      <c r="D15">
        <v>4560</v>
      </c>
      <c r="E15">
        <v>1762</v>
      </c>
      <c r="F15">
        <v>8033</v>
      </c>
      <c r="G15">
        <v>596</v>
      </c>
    </row>
    <row r="16" spans="1:15" x14ac:dyDescent="0.3">
      <c r="A16" s="3">
        <v>15</v>
      </c>
      <c r="B16" t="s">
        <v>147</v>
      </c>
      <c r="C16">
        <v>1079</v>
      </c>
      <c r="D16">
        <v>2085</v>
      </c>
      <c r="E16">
        <v>1118</v>
      </c>
      <c r="F16">
        <v>2199</v>
      </c>
      <c r="G16">
        <v>202</v>
      </c>
    </row>
    <row r="17" spans="1:7" x14ac:dyDescent="0.3">
      <c r="A17" s="3">
        <v>16</v>
      </c>
      <c r="B17" t="s">
        <v>149</v>
      </c>
      <c r="C17">
        <v>2614</v>
      </c>
      <c r="D17">
        <v>3477</v>
      </c>
      <c r="E17">
        <v>2008</v>
      </c>
      <c r="F17">
        <v>6128</v>
      </c>
      <c r="G17">
        <v>831</v>
      </c>
    </row>
    <row r="18" spans="1:7" x14ac:dyDescent="0.3">
      <c r="A18" s="3">
        <v>17</v>
      </c>
      <c r="B18" t="s">
        <v>115</v>
      </c>
      <c r="C18">
        <v>2462</v>
      </c>
      <c r="D18">
        <v>4679</v>
      </c>
      <c r="E18">
        <v>1680</v>
      </c>
      <c r="F18">
        <v>5222</v>
      </c>
      <c r="G18">
        <v>692</v>
      </c>
    </row>
    <row r="19" spans="1:7" x14ac:dyDescent="0.3">
      <c r="A19" s="3">
        <v>18</v>
      </c>
      <c r="B19" t="s">
        <v>116</v>
      </c>
      <c r="C19">
        <v>4822</v>
      </c>
      <c r="D19">
        <v>6343</v>
      </c>
      <c r="E19">
        <v>3359</v>
      </c>
      <c r="F19">
        <v>13639</v>
      </c>
      <c r="G19">
        <v>1140</v>
      </c>
    </row>
    <row r="20" spans="1:7" x14ac:dyDescent="0.3">
      <c r="A20" s="3">
        <v>19</v>
      </c>
      <c r="B20" t="s">
        <v>117</v>
      </c>
      <c r="C20">
        <v>2411</v>
      </c>
      <c r="D20">
        <v>4628</v>
      </c>
      <c r="E20">
        <v>1599</v>
      </c>
      <c r="F20">
        <v>5993</v>
      </c>
      <c r="G20">
        <v>692</v>
      </c>
    </row>
    <row r="21" spans="1:7" x14ac:dyDescent="0.3">
      <c r="A21" s="3">
        <v>20</v>
      </c>
      <c r="B21" t="s">
        <v>148</v>
      </c>
      <c r="C21">
        <v>3592</v>
      </c>
      <c r="D21">
        <v>5477</v>
      </c>
      <c r="E21">
        <v>2571</v>
      </c>
      <c r="F21">
        <v>9970</v>
      </c>
      <c r="G21">
        <v>1403</v>
      </c>
    </row>
    <row r="22" spans="1:7" x14ac:dyDescent="0.3">
      <c r="A22" s="3">
        <v>21</v>
      </c>
      <c r="B22" t="s">
        <v>146</v>
      </c>
      <c r="C22">
        <v>1115</v>
      </c>
      <c r="D22">
        <v>1530</v>
      </c>
      <c r="E22">
        <v>631</v>
      </c>
      <c r="F22">
        <v>2566</v>
      </c>
      <c r="G22">
        <v>317</v>
      </c>
    </row>
    <row r="23" spans="1:7" x14ac:dyDescent="0.3">
      <c r="A23" s="3">
        <v>22</v>
      </c>
      <c r="B23" t="s">
        <v>150</v>
      </c>
      <c r="C23">
        <v>1857</v>
      </c>
      <c r="D23">
        <v>3971</v>
      </c>
      <c r="E23">
        <v>1942</v>
      </c>
      <c r="F23">
        <v>5140</v>
      </c>
      <c r="G23">
        <v>498</v>
      </c>
    </row>
    <row r="24" spans="1:7" x14ac:dyDescent="0.3">
      <c r="A24" s="3">
        <v>23</v>
      </c>
      <c r="B24" t="s">
        <v>118</v>
      </c>
      <c r="C24">
        <v>7296</v>
      </c>
      <c r="D24">
        <v>18274</v>
      </c>
      <c r="E24">
        <v>3583</v>
      </c>
      <c r="F24">
        <v>13144</v>
      </c>
      <c r="G24">
        <v>1344</v>
      </c>
    </row>
    <row r="25" spans="1:7" x14ac:dyDescent="0.3">
      <c r="A25" s="3">
        <v>24</v>
      </c>
      <c r="B25" t="s">
        <v>119</v>
      </c>
      <c r="C25">
        <v>3030</v>
      </c>
      <c r="D25">
        <v>5670</v>
      </c>
      <c r="E25">
        <v>1892</v>
      </c>
      <c r="F25">
        <v>6173</v>
      </c>
      <c r="G25">
        <v>778</v>
      </c>
    </row>
    <row r="26" spans="1:7" x14ac:dyDescent="0.3">
      <c r="A26" s="3">
        <v>25</v>
      </c>
      <c r="B26" t="s">
        <v>120</v>
      </c>
      <c r="C26">
        <v>3751</v>
      </c>
      <c r="D26">
        <v>5360</v>
      </c>
      <c r="E26">
        <v>2006</v>
      </c>
      <c r="F26">
        <v>8903</v>
      </c>
      <c r="G26">
        <v>1302</v>
      </c>
    </row>
    <row r="27" spans="1:7" x14ac:dyDescent="0.3">
      <c r="A27" s="3">
        <v>26</v>
      </c>
      <c r="B27" t="s">
        <v>121</v>
      </c>
      <c r="C27">
        <v>4460</v>
      </c>
      <c r="D27">
        <v>5427</v>
      </c>
      <c r="E27">
        <v>2949</v>
      </c>
      <c r="F27">
        <v>11139</v>
      </c>
      <c r="G27">
        <v>1283</v>
      </c>
    </row>
    <row r="28" spans="1:7" x14ac:dyDescent="0.3">
      <c r="A28" s="3">
        <v>27</v>
      </c>
      <c r="B28" t="s">
        <v>122</v>
      </c>
      <c r="C28">
        <v>5302</v>
      </c>
      <c r="D28">
        <v>8483</v>
      </c>
      <c r="E28">
        <v>3357</v>
      </c>
      <c r="F28">
        <v>14600</v>
      </c>
      <c r="G28">
        <v>1822</v>
      </c>
    </row>
    <row r="29" spans="1:7" x14ac:dyDescent="0.3">
      <c r="A29" s="3">
        <v>28</v>
      </c>
      <c r="B29" t="s">
        <v>123</v>
      </c>
      <c r="C29">
        <v>3111</v>
      </c>
      <c r="D29">
        <v>6120</v>
      </c>
      <c r="E29">
        <v>2342</v>
      </c>
      <c r="F29">
        <v>7872</v>
      </c>
      <c r="G29">
        <v>1001</v>
      </c>
    </row>
    <row r="30" spans="1:7" x14ac:dyDescent="0.3">
      <c r="A30" s="3">
        <v>29</v>
      </c>
      <c r="B30" t="s">
        <v>124</v>
      </c>
      <c r="C30">
        <v>4524</v>
      </c>
      <c r="D30">
        <v>6080</v>
      </c>
      <c r="E30">
        <v>3373</v>
      </c>
      <c r="F30">
        <v>9790</v>
      </c>
      <c r="G30">
        <v>860</v>
      </c>
    </row>
    <row r="31" spans="1:7" x14ac:dyDescent="0.3">
      <c r="A31" s="3">
        <v>30</v>
      </c>
      <c r="B31" t="s">
        <v>125</v>
      </c>
      <c r="C31">
        <v>6408</v>
      </c>
      <c r="D31">
        <v>10081</v>
      </c>
      <c r="E31">
        <v>4564</v>
      </c>
      <c r="F31">
        <v>15586</v>
      </c>
      <c r="G31">
        <v>1603</v>
      </c>
    </row>
    <row r="32" spans="1:7" x14ac:dyDescent="0.3">
      <c r="A32" s="3">
        <v>31</v>
      </c>
      <c r="B32" t="s">
        <v>144</v>
      </c>
      <c r="C32">
        <v>6324</v>
      </c>
      <c r="D32">
        <v>10497</v>
      </c>
      <c r="E32">
        <v>4197</v>
      </c>
      <c r="F32">
        <v>15994</v>
      </c>
      <c r="G32">
        <v>1175</v>
      </c>
    </row>
    <row r="33" spans="1:7" x14ac:dyDescent="0.3">
      <c r="A33" s="3">
        <v>32</v>
      </c>
      <c r="B33" t="s">
        <v>127</v>
      </c>
      <c r="C33">
        <v>2864</v>
      </c>
      <c r="D33">
        <v>4297</v>
      </c>
      <c r="E33">
        <v>2307</v>
      </c>
      <c r="F33">
        <v>8276</v>
      </c>
      <c r="G33">
        <v>839</v>
      </c>
    </row>
  </sheetData>
  <phoneticPr fontId="1"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4CA52-7BD9-45D9-8C10-57808C4ADDEE}">
  <dimension ref="A1:L33"/>
  <sheetViews>
    <sheetView workbookViewId="0">
      <selection activeCell="I31" sqref="I31"/>
    </sheetView>
  </sheetViews>
  <sheetFormatPr defaultRowHeight="14.4" x14ac:dyDescent="0.3"/>
  <cols>
    <col min="1" max="1" width="10.77734375" bestFit="1" customWidth="1"/>
    <col min="2" max="2" width="15.6640625" bestFit="1" customWidth="1"/>
    <col min="3" max="3" width="25.77734375" bestFit="1" customWidth="1"/>
    <col min="4" max="4" width="20.77734375" bestFit="1" customWidth="1"/>
    <col min="5" max="5" width="23.5546875" bestFit="1" customWidth="1"/>
    <col min="6" max="6" width="11.6640625" bestFit="1" customWidth="1"/>
    <col min="7" max="7" width="10.77734375" bestFit="1" customWidth="1"/>
    <col min="9" max="9" width="23.5546875" bestFit="1" customWidth="1"/>
  </cols>
  <sheetData>
    <row r="1" spans="1:12" x14ac:dyDescent="0.3">
      <c r="A1" t="s">
        <v>143</v>
      </c>
      <c r="B1" t="s">
        <v>0</v>
      </c>
      <c r="C1" t="s">
        <v>79</v>
      </c>
      <c r="D1" t="s">
        <v>80</v>
      </c>
      <c r="E1" t="s">
        <v>82</v>
      </c>
      <c r="F1" t="s">
        <v>83</v>
      </c>
      <c r="G1" t="s">
        <v>84</v>
      </c>
    </row>
    <row r="2" spans="1:12" x14ac:dyDescent="0.3">
      <c r="A2">
        <v>1</v>
      </c>
      <c r="B2" t="s">
        <v>22</v>
      </c>
      <c r="C2">
        <v>53124</v>
      </c>
      <c r="D2">
        <v>177</v>
      </c>
      <c r="E2">
        <v>4762</v>
      </c>
      <c r="F2">
        <v>0</v>
      </c>
      <c r="G2">
        <v>48185</v>
      </c>
      <c r="K2" s="8" t="s">
        <v>81</v>
      </c>
      <c r="L2" t="s">
        <v>161</v>
      </c>
    </row>
    <row r="3" spans="1:12" x14ac:dyDescent="0.3">
      <c r="A3">
        <v>2</v>
      </c>
      <c r="B3" t="s">
        <v>1</v>
      </c>
      <c r="C3">
        <v>147372</v>
      </c>
      <c r="D3">
        <v>412</v>
      </c>
      <c r="E3">
        <v>5056</v>
      </c>
      <c r="F3">
        <v>0</v>
      </c>
      <c r="G3">
        <v>141904</v>
      </c>
      <c r="K3" s="9" t="s">
        <v>80</v>
      </c>
      <c r="L3">
        <v>12149</v>
      </c>
    </row>
    <row r="4" spans="1:12" x14ac:dyDescent="0.3">
      <c r="A4">
        <v>3</v>
      </c>
      <c r="B4" t="s">
        <v>16</v>
      </c>
      <c r="C4">
        <v>160019</v>
      </c>
      <c r="D4">
        <v>198</v>
      </c>
      <c r="E4">
        <v>4175</v>
      </c>
      <c r="F4">
        <v>83</v>
      </c>
      <c r="G4">
        <v>155563</v>
      </c>
      <c r="K4" s="9" t="s">
        <v>82</v>
      </c>
      <c r="L4">
        <v>201958</v>
      </c>
    </row>
    <row r="5" spans="1:12" x14ac:dyDescent="0.3">
      <c r="A5">
        <v>4</v>
      </c>
      <c r="B5" t="s">
        <v>5</v>
      </c>
      <c r="C5">
        <v>157926</v>
      </c>
      <c r="D5">
        <v>236</v>
      </c>
      <c r="E5">
        <v>4427</v>
      </c>
      <c r="F5">
        <v>0</v>
      </c>
      <c r="G5">
        <v>153263</v>
      </c>
      <c r="K5" s="9" t="s">
        <v>83</v>
      </c>
      <c r="L5">
        <v>2826</v>
      </c>
    </row>
    <row r="6" spans="1:12" x14ac:dyDescent="0.3">
      <c r="A6">
        <v>5</v>
      </c>
      <c r="B6" t="s">
        <v>13</v>
      </c>
      <c r="C6">
        <v>110755</v>
      </c>
      <c r="D6">
        <v>55</v>
      </c>
      <c r="E6">
        <v>5601</v>
      </c>
      <c r="F6">
        <v>21</v>
      </c>
      <c r="G6">
        <v>105078</v>
      </c>
      <c r="K6" s="12" t="s">
        <v>84</v>
      </c>
      <c r="L6">
        <v>3565370</v>
      </c>
    </row>
    <row r="7" spans="1:12" x14ac:dyDescent="0.3">
      <c r="A7">
        <v>6</v>
      </c>
      <c r="B7" t="s">
        <v>29</v>
      </c>
      <c r="C7">
        <v>126020</v>
      </c>
      <c r="D7">
        <v>743</v>
      </c>
      <c r="E7">
        <v>7610</v>
      </c>
      <c r="F7">
        <v>2085</v>
      </c>
      <c r="G7">
        <v>115337</v>
      </c>
    </row>
    <row r="8" spans="1:12" x14ac:dyDescent="0.3">
      <c r="A8">
        <v>7</v>
      </c>
      <c r="B8" t="s">
        <v>15</v>
      </c>
      <c r="C8">
        <v>111813</v>
      </c>
      <c r="D8">
        <v>205</v>
      </c>
      <c r="E8">
        <v>5544</v>
      </c>
      <c r="F8">
        <v>171</v>
      </c>
      <c r="G8">
        <v>105893</v>
      </c>
    </row>
    <row r="9" spans="1:12" x14ac:dyDescent="0.3">
      <c r="A9">
        <v>8</v>
      </c>
      <c r="B9" t="s">
        <v>2</v>
      </c>
      <c r="C9">
        <v>141612</v>
      </c>
      <c r="D9">
        <v>321</v>
      </c>
      <c r="E9">
        <v>4005</v>
      </c>
      <c r="F9">
        <v>14</v>
      </c>
      <c r="G9">
        <v>137272</v>
      </c>
    </row>
    <row r="10" spans="1:12" x14ac:dyDescent="0.3">
      <c r="A10">
        <v>9</v>
      </c>
      <c r="B10" t="s">
        <v>36</v>
      </c>
      <c r="C10">
        <v>95294</v>
      </c>
      <c r="D10">
        <v>264</v>
      </c>
      <c r="E10">
        <v>2064</v>
      </c>
      <c r="F10">
        <v>43</v>
      </c>
      <c r="G10">
        <v>92852</v>
      </c>
    </row>
    <row r="11" spans="1:12" x14ac:dyDescent="0.3">
      <c r="A11">
        <v>10</v>
      </c>
      <c r="B11" t="s">
        <v>20</v>
      </c>
      <c r="C11">
        <v>58817</v>
      </c>
      <c r="D11">
        <v>204</v>
      </c>
      <c r="E11">
        <v>4447</v>
      </c>
      <c r="F11">
        <v>0</v>
      </c>
      <c r="G11">
        <v>54166</v>
      </c>
    </row>
    <row r="12" spans="1:12" x14ac:dyDescent="0.3">
      <c r="A12">
        <v>11</v>
      </c>
      <c r="B12" t="s">
        <v>14</v>
      </c>
      <c r="C12">
        <v>112443</v>
      </c>
      <c r="D12">
        <v>307</v>
      </c>
      <c r="E12">
        <v>9337</v>
      </c>
      <c r="F12">
        <v>184</v>
      </c>
      <c r="G12">
        <v>102615</v>
      </c>
    </row>
    <row r="13" spans="1:12" x14ac:dyDescent="0.3">
      <c r="A13">
        <v>12</v>
      </c>
      <c r="B13" t="s">
        <v>27</v>
      </c>
      <c r="C13">
        <v>164163</v>
      </c>
      <c r="D13">
        <v>976</v>
      </c>
      <c r="E13">
        <v>9559</v>
      </c>
      <c r="F13">
        <v>64</v>
      </c>
      <c r="G13">
        <v>153564</v>
      </c>
    </row>
    <row r="14" spans="1:12" x14ac:dyDescent="0.3">
      <c r="A14">
        <v>13</v>
      </c>
      <c r="B14" t="s">
        <v>25</v>
      </c>
      <c r="C14">
        <v>96882</v>
      </c>
      <c r="D14">
        <v>150</v>
      </c>
      <c r="E14">
        <v>5238</v>
      </c>
      <c r="F14">
        <v>4</v>
      </c>
      <c r="G14">
        <v>91490</v>
      </c>
    </row>
    <row r="15" spans="1:12" x14ac:dyDescent="0.3">
      <c r="A15">
        <v>14</v>
      </c>
      <c r="B15" t="s">
        <v>12</v>
      </c>
      <c r="C15">
        <v>80260</v>
      </c>
      <c r="D15">
        <v>153</v>
      </c>
      <c r="E15">
        <v>2697</v>
      </c>
      <c r="F15">
        <v>43</v>
      </c>
      <c r="G15">
        <v>77367</v>
      </c>
    </row>
    <row r="16" spans="1:12" x14ac:dyDescent="0.3">
      <c r="A16">
        <v>15</v>
      </c>
      <c r="B16" t="s">
        <v>21</v>
      </c>
      <c r="C16">
        <v>38832</v>
      </c>
      <c r="D16">
        <v>162</v>
      </c>
      <c r="E16">
        <v>3388</v>
      </c>
      <c r="F16">
        <v>0</v>
      </c>
      <c r="G16">
        <v>35282</v>
      </c>
    </row>
    <row r="17" spans="1:7" x14ac:dyDescent="0.3">
      <c r="A17">
        <v>16</v>
      </c>
      <c r="B17" t="s">
        <v>23</v>
      </c>
      <c r="C17">
        <v>105521</v>
      </c>
      <c r="D17">
        <v>211</v>
      </c>
      <c r="E17">
        <v>2696</v>
      </c>
      <c r="F17">
        <v>0</v>
      </c>
      <c r="G17">
        <v>102614</v>
      </c>
    </row>
    <row r="18" spans="1:7" x14ac:dyDescent="0.3">
      <c r="A18">
        <v>17</v>
      </c>
      <c r="B18" t="s">
        <v>30</v>
      </c>
      <c r="C18">
        <v>52907</v>
      </c>
      <c r="D18">
        <v>223</v>
      </c>
      <c r="E18">
        <v>5938</v>
      </c>
      <c r="F18">
        <v>0</v>
      </c>
      <c r="G18">
        <v>46746</v>
      </c>
    </row>
    <row r="19" spans="1:7" x14ac:dyDescent="0.3">
      <c r="A19">
        <v>18</v>
      </c>
      <c r="B19" t="s">
        <v>11</v>
      </c>
      <c r="C19">
        <v>219315</v>
      </c>
      <c r="D19">
        <v>309</v>
      </c>
      <c r="E19">
        <v>5163</v>
      </c>
      <c r="F19">
        <v>9</v>
      </c>
      <c r="G19">
        <v>213834</v>
      </c>
    </row>
    <row r="20" spans="1:7" x14ac:dyDescent="0.3">
      <c r="A20">
        <v>19</v>
      </c>
      <c r="B20" t="s">
        <v>32</v>
      </c>
      <c r="C20">
        <v>64648</v>
      </c>
      <c r="D20">
        <v>120</v>
      </c>
      <c r="E20">
        <v>2661</v>
      </c>
      <c r="F20">
        <v>9</v>
      </c>
      <c r="G20">
        <v>61858</v>
      </c>
    </row>
    <row r="21" spans="1:7" x14ac:dyDescent="0.3">
      <c r="A21">
        <v>20</v>
      </c>
      <c r="B21" t="s">
        <v>24</v>
      </c>
      <c r="C21">
        <v>129957</v>
      </c>
      <c r="D21">
        <v>361</v>
      </c>
      <c r="E21">
        <v>12316</v>
      </c>
      <c r="F21">
        <v>0</v>
      </c>
      <c r="G21">
        <v>117280</v>
      </c>
    </row>
    <row r="22" spans="1:7" x14ac:dyDescent="0.3">
      <c r="A22">
        <v>21</v>
      </c>
      <c r="B22" t="s">
        <v>18</v>
      </c>
      <c r="C22">
        <v>27227</v>
      </c>
      <c r="D22">
        <v>249</v>
      </c>
      <c r="E22">
        <v>2033</v>
      </c>
      <c r="F22">
        <v>0</v>
      </c>
      <c r="G22">
        <v>24945</v>
      </c>
    </row>
    <row r="23" spans="1:7" x14ac:dyDescent="0.3">
      <c r="A23">
        <v>22</v>
      </c>
      <c r="B23" t="s">
        <v>28</v>
      </c>
      <c r="C23">
        <v>81115</v>
      </c>
      <c r="D23">
        <v>145</v>
      </c>
      <c r="E23">
        <v>3141</v>
      </c>
      <c r="F23">
        <v>1</v>
      </c>
      <c r="G23">
        <v>77828</v>
      </c>
    </row>
    <row r="24" spans="1:7" x14ac:dyDescent="0.3">
      <c r="A24">
        <v>23</v>
      </c>
      <c r="B24" t="s">
        <v>4</v>
      </c>
      <c r="C24">
        <v>125784</v>
      </c>
      <c r="D24">
        <v>546</v>
      </c>
      <c r="E24">
        <v>3937</v>
      </c>
      <c r="F24">
        <v>0</v>
      </c>
      <c r="G24">
        <v>121301</v>
      </c>
    </row>
    <row r="25" spans="1:7" x14ac:dyDescent="0.3">
      <c r="A25">
        <v>24</v>
      </c>
      <c r="B25" t="s">
        <v>26</v>
      </c>
      <c r="C25">
        <v>73419</v>
      </c>
      <c r="D25">
        <v>178</v>
      </c>
      <c r="E25">
        <v>3457</v>
      </c>
      <c r="F25">
        <v>0</v>
      </c>
      <c r="G25">
        <v>69784</v>
      </c>
    </row>
    <row r="26" spans="1:7" x14ac:dyDescent="0.3">
      <c r="A26">
        <v>25</v>
      </c>
      <c r="B26" t="s">
        <v>35</v>
      </c>
      <c r="C26">
        <v>82579</v>
      </c>
      <c r="D26">
        <v>212</v>
      </c>
      <c r="E26">
        <v>2209</v>
      </c>
      <c r="F26">
        <v>20</v>
      </c>
      <c r="G26">
        <v>80138</v>
      </c>
    </row>
    <row r="27" spans="1:7" x14ac:dyDescent="0.3">
      <c r="A27">
        <v>26</v>
      </c>
      <c r="B27" t="s">
        <v>19</v>
      </c>
      <c r="C27">
        <v>142677</v>
      </c>
      <c r="D27">
        <v>964</v>
      </c>
      <c r="E27">
        <v>12154</v>
      </c>
      <c r="F27">
        <v>0</v>
      </c>
      <c r="G27">
        <v>129559</v>
      </c>
    </row>
    <row r="28" spans="1:7" x14ac:dyDescent="0.3">
      <c r="A28">
        <v>27</v>
      </c>
      <c r="B28" t="s">
        <v>33</v>
      </c>
      <c r="C28">
        <v>161214</v>
      </c>
      <c r="D28">
        <v>732</v>
      </c>
      <c r="E28">
        <v>6621</v>
      </c>
      <c r="F28">
        <v>12</v>
      </c>
      <c r="G28">
        <v>153849</v>
      </c>
    </row>
    <row r="29" spans="1:7" x14ac:dyDescent="0.3">
      <c r="A29">
        <v>28</v>
      </c>
      <c r="B29" t="s">
        <v>17</v>
      </c>
      <c r="C29">
        <v>113255</v>
      </c>
      <c r="D29">
        <v>214</v>
      </c>
      <c r="E29">
        <v>4253</v>
      </c>
      <c r="F29">
        <v>23</v>
      </c>
      <c r="G29">
        <v>108765</v>
      </c>
    </row>
    <row r="30" spans="1:7" x14ac:dyDescent="0.3">
      <c r="A30">
        <v>29</v>
      </c>
      <c r="B30" t="s">
        <v>10</v>
      </c>
      <c r="C30">
        <v>168815</v>
      </c>
      <c r="D30">
        <v>845</v>
      </c>
      <c r="E30">
        <v>8956</v>
      </c>
      <c r="F30">
        <v>15</v>
      </c>
      <c r="G30">
        <v>158999</v>
      </c>
    </row>
    <row r="31" spans="1:7" x14ac:dyDescent="0.3">
      <c r="A31">
        <v>30</v>
      </c>
      <c r="B31" t="s">
        <v>8</v>
      </c>
      <c r="C31">
        <v>232614</v>
      </c>
      <c r="D31">
        <v>1101</v>
      </c>
      <c r="E31">
        <v>23267</v>
      </c>
      <c r="F31">
        <v>25</v>
      </c>
      <c r="G31">
        <v>208221</v>
      </c>
    </row>
    <row r="32" spans="1:7" x14ac:dyDescent="0.3">
      <c r="A32">
        <v>31</v>
      </c>
      <c r="B32" t="s">
        <v>6</v>
      </c>
      <c r="C32">
        <v>241236</v>
      </c>
      <c r="D32">
        <v>939</v>
      </c>
      <c r="E32">
        <v>20648</v>
      </c>
      <c r="F32">
        <v>0</v>
      </c>
      <c r="G32">
        <v>219649</v>
      </c>
    </row>
    <row r="33" spans="1:7" x14ac:dyDescent="0.3">
      <c r="A33">
        <v>32</v>
      </c>
      <c r="B33" t="s">
        <v>31</v>
      </c>
      <c r="C33">
        <v>105004</v>
      </c>
      <c r="D33">
        <v>237</v>
      </c>
      <c r="E33">
        <v>4598</v>
      </c>
      <c r="F33">
        <v>0</v>
      </c>
      <c r="G33">
        <v>100169</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483DA-09A6-4BC3-91EF-337C985B8C27}">
  <dimension ref="A1:O39"/>
  <sheetViews>
    <sheetView workbookViewId="0">
      <selection activeCell="O32" sqref="O32"/>
    </sheetView>
  </sheetViews>
  <sheetFormatPr defaultColWidth="9.88671875" defaultRowHeight="14.4" x14ac:dyDescent="0.3"/>
  <cols>
    <col min="1" max="1" width="10.77734375" bestFit="1" customWidth="1"/>
    <col min="2" max="2" width="15.6640625" bestFit="1" customWidth="1"/>
    <col min="3" max="3" width="6.44140625" style="4" bestFit="1" customWidth="1"/>
    <col min="4" max="4" width="6.33203125" style="4" bestFit="1" customWidth="1"/>
    <col min="5" max="5" width="5.44140625" style="4" bestFit="1" customWidth="1"/>
    <col min="6" max="6" width="12.6640625" style="4" bestFit="1" customWidth="1"/>
    <col min="7" max="7" width="8.77734375" style="4" bestFit="1" customWidth="1"/>
    <col min="8" max="8" width="7.44140625" style="4" bestFit="1" customWidth="1"/>
    <col min="11" max="11" width="12" bestFit="1" customWidth="1"/>
    <col min="12" max="12" width="10.5546875" bestFit="1" customWidth="1"/>
    <col min="13" max="13" width="9.6640625" bestFit="1" customWidth="1"/>
    <col min="14" max="14" width="17" bestFit="1" customWidth="1"/>
    <col min="15" max="15" width="14.44140625" bestFit="1" customWidth="1"/>
    <col min="16" max="46" width="15.5546875" bestFit="1" customWidth="1"/>
    <col min="47" max="47" width="10.77734375" bestFit="1" customWidth="1"/>
  </cols>
  <sheetData>
    <row r="1" spans="1:15" x14ac:dyDescent="0.3">
      <c r="A1" t="s">
        <v>99</v>
      </c>
      <c r="B1" t="s">
        <v>0</v>
      </c>
      <c r="C1" s="4" t="s">
        <v>73</v>
      </c>
      <c r="D1" s="4" t="s">
        <v>74</v>
      </c>
      <c r="E1" s="4" t="s">
        <v>75</v>
      </c>
      <c r="F1" s="4" t="s">
        <v>76</v>
      </c>
      <c r="G1" s="4" t="s">
        <v>77</v>
      </c>
      <c r="H1" s="4" t="s">
        <v>47</v>
      </c>
    </row>
    <row r="2" spans="1:15" x14ac:dyDescent="0.3">
      <c r="A2">
        <v>1</v>
      </c>
      <c r="B2" t="s">
        <v>22</v>
      </c>
      <c r="C2" s="3">
        <v>1525</v>
      </c>
      <c r="D2" s="3">
        <v>166</v>
      </c>
      <c r="E2" s="4">
        <v>0</v>
      </c>
      <c r="F2" s="4">
        <v>0</v>
      </c>
      <c r="G2" s="3">
        <v>4625</v>
      </c>
      <c r="H2" s="3">
        <v>6316</v>
      </c>
      <c r="K2" s="17" t="s">
        <v>159</v>
      </c>
      <c r="L2" s="17" t="s">
        <v>160</v>
      </c>
      <c r="M2" s="11"/>
      <c r="N2" s="11"/>
      <c r="O2" s="11"/>
    </row>
    <row r="3" spans="1:15" x14ac:dyDescent="0.3">
      <c r="A3">
        <v>2</v>
      </c>
      <c r="B3" t="s">
        <v>3</v>
      </c>
      <c r="C3" s="3">
        <v>310</v>
      </c>
      <c r="D3" s="3">
        <v>53</v>
      </c>
      <c r="E3" s="4">
        <v>0</v>
      </c>
      <c r="F3" s="4">
        <v>0</v>
      </c>
      <c r="G3" s="3">
        <v>1123</v>
      </c>
      <c r="H3" s="3">
        <v>1486</v>
      </c>
      <c r="K3" s="26" t="s">
        <v>73</v>
      </c>
      <c r="L3" s="27">
        <v>49997</v>
      </c>
    </row>
    <row r="4" spans="1:15" x14ac:dyDescent="0.3">
      <c r="A4">
        <v>3</v>
      </c>
      <c r="B4" t="s">
        <v>1</v>
      </c>
      <c r="C4" s="4">
        <v>0</v>
      </c>
      <c r="D4" s="4">
        <v>0</v>
      </c>
      <c r="E4" s="4">
        <v>0</v>
      </c>
      <c r="F4" s="4">
        <v>0</v>
      </c>
      <c r="G4" s="4">
        <v>0</v>
      </c>
      <c r="H4" s="4">
        <v>0</v>
      </c>
      <c r="K4" s="26" t="s">
        <v>74</v>
      </c>
      <c r="L4" s="27">
        <v>4028</v>
      </c>
    </row>
    <row r="5" spans="1:15" x14ac:dyDescent="0.3">
      <c r="A5">
        <v>4</v>
      </c>
      <c r="B5" t="s">
        <v>16</v>
      </c>
      <c r="C5" s="3">
        <v>2015</v>
      </c>
      <c r="D5" s="3">
        <v>296</v>
      </c>
      <c r="E5" s="4">
        <v>0</v>
      </c>
      <c r="F5" s="4">
        <v>0</v>
      </c>
      <c r="G5" s="3">
        <v>7317</v>
      </c>
      <c r="H5" s="3">
        <v>9628</v>
      </c>
      <c r="K5" s="26" t="s">
        <v>75</v>
      </c>
      <c r="L5" s="17">
        <v>0</v>
      </c>
    </row>
    <row r="6" spans="1:15" x14ac:dyDescent="0.3">
      <c r="A6">
        <v>5</v>
      </c>
      <c r="B6" t="s">
        <v>5</v>
      </c>
      <c r="C6" s="3">
        <v>3949</v>
      </c>
      <c r="D6" s="3">
        <v>213</v>
      </c>
      <c r="E6" s="4">
        <v>0</v>
      </c>
      <c r="F6" s="4">
        <v>0</v>
      </c>
      <c r="G6" s="3">
        <v>8457</v>
      </c>
      <c r="H6" s="3">
        <v>12619</v>
      </c>
      <c r="K6" s="26" t="s">
        <v>76</v>
      </c>
      <c r="L6" s="17">
        <v>0</v>
      </c>
    </row>
    <row r="7" spans="1:15" x14ac:dyDescent="0.3">
      <c r="A7">
        <v>6</v>
      </c>
      <c r="B7" t="s">
        <v>13</v>
      </c>
      <c r="C7" s="3">
        <v>1256</v>
      </c>
      <c r="D7" s="3">
        <v>522</v>
      </c>
      <c r="E7" s="4">
        <v>0</v>
      </c>
      <c r="F7" s="4">
        <v>0</v>
      </c>
      <c r="G7" s="3">
        <v>4035</v>
      </c>
      <c r="H7" s="3">
        <v>5813</v>
      </c>
      <c r="K7" s="26" t="s">
        <v>77</v>
      </c>
      <c r="L7" s="17">
        <v>170201</v>
      </c>
    </row>
    <row r="8" spans="1:15" x14ac:dyDescent="0.3">
      <c r="A8">
        <v>7</v>
      </c>
      <c r="B8" t="s">
        <v>29</v>
      </c>
      <c r="C8" s="3">
        <v>436</v>
      </c>
      <c r="D8" s="3">
        <v>21</v>
      </c>
      <c r="E8" s="4">
        <v>0</v>
      </c>
      <c r="F8" s="4">
        <v>0</v>
      </c>
      <c r="G8" s="3">
        <v>4872</v>
      </c>
      <c r="H8" s="3">
        <v>5329</v>
      </c>
    </row>
    <row r="9" spans="1:15" x14ac:dyDescent="0.3">
      <c r="A9">
        <v>8</v>
      </c>
      <c r="B9" t="s">
        <v>15</v>
      </c>
      <c r="C9" s="3">
        <v>1935</v>
      </c>
      <c r="D9" s="3">
        <v>82</v>
      </c>
      <c r="E9" s="4">
        <v>0</v>
      </c>
      <c r="F9" s="4">
        <v>0</v>
      </c>
      <c r="G9" s="3">
        <v>8993</v>
      </c>
      <c r="H9" s="3">
        <v>11010</v>
      </c>
    </row>
    <row r="10" spans="1:15" x14ac:dyDescent="0.3">
      <c r="A10">
        <v>9</v>
      </c>
      <c r="B10" t="s">
        <v>7</v>
      </c>
      <c r="C10" s="3">
        <v>3279</v>
      </c>
      <c r="D10" s="3">
        <v>20</v>
      </c>
      <c r="E10" s="4">
        <v>0</v>
      </c>
      <c r="F10" s="4">
        <v>0</v>
      </c>
      <c r="G10" s="3">
        <v>1224</v>
      </c>
      <c r="H10" s="3">
        <v>4523</v>
      </c>
    </row>
    <row r="11" spans="1:15" x14ac:dyDescent="0.3">
      <c r="A11">
        <v>10</v>
      </c>
      <c r="B11" t="s">
        <v>2</v>
      </c>
      <c r="C11" s="3">
        <v>627</v>
      </c>
      <c r="D11" s="3">
        <v>70</v>
      </c>
      <c r="E11" s="4">
        <v>0</v>
      </c>
      <c r="F11" s="4">
        <v>0</v>
      </c>
      <c r="G11" s="3">
        <v>3738</v>
      </c>
      <c r="H11" s="3">
        <v>4435</v>
      </c>
    </row>
    <row r="12" spans="1:15" x14ac:dyDescent="0.3">
      <c r="A12">
        <v>11</v>
      </c>
      <c r="B12" t="s">
        <v>36</v>
      </c>
      <c r="C12" s="3">
        <v>20</v>
      </c>
      <c r="D12" s="3">
        <v>3</v>
      </c>
      <c r="E12" s="4">
        <v>0</v>
      </c>
      <c r="F12" s="4">
        <v>0</v>
      </c>
      <c r="G12" s="3">
        <v>4384</v>
      </c>
      <c r="H12" s="3">
        <v>4407</v>
      </c>
    </row>
    <row r="13" spans="1:15" x14ac:dyDescent="0.3">
      <c r="A13">
        <v>12</v>
      </c>
      <c r="B13" t="s">
        <v>20</v>
      </c>
      <c r="C13" s="3">
        <v>1257</v>
      </c>
      <c r="D13" s="3">
        <v>0</v>
      </c>
      <c r="E13" s="4">
        <v>0</v>
      </c>
      <c r="F13" s="4">
        <v>0</v>
      </c>
      <c r="G13" s="3">
        <v>2939</v>
      </c>
      <c r="H13" s="3">
        <v>4196</v>
      </c>
    </row>
    <row r="14" spans="1:15" x14ac:dyDescent="0.3">
      <c r="A14">
        <v>13</v>
      </c>
      <c r="B14" t="s">
        <v>14</v>
      </c>
      <c r="C14" s="3">
        <v>1169</v>
      </c>
      <c r="D14" s="3">
        <v>419</v>
      </c>
      <c r="E14" s="4">
        <v>0</v>
      </c>
      <c r="F14" s="4">
        <v>0</v>
      </c>
      <c r="G14" s="3">
        <v>5559</v>
      </c>
      <c r="H14" s="3">
        <v>7147</v>
      </c>
    </row>
    <row r="15" spans="1:15" x14ac:dyDescent="0.3">
      <c r="A15">
        <v>14</v>
      </c>
      <c r="B15" t="s">
        <v>27</v>
      </c>
      <c r="C15" s="3">
        <v>1007</v>
      </c>
      <c r="D15" s="3">
        <v>17</v>
      </c>
      <c r="E15" s="4">
        <v>0</v>
      </c>
      <c r="F15" s="4">
        <v>0</v>
      </c>
      <c r="G15" s="3">
        <v>3852</v>
      </c>
      <c r="H15" s="3">
        <v>4876</v>
      </c>
    </row>
    <row r="16" spans="1:15" x14ac:dyDescent="0.3">
      <c r="A16">
        <v>15</v>
      </c>
      <c r="B16" t="s">
        <v>25</v>
      </c>
      <c r="C16" s="3">
        <v>2345</v>
      </c>
      <c r="D16" s="3">
        <v>3</v>
      </c>
      <c r="E16" s="4">
        <v>0</v>
      </c>
      <c r="F16" s="4">
        <v>0</v>
      </c>
      <c r="G16" s="3">
        <v>6738</v>
      </c>
      <c r="H16" s="3">
        <v>9086</v>
      </c>
    </row>
    <row r="17" spans="1:8" x14ac:dyDescent="0.3">
      <c r="A17">
        <v>16</v>
      </c>
      <c r="B17" t="s">
        <v>12</v>
      </c>
      <c r="C17" s="3">
        <v>1658</v>
      </c>
      <c r="D17" s="3">
        <v>7</v>
      </c>
      <c r="E17" s="4">
        <v>0</v>
      </c>
      <c r="F17" s="4">
        <v>0</v>
      </c>
      <c r="G17" s="3">
        <v>7753</v>
      </c>
      <c r="H17" s="3">
        <v>9418</v>
      </c>
    </row>
    <row r="18" spans="1:8" x14ac:dyDescent="0.3">
      <c r="A18">
        <v>17</v>
      </c>
      <c r="B18" t="s">
        <v>21</v>
      </c>
      <c r="C18" s="3">
        <v>2227</v>
      </c>
      <c r="D18" s="3">
        <v>31</v>
      </c>
      <c r="E18" s="4">
        <v>0</v>
      </c>
      <c r="F18" s="4">
        <v>0</v>
      </c>
      <c r="G18" s="3">
        <v>3742</v>
      </c>
      <c r="H18" s="3">
        <v>6000</v>
      </c>
    </row>
    <row r="19" spans="1:8" x14ac:dyDescent="0.3">
      <c r="A19">
        <v>18</v>
      </c>
      <c r="B19" t="s">
        <v>23</v>
      </c>
      <c r="C19" s="3">
        <v>1210</v>
      </c>
      <c r="D19" s="4">
        <v>0</v>
      </c>
      <c r="E19" s="4">
        <v>0</v>
      </c>
      <c r="F19" s="4">
        <v>0</v>
      </c>
      <c r="G19" s="3">
        <v>5770</v>
      </c>
      <c r="H19" s="3">
        <v>6980</v>
      </c>
    </row>
    <row r="20" spans="1:8" x14ac:dyDescent="0.3">
      <c r="A20">
        <v>19</v>
      </c>
      <c r="B20" t="s">
        <v>30</v>
      </c>
      <c r="C20" s="3">
        <v>355</v>
      </c>
      <c r="D20" s="3">
        <v>2</v>
      </c>
      <c r="E20" s="4">
        <v>0</v>
      </c>
      <c r="F20" s="4">
        <v>0</v>
      </c>
      <c r="G20" s="3">
        <v>3986</v>
      </c>
      <c r="H20" s="3">
        <v>4343</v>
      </c>
    </row>
    <row r="21" spans="1:8" x14ac:dyDescent="0.3">
      <c r="A21">
        <v>20</v>
      </c>
      <c r="B21" t="s">
        <v>9</v>
      </c>
      <c r="C21" s="3">
        <v>616</v>
      </c>
      <c r="D21" s="3">
        <v>127</v>
      </c>
      <c r="E21" s="4">
        <v>0</v>
      </c>
      <c r="F21" s="4">
        <v>0</v>
      </c>
      <c r="G21" s="3">
        <v>3101</v>
      </c>
      <c r="H21" s="3">
        <v>3844</v>
      </c>
    </row>
    <row r="22" spans="1:8" x14ac:dyDescent="0.3">
      <c r="A22">
        <v>21</v>
      </c>
      <c r="B22" t="s">
        <v>11</v>
      </c>
      <c r="C22" s="3">
        <v>2503</v>
      </c>
      <c r="D22" s="3">
        <v>285</v>
      </c>
      <c r="E22" s="4">
        <v>0</v>
      </c>
      <c r="F22" s="4">
        <v>0</v>
      </c>
      <c r="G22" s="3">
        <v>10365</v>
      </c>
      <c r="H22" s="3">
        <v>13153</v>
      </c>
    </row>
    <row r="23" spans="1:8" x14ac:dyDescent="0.3">
      <c r="A23">
        <v>22</v>
      </c>
      <c r="B23" t="s">
        <v>32</v>
      </c>
      <c r="C23" s="3">
        <v>188</v>
      </c>
      <c r="D23" s="3">
        <v>1</v>
      </c>
      <c r="E23" s="4">
        <v>0</v>
      </c>
      <c r="F23" s="4">
        <v>0</v>
      </c>
      <c r="G23" s="3">
        <v>6310</v>
      </c>
      <c r="H23" s="3">
        <v>6499</v>
      </c>
    </row>
    <row r="24" spans="1:8" x14ac:dyDescent="0.3">
      <c r="A24">
        <v>23</v>
      </c>
      <c r="B24" t="s">
        <v>37</v>
      </c>
      <c r="C24" s="3">
        <v>49997</v>
      </c>
      <c r="D24" s="3">
        <v>4028</v>
      </c>
      <c r="E24" s="4">
        <v>0</v>
      </c>
      <c r="F24" s="4">
        <v>0</v>
      </c>
      <c r="G24" s="3">
        <v>170201</v>
      </c>
      <c r="H24" s="3">
        <v>224226</v>
      </c>
    </row>
    <row r="25" spans="1:8" x14ac:dyDescent="0.3">
      <c r="A25">
        <v>24</v>
      </c>
      <c r="B25" t="s">
        <v>34</v>
      </c>
      <c r="C25" s="3">
        <v>837</v>
      </c>
      <c r="D25" s="3">
        <v>10</v>
      </c>
      <c r="E25" s="4">
        <v>0</v>
      </c>
      <c r="F25" s="4">
        <v>0</v>
      </c>
      <c r="G25" s="3">
        <v>1626</v>
      </c>
      <c r="H25" s="3">
        <v>2473</v>
      </c>
    </row>
    <row r="26" spans="1:8" x14ac:dyDescent="0.3">
      <c r="A26">
        <v>25</v>
      </c>
      <c r="B26" t="s">
        <v>24</v>
      </c>
      <c r="C26" s="3">
        <v>733</v>
      </c>
      <c r="D26" s="3">
        <v>26</v>
      </c>
      <c r="E26" s="4">
        <v>0</v>
      </c>
      <c r="F26" s="4">
        <v>0</v>
      </c>
      <c r="G26" s="3">
        <v>5443</v>
      </c>
      <c r="H26" s="3">
        <v>6202</v>
      </c>
    </row>
    <row r="27" spans="1:8" x14ac:dyDescent="0.3">
      <c r="A27">
        <v>26</v>
      </c>
      <c r="B27" t="s">
        <v>18</v>
      </c>
      <c r="C27" s="4">
        <v>0</v>
      </c>
      <c r="D27" s="4">
        <v>0</v>
      </c>
      <c r="E27" s="4">
        <v>0</v>
      </c>
      <c r="F27" s="4">
        <v>0</v>
      </c>
      <c r="G27" s="4">
        <v>0</v>
      </c>
      <c r="H27" s="4">
        <v>0</v>
      </c>
    </row>
    <row r="28" spans="1:8" x14ac:dyDescent="0.3">
      <c r="A28">
        <v>27</v>
      </c>
      <c r="B28" t="s">
        <v>28</v>
      </c>
      <c r="C28" s="3">
        <v>489</v>
      </c>
      <c r="D28" s="3">
        <v>49</v>
      </c>
      <c r="E28" s="4">
        <v>0</v>
      </c>
      <c r="F28" s="4">
        <v>0</v>
      </c>
      <c r="G28" s="3">
        <v>2698</v>
      </c>
      <c r="H28" s="3">
        <v>3236</v>
      </c>
    </row>
    <row r="29" spans="1:8" x14ac:dyDescent="0.3">
      <c r="A29">
        <v>28</v>
      </c>
      <c r="B29" t="s">
        <v>4</v>
      </c>
      <c r="C29" s="3">
        <v>792</v>
      </c>
      <c r="D29" s="3">
        <v>380</v>
      </c>
      <c r="E29" s="4">
        <v>0</v>
      </c>
      <c r="F29" s="4">
        <v>0</v>
      </c>
      <c r="G29" s="3">
        <v>886</v>
      </c>
      <c r="H29" s="3">
        <v>2058</v>
      </c>
    </row>
    <row r="30" spans="1:8" x14ac:dyDescent="0.3">
      <c r="A30">
        <v>29</v>
      </c>
      <c r="B30" t="s">
        <v>26</v>
      </c>
      <c r="C30" s="3">
        <v>4292</v>
      </c>
      <c r="D30" s="3">
        <v>70</v>
      </c>
      <c r="E30" s="4">
        <v>0</v>
      </c>
      <c r="F30" s="4">
        <v>0</v>
      </c>
      <c r="G30" s="3">
        <v>5652</v>
      </c>
      <c r="H30" s="3">
        <v>10014</v>
      </c>
    </row>
    <row r="31" spans="1:8" x14ac:dyDescent="0.3">
      <c r="A31">
        <v>30</v>
      </c>
      <c r="B31" t="s">
        <v>35</v>
      </c>
      <c r="C31" s="3">
        <v>928</v>
      </c>
      <c r="D31" s="3">
        <v>13</v>
      </c>
      <c r="E31" s="4">
        <v>0</v>
      </c>
      <c r="F31" s="4">
        <v>0</v>
      </c>
      <c r="G31" s="3">
        <v>8419</v>
      </c>
      <c r="H31" s="3">
        <v>9360</v>
      </c>
    </row>
    <row r="32" spans="1:8" x14ac:dyDescent="0.3">
      <c r="A32">
        <v>31</v>
      </c>
      <c r="B32" t="s">
        <v>19</v>
      </c>
      <c r="C32" s="3">
        <v>962</v>
      </c>
      <c r="D32" s="3">
        <v>121</v>
      </c>
      <c r="E32" s="4">
        <v>0</v>
      </c>
      <c r="F32" s="4">
        <v>0</v>
      </c>
      <c r="G32" s="3">
        <v>7505</v>
      </c>
      <c r="H32" s="3">
        <v>8588</v>
      </c>
    </row>
    <row r="33" spans="1:8" x14ac:dyDescent="0.3">
      <c r="A33">
        <v>32</v>
      </c>
      <c r="B33" t="s">
        <v>33</v>
      </c>
      <c r="C33" s="3">
        <v>1586</v>
      </c>
      <c r="D33" s="3">
        <v>50</v>
      </c>
      <c r="E33" s="4">
        <v>0</v>
      </c>
      <c r="F33" s="4">
        <v>0</v>
      </c>
      <c r="G33" s="3">
        <v>5372</v>
      </c>
      <c r="H33" s="3">
        <v>7008</v>
      </c>
    </row>
    <row r="34" spans="1:8" x14ac:dyDescent="0.3">
      <c r="A34">
        <v>33</v>
      </c>
      <c r="B34" t="s">
        <v>72</v>
      </c>
      <c r="C34" s="3">
        <v>334</v>
      </c>
      <c r="D34" s="3">
        <v>11</v>
      </c>
      <c r="E34" s="4">
        <v>0</v>
      </c>
      <c r="F34" s="4">
        <v>0</v>
      </c>
      <c r="G34" s="3">
        <v>1427</v>
      </c>
      <c r="H34" s="3">
        <v>1772</v>
      </c>
    </row>
    <row r="35" spans="1:8" x14ac:dyDescent="0.3">
      <c r="A35">
        <v>34</v>
      </c>
      <c r="B35" t="s">
        <v>17</v>
      </c>
      <c r="C35" s="3">
        <v>2550</v>
      </c>
      <c r="D35" s="3">
        <v>5</v>
      </c>
      <c r="E35" s="4">
        <v>0</v>
      </c>
      <c r="F35" s="4">
        <v>0</v>
      </c>
      <c r="G35" s="3">
        <v>4015</v>
      </c>
      <c r="H35" s="3">
        <v>6570</v>
      </c>
    </row>
    <row r="36" spans="1:8" x14ac:dyDescent="0.3">
      <c r="A36">
        <v>35</v>
      </c>
      <c r="B36" t="s">
        <v>10</v>
      </c>
      <c r="C36" s="3">
        <v>836</v>
      </c>
      <c r="D36" s="3">
        <v>397</v>
      </c>
      <c r="E36" s="4">
        <v>0</v>
      </c>
      <c r="F36" s="4">
        <v>0</v>
      </c>
      <c r="G36" s="3">
        <v>10862</v>
      </c>
      <c r="H36" s="3">
        <v>12095</v>
      </c>
    </row>
    <row r="37" spans="1:8" x14ac:dyDescent="0.3">
      <c r="A37">
        <v>36</v>
      </c>
      <c r="B37" t="s">
        <v>8</v>
      </c>
      <c r="C37" s="3">
        <v>377</v>
      </c>
      <c r="D37" s="3">
        <v>17</v>
      </c>
      <c r="E37" s="4">
        <v>0</v>
      </c>
      <c r="F37" s="4">
        <v>0</v>
      </c>
      <c r="G37" s="3">
        <v>743</v>
      </c>
      <c r="H37" s="3">
        <v>1137</v>
      </c>
    </row>
    <row r="38" spans="1:8" x14ac:dyDescent="0.3">
      <c r="A38">
        <v>37</v>
      </c>
      <c r="B38" t="s">
        <v>6</v>
      </c>
      <c r="C38" s="3">
        <v>3706</v>
      </c>
      <c r="D38" s="3">
        <v>519</v>
      </c>
      <c r="E38" s="4">
        <v>0</v>
      </c>
      <c r="F38" s="4">
        <v>0</v>
      </c>
      <c r="G38" s="3">
        <v>2422</v>
      </c>
      <c r="H38" s="3">
        <v>6647</v>
      </c>
    </row>
    <row r="39" spans="1:8" x14ac:dyDescent="0.3">
      <c r="A39">
        <v>38</v>
      </c>
      <c r="B39" t="s">
        <v>31</v>
      </c>
      <c r="C39" s="3">
        <v>1688</v>
      </c>
      <c r="D39" s="3">
        <v>22</v>
      </c>
      <c r="E39" s="4">
        <v>0</v>
      </c>
      <c r="F39" s="4">
        <v>0</v>
      </c>
      <c r="G39" s="3">
        <v>4248</v>
      </c>
      <c r="H39" s="3">
        <v>5958</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C7728-77A2-4EC0-9531-9B0EAE0FE7BD}">
  <dimension ref="A1:G9"/>
  <sheetViews>
    <sheetView workbookViewId="0"/>
  </sheetViews>
  <sheetFormatPr defaultRowHeight="14.4" x14ac:dyDescent="0.3"/>
  <cols>
    <col min="1" max="1" width="8.77734375" style="3" bestFit="1" customWidth="1"/>
    <col min="2" max="2" width="31.88671875" customWidth="1"/>
    <col min="3" max="3" width="14.6640625" customWidth="1"/>
    <col min="4" max="4" width="31.21875" style="5" customWidth="1"/>
    <col min="5" max="5" width="18.77734375" style="7" bestFit="1" customWidth="1"/>
    <col min="6" max="6" width="17.33203125" style="5" bestFit="1" customWidth="1"/>
    <col min="7" max="7" width="18.77734375" style="7" bestFit="1" customWidth="1"/>
  </cols>
  <sheetData>
    <row r="1" spans="1:7" ht="43.2" x14ac:dyDescent="0.3">
      <c r="A1" s="3" t="s">
        <v>63</v>
      </c>
      <c r="B1" t="s">
        <v>64</v>
      </c>
      <c r="C1" t="s">
        <v>68</v>
      </c>
      <c r="D1" s="23" t="s">
        <v>178</v>
      </c>
      <c r="E1" s="6" t="s">
        <v>192</v>
      </c>
      <c r="F1" s="23" t="s">
        <v>193</v>
      </c>
      <c r="G1" s="6" t="s">
        <v>194</v>
      </c>
    </row>
    <row r="2" spans="1:7" x14ac:dyDescent="0.3">
      <c r="A2" s="3">
        <v>1</v>
      </c>
      <c r="B2" t="s">
        <v>65</v>
      </c>
      <c r="C2" t="s">
        <v>69</v>
      </c>
      <c r="D2" s="5">
        <v>98444</v>
      </c>
      <c r="E2" s="7">
        <v>65151.51</v>
      </c>
      <c r="F2" s="5">
        <v>103419</v>
      </c>
      <c r="G2" s="7">
        <v>78225.91</v>
      </c>
    </row>
    <row r="3" spans="1:7" x14ac:dyDescent="0.3">
      <c r="A3" s="3">
        <v>2</v>
      </c>
      <c r="B3" t="s">
        <v>66</v>
      </c>
      <c r="C3" t="s">
        <v>70</v>
      </c>
      <c r="D3" s="5">
        <v>4555</v>
      </c>
      <c r="E3" s="7">
        <v>3549.93</v>
      </c>
      <c r="F3" s="5">
        <v>2387</v>
      </c>
      <c r="G3" s="7">
        <v>2935.45</v>
      </c>
    </row>
    <row r="4" spans="1:7" x14ac:dyDescent="0.3">
      <c r="A4" s="3">
        <v>3</v>
      </c>
      <c r="B4" t="s">
        <v>67</v>
      </c>
      <c r="C4" t="s">
        <v>71</v>
      </c>
      <c r="D4" s="5">
        <v>635</v>
      </c>
      <c r="E4" s="7">
        <v>416.96</v>
      </c>
      <c r="F4" s="5">
        <v>538</v>
      </c>
      <c r="G4" s="7">
        <v>424.21</v>
      </c>
    </row>
    <row r="7" spans="1:7" x14ac:dyDescent="0.3">
      <c r="C7" s="17" t="s">
        <v>175</v>
      </c>
      <c r="D7" s="18" t="s">
        <v>177</v>
      </c>
      <c r="F7" s="18" t="s">
        <v>176</v>
      </c>
      <c r="G7" s="21" t="s">
        <v>178</v>
      </c>
    </row>
    <row r="8" spans="1:7" x14ac:dyDescent="0.3">
      <c r="C8" s="17" t="s">
        <v>173</v>
      </c>
      <c r="D8" s="20">
        <f>F8/100000</f>
        <v>0.69118400000000013</v>
      </c>
      <c r="F8" s="18">
        <f>SUM(Sheet6[Financial Assistance 2019-2020])</f>
        <v>69118.400000000009</v>
      </c>
      <c r="G8" s="19">
        <f>SUM(Sheet6[ No.of Beneficiaries])</f>
        <v>103634</v>
      </c>
    </row>
    <row r="9" spans="1:7" x14ac:dyDescent="0.3">
      <c r="C9" s="17" t="s">
        <v>174</v>
      </c>
      <c r="D9" s="20">
        <f>F9/100000</f>
        <v>0.81585570000000007</v>
      </c>
      <c r="F9" s="18">
        <f>SUM(Sheet6[Financial Assistance 2020-2021])</f>
        <v>81585.570000000007</v>
      </c>
      <c r="G9" s="19">
        <f>SUM(Sheet6[ No.of Beneficiaries 2020-2021])</f>
        <v>106344</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A542-FF65-41B8-8E3F-21A492870C29}">
  <dimension ref="A1:F13"/>
  <sheetViews>
    <sheetView workbookViewId="0">
      <selection activeCell="C3" sqref="C3:C13"/>
    </sheetView>
  </sheetViews>
  <sheetFormatPr defaultRowHeight="14.4" x14ac:dyDescent="0.3"/>
  <cols>
    <col min="1" max="1" width="77.77734375" bestFit="1" customWidth="1"/>
    <col min="2" max="2" width="40.6640625" bestFit="1" customWidth="1"/>
    <col min="3" max="3" width="13.77734375" bestFit="1" customWidth="1"/>
    <col min="6" max="6" width="14.21875" bestFit="1" customWidth="1"/>
  </cols>
  <sheetData>
    <row r="1" spans="1:6" ht="57.6" x14ac:dyDescent="0.3">
      <c r="A1" t="s">
        <v>157</v>
      </c>
      <c r="B1" t="s">
        <v>60</v>
      </c>
      <c r="C1" s="1" t="s">
        <v>158</v>
      </c>
    </row>
    <row r="2" spans="1:6" x14ac:dyDescent="0.3">
      <c r="A2" t="s">
        <v>49</v>
      </c>
      <c r="F2" t="s">
        <v>172</v>
      </c>
    </row>
    <row r="3" spans="1:6" x14ac:dyDescent="0.3">
      <c r="A3" t="s">
        <v>50</v>
      </c>
      <c r="B3">
        <v>1000</v>
      </c>
      <c r="C3">
        <v>1469207</v>
      </c>
      <c r="F3" s="13" t="s">
        <v>62</v>
      </c>
    </row>
    <row r="4" spans="1:6" x14ac:dyDescent="0.3">
      <c r="A4" t="s">
        <v>51</v>
      </c>
      <c r="B4">
        <v>1000</v>
      </c>
      <c r="C4">
        <v>63168</v>
      </c>
    </row>
    <row r="5" spans="1:6" x14ac:dyDescent="0.3">
      <c r="A5" t="s">
        <v>52</v>
      </c>
      <c r="B5">
        <v>1000</v>
      </c>
      <c r="C5">
        <v>585831</v>
      </c>
    </row>
    <row r="6" spans="1:6" x14ac:dyDescent="0.3">
      <c r="A6" t="s">
        <v>53</v>
      </c>
      <c r="C6" s="2"/>
    </row>
    <row r="7" spans="1:6" x14ac:dyDescent="0.3">
      <c r="A7" t="s">
        <v>54</v>
      </c>
      <c r="B7">
        <v>1000</v>
      </c>
      <c r="C7">
        <v>322045</v>
      </c>
    </row>
    <row r="8" spans="1:6" x14ac:dyDescent="0.3">
      <c r="A8" t="s">
        <v>55</v>
      </c>
      <c r="B8">
        <v>1000</v>
      </c>
      <c r="C8">
        <v>515828</v>
      </c>
    </row>
    <row r="9" spans="1:6" x14ac:dyDescent="0.3">
      <c r="A9" t="s">
        <v>56</v>
      </c>
      <c r="B9">
        <v>1000</v>
      </c>
      <c r="C9">
        <v>301183</v>
      </c>
    </row>
    <row r="10" spans="1:6" x14ac:dyDescent="0.3">
      <c r="A10" t="s">
        <v>57</v>
      </c>
      <c r="B10">
        <v>1000</v>
      </c>
      <c r="C10">
        <v>119275</v>
      </c>
    </row>
    <row r="11" spans="1:6" x14ac:dyDescent="0.3">
      <c r="A11" t="s">
        <v>58</v>
      </c>
      <c r="B11">
        <v>1000</v>
      </c>
      <c r="C11">
        <v>24728</v>
      </c>
    </row>
    <row r="12" spans="1:6" x14ac:dyDescent="0.3">
      <c r="A12" t="s">
        <v>59</v>
      </c>
      <c r="B12">
        <v>1000</v>
      </c>
      <c r="C12" s="2" t="s">
        <v>61</v>
      </c>
    </row>
    <row r="13" spans="1:6" x14ac:dyDescent="0.3">
      <c r="A13" t="s">
        <v>47</v>
      </c>
      <c r="C13">
        <v>3401265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1E582-F059-4B0B-8376-6F62F499DA59}">
  <dimension ref="A1:F34"/>
  <sheetViews>
    <sheetView workbookViewId="0">
      <selection activeCell="C1" sqref="C1:F33"/>
    </sheetView>
  </sheetViews>
  <sheetFormatPr defaultRowHeight="14.4" x14ac:dyDescent="0.3"/>
  <cols>
    <col min="1" max="1" width="13.6640625" style="4" bestFit="1" customWidth="1"/>
    <col min="2" max="2" width="16.109375" bestFit="1" customWidth="1"/>
    <col min="3" max="3" width="18.21875" customWidth="1"/>
    <col min="4" max="4" width="23.33203125" customWidth="1"/>
    <col min="5" max="5" width="23.44140625" customWidth="1"/>
    <col min="6" max="6" width="24" customWidth="1"/>
    <col min="8" max="40" width="15.5546875" bestFit="1" customWidth="1"/>
    <col min="41" max="42" width="10.77734375" bestFit="1" customWidth="1"/>
    <col min="43" max="43" width="10.6640625" bestFit="1" customWidth="1"/>
    <col min="44" max="44" width="8" bestFit="1" customWidth="1"/>
    <col min="45" max="45" width="10.6640625" bestFit="1" customWidth="1"/>
    <col min="46" max="46" width="8" bestFit="1" customWidth="1"/>
    <col min="47" max="47" width="10.6640625" bestFit="1" customWidth="1"/>
    <col min="48" max="48" width="8" bestFit="1" customWidth="1"/>
    <col min="49" max="49" width="10.6640625" bestFit="1" customWidth="1"/>
    <col min="50" max="50" width="8" bestFit="1" customWidth="1"/>
    <col min="51" max="51" width="10.6640625" bestFit="1" customWidth="1"/>
    <col min="52" max="52" width="8" bestFit="1" customWidth="1"/>
    <col min="53" max="53" width="10.6640625" bestFit="1" customWidth="1"/>
    <col min="54" max="54" width="8" bestFit="1" customWidth="1"/>
    <col min="55" max="55" width="10.6640625" bestFit="1" customWidth="1"/>
    <col min="56" max="56" width="8" bestFit="1" customWidth="1"/>
    <col min="57" max="57" width="10.6640625" bestFit="1" customWidth="1"/>
    <col min="58" max="58" width="8" bestFit="1" customWidth="1"/>
    <col min="59" max="59" width="10.6640625" bestFit="1" customWidth="1"/>
    <col min="60" max="60" width="8" bestFit="1" customWidth="1"/>
    <col min="61" max="61" width="10.6640625" bestFit="1" customWidth="1"/>
    <col min="62" max="62" width="8" bestFit="1" customWidth="1"/>
    <col min="63" max="63" width="10.6640625" bestFit="1" customWidth="1"/>
    <col min="64" max="64" width="8" bestFit="1" customWidth="1"/>
    <col min="65" max="65" width="10.6640625" bestFit="1" customWidth="1"/>
    <col min="66" max="66" width="8" bestFit="1" customWidth="1"/>
    <col min="67" max="67" width="10.6640625" bestFit="1" customWidth="1"/>
    <col min="68" max="68" width="8" bestFit="1" customWidth="1"/>
    <col min="69" max="69" width="10.6640625" bestFit="1" customWidth="1"/>
    <col min="70" max="70" width="8" bestFit="1" customWidth="1"/>
    <col min="71" max="71" width="10.6640625" bestFit="1" customWidth="1"/>
    <col min="72" max="72" width="7" bestFit="1" customWidth="1"/>
    <col min="73" max="73" width="9.6640625" bestFit="1" customWidth="1"/>
    <col min="74" max="74" width="10.77734375" bestFit="1" customWidth="1"/>
  </cols>
  <sheetData>
    <row r="1" spans="1:6" x14ac:dyDescent="0.3">
      <c r="A1" s="4" t="s">
        <v>134</v>
      </c>
      <c r="B1" t="s">
        <v>0</v>
      </c>
      <c r="C1" t="s">
        <v>141</v>
      </c>
      <c r="D1" t="s">
        <v>140</v>
      </c>
      <c r="E1" t="s">
        <v>142</v>
      </c>
      <c r="F1" t="s">
        <v>139</v>
      </c>
    </row>
    <row r="2" spans="1:6" x14ac:dyDescent="0.3">
      <c r="A2" s="3">
        <v>1</v>
      </c>
      <c r="B2" t="s">
        <v>102</v>
      </c>
      <c r="C2">
        <v>20119</v>
      </c>
      <c r="D2">
        <v>19857</v>
      </c>
      <c r="E2">
        <v>39976</v>
      </c>
      <c r="F2">
        <v>40633</v>
      </c>
    </row>
    <row r="3" spans="1:6" x14ac:dyDescent="0.3">
      <c r="A3" s="4">
        <v>2</v>
      </c>
      <c r="B3" t="s">
        <v>103</v>
      </c>
      <c r="C3">
        <v>22582</v>
      </c>
      <c r="D3">
        <v>20873</v>
      </c>
      <c r="E3">
        <v>43455</v>
      </c>
      <c r="F3">
        <v>63741</v>
      </c>
    </row>
    <row r="4" spans="1:6" x14ac:dyDescent="0.3">
      <c r="A4" s="3">
        <v>3</v>
      </c>
      <c r="B4" t="s">
        <v>104</v>
      </c>
      <c r="C4">
        <v>40256</v>
      </c>
      <c r="D4">
        <v>40123</v>
      </c>
      <c r="E4">
        <v>80379</v>
      </c>
      <c r="F4">
        <v>84841</v>
      </c>
    </row>
    <row r="5" spans="1:6" x14ac:dyDescent="0.3">
      <c r="A5" s="3">
        <v>4</v>
      </c>
      <c r="B5" t="s">
        <v>105</v>
      </c>
      <c r="C5">
        <v>50270</v>
      </c>
      <c r="D5">
        <v>49565</v>
      </c>
      <c r="E5">
        <v>99835</v>
      </c>
      <c r="F5">
        <v>98126</v>
      </c>
    </row>
    <row r="6" spans="1:6" x14ac:dyDescent="0.3">
      <c r="A6" s="3">
        <v>5</v>
      </c>
      <c r="B6" t="s">
        <v>106</v>
      </c>
      <c r="C6">
        <v>34529</v>
      </c>
      <c r="D6">
        <v>34903</v>
      </c>
      <c r="E6">
        <v>69432</v>
      </c>
      <c r="F6">
        <v>71855</v>
      </c>
    </row>
    <row r="7" spans="1:6" x14ac:dyDescent="0.3">
      <c r="A7" s="3">
        <v>6</v>
      </c>
      <c r="B7" t="s">
        <v>107</v>
      </c>
      <c r="C7">
        <v>49562</v>
      </c>
      <c r="D7">
        <v>49497</v>
      </c>
      <c r="E7">
        <v>99059</v>
      </c>
      <c r="F7">
        <v>108385</v>
      </c>
    </row>
    <row r="8" spans="1:6" x14ac:dyDescent="0.3">
      <c r="A8" s="3">
        <v>7</v>
      </c>
      <c r="B8" t="s">
        <v>108</v>
      </c>
      <c r="C8">
        <v>38668</v>
      </c>
      <c r="D8">
        <v>38193</v>
      </c>
      <c r="E8">
        <v>76861</v>
      </c>
      <c r="F8">
        <v>87603</v>
      </c>
    </row>
    <row r="9" spans="1:6" x14ac:dyDescent="0.3">
      <c r="A9" s="3">
        <v>8</v>
      </c>
      <c r="B9" t="s">
        <v>109</v>
      </c>
      <c r="C9">
        <v>51683</v>
      </c>
      <c r="D9">
        <v>52985</v>
      </c>
      <c r="E9">
        <v>104668</v>
      </c>
      <c r="F9">
        <v>125928</v>
      </c>
    </row>
    <row r="10" spans="1:6" x14ac:dyDescent="0.3">
      <c r="A10" s="3">
        <v>9</v>
      </c>
      <c r="B10" t="s">
        <v>110</v>
      </c>
      <c r="C10">
        <v>20223</v>
      </c>
      <c r="D10">
        <v>19408</v>
      </c>
      <c r="E10">
        <v>39631</v>
      </c>
      <c r="F10">
        <v>46765</v>
      </c>
    </row>
    <row r="11" spans="1:6" x14ac:dyDescent="0.3">
      <c r="A11" s="3">
        <v>10</v>
      </c>
      <c r="B11" t="s">
        <v>111</v>
      </c>
      <c r="C11">
        <v>24108</v>
      </c>
      <c r="D11">
        <v>24644</v>
      </c>
      <c r="E11">
        <v>48752</v>
      </c>
      <c r="F11">
        <v>49912</v>
      </c>
    </row>
    <row r="12" spans="1:6" x14ac:dyDescent="0.3">
      <c r="A12" s="3">
        <v>11</v>
      </c>
      <c r="B12" t="s">
        <v>112</v>
      </c>
      <c r="C12">
        <v>48458</v>
      </c>
      <c r="D12">
        <v>48560</v>
      </c>
      <c r="E12">
        <v>97018</v>
      </c>
      <c r="F12">
        <v>98863</v>
      </c>
    </row>
    <row r="13" spans="1:6" x14ac:dyDescent="0.3">
      <c r="A13" s="3">
        <v>12</v>
      </c>
      <c r="B13" t="s">
        <v>113</v>
      </c>
      <c r="C13">
        <v>48333</v>
      </c>
      <c r="D13">
        <v>48895</v>
      </c>
      <c r="E13">
        <v>97228</v>
      </c>
      <c r="F13">
        <v>122415</v>
      </c>
    </row>
    <row r="14" spans="1:6" x14ac:dyDescent="0.3">
      <c r="A14" s="3">
        <v>13</v>
      </c>
      <c r="B14" t="s">
        <v>114</v>
      </c>
      <c r="C14">
        <v>40823</v>
      </c>
      <c r="D14">
        <v>41734</v>
      </c>
      <c r="E14">
        <v>82557</v>
      </c>
      <c r="F14">
        <v>75249</v>
      </c>
    </row>
    <row r="15" spans="1:6" x14ac:dyDescent="0.3">
      <c r="A15" s="3">
        <v>14</v>
      </c>
      <c r="B15" t="s">
        <v>128</v>
      </c>
      <c r="C15">
        <v>26806</v>
      </c>
      <c r="D15">
        <v>26501</v>
      </c>
      <c r="E15">
        <v>53307</v>
      </c>
      <c r="F15">
        <v>56105</v>
      </c>
    </row>
    <row r="16" spans="1:6" x14ac:dyDescent="0.3">
      <c r="A16" s="3">
        <v>15</v>
      </c>
      <c r="B16" t="s">
        <v>138</v>
      </c>
      <c r="C16">
        <v>9388</v>
      </c>
      <c r="D16">
        <v>10129</v>
      </c>
      <c r="E16">
        <v>19517</v>
      </c>
      <c r="F16">
        <v>19517</v>
      </c>
    </row>
    <row r="17" spans="1:6" x14ac:dyDescent="0.3">
      <c r="A17" s="3">
        <v>16</v>
      </c>
      <c r="B17" t="s">
        <v>129</v>
      </c>
      <c r="C17">
        <v>12297</v>
      </c>
      <c r="D17">
        <v>12394</v>
      </c>
      <c r="E17">
        <v>24691</v>
      </c>
      <c r="F17">
        <v>25194</v>
      </c>
    </row>
    <row r="18" spans="1:6" x14ac:dyDescent="0.3">
      <c r="A18" s="3">
        <v>17</v>
      </c>
      <c r="B18" t="s">
        <v>132</v>
      </c>
      <c r="C18">
        <v>54623</v>
      </c>
      <c r="D18">
        <v>53660</v>
      </c>
      <c r="E18">
        <v>108283</v>
      </c>
      <c r="F18">
        <v>124138</v>
      </c>
    </row>
    <row r="19" spans="1:6" x14ac:dyDescent="0.3">
      <c r="A19" s="3">
        <v>18</v>
      </c>
      <c r="B19" t="s">
        <v>115</v>
      </c>
      <c r="C19">
        <v>29755</v>
      </c>
      <c r="D19">
        <v>30946</v>
      </c>
      <c r="E19">
        <v>60701</v>
      </c>
      <c r="F19">
        <v>64940</v>
      </c>
    </row>
    <row r="20" spans="1:6" x14ac:dyDescent="0.3">
      <c r="A20" s="3">
        <v>19</v>
      </c>
      <c r="B20" t="s">
        <v>116</v>
      </c>
      <c r="C20">
        <v>64204</v>
      </c>
      <c r="D20">
        <v>63022</v>
      </c>
      <c r="E20">
        <v>127226</v>
      </c>
      <c r="F20">
        <v>139239</v>
      </c>
    </row>
    <row r="21" spans="1:6" x14ac:dyDescent="0.3">
      <c r="A21" s="3">
        <v>20</v>
      </c>
      <c r="B21" t="s">
        <v>117</v>
      </c>
      <c r="C21">
        <v>28280</v>
      </c>
      <c r="D21">
        <v>29850</v>
      </c>
      <c r="E21">
        <v>58130</v>
      </c>
      <c r="F21">
        <v>60887</v>
      </c>
    </row>
    <row r="22" spans="1:6" x14ac:dyDescent="0.3">
      <c r="A22" s="3">
        <v>21</v>
      </c>
      <c r="B22" t="s">
        <v>131</v>
      </c>
      <c r="C22">
        <v>47261</v>
      </c>
      <c r="D22">
        <v>45075</v>
      </c>
      <c r="E22">
        <v>92336</v>
      </c>
      <c r="F22">
        <v>97667</v>
      </c>
    </row>
    <row r="23" spans="1:6" x14ac:dyDescent="0.3">
      <c r="A23" s="3">
        <v>22</v>
      </c>
      <c r="B23" t="s">
        <v>130</v>
      </c>
      <c r="C23">
        <v>26696</v>
      </c>
      <c r="D23">
        <v>26379</v>
      </c>
      <c r="E23">
        <v>53075</v>
      </c>
      <c r="F23">
        <v>62791</v>
      </c>
    </row>
    <row r="24" spans="1:6" x14ac:dyDescent="0.3">
      <c r="A24" s="3">
        <v>23</v>
      </c>
      <c r="B24" t="s">
        <v>118</v>
      </c>
      <c r="C24">
        <v>50162</v>
      </c>
      <c r="D24">
        <v>54599</v>
      </c>
      <c r="E24">
        <v>104761</v>
      </c>
      <c r="F24">
        <v>114231</v>
      </c>
    </row>
    <row r="25" spans="1:6" x14ac:dyDescent="0.3">
      <c r="A25" s="3">
        <v>24</v>
      </c>
      <c r="B25" t="s">
        <v>119</v>
      </c>
      <c r="C25">
        <v>29404</v>
      </c>
      <c r="D25">
        <v>29360</v>
      </c>
      <c r="E25">
        <v>58764</v>
      </c>
      <c r="F25">
        <v>59984</v>
      </c>
    </row>
    <row r="26" spans="1:6" x14ac:dyDescent="0.3">
      <c r="A26" s="3">
        <v>25</v>
      </c>
      <c r="B26" t="s">
        <v>120</v>
      </c>
      <c r="C26">
        <v>38121</v>
      </c>
      <c r="D26">
        <v>39209</v>
      </c>
      <c r="E26">
        <v>77330</v>
      </c>
      <c r="F26">
        <v>84353</v>
      </c>
    </row>
    <row r="27" spans="1:6" x14ac:dyDescent="0.3">
      <c r="A27" s="3">
        <v>26</v>
      </c>
      <c r="B27" t="s">
        <v>121</v>
      </c>
      <c r="C27">
        <v>49874</v>
      </c>
      <c r="D27">
        <v>49300</v>
      </c>
      <c r="E27">
        <v>99174</v>
      </c>
      <c r="F27">
        <v>107523</v>
      </c>
    </row>
    <row r="28" spans="1:6" x14ac:dyDescent="0.3">
      <c r="A28" s="3">
        <v>27</v>
      </c>
      <c r="B28" t="s">
        <v>122</v>
      </c>
      <c r="C28">
        <v>66787</v>
      </c>
      <c r="D28">
        <v>69451</v>
      </c>
      <c r="E28">
        <v>136238</v>
      </c>
      <c r="F28">
        <v>163581</v>
      </c>
    </row>
    <row r="29" spans="1:6" x14ac:dyDescent="0.3">
      <c r="A29" s="3">
        <v>28</v>
      </c>
      <c r="B29" t="s">
        <v>123</v>
      </c>
      <c r="C29">
        <v>38440</v>
      </c>
      <c r="D29">
        <v>37530</v>
      </c>
      <c r="E29">
        <v>75970</v>
      </c>
      <c r="F29">
        <v>101726</v>
      </c>
    </row>
    <row r="30" spans="1:6" x14ac:dyDescent="0.3">
      <c r="A30" s="3">
        <v>29</v>
      </c>
      <c r="B30" t="s">
        <v>124</v>
      </c>
      <c r="C30">
        <v>61399</v>
      </c>
      <c r="D30">
        <v>62840</v>
      </c>
      <c r="E30">
        <v>124239</v>
      </c>
      <c r="F30">
        <v>127072</v>
      </c>
    </row>
    <row r="31" spans="1:6" x14ac:dyDescent="0.3">
      <c r="A31" s="3">
        <v>30</v>
      </c>
      <c r="B31" t="s">
        <v>125</v>
      </c>
      <c r="C31">
        <v>75721</v>
      </c>
      <c r="D31">
        <v>80671</v>
      </c>
      <c r="E31">
        <v>156392</v>
      </c>
      <c r="F31">
        <v>166453</v>
      </c>
    </row>
    <row r="32" spans="1:6" x14ac:dyDescent="0.3">
      <c r="A32" s="3">
        <v>31</v>
      </c>
      <c r="B32" t="s">
        <v>126</v>
      </c>
      <c r="C32">
        <v>90420</v>
      </c>
      <c r="D32">
        <v>96370</v>
      </c>
      <c r="E32">
        <v>186790</v>
      </c>
      <c r="F32">
        <v>189844</v>
      </c>
    </row>
    <row r="33" spans="1:6" x14ac:dyDescent="0.3">
      <c r="A33" s="3">
        <v>32</v>
      </c>
      <c r="B33" t="s">
        <v>127</v>
      </c>
      <c r="C33">
        <v>45059</v>
      </c>
      <c r="D33">
        <v>45940</v>
      </c>
      <c r="E33">
        <v>90999</v>
      </c>
      <c r="F33">
        <v>101229</v>
      </c>
    </row>
    <row r="34" spans="1:6" x14ac:dyDescent="0.3">
      <c r="A34" s="4">
        <v>33</v>
      </c>
      <c r="B34" t="s">
        <v>47</v>
      </c>
      <c r="C34">
        <v>1334311</v>
      </c>
      <c r="D34">
        <v>1352463</v>
      </c>
      <c r="E34">
        <v>2686774</v>
      </c>
      <c r="F34">
        <v>2950790</v>
      </c>
    </row>
  </sheetData>
  <phoneticPr fontId="1" type="noConversion"/>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F674B-F65F-4ABB-BC4A-B1F012D5AEBC}">
  <dimension ref="A1:G34"/>
  <sheetViews>
    <sheetView topLeftCell="A8" workbookViewId="0">
      <selection activeCell="I22" sqref="I22"/>
    </sheetView>
  </sheetViews>
  <sheetFormatPr defaultRowHeight="14.4" x14ac:dyDescent="0.3"/>
  <cols>
    <col min="1" max="1" width="10.77734375" style="2" bestFit="1" customWidth="1"/>
    <col min="2" max="2" width="14.5546875" bestFit="1" customWidth="1"/>
    <col min="3" max="3" width="10.77734375" bestFit="1" customWidth="1"/>
    <col min="4" max="4" width="19.6640625" customWidth="1"/>
    <col min="5" max="5" width="27.5546875" customWidth="1"/>
    <col min="6" max="6" width="26.77734375" customWidth="1"/>
    <col min="7" max="7" width="10.77734375" style="2" bestFit="1" customWidth="1"/>
    <col min="9" max="9" width="14.5546875" bestFit="1" customWidth="1"/>
    <col min="10" max="10" width="13.109375" bestFit="1" customWidth="1"/>
    <col min="11" max="11" width="14.109375" bestFit="1" customWidth="1"/>
    <col min="12" max="12" width="8" bestFit="1" customWidth="1"/>
    <col min="13" max="42" width="6" bestFit="1" customWidth="1"/>
    <col min="43" max="43" width="10.77734375" bestFit="1" customWidth="1"/>
    <col min="44" max="44" width="8" bestFit="1" customWidth="1"/>
    <col min="45" max="45" width="10.6640625" bestFit="1" customWidth="1"/>
    <col min="46" max="46" width="8" bestFit="1" customWidth="1"/>
    <col min="47" max="47" width="10.6640625" bestFit="1" customWidth="1"/>
    <col min="48" max="48" width="8" bestFit="1" customWidth="1"/>
    <col min="49" max="49" width="10.6640625" bestFit="1" customWidth="1"/>
    <col min="50" max="50" width="8" bestFit="1" customWidth="1"/>
    <col min="51" max="51" width="10.6640625" bestFit="1" customWidth="1"/>
    <col min="52" max="52" width="8" bestFit="1" customWidth="1"/>
    <col min="53" max="53" width="10.6640625" bestFit="1" customWidth="1"/>
    <col min="54" max="54" width="8" bestFit="1" customWidth="1"/>
    <col min="55" max="55" width="10.6640625" bestFit="1" customWidth="1"/>
    <col min="56" max="56" width="8" bestFit="1" customWidth="1"/>
    <col min="57" max="57" width="10.6640625" bestFit="1" customWidth="1"/>
    <col min="58" max="58" width="8" bestFit="1" customWidth="1"/>
    <col min="59" max="59" width="10.6640625" bestFit="1" customWidth="1"/>
    <col min="60" max="60" width="8" bestFit="1" customWidth="1"/>
    <col min="61" max="61" width="10.6640625" bestFit="1" customWidth="1"/>
    <col min="62" max="62" width="8" bestFit="1" customWidth="1"/>
    <col min="63" max="63" width="10.6640625" bestFit="1" customWidth="1"/>
    <col min="64" max="64" width="8" bestFit="1" customWidth="1"/>
    <col min="65" max="65" width="10.6640625" bestFit="1" customWidth="1"/>
    <col min="66" max="66" width="8" bestFit="1" customWidth="1"/>
    <col min="67" max="67" width="10.6640625" bestFit="1" customWidth="1"/>
    <col min="68" max="68" width="8" bestFit="1" customWidth="1"/>
    <col min="69" max="69" width="10.6640625" bestFit="1" customWidth="1"/>
    <col min="70" max="70" width="8" bestFit="1" customWidth="1"/>
    <col min="71" max="71" width="10.6640625" bestFit="1" customWidth="1"/>
    <col min="72" max="72" width="8" bestFit="1" customWidth="1"/>
    <col min="73" max="73" width="10.6640625" bestFit="1" customWidth="1"/>
    <col min="74" max="74" width="8" bestFit="1" customWidth="1"/>
    <col min="75" max="75" width="10.6640625" bestFit="1" customWidth="1"/>
    <col min="76" max="76" width="10.77734375" bestFit="1" customWidth="1"/>
    <col min="77" max="77" width="10.6640625" bestFit="1" customWidth="1"/>
    <col min="78" max="78" width="8.6640625" bestFit="1" customWidth="1"/>
    <col min="79" max="79" width="10" bestFit="1" customWidth="1"/>
    <col min="80" max="80" width="12.6640625" bestFit="1" customWidth="1"/>
    <col min="81" max="81" width="9.6640625" bestFit="1" customWidth="1"/>
    <col min="82" max="82" width="9" bestFit="1" customWidth="1"/>
    <col min="83" max="83" width="11.6640625" bestFit="1" customWidth="1"/>
    <col min="84" max="84" width="8.6640625" bestFit="1" customWidth="1"/>
    <col min="85" max="85" width="8" bestFit="1" customWidth="1"/>
    <col min="86" max="86" width="10.6640625" bestFit="1" customWidth="1"/>
    <col min="87" max="87" width="8.6640625" bestFit="1" customWidth="1"/>
    <col min="88" max="88" width="8" bestFit="1" customWidth="1"/>
    <col min="89" max="89" width="10.6640625" bestFit="1" customWidth="1"/>
    <col min="90" max="90" width="7.6640625" bestFit="1" customWidth="1"/>
    <col min="91" max="91" width="10.77734375" bestFit="1" customWidth="1"/>
    <col min="92" max="92" width="10.6640625" bestFit="1" customWidth="1"/>
    <col min="93" max="93" width="8" bestFit="1" customWidth="1"/>
    <col min="94" max="95" width="10.6640625" bestFit="1" customWidth="1"/>
    <col min="96" max="96" width="8" bestFit="1" customWidth="1"/>
    <col min="97" max="98" width="10.6640625" bestFit="1" customWidth="1"/>
    <col min="99" max="99" width="8" bestFit="1" customWidth="1"/>
    <col min="100" max="101" width="10.6640625" bestFit="1" customWidth="1"/>
    <col min="102" max="102" width="8" bestFit="1" customWidth="1"/>
    <col min="103" max="104" width="10.6640625" bestFit="1" customWidth="1"/>
    <col min="105" max="105" width="8" bestFit="1" customWidth="1"/>
    <col min="106" max="107" width="10.6640625" bestFit="1" customWidth="1"/>
    <col min="108" max="109" width="10.77734375" bestFit="1" customWidth="1"/>
  </cols>
  <sheetData>
    <row r="1" spans="1:7" x14ac:dyDescent="0.3">
      <c r="A1" s="2" t="s">
        <v>134</v>
      </c>
      <c r="B1" t="s">
        <v>0</v>
      </c>
      <c r="C1" t="s">
        <v>46</v>
      </c>
      <c r="D1" t="s">
        <v>135</v>
      </c>
      <c r="E1" t="s">
        <v>136</v>
      </c>
      <c r="F1" t="s">
        <v>137</v>
      </c>
      <c r="G1" s="2" t="s">
        <v>47</v>
      </c>
    </row>
    <row r="2" spans="1:7" x14ac:dyDescent="0.3">
      <c r="A2">
        <v>1</v>
      </c>
      <c r="B2" t="s">
        <v>22</v>
      </c>
      <c r="C2">
        <v>32949</v>
      </c>
      <c r="D2">
        <v>21177</v>
      </c>
      <c r="E2">
        <v>0</v>
      </c>
      <c r="F2">
        <v>12400</v>
      </c>
      <c r="G2">
        <v>66526</v>
      </c>
    </row>
    <row r="3" spans="1:7" x14ac:dyDescent="0.3">
      <c r="A3">
        <v>2</v>
      </c>
      <c r="B3" t="s">
        <v>1</v>
      </c>
      <c r="C3">
        <v>42478</v>
      </c>
      <c r="D3">
        <v>34919</v>
      </c>
      <c r="E3">
        <v>0</v>
      </c>
      <c r="F3">
        <v>13203</v>
      </c>
      <c r="G3">
        <v>90600</v>
      </c>
    </row>
    <row r="4" spans="1:7" x14ac:dyDescent="0.3">
      <c r="A4">
        <v>3</v>
      </c>
      <c r="B4" t="s">
        <v>16</v>
      </c>
      <c r="C4">
        <v>65506</v>
      </c>
      <c r="D4">
        <v>43829</v>
      </c>
      <c r="E4">
        <v>71</v>
      </c>
      <c r="F4">
        <v>10594</v>
      </c>
      <c r="G4">
        <v>120000</v>
      </c>
    </row>
    <row r="5" spans="1:7" x14ac:dyDescent="0.3">
      <c r="A5">
        <v>4</v>
      </c>
      <c r="B5" t="s">
        <v>5</v>
      </c>
      <c r="C5">
        <v>78633</v>
      </c>
      <c r="D5">
        <v>57095</v>
      </c>
      <c r="E5">
        <v>0</v>
      </c>
      <c r="F5">
        <v>31297</v>
      </c>
      <c r="G5">
        <v>167025</v>
      </c>
    </row>
    <row r="6" spans="1:7" x14ac:dyDescent="0.3">
      <c r="A6">
        <v>5</v>
      </c>
      <c r="B6" t="s">
        <v>13</v>
      </c>
      <c r="C6">
        <v>54117</v>
      </c>
      <c r="D6">
        <v>43844</v>
      </c>
      <c r="E6">
        <v>258</v>
      </c>
      <c r="F6">
        <v>31025</v>
      </c>
      <c r="G6">
        <v>129244</v>
      </c>
    </row>
    <row r="7" spans="1:7" x14ac:dyDescent="0.3">
      <c r="A7">
        <v>6</v>
      </c>
      <c r="B7" t="s">
        <v>29</v>
      </c>
      <c r="C7">
        <v>78400</v>
      </c>
      <c r="D7">
        <v>47846</v>
      </c>
      <c r="E7">
        <v>0</v>
      </c>
      <c r="F7">
        <v>20106</v>
      </c>
      <c r="G7">
        <v>146352</v>
      </c>
    </row>
    <row r="8" spans="1:7" x14ac:dyDescent="0.3">
      <c r="A8">
        <v>7</v>
      </c>
      <c r="B8" t="s">
        <v>15</v>
      </c>
      <c r="C8">
        <v>57838</v>
      </c>
      <c r="D8">
        <v>39037</v>
      </c>
      <c r="E8">
        <v>301</v>
      </c>
      <c r="F8">
        <v>12995</v>
      </c>
      <c r="G8">
        <v>110171</v>
      </c>
    </row>
    <row r="9" spans="1:7" x14ac:dyDescent="0.3">
      <c r="A9">
        <v>8</v>
      </c>
      <c r="B9" t="s">
        <v>2</v>
      </c>
      <c r="C9">
        <v>88492</v>
      </c>
      <c r="D9">
        <v>61693</v>
      </c>
      <c r="E9">
        <v>703</v>
      </c>
      <c r="F9">
        <v>22843</v>
      </c>
      <c r="G9">
        <v>173731</v>
      </c>
    </row>
    <row r="10" spans="1:7" x14ac:dyDescent="0.3">
      <c r="A10">
        <v>9</v>
      </c>
      <c r="B10" t="s">
        <v>36</v>
      </c>
      <c r="C10">
        <v>32560</v>
      </c>
      <c r="D10">
        <v>21508</v>
      </c>
      <c r="E10">
        <v>0</v>
      </c>
      <c r="F10">
        <v>7454</v>
      </c>
      <c r="G10">
        <v>61522</v>
      </c>
    </row>
    <row r="11" spans="1:7" x14ac:dyDescent="0.3">
      <c r="A11">
        <v>10</v>
      </c>
      <c r="B11" t="s">
        <v>20</v>
      </c>
      <c r="C11">
        <v>33762</v>
      </c>
      <c r="D11">
        <v>22768</v>
      </c>
      <c r="E11">
        <v>0</v>
      </c>
      <c r="F11">
        <v>12294</v>
      </c>
      <c r="G11">
        <v>68824</v>
      </c>
    </row>
    <row r="12" spans="1:7" x14ac:dyDescent="0.3">
      <c r="A12">
        <v>11</v>
      </c>
      <c r="B12" t="s">
        <v>14</v>
      </c>
      <c r="C12">
        <v>82925</v>
      </c>
      <c r="D12">
        <v>57179</v>
      </c>
      <c r="E12">
        <v>356</v>
      </c>
      <c r="F12">
        <v>34961</v>
      </c>
      <c r="G12">
        <v>175421</v>
      </c>
    </row>
    <row r="13" spans="1:7" x14ac:dyDescent="0.3">
      <c r="A13">
        <v>12</v>
      </c>
      <c r="B13" t="s">
        <v>27</v>
      </c>
      <c r="C13">
        <v>81304</v>
      </c>
      <c r="D13">
        <v>52824</v>
      </c>
      <c r="E13">
        <v>0</v>
      </c>
      <c r="F13">
        <v>24188</v>
      </c>
      <c r="G13">
        <v>158316</v>
      </c>
    </row>
    <row r="14" spans="1:7" x14ac:dyDescent="0.3">
      <c r="A14">
        <v>13</v>
      </c>
      <c r="B14" t="s">
        <v>25</v>
      </c>
      <c r="C14">
        <v>54308</v>
      </c>
      <c r="D14">
        <v>41144</v>
      </c>
      <c r="E14">
        <v>0</v>
      </c>
      <c r="F14">
        <v>23272</v>
      </c>
      <c r="G14">
        <v>118724</v>
      </c>
    </row>
    <row r="15" spans="1:7" x14ac:dyDescent="0.3">
      <c r="A15">
        <v>14</v>
      </c>
      <c r="B15" t="s">
        <v>12</v>
      </c>
      <c r="C15">
        <v>45725</v>
      </c>
      <c r="D15">
        <v>32386</v>
      </c>
      <c r="E15">
        <v>157</v>
      </c>
      <c r="F15">
        <v>8615</v>
      </c>
      <c r="G15">
        <v>86883</v>
      </c>
    </row>
    <row r="16" spans="1:7" x14ac:dyDescent="0.3">
      <c r="A16">
        <v>15</v>
      </c>
      <c r="B16" t="s">
        <v>18</v>
      </c>
      <c r="C16">
        <v>15470</v>
      </c>
      <c r="D16">
        <v>11338</v>
      </c>
      <c r="E16">
        <v>0</v>
      </c>
      <c r="F16">
        <v>6412</v>
      </c>
      <c r="G16">
        <v>33220</v>
      </c>
    </row>
    <row r="17" spans="1:7" x14ac:dyDescent="0.3">
      <c r="A17">
        <v>16</v>
      </c>
      <c r="B17" t="s">
        <v>21</v>
      </c>
      <c r="C17">
        <v>21409</v>
      </c>
      <c r="D17">
        <v>14322</v>
      </c>
      <c r="E17">
        <v>0</v>
      </c>
      <c r="F17">
        <v>6307</v>
      </c>
      <c r="G17">
        <v>42038</v>
      </c>
    </row>
    <row r="18" spans="1:7" x14ac:dyDescent="0.3">
      <c r="A18">
        <v>17</v>
      </c>
      <c r="B18" t="s">
        <v>23</v>
      </c>
      <c r="C18">
        <v>78101</v>
      </c>
      <c r="D18">
        <v>51062</v>
      </c>
      <c r="E18">
        <v>0</v>
      </c>
      <c r="F18">
        <v>23845</v>
      </c>
      <c r="G18">
        <v>153008</v>
      </c>
    </row>
    <row r="19" spans="1:7" x14ac:dyDescent="0.3">
      <c r="A19">
        <v>18</v>
      </c>
      <c r="B19" t="s">
        <v>48</v>
      </c>
      <c r="C19">
        <v>51840</v>
      </c>
      <c r="D19">
        <v>28894</v>
      </c>
      <c r="E19">
        <v>0</v>
      </c>
      <c r="F19">
        <v>13504</v>
      </c>
      <c r="G19">
        <v>94238</v>
      </c>
    </row>
    <row r="20" spans="1:7" x14ac:dyDescent="0.3">
      <c r="A20">
        <v>19</v>
      </c>
      <c r="B20" t="s">
        <v>11</v>
      </c>
      <c r="C20">
        <v>104034</v>
      </c>
      <c r="D20">
        <v>79523</v>
      </c>
      <c r="E20">
        <v>193</v>
      </c>
      <c r="F20">
        <v>34082</v>
      </c>
      <c r="G20">
        <v>217832</v>
      </c>
    </row>
    <row r="21" spans="1:7" x14ac:dyDescent="0.3">
      <c r="A21">
        <v>20</v>
      </c>
      <c r="B21" t="s">
        <v>32</v>
      </c>
      <c r="C21">
        <v>47252</v>
      </c>
      <c r="D21">
        <v>31839</v>
      </c>
      <c r="E21">
        <v>0</v>
      </c>
      <c r="F21">
        <v>12622</v>
      </c>
      <c r="G21">
        <v>91713</v>
      </c>
    </row>
    <row r="22" spans="1:7" x14ac:dyDescent="0.3">
      <c r="A22">
        <v>21</v>
      </c>
      <c r="B22" t="s">
        <v>24</v>
      </c>
      <c r="C22">
        <v>73283</v>
      </c>
      <c r="D22">
        <v>50687</v>
      </c>
      <c r="E22">
        <v>0</v>
      </c>
      <c r="F22">
        <v>25593</v>
      </c>
      <c r="G22">
        <v>149563</v>
      </c>
    </row>
    <row r="23" spans="1:7" x14ac:dyDescent="0.3">
      <c r="A23">
        <v>22</v>
      </c>
      <c r="B23" t="s">
        <v>28</v>
      </c>
      <c r="C23">
        <v>42112</v>
      </c>
      <c r="D23">
        <v>25543</v>
      </c>
      <c r="E23">
        <v>0</v>
      </c>
      <c r="F23">
        <v>10017</v>
      </c>
      <c r="G23">
        <v>77672</v>
      </c>
    </row>
    <row r="24" spans="1:7" x14ac:dyDescent="0.3">
      <c r="A24">
        <v>23</v>
      </c>
      <c r="B24" t="s">
        <v>41</v>
      </c>
      <c r="C24">
        <v>83094</v>
      </c>
      <c r="D24">
        <v>54554</v>
      </c>
      <c r="E24">
        <v>156</v>
      </c>
      <c r="F24">
        <v>22969</v>
      </c>
      <c r="G24">
        <v>160773</v>
      </c>
    </row>
    <row r="25" spans="1:7" x14ac:dyDescent="0.3">
      <c r="A25">
        <v>24</v>
      </c>
      <c r="B25" t="s">
        <v>4</v>
      </c>
      <c r="C25">
        <v>76583</v>
      </c>
      <c r="D25">
        <v>55292</v>
      </c>
      <c r="E25">
        <v>0</v>
      </c>
      <c r="F25">
        <v>24538</v>
      </c>
      <c r="G25">
        <v>156413</v>
      </c>
    </row>
    <row r="26" spans="1:7" x14ac:dyDescent="0.3">
      <c r="A26">
        <v>25</v>
      </c>
      <c r="B26" t="s">
        <v>26</v>
      </c>
      <c r="C26">
        <v>44986</v>
      </c>
      <c r="D26">
        <v>31240</v>
      </c>
      <c r="E26">
        <v>0</v>
      </c>
      <c r="F26">
        <v>17934</v>
      </c>
      <c r="G26">
        <v>94160</v>
      </c>
    </row>
    <row r="27" spans="1:7" x14ac:dyDescent="0.3">
      <c r="A27">
        <v>26</v>
      </c>
      <c r="B27" t="s">
        <v>42</v>
      </c>
      <c r="C27">
        <v>109249</v>
      </c>
      <c r="D27">
        <v>54602</v>
      </c>
      <c r="E27">
        <v>262</v>
      </c>
      <c r="F27">
        <v>11954</v>
      </c>
      <c r="G27">
        <v>176067</v>
      </c>
    </row>
    <row r="28" spans="1:7" x14ac:dyDescent="0.3">
      <c r="A28">
        <v>27</v>
      </c>
      <c r="B28" t="s">
        <v>43</v>
      </c>
      <c r="C28">
        <v>59776</v>
      </c>
      <c r="D28">
        <v>38979</v>
      </c>
      <c r="E28">
        <v>221</v>
      </c>
      <c r="F28">
        <v>9770</v>
      </c>
      <c r="G28">
        <v>108746</v>
      </c>
    </row>
    <row r="29" spans="1:7" x14ac:dyDescent="0.3">
      <c r="A29">
        <v>28</v>
      </c>
      <c r="B29" t="s">
        <v>44</v>
      </c>
      <c r="C29">
        <v>104165</v>
      </c>
      <c r="D29">
        <v>69609</v>
      </c>
      <c r="E29">
        <v>243</v>
      </c>
      <c r="F29">
        <v>38266</v>
      </c>
      <c r="G29">
        <v>212283</v>
      </c>
    </row>
    <row r="30" spans="1:7" x14ac:dyDescent="0.3">
      <c r="A30">
        <v>29</v>
      </c>
      <c r="B30" t="s">
        <v>45</v>
      </c>
      <c r="C30">
        <v>58837</v>
      </c>
      <c r="D30">
        <v>31824</v>
      </c>
      <c r="E30">
        <v>280</v>
      </c>
      <c r="F30">
        <v>10446</v>
      </c>
      <c r="G30">
        <v>101387</v>
      </c>
    </row>
    <row r="31" spans="1:7" x14ac:dyDescent="0.3">
      <c r="A31">
        <v>30</v>
      </c>
      <c r="B31" t="s">
        <v>8</v>
      </c>
      <c r="C31">
        <v>126365</v>
      </c>
      <c r="D31">
        <v>91281</v>
      </c>
      <c r="E31">
        <v>544</v>
      </c>
      <c r="F31">
        <v>43553</v>
      </c>
      <c r="G31">
        <v>261743</v>
      </c>
    </row>
    <row r="32" spans="1:7" x14ac:dyDescent="0.3">
      <c r="A32">
        <v>31</v>
      </c>
      <c r="B32" t="s">
        <v>6</v>
      </c>
      <c r="C32">
        <v>136550</v>
      </c>
      <c r="D32">
        <v>97500</v>
      </c>
      <c r="E32">
        <v>0</v>
      </c>
      <c r="F32">
        <v>56375</v>
      </c>
      <c r="G32">
        <v>290425</v>
      </c>
    </row>
    <row r="33" spans="1:7" x14ac:dyDescent="0.3">
      <c r="A33">
        <v>32</v>
      </c>
      <c r="B33" t="s">
        <v>31</v>
      </c>
      <c r="C33">
        <v>68113</v>
      </c>
      <c r="D33">
        <v>39211</v>
      </c>
      <c r="E33">
        <v>265</v>
      </c>
      <c r="F33">
        <v>11408</v>
      </c>
      <c r="G33">
        <v>118997</v>
      </c>
    </row>
    <row r="34" spans="1:7" x14ac:dyDescent="0.3">
      <c r="A34" s="4">
        <v>33</v>
      </c>
      <c r="B34" t="s">
        <v>47</v>
      </c>
      <c r="C34">
        <v>2130216</v>
      </c>
      <c r="D34">
        <v>1434549</v>
      </c>
      <c r="E34">
        <v>4010</v>
      </c>
      <c r="F34">
        <v>644842</v>
      </c>
      <c r="G34">
        <v>4213617</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a 0 3 3 d f 6 - c 7 5 6 - 4 4 9 3 - 8 9 e 1 - e d a e 8 2 7 5 2 9 2 c "   x m l n s = " h t t p : / / s c h e m a s . m i c r o s o f t . c o m / D a t a M a s h u p " > A A A A A B Q D A A B Q S w M E F A A C A A g A 9 Y i S 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9 Y i 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W I k l o o i k e 4 D g A A A B E A A A A T A B w A R m 9 y b X V s Y X M v U 2 V j d G l v b j E u b S C i G A A o o B Q A A A A A A A A A A A A A A A A A A A A A A A A A A A A r T k 0 u y c z P U w i G 0 I b W A F B L A Q I t A B Q A A g A I A P W I k l o k 7 I e k p A A A A P Y A A A A S A A A A A A A A A A A A A A A A A A A A A A B D b 2 5 m a W c v U G F j a 2 F n Z S 5 4 b W x Q S w E C L Q A U A A I A C A D 1 i J J a D 8 r p q 6 Q A A A D p A A A A E w A A A A A A A A A A A A A A A A D w A A A A W 0 N v b n R l b n R f V H l w Z X N d L n h t b F B L A Q I t A B Q A A g A I A P W I k l 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s V / S 2 1 b C + T 6 j 3 I S F w Q 5 d L A A A A A A I A A A A A A B B m A A A A A Q A A I A A A A P F f g / 5 / F 2 B J l 0 C B B + d 7 I S q a V T 0 k 9 e s p + Y / m F i / 2 6 i V n A A A A A A 6 A A A A A A g A A I A A A A O D 8 a z 7 M t 8 2 s 1 a w C e 1 L + y 5 2 f e 3 2 0 v x G C N g 9 1 8 B + v z 2 Y T U A A A A F R 6 C r 7 R x f 2 f w I p N X w v t v H x Q X 9 g 7 S Q p O 8 P o N b c n m k 8 C B I 8 Q R D x y D f U w o W f y f p U r f d 9 E P b 8 7 t w U 2 l p N 7 l i N L O 5 W 0 K B M 8 U A y E B p S U b u 0 / E e i r I Q A A A A J b Z p 0 M / M L q 5 d K d v G C R v B 0 h k t L + s Z P e Y f 4 s X R k H Y N f 7 n y Y I o P m V Q H + 9 s X 8 f S d h x c P T G F b x e g J A Y f S 5 X j / o S 0 D f s = < / D a t a M a s h u p > 
</file>

<file path=customXml/itemProps1.xml><?xml version="1.0" encoding="utf-8"?>
<ds:datastoreItem xmlns:ds="http://schemas.openxmlformats.org/officeDocument/2006/customXml" ds:itemID="{A2825EC5-4FE8-421E-B8D9-5FF3C2D80B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Table11</vt:lpstr>
      <vt:lpstr>Table10</vt:lpstr>
      <vt:lpstr>Table9</vt:lpstr>
      <vt:lpstr>Table8</vt:lpstr>
      <vt:lpstr>Table7</vt:lpstr>
      <vt:lpstr>Table6</vt:lpstr>
      <vt:lpstr>Table5</vt:lpstr>
      <vt:lpstr>Table4</vt:lpstr>
      <vt:lpstr>Table3</vt:lpstr>
      <vt:lpstr>Table2</vt:lpstr>
      <vt:lpstr>Table1</vt: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Vinothini M</cp:lastModifiedBy>
  <dcterms:created xsi:type="dcterms:W3CDTF">2023-09-01T13:52:58Z</dcterms:created>
  <dcterms:modified xsi:type="dcterms:W3CDTF">2025-04-19T05:13:21Z</dcterms:modified>
</cp:coreProperties>
</file>