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32595" windowHeight="17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8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B24" i="1"/>
  <c r="C24" i="1"/>
  <c r="C23" i="1"/>
</calcChain>
</file>

<file path=xl/sharedStrings.xml><?xml version="1.0" encoding="utf-8"?>
<sst xmlns="http://schemas.openxmlformats.org/spreadsheetml/2006/main" count="9" uniqueCount="6">
  <si>
    <t>Philadelphia</t>
  </si>
  <si>
    <t>Nationwide</t>
  </si>
  <si>
    <t>???</t>
  </si>
  <si>
    <t>Year</t>
  </si>
  <si>
    <t>Estimated using Linear Interpolation</t>
  </si>
  <si>
    <t>Philadelphia / Nationwide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</si>
</sst>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0" fillId="3" borderId="0" xfId="0" applyFill="1"/>
    <xf numFmtId="0" fontId="2" fillId="3" borderId="2" xfId="0" applyFont="1" applyFill="1" applyBorder="1" applyAlignment="1">
      <alignment horizontal="right" wrapText="1"/>
    </xf>
    <xf numFmtId="0" fontId="0" fillId="3" borderId="0" xfId="0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Nationalwide Overdose</a:t>
            </a:r>
            <a:r>
              <a:rPr lang="en-US" baseline="0"/>
              <a:t> Deaths by Year</a:t>
            </a:r>
            <a:endParaRPr lang="en-US"/>
          </a:p>
        </c:rich>
      </c:tx>
      <c:layout>
        <c:manualLayout>
          <c:xMode val="edge"/>
          <c:yMode val="edge"/>
          <c:x val="5.2402668416447938E-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Year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16849</c:v>
                </c:pt>
                <c:pt idx="1">
                  <c:v>17415</c:v>
                </c:pt>
                <c:pt idx="2">
                  <c:v>19394</c:v>
                </c:pt>
                <c:pt idx="3">
                  <c:v>23518</c:v>
                </c:pt>
                <c:pt idx="4">
                  <c:v>25785</c:v>
                </c:pt>
                <c:pt idx="5">
                  <c:v>27424</c:v>
                </c:pt>
                <c:pt idx="6">
                  <c:v>29813</c:v>
                </c:pt>
                <c:pt idx="7">
                  <c:v>34425</c:v>
                </c:pt>
                <c:pt idx="8">
                  <c:v>36010</c:v>
                </c:pt>
                <c:pt idx="9">
                  <c:v>36450</c:v>
                </c:pt>
                <c:pt idx="10">
                  <c:v>37004</c:v>
                </c:pt>
                <c:pt idx="11">
                  <c:v>38329</c:v>
                </c:pt>
                <c:pt idx="12">
                  <c:v>41340</c:v>
                </c:pt>
                <c:pt idx="13">
                  <c:v>41502</c:v>
                </c:pt>
                <c:pt idx="14">
                  <c:v>43982</c:v>
                </c:pt>
                <c:pt idx="15">
                  <c:v>47055</c:v>
                </c:pt>
                <c:pt idx="16">
                  <c:v>52404</c:v>
                </c:pt>
                <c:pt idx="17">
                  <c:v>63632</c:v>
                </c:pt>
                <c:pt idx="18">
                  <c:v>70237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8576"/>
        <c:axId val="170894464"/>
      </c:scatterChart>
      <c:valAx>
        <c:axId val="1708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894464"/>
        <c:crosses val="autoZero"/>
        <c:crossBetween val="midCat"/>
      </c:valAx>
      <c:valAx>
        <c:axId val="1708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8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Philadelphia Overdose</a:t>
            </a:r>
            <a:r>
              <a:rPr lang="en-US" baseline="0"/>
              <a:t> Deaths by Year</a:t>
            </a:r>
            <a:endParaRPr lang="en-US"/>
          </a:p>
        </c:rich>
      </c:tx>
      <c:layout>
        <c:manualLayout>
          <c:xMode val="edge"/>
          <c:yMode val="edge"/>
          <c:x val="5.2402668416447938E-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Year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Sheet1!$A$8:$A$24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Sheet1!$B$8:$B$23</c:f>
              <c:numCache>
                <c:formatCode>General</c:formatCode>
                <c:ptCount val="16"/>
                <c:pt idx="0">
                  <c:v>310</c:v>
                </c:pt>
                <c:pt idx="1">
                  <c:v>355</c:v>
                </c:pt>
                <c:pt idx="2">
                  <c:v>425</c:v>
                </c:pt>
                <c:pt idx="3">
                  <c:v>600</c:v>
                </c:pt>
                <c:pt idx="4">
                  <c:v>420</c:v>
                </c:pt>
                <c:pt idx="5">
                  <c:v>475</c:v>
                </c:pt>
                <c:pt idx="6">
                  <c:v>422</c:v>
                </c:pt>
                <c:pt idx="7">
                  <c:v>390</c:v>
                </c:pt>
                <c:pt idx="8">
                  <c:v>485</c:v>
                </c:pt>
                <c:pt idx="9">
                  <c:v>510</c:v>
                </c:pt>
                <c:pt idx="10">
                  <c:v>468</c:v>
                </c:pt>
                <c:pt idx="11">
                  <c:v>625</c:v>
                </c:pt>
                <c:pt idx="12">
                  <c:v>705</c:v>
                </c:pt>
                <c:pt idx="13">
                  <c:v>899</c:v>
                </c:pt>
                <c:pt idx="14">
                  <c:v>1218</c:v>
                </c:pt>
                <c:pt idx="15">
                  <c:v>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21216"/>
        <c:axId val="171322752"/>
      </c:scatterChart>
      <c:valAx>
        <c:axId val="1713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22752"/>
        <c:crosses val="autoZero"/>
        <c:crossBetween val="midCat"/>
      </c:valAx>
      <c:valAx>
        <c:axId val="1713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2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138112</xdr:rowOff>
    </xdr:from>
    <xdr:to>
      <xdr:col>12</xdr:col>
      <xdr:colOff>152400</xdr:colOff>
      <xdr:row>15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17</xdr:row>
      <xdr:rowOff>0</xdr:rowOff>
    </xdr:from>
    <xdr:to>
      <xdr:col>12</xdr:col>
      <xdr:colOff>142875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6" sqref="B6"/>
    </sheetView>
  </sheetViews>
  <sheetFormatPr defaultRowHeight="15" x14ac:dyDescent="0.25"/>
  <cols>
    <col min="2" max="2" width="16" customWidth="1"/>
    <col min="3" max="3" width="14.5703125" customWidth="1"/>
    <col min="4" max="4" width="16.28515625" customWidth="1"/>
  </cols>
  <sheetData>
    <row r="1" spans="1:4" x14ac:dyDescent="0.25">
      <c r="A1" s="9" t="s">
        <v>4</v>
      </c>
      <c r="B1" s="9"/>
      <c r="C1" s="9"/>
    </row>
    <row r="2" spans="1:4" ht="15.75" thickBot="1" x14ac:dyDescent="0.3"/>
    <row r="3" spans="1:4" ht="36.75" customHeight="1" thickBot="1" x14ac:dyDescent="0.3">
      <c r="A3" s="1" t="s">
        <v>3</v>
      </c>
      <c r="B3" s="1" t="s">
        <v>0</v>
      </c>
      <c r="C3" s="1" t="s">
        <v>1</v>
      </c>
      <c r="D3" s="10" t="s">
        <v>5</v>
      </c>
    </row>
    <row r="4" spans="1:4" ht="15.75" thickBot="1" x14ac:dyDescent="0.3">
      <c r="A4" s="4">
        <v>1999</v>
      </c>
      <c r="B4" s="2" t="s">
        <v>2</v>
      </c>
      <c r="C4" s="3">
        <v>16849</v>
      </c>
      <c r="D4" t="e">
        <f t="shared" ref="D4:D23" si="0">B4/C4</f>
        <v>#VALUE!</v>
      </c>
    </row>
    <row r="5" spans="1:4" ht="15.75" thickBot="1" x14ac:dyDescent="0.3">
      <c r="A5" s="4">
        <v>2000</v>
      </c>
      <c r="B5" s="2" t="s">
        <v>2</v>
      </c>
      <c r="C5" s="3">
        <v>17415</v>
      </c>
      <c r="D5" t="e">
        <f t="shared" si="0"/>
        <v>#VALUE!</v>
      </c>
    </row>
    <row r="6" spans="1:4" ht="15.75" thickBot="1" x14ac:dyDescent="0.3">
      <c r="A6" s="4">
        <v>2001</v>
      </c>
      <c r="B6" s="2" t="s">
        <v>2</v>
      </c>
      <c r="C6" s="3">
        <v>19394</v>
      </c>
      <c r="D6" t="e">
        <f t="shared" si="0"/>
        <v>#VALUE!</v>
      </c>
    </row>
    <row r="7" spans="1:4" ht="15.75" thickBot="1" x14ac:dyDescent="0.3">
      <c r="A7" s="4">
        <v>2002</v>
      </c>
      <c r="B7" s="2" t="s">
        <v>2</v>
      </c>
      <c r="C7" s="3">
        <v>23518</v>
      </c>
      <c r="D7" t="e">
        <f t="shared" si="0"/>
        <v>#VALUE!</v>
      </c>
    </row>
    <row r="8" spans="1:4" ht="15.75" thickBot="1" x14ac:dyDescent="0.3">
      <c r="A8" s="4">
        <v>2003</v>
      </c>
      <c r="B8" s="3">
        <v>310</v>
      </c>
      <c r="C8" s="3">
        <v>25785</v>
      </c>
      <c r="D8">
        <f t="shared" si="0"/>
        <v>1.2022493697886369E-2</v>
      </c>
    </row>
    <row r="9" spans="1:4" ht="15.75" thickBot="1" x14ac:dyDescent="0.3">
      <c r="A9" s="4">
        <v>2004</v>
      </c>
      <c r="B9" s="3">
        <v>355</v>
      </c>
      <c r="C9" s="3">
        <v>27424</v>
      </c>
      <c r="D9">
        <f t="shared" si="0"/>
        <v>1.2944865810968495E-2</v>
      </c>
    </row>
    <row r="10" spans="1:4" ht="15.75" thickBot="1" x14ac:dyDescent="0.3">
      <c r="A10" s="4">
        <v>2005</v>
      </c>
      <c r="B10" s="3">
        <v>425</v>
      </c>
      <c r="C10" s="3">
        <v>29813</v>
      </c>
      <c r="D10">
        <f t="shared" si="0"/>
        <v>1.4255526112769597E-2</v>
      </c>
    </row>
    <row r="11" spans="1:4" ht="15.75" thickBot="1" x14ac:dyDescent="0.3">
      <c r="A11" s="4">
        <v>2006</v>
      </c>
      <c r="B11" s="3">
        <v>600</v>
      </c>
      <c r="C11" s="3">
        <v>34425</v>
      </c>
      <c r="D11">
        <f t="shared" si="0"/>
        <v>1.7429193899782137E-2</v>
      </c>
    </row>
    <row r="12" spans="1:4" ht="15.75" thickBot="1" x14ac:dyDescent="0.3">
      <c r="A12" s="4">
        <v>2007</v>
      </c>
      <c r="B12" s="3">
        <v>420</v>
      </c>
      <c r="C12" s="3">
        <v>36010</v>
      </c>
      <c r="D12">
        <f t="shared" si="0"/>
        <v>1.1663426825881699E-2</v>
      </c>
    </row>
    <row r="13" spans="1:4" ht="15.75" thickBot="1" x14ac:dyDescent="0.3">
      <c r="A13" s="4">
        <v>2008</v>
      </c>
      <c r="B13" s="3">
        <v>475</v>
      </c>
      <c r="C13" s="3">
        <v>36450</v>
      </c>
      <c r="D13">
        <f t="shared" si="0"/>
        <v>1.3031550068587106E-2</v>
      </c>
    </row>
    <row r="14" spans="1:4" ht="15.75" thickBot="1" x14ac:dyDescent="0.3">
      <c r="A14" s="4">
        <v>2009</v>
      </c>
      <c r="B14" s="3">
        <v>422</v>
      </c>
      <c r="C14" s="3">
        <v>37004</v>
      </c>
      <c r="D14">
        <f t="shared" si="0"/>
        <v>1.1404172521889525E-2</v>
      </c>
    </row>
    <row r="15" spans="1:4" ht="15.75" thickBot="1" x14ac:dyDescent="0.3">
      <c r="A15" s="4">
        <v>2010</v>
      </c>
      <c r="B15" s="3">
        <v>390</v>
      </c>
      <c r="C15" s="3">
        <v>38329</v>
      </c>
      <c r="D15">
        <f t="shared" si="0"/>
        <v>1.0175063268021603E-2</v>
      </c>
    </row>
    <row r="16" spans="1:4" ht="15.75" thickBot="1" x14ac:dyDescent="0.3">
      <c r="A16" s="4">
        <v>2011</v>
      </c>
      <c r="B16" s="3">
        <v>485</v>
      </c>
      <c r="C16" s="3">
        <v>41340</v>
      </c>
      <c r="D16">
        <f t="shared" si="0"/>
        <v>1.1731978713110788E-2</v>
      </c>
    </row>
    <row r="17" spans="1:4" ht="15.75" thickBot="1" x14ac:dyDescent="0.3">
      <c r="A17" s="4">
        <v>2012</v>
      </c>
      <c r="B17" s="3">
        <v>510</v>
      </c>
      <c r="C17" s="3">
        <v>41502</v>
      </c>
      <c r="D17">
        <f t="shared" si="0"/>
        <v>1.2288564406534625E-2</v>
      </c>
    </row>
    <row r="18" spans="1:4" ht="15.75" thickBot="1" x14ac:dyDescent="0.3">
      <c r="A18" s="4">
        <v>2013</v>
      </c>
      <c r="B18" s="3">
        <v>468</v>
      </c>
      <c r="C18" s="3">
        <v>43982</v>
      </c>
      <c r="D18">
        <f>B18/C18</f>
        <v>1.0640716656814151E-2</v>
      </c>
    </row>
    <row r="19" spans="1:4" ht="15.75" thickBot="1" x14ac:dyDescent="0.3">
      <c r="A19" s="4">
        <v>2014</v>
      </c>
      <c r="B19" s="3">
        <v>625</v>
      </c>
      <c r="C19" s="3">
        <v>47055</v>
      </c>
      <c r="D19">
        <f t="shared" si="0"/>
        <v>1.3282329189246626E-2</v>
      </c>
    </row>
    <row r="20" spans="1:4" ht="15.75" thickBot="1" x14ac:dyDescent="0.3">
      <c r="A20" s="4">
        <v>2015</v>
      </c>
      <c r="B20" s="3">
        <v>705</v>
      </c>
      <c r="C20" s="3">
        <v>52404</v>
      </c>
      <c r="D20">
        <f t="shared" si="0"/>
        <v>1.3453171513624913E-2</v>
      </c>
    </row>
    <row r="21" spans="1:4" ht="15.75" thickBot="1" x14ac:dyDescent="0.3">
      <c r="A21" s="4">
        <v>2016</v>
      </c>
      <c r="B21" s="3">
        <v>899</v>
      </c>
      <c r="C21" s="3">
        <v>63632</v>
      </c>
      <c r="D21">
        <f t="shared" si="0"/>
        <v>1.4128111641941162E-2</v>
      </c>
    </row>
    <row r="22" spans="1:4" ht="15.75" thickBot="1" x14ac:dyDescent="0.3">
      <c r="A22" s="4">
        <v>2017</v>
      </c>
      <c r="B22" s="3">
        <v>1218</v>
      </c>
      <c r="C22" s="3">
        <v>70237</v>
      </c>
      <c r="D22">
        <f t="shared" si="0"/>
        <v>1.7341287355667243E-2</v>
      </c>
    </row>
    <row r="23" spans="1:4" x14ac:dyDescent="0.25">
      <c r="A23" s="5">
        <v>2018</v>
      </c>
      <c r="B23" s="6">
        <v>1114</v>
      </c>
      <c r="C23" s="7">
        <f>3E-57*EXP(0.07*A23)</f>
        <v>66920.591100731268</v>
      </c>
      <c r="D23">
        <f t="shared" si="0"/>
        <v>1.6646595340485969E-2</v>
      </c>
    </row>
    <row r="24" spans="1:4" x14ac:dyDescent="0.25">
      <c r="A24" s="5">
        <v>2019</v>
      </c>
      <c r="B24" s="8">
        <f>4E-60*EXP(0.0712*A24)</f>
        <v>1079.2145440270347</v>
      </c>
      <c r="C24" s="7">
        <f>3E-57*EXP(0.07*A24)</f>
        <v>71772.881449901906</v>
      </c>
      <c r="D24">
        <f>B24/C24</f>
        <v>1.5036522461207522E-2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McHugh</dc:creator>
  <cp:lastModifiedBy>Quinn McHugh</cp:lastModifiedBy>
  <dcterms:created xsi:type="dcterms:W3CDTF">2020-03-17T01:22:33Z</dcterms:created>
  <dcterms:modified xsi:type="dcterms:W3CDTF">2020-03-26T01:30:21Z</dcterms:modified>
</cp:coreProperties>
</file>