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51239d93d74d23/PhillyOpioids_2020Datathon/"/>
    </mc:Choice>
  </mc:AlternateContent>
  <xr:revisionPtr revIDLastSave="627" documentId="8_{0F539B6D-2CC4-4B63-8575-CC32BB4D3E16}" xr6:coauthVersionLast="45" xr6:coauthVersionMax="45" xr10:uidLastSave="{14201C88-FE34-496F-9C0A-A4CFD8887CC6}"/>
  <bookViews>
    <workbookView xWindow="-110" yWindow="-110" windowWidth="19420" windowHeight="10080" xr2:uid="{6C1E24BC-1EF7-47C0-94E4-E3F1E43D1301}"/>
  </bookViews>
  <sheets>
    <sheet name="OverdoseDeaths_ValuesOnly_DESC" sheetId="5" r:id="rId1"/>
    <sheet name="SOURCES" sheetId="6" r:id="rId2"/>
    <sheet name="MapColors" sheetId="3" r:id="rId3"/>
    <sheet name="DATA+Formulas_Tracts+Overdoses" sheetId="2" r:id="rId4"/>
    <sheet name="calculations-for-mapping" sheetId="7" r:id="rId5"/>
  </sheets>
  <externalReferences>
    <externalReference r:id="rId6"/>
  </externalReferences>
  <definedNames>
    <definedName name="ColorCodes" localSheetId="2">MapColors!$A$2:$E$8</definedName>
    <definedName name="ColorCodes">'[1]initdraft_BacktranslatingMa (2)'!$L$2:$P$8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5" i="7" l="1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5" i="7"/>
  <c r="C389" i="5" l="1"/>
  <c r="C5" i="5"/>
  <c r="C6" i="5"/>
  <c r="C7" i="5"/>
  <c r="C8" i="5"/>
  <c r="C9" i="5"/>
  <c r="C10" i="5"/>
  <c r="C11" i="5"/>
  <c r="C12" i="5"/>
  <c r="C13" i="5"/>
  <c r="C14" i="5"/>
  <c r="C15" i="5"/>
  <c r="C16" i="5"/>
  <c r="C18" i="5"/>
  <c r="C17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58" i="5"/>
  <c r="C106" i="5"/>
  <c r="C107" i="5"/>
  <c r="C108" i="5"/>
  <c r="C109" i="5"/>
  <c r="C110" i="5"/>
  <c r="C111" i="5"/>
  <c r="C112" i="5"/>
  <c r="C113" i="5"/>
  <c r="C114" i="5"/>
  <c r="C159" i="5"/>
  <c r="C160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61" i="5"/>
  <c r="C162" i="5"/>
  <c r="C132" i="5"/>
  <c r="C133" i="5"/>
  <c r="C134" i="5"/>
  <c r="C135" i="5"/>
  <c r="C136" i="5"/>
  <c r="C137" i="5"/>
  <c r="C138" i="5"/>
  <c r="C163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70" i="5"/>
  <c r="C172" i="5"/>
  <c r="C173" i="5"/>
  <c r="C174" i="5"/>
  <c r="C176" i="5"/>
  <c r="C177" i="5"/>
  <c r="C178" i="5"/>
  <c r="C180" i="5"/>
  <c r="C181" i="5"/>
  <c r="C182" i="5"/>
  <c r="C183" i="5"/>
  <c r="C184" i="5"/>
  <c r="C185" i="5"/>
  <c r="C186" i="5"/>
  <c r="C192" i="5"/>
  <c r="C193" i="5"/>
  <c r="C195" i="5"/>
  <c r="C197" i="5"/>
  <c r="C198" i="5"/>
  <c r="C199" i="5"/>
  <c r="C200" i="5"/>
  <c r="C201" i="5"/>
  <c r="C202" i="5"/>
  <c r="C204" i="5"/>
  <c r="C205" i="5"/>
  <c r="C206" i="5"/>
  <c r="C207" i="5"/>
  <c r="C208" i="5"/>
  <c r="C212" i="5"/>
  <c r="C164" i="5"/>
  <c r="C165" i="5"/>
  <c r="C166" i="5"/>
  <c r="C167" i="5"/>
  <c r="C168" i="5"/>
  <c r="C169" i="5"/>
  <c r="C171" i="5"/>
  <c r="C175" i="5"/>
  <c r="C179" i="5"/>
  <c r="C187" i="5"/>
  <c r="C188" i="5"/>
  <c r="C189" i="5"/>
  <c r="C190" i="5"/>
  <c r="C191" i="5"/>
  <c r="C194" i="5"/>
  <c r="C196" i="5"/>
  <c r="C203" i="5"/>
  <c r="C209" i="5"/>
  <c r="C210" i="5"/>
  <c r="C211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4" i="5"/>
  <c r="O178" i="2"/>
  <c r="P178" i="2"/>
  <c r="Q178" i="2"/>
  <c r="R178" i="2"/>
  <c r="O179" i="2"/>
  <c r="P179" i="2"/>
  <c r="Q179" i="2"/>
  <c r="R179" i="2"/>
  <c r="O176" i="2"/>
  <c r="P176" i="2"/>
  <c r="Q176" i="2"/>
  <c r="R176" i="2"/>
  <c r="O177" i="2"/>
  <c r="P177" i="2"/>
  <c r="Q177" i="2"/>
  <c r="R177" i="2"/>
  <c r="O185" i="2"/>
  <c r="P185" i="2"/>
  <c r="Q185" i="2"/>
  <c r="R185" i="2"/>
  <c r="O157" i="2"/>
  <c r="P157" i="2"/>
  <c r="Q157" i="2"/>
  <c r="R157" i="2"/>
  <c r="O180" i="2"/>
  <c r="P180" i="2"/>
  <c r="Q180" i="2"/>
  <c r="R180" i="2"/>
  <c r="O193" i="2"/>
  <c r="P193" i="2"/>
  <c r="Q193" i="2"/>
  <c r="R193" i="2"/>
  <c r="O368" i="2"/>
  <c r="P368" i="2"/>
  <c r="Q368" i="2"/>
  <c r="R368" i="2"/>
  <c r="O188" i="2"/>
  <c r="P188" i="2"/>
  <c r="Q188" i="2"/>
  <c r="R188" i="2"/>
  <c r="O174" i="2"/>
  <c r="P174" i="2"/>
  <c r="Q174" i="2"/>
  <c r="R174" i="2"/>
  <c r="O4" i="2"/>
  <c r="P4" i="2"/>
  <c r="Q4" i="2"/>
  <c r="R4" i="2"/>
  <c r="O6" i="2"/>
  <c r="P6" i="2"/>
  <c r="Q6" i="2"/>
  <c r="R6" i="2"/>
  <c r="O10" i="2"/>
  <c r="P10" i="2"/>
  <c r="Q10" i="2"/>
  <c r="R10" i="2"/>
  <c r="O11" i="2"/>
  <c r="P11" i="2"/>
  <c r="Q11" i="2"/>
  <c r="R11" i="2"/>
  <c r="O17" i="2"/>
  <c r="P17" i="2"/>
  <c r="Q17" i="2"/>
  <c r="R17" i="2"/>
  <c r="O18" i="2"/>
  <c r="P18" i="2"/>
  <c r="Q18" i="2"/>
  <c r="R18" i="2"/>
  <c r="O20" i="2"/>
  <c r="P20" i="2"/>
  <c r="Q20" i="2"/>
  <c r="R20" i="2"/>
  <c r="O30" i="2"/>
  <c r="P30" i="2"/>
  <c r="Q30" i="2"/>
  <c r="R30" i="2"/>
  <c r="O39" i="2"/>
  <c r="P39" i="2"/>
  <c r="Q39" i="2"/>
  <c r="R39" i="2"/>
  <c r="O41" i="2"/>
  <c r="P41" i="2"/>
  <c r="Q41" i="2"/>
  <c r="R41" i="2"/>
  <c r="O45" i="2"/>
  <c r="P45" i="2"/>
  <c r="Q45" i="2"/>
  <c r="R45" i="2"/>
  <c r="O48" i="2"/>
  <c r="P48" i="2"/>
  <c r="Q48" i="2"/>
  <c r="R48" i="2"/>
  <c r="O50" i="2"/>
  <c r="P50" i="2"/>
  <c r="Q50" i="2"/>
  <c r="R50" i="2"/>
  <c r="O55" i="2"/>
  <c r="P55" i="2"/>
  <c r="Q55" i="2"/>
  <c r="R55" i="2"/>
  <c r="O62" i="2"/>
  <c r="P62" i="2"/>
  <c r="Q62" i="2"/>
  <c r="R62" i="2"/>
  <c r="O65" i="2"/>
  <c r="P65" i="2"/>
  <c r="Q65" i="2"/>
  <c r="R65" i="2"/>
  <c r="O75" i="2"/>
  <c r="P75" i="2"/>
  <c r="Q75" i="2"/>
  <c r="R75" i="2"/>
  <c r="O79" i="2"/>
  <c r="P79" i="2"/>
  <c r="Q79" i="2"/>
  <c r="R79" i="2"/>
  <c r="O87" i="2"/>
  <c r="P87" i="2"/>
  <c r="Q87" i="2"/>
  <c r="R87" i="2"/>
  <c r="O99" i="2"/>
  <c r="P99" i="2"/>
  <c r="Q99" i="2"/>
  <c r="R99" i="2"/>
  <c r="O100" i="2"/>
  <c r="P100" i="2"/>
  <c r="Q100" i="2"/>
  <c r="R100" i="2"/>
  <c r="O106" i="2"/>
  <c r="P106" i="2"/>
  <c r="Q106" i="2"/>
  <c r="R106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27" i="2"/>
  <c r="P127" i="2"/>
  <c r="Q127" i="2"/>
  <c r="R127" i="2"/>
  <c r="O140" i="2"/>
  <c r="P140" i="2"/>
  <c r="Q140" i="2"/>
  <c r="R140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70" i="2"/>
  <c r="P170" i="2"/>
  <c r="Q170" i="2"/>
  <c r="R170" i="2"/>
  <c r="O172" i="2"/>
  <c r="P172" i="2"/>
  <c r="Q172" i="2"/>
  <c r="R172" i="2"/>
  <c r="O186" i="2"/>
  <c r="P186" i="2"/>
  <c r="Q186" i="2"/>
  <c r="R186" i="2"/>
  <c r="O187" i="2"/>
  <c r="P187" i="2"/>
  <c r="Q187" i="2"/>
  <c r="R187" i="2"/>
  <c r="O189" i="2"/>
  <c r="P189" i="2"/>
  <c r="Q189" i="2"/>
  <c r="R189" i="2"/>
  <c r="O191" i="2"/>
  <c r="P191" i="2"/>
  <c r="Q191" i="2"/>
  <c r="R191" i="2"/>
  <c r="O192" i="2"/>
  <c r="P192" i="2"/>
  <c r="Q192" i="2"/>
  <c r="R192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8" i="2"/>
  <c r="P208" i="2"/>
  <c r="Q208" i="2"/>
  <c r="R208" i="2"/>
  <c r="O209" i="2"/>
  <c r="P209" i="2"/>
  <c r="Q209" i="2"/>
  <c r="R209" i="2"/>
  <c r="O223" i="2"/>
  <c r="P223" i="2"/>
  <c r="Q223" i="2"/>
  <c r="R223" i="2"/>
  <c r="O254" i="2"/>
  <c r="P254" i="2"/>
  <c r="Q254" i="2"/>
  <c r="R254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71" i="2"/>
  <c r="P271" i="2"/>
  <c r="Q271" i="2"/>
  <c r="R271" i="2"/>
  <c r="O273" i="2"/>
  <c r="P273" i="2"/>
  <c r="Q273" i="2"/>
  <c r="R273" i="2"/>
  <c r="O278" i="2"/>
  <c r="P278" i="2"/>
  <c r="Q278" i="2"/>
  <c r="R278" i="2"/>
  <c r="O280" i="2"/>
  <c r="P280" i="2"/>
  <c r="Q280" i="2"/>
  <c r="R280" i="2"/>
  <c r="O281" i="2"/>
  <c r="P281" i="2"/>
  <c r="Q281" i="2"/>
  <c r="R281" i="2"/>
  <c r="O283" i="2"/>
  <c r="P283" i="2"/>
  <c r="Q283" i="2"/>
  <c r="R283" i="2"/>
  <c r="O297" i="2"/>
  <c r="P297" i="2"/>
  <c r="Q297" i="2"/>
  <c r="R297" i="2"/>
  <c r="O300" i="2"/>
  <c r="P300" i="2"/>
  <c r="Q300" i="2"/>
  <c r="R300" i="2"/>
  <c r="O303" i="2"/>
  <c r="P303" i="2"/>
  <c r="Q303" i="2"/>
  <c r="R303" i="2"/>
  <c r="O304" i="2"/>
  <c r="P304" i="2"/>
  <c r="Q304" i="2"/>
  <c r="R304" i="2"/>
  <c r="O306" i="2"/>
  <c r="P306" i="2"/>
  <c r="Q306" i="2"/>
  <c r="R306" i="2"/>
  <c r="O308" i="2"/>
  <c r="P308" i="2"/>
  <c r="Q308" i="2"/>
  <c r="R308" i="2"/>
  <c r="O310" i="2"/>
  <c r="P310" i="2"/>
  <c r="Q310" i="2"/>
  <c r="R310" i="2"/>
  <c r="O313" i="2"/>
  <c r="P313" i="2"/>
  <c r="Q313" i="2"/>
  <c r="R313" i="2"/>
  <c r="O314" i="2"/>
  <c r="P314" i="2"/>
  <c r="Q314" i="2"/>
  <c r="R314" i="2"/>
  <c r="O321" i="2"/>
  <c r="P321" i="2"/>
  <c r="Q321" i="2"/>
  <c r="R321" i="2"/>
  <c r="O324" i="2"/>
  <c r="P324" i="2"/>
  <c r="Q324" i="2"/>
  <c r="R324" i="2"/>
  <c r="O336" i="2"/>
  <c r="P336" i="2"/>
  <c r="Q336" i="2"/>
  <c r="R336" i="2"/>
  <c r="O353" i="2"/>
  <c r="P353" i="2"/>
  <c r="Q353" i="2"/>
  <c r="R353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2" i="2"/>
  <c r="P362" i="2"/>
  <c r="Q362" i="2"/>
  <c r="R362" i="2"/>
  <c r="O367" i="2"/>
  <c r="P367" i="2"/>
  <c r="Q367" i="2"/>
  <c r="R367" i="2"/>
  <c r="O376" i="2"/>
  <c r="P376" i="2"/>
  <c r="Q376" i="2"/>
  <c r="R376" i="2"/>
  <c r="O378" i="2"/>
  <c r="P378" i="2"/>
  <c r="Q378" i="2"/>
  <c r="R378" i="2"/>
  <c r="O382" i="2"/>
  <c r="P382" i="2"/>
  <c r="Q382" i="2"/>
  <c r="R382" i="2"/>
  <c r="O384" i="2"/>
  <c r="P384" i="2"/>
  <c r="Q384" i="2"/>
  <c r="R384" i="2"/>
  <c r="O385" i="2"/>
  <c r="P385" i="2"/>
  <c r="Q385" i="2"/>
  <c r="R385" i="2"/>
  <c r="O5" i="2"/>
  <c r="P5" i="2"/>
  <c r="Q5" i="2"/>
  <c r="R5" i="2"/>
  <c r="O7" i="2"/>
  <c r="P7" i="2"/>
  <c r="Q7" i="2"/>
  <c r="R7" i="2"/>
  <c r="O8" i="2"/>
  <c r="P8" i="2"/>
  <c r="Q8" i="2"/>
  <c r="R8" i="2"/>
  <c r="O9" i="2"/>
  <c r="P9" i="2"/>
  <c r="Q9" i="2"/>
  <c r="R9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9" i="2"/>
  <c r="P19" i="2"/>
  <c r="Q19" i="2"/>
  <c r="R19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40" i="2"/>
  <c r="P40" i="2"/>
  <c r="Q40" i="2"/>
  <c r="R40" i="2"/>
  <c r="O42" i="2"/>
  <c r="P42" i="2"/>
  <c r="Q42" i="2"/>
  <c r="R42" i="2"/>
  <c r="O43" i="2"/>
  <c r="P43" i="2"/>
  <c r="Q43" i="2"/>
  <c r="R43" i="2"/>
  <c r="O44" i="2"/>
  <c r="P44" i="2"/>
  <c r="Q44" i="2"/>
  <c r="R44" i="2"/>
  <c r="O46" i="2"/>
  <c r="P46" i="2"/>
  <c r="Q46" i="2"/>
  <c r="R46" i="2"/>
  <c r="O47" i="2"/>
  <c r="P47" i="2"/>
  <c r="Q47" i="2"/>
  <c r="R47" i="2"/>
  <c r="O49" i="2"/>
  <c r="P49" i="2"/>
  <c r="Q49" i="2"/>
  <c r="R49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3" i="2"/>
  <c r="P63" i="2"/>
  <c r="Q63" i="2"/>
  <c r="R63" i="2"/>
  <c r="O64" i="2"/>
  <c r="P64" i="2"/>
  <c r="Q64" i="2"/>
  <c r="R64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6" i="2"/>
  <c r="P76" i="2"/>
  <c r="Q76" i="2"/>
  <c r="R76" i="2"/>
  <c r="O77" i="2"/>
  <c r="P77" i="2"/>
  <c r="Q77" i="2"/>
  <c r="R77" i="2"/>
  <c r="O78" i="2"/>
  <c r="P78" i="2"/>
  <c r="Q78" i="2"/>
  <c r="R78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8" i="2"/>
  <c r="P168" i="2"/>
  <c r="Q168" i="2"/>
  <c r="R168" i="2"/>
  <c r="O169" i="2"/>
  <c r="P169" i="2"/>
  <c r="Q169" i="2"/>
  <c r="R169" i="2"/>
  <c r="O171" i="2"/>
  <c r="P171" i="2"/>
  <c r="Q171" i="2"/>
  <c r="R171" i="2"/>
  <c r="O173" i="2"/>
  <c r="P173" i="2"/>
  <c r="Q173" i="2"/>
  <c r="R173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90" i="2"/>
  <c r="P190" i="2"/>
  <c r="Q190" i="2"/>
  <c r="R190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2" i="2"/>
  <c r="P272" i="2"/>
  <c r="Q272" i="2"/>
  <c r="R272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9" i="2"/>
  <c r="P279" i="2"/>
  <c r="Q279" i="2"/>
  <c r="R279" i="2"/>
  <c r="O282" i="2"/>
  <c r="P282" i="2"/>
  <c r="Q282" i="2"/>
  <c r="R282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8" i="2"/>
  <c r="P298" i="2"/>
  <c r="Q298" i="2"/>
  <c r="R298" i="2"/>
  <c r="O299" i="2"/>
  <c r="P299" i="2"/>
  <c r="Q299" i="2"/>
  <c r="R299" i="2"/>
  <c r="O301" i="2"/>
  <c r="P301" i="2"/>
  <c r="Q301" i="2"/>
  <c r="R301" i="2"/>
  <c r="O302" i="2"/>
  <c r="P302" i="2"/>
  <c r="Q302" i="2"/>
  <c r="R302" i="2"/>
  <c r="O305" i="2"/>
  <c r="P305" i="2"/>
  <c r="Q305" i="2"/>
  <c r="R305" i="2"/>
  <c r="O307" i="2"/>
  <c r="P307" i="2"/>
  <c r="Q307" i="2"/>
  <c r="R307" i="2"/>
  <c r="O309" i="2"/>
  <c r="P309" i="2"/>
  <c r="Q309" i="2"/>
  <c r="R309" i="2"/>
  <c r="O311" i="2"/>
  <c r="P311" i="2"/>
  <c r="Q311" i="2"/>
  <c r="R311" i="2"/>
  <c r="O312" i="2"/>
  <c r="P312" i="2"/>
  <c r="Q312" i="2"/>
  <c r="R312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2" i="2"/>
  <c r="P322" i="2"/>
  <c r="Q322" i="2"/>
  <c r="R322" i="2"/>
  <c r="O323" i="2"/>
  <c r="P323" i="2"/>
  <c r="Q323" i="2"/>
  <c r="R323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4" i="2"/>
  <c r="P354" i="2"/>
  <c r="Q354" i="2"/>
  <c r="R354" i="2"/>
  <c r="O355" i="2"/>
  <c r="P355" i="2"/>
  <c r="Q355" i="2"/>
  <c r="R355" i="2"/>
  <c r="O360" i="2"/>
  <c r="P360" i="2"/>
  <c r="Q360" i="2"/>
  <c r="R360" i="2"/>
  <c r="O361" i="2"/>
  <c r="P361" i="2"/>
  <c r="Q361" i="2"/>
  <c r="R361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7" i="2"/>
  <c r="P377" i="2"/>
  <c r="Q377" i="2"/>
  <c r="R377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6" i="2"/>
  <c r="P386" i="2"/>
  <c r="Q386" i="2"/>
  <c r="R386" i="2"/>
  <c r="O387" i="2"/>
  <c r="P387" i="2"/>
  <c r="Q387" i="2"/>
  <c r="R387" i="2"/>
  <c r="G178" i="2"/>
  <c r="H178" i="2"/>
  <c r="I178" i="2"/>
  <c r="J178" i="2"/>
  <c r="G179" i="2"/>
  <c r="H179" i="2"/>
  <c r="I179" i="2"/>
  <c r="J179" i="2"/>
  <c r="G176" i="2"/>
  <c r="H176" i="2"/>
  <c r="I176" i="2"/>
  <c r="J176" i="2"/>
  <c r="G177" i="2"/>
  <c r="H177" i="2"/>
  <c r="I177" i="2"/>
  <c r="J177" i="2"/>
  <c r="G185" i="2"/>
  <c r="H185" i="2"/>
  <c r="I185" i="2"/>
  <c r="J185" i="2"/>
  <c r="G157" i="2"/>
  <c r="H157" i="2"/>
  <c r="I157" i="2"/>
  <c r="J157" i="2"/>
  <c r="G180" i="2"/>
  <c r="H180" i="2"/>
  <c r="I180" i="2"/>
  <c r="J180" i="2"/>
  <c r="G193" i="2"/>
  <c r="H193" i="2"/>
  <c r="I193" i="2"/>
  <c r="J193" i="2"/>
  <c r="G368" i="2"/>
  <c r="H368" i="2"/>
  <c r="I368" i="2"/>
  <c r="J368" i="2"/>
  <c r="G188" i="2"/>
  <c r="H188" i="2"/>
  <c r="I188" i="2"/>
  <c r="J188" i="2"/>
  <c r="G174" i="2"/>
  <c r="H174" i="2"/>
  <c r="I174" i="2"/>
  <c r="J174" i="2"/>
  <c r="G4" i="2"/>
  <c r="H4" i="2"/>
  <c r="I4" i="2"/>
  <c r="J4" i="2"/>
  <c r="G6" i="2"/>
  <c r="H6" i="2"/>
  <c r="I6" i="2"/>
  <c r="J6" i="2"/>
  <c r="G10" i="2"/>
  <c r="H10" i="2"/>
  <c r="I10" i="2"/>
  <c r="J10" i="2"/>
  <c r="G11" i="2"/>
  <c r="H11" i="2"/>
  <c r="I11" i="2"/>
  <c r="J11" i="2"/>
  <c r="G17" i="2"/>
  <c r="H17" i="2"/>
  <c r="I17" i="2"/>
  <c r="J17" i="2"/>
  <c r="G18" i="2"/>
  <c r="H18" i="2"/>
  <c r="I18" i="2"/>
  <c r="J18" i="2"/>
  <c r="G20" i="2"/>
  <c r="H20" i="2"/>
  <c r="I20" i="2"/>
  <c r="J20" i="2"/>
  <c r="G30" i="2"/>
  <c r="H30" i="2"/>
  <c r="I30" i="2"/>
  <c r="J30" i="2"/>
  <c r="G39" i="2"/>
  <c r="H39" i="2"/>
  <c r="I39" i="2"/>
  <c r="J39" i="2"/>
  <c r="G41" i="2"/>
  <c r="H41" i="2"/>
  <c r="I41" i="2"/>
  <c r="J41" i="2"/>
  <c r="G45" i="2"/>
  <c r="H45" i="2"/>
  <c r="I45" i="2"/>
  <c r="J45" i="2"/>
  <c r="G48" i="2"/>
  <c r="H48" i="2"/>
  <c r="I48" i="2"/>
  <c r="J48" i="2"/>
  <c r="G50" i="2"/>
  <c r="H50" i="2"/>
  <c r="I50" i="2"/>
  <c r="J50" i="2"/>
  <c r="G55" i="2"/>
  <c r="H55" i="2"/>
  <c r="I55" i="2"/>
  <c r="J55" i="2"/>
  <c r="G62" i="2"/>
  <c r="H62" i="2"/>
  <c r="I62" i="2"/>
  <c r="J62" i="2"/>
  <c r="G65" i="2"/>
  <c r="H65" i="2"/>
  <c r="I65" i="2"/>
  <c r="J65" i="2"/>
  <c r="G75" i="2"/>
  <c r="H75" i="2"/>
  <c r="I75" i="2"/>
  <c r="J75" i="2"/>
  <c r="G79" i="2"/>
  <c r="H79" i="2"/>
  <c r="I79" i="2"/>
  <c r="J79" i="2"/>
  <c r="G87" i="2"/>
  <c r="H87" i="2"/>
  <c r="I87" i="2"/>
  <c r="J87" i="2"/>
  <c r="G99" i="2"/>
  <c r="H99" i="2"/>
  <c r="I99" i="2"/>
  <c r="J99" i="2"/>
  <c r="G100" i="2"/>
  <c r="H100" i="2"/>
  <c r="I100" i="2"/>
  <c r="J100" i="2"/>
  <c r="G106" i="2"/>
  <c r="H106" i="2"/>
  <c r="I106" i="2"/>
  <c r="J106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27" i="2"/>
  <c r="H127" i="2"/>
  <c r="I127" i="2"/>
  <c r="J127" i="2"/>
  <c r="G140" i="2"/>
  <c r="H140" i="2"/>
  <c r="I140" i="2"/>
  <c r="J140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70" i="2"/>
  <c r="H170" i="2"/>
  <c r="I170" i="2"/>
  <c r="J170" i="2"/>
  <c r="G172" i="2"/>
  <c r="H172" i="2"/>
  <c r="I172" i="2"/>
  <c r="J172" i="2"/>
  <c r="G186" i="2"/>
  <c r="H186" i="2"/>
  <c r="I186" i="2"/>
  <c r="J186" i="2"/>
  <c r="G187" i="2"/>
  <c r="H187" i="2"/>
  <c r="I187" i="2"/>
  <c r="J187" i="2"/>
  <c r="G189" i="2"/>
  <c r="H189" i="2"/>
  <c r="I189" i="2"/>
  <c r="J189" i="2"/>
  <c r="G191" i="2"/>
  <c r="H191" i="2"/>
  <c r="I191" i="2"/>
  <c r="J191" i="2"/>
  <c r="G192" i="2"/>
  <c r="H192" i="2"/>
  <c r="I192" i="2"/>
  <c r="J192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8" i="2"/>
  <c r="H208" i="2"/>
  <c r="I208" i="2"/>
  <c r="J208" i="2"/>
  <c r="G209" i="2"/>
  <c r="H209" i="2"/>
  <c r="I209" i="2"/>
  <c r="J209" i="2"/>
  <c r="G223" i="2"/>
  <c r="H223" i="2"/>
  <c r="I223" i="2"/>
  <c r="J223" i="2"/>
  <c r="G254" i="2"/>
  <c r="H254" i="2"/>
  <c r="I254" i="2"/>
  <c r="J254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71" i="2"/>
  <c r="H271" i="2"/>
  <c r="I271" i="2"/>
  <c r="J271" i="2"/>
  <c r="G273" i="2"/>
  <c r="H273" i="2"/>
  <c r="I273" i="2"/>
  <c r="J273" i="2"/>
  <c r="G278" i="2"/>
  <c r="H278" i="2"/>
  <c r="I278" i="2"/>
  <c r="J278" i="2"/>
  <c r="G280" i="2"/>
  <c r="H280" i="2"/>
  <c r="I280" i="2"/>
  <c r="J280" i="2"/>
  <c r="G281" i="2"/>
  <c r="H281" i="2"/>
  <c r="I281" i="2"/>
  <c r="J281" i="2"/>
  <c r="G283" i="2"/>
  <c r="H283" i="2"/>
  <c r="I283" i="2"/>
  <c r="J283" i="2"/>
  <c r="G297" i="2"/>
  <c r="H297" i="2"/>
  <c r="I297" i="2"/>
  <c r="J297" i="2"/>
  <c r="G300" i="2"/>
  <c r="H300" i="2"/>
  <c r="I300" i="2"/>
  <c r="J300" i="2"/>
  <c r="G303" i="2"/>
  <c r="H303" i="2"/>
  <c r="I303" i="2"/>
  <c r="J303" i="2"/>
  <c r="G304" i="2"/>
  <c r="H304" i="2"/>
  <c r="I304" i="2"/>
  <c r="J304" i="2"/>
  <c r="G306" i="2"/>
  <c r="H306" i="2"/>
  <c r="I306" i="2"/>
  <c r="J306" i="2"/>
  <c r="G308" i="2"/>
  <c r="H308" i="2"/>
  <c r="I308" i="2"/>
  <c r="J308" i="2"/>
  <c r="G310" i="2"/>
  <c r="H310" i="2"/>
  <c r="I310" i="2"/>
  <c r="J310" i="2"/>
  <c r="G313" i="2"/>
  <c r="H313" i="2"/>
  <c r="I313" i="2"/>
  <c r="J313" i="2"/>
  <c r="G314" i="2"/>
  <c r="H314" i="2"/>
  <c r="I314" i="2"/>
  <c r="J314" i="2"/>
  <c r="G321" i="2"/>
  <c r="H321" i="2"/>
  <c r="I321" i="2"/>
  <c r="J321" i="2"/>
  <c r="G324" i="2"/>
  <c r="H324" i="2"/>
  <c r="I324" i="2"/>
  <c r="J324" i="2"/>
  <c r="G336" i="2"/>
  <c r="H336" i="2"/>
  <c r="I336" i="2"/>
  <c r="J336" i="2"/>
  <c r="G353" i="2"/>
  <c r="H353" i="2"/>
  <c r="I353" i="2"/>
  <c r="J353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2" i="2"/>
  <c r="H362" i="2"/>
  <c r="I362" i="2"/>
  <c r="J362" i="2"/>
  <c r="G367" i="2"/>
  <c r="H367" i="2"/>
  <c r="I367" i="2"/>
  <c r="J367" i="2"/>
  <c r="G376" i="2"/>
  <c r="H376" i="2"/>
  <c r="I376" i="2"/>
  <c r="J376" i="2"/>
  <c r="G378" i="2"/>
  <c r="H378" i="2"/>
  <c r="I378" i="2"/>
  <c r="J378" i="2"/>
  <c r="G382" i="2"/>
  <c r="H382" i="2"/>
  <c r="I382" i="2"/>
  <c r="J382" i="2"/>
  <c r="G384" i="2"/>
  <c r="H384" i="2"/>
  <c r="I384" i="2"/>
  <c r="J384" i="2"/>
  <c r="G385" i="2"/>
  <c r="H385" i="2"/>
  <c r="I385" i="2"/>
  <c r="J385" i="2"/>
  <c r="G5" i="2"/>
  <c r="H5" i="2"/>
  <c r="I5" i="2"/>
  <c r="J5" i="2"/>
  <c r="G7" i="2"/>
  <c r="H7" i="2"/>
  <c r="I7" i="2"/>
  <c r="J7" i="2"/>
  <c r="G8" i="2"/>
  <c r="H8" i="2"/>
  <c r="I8" i="2"/>
  <c r="J8" i="2"/>
  <c r="G9" i="2"/>
  <c r="H9" i="2"/>
  <c r="I9" i="2"/>
  <c r="J9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9" i="2"/>
  <c r="H19" i="2"/>
  <c r="I19" i="2"/>
  <c r="J19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J40" i="2"/>
  <c r="G42" i="2"/>
  <c r="H42" i="2"/>
  <c r="I42" i="2"/>
  <c r="J42" i="2"/>
  <c r="G43" i="2"/>
  <c r="H43" i="2"/>
  <c r="I43" i="2"/>
  <c r="J43" i="2"/>
  <c r="G44" i="2"/>
  <c r="H44" i="2"/>
  <c r="I44" i="2"/>
  <c r="J44" i="2"/>
  <c r="G46" i="2"/>
  <c r="H46" i="2"/>
  <c r="I46" i="2"/>
  <c r="J46" i="2"/>
  <c r="G47" i="2"/>
  <c r="H47" i="2"/>
  <c r="I47" i="2"/>
  <c r="J47" i="2"/>
  <c r="G49" i="2"/>
  <c r="H49" i="2"/>
  <c r="I49" i="2"/>
  <c r="J49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3" i="2"/>
  <c r="H63" i="2"/>
  <c r="I63" i="2"/>
  <c r="J63" i="2"/>
  <c r="G64" i="2"/>
  <c r="H64" i="2"/>
  <c r="I64" i="2"/>
  <c r="J64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6" i="2"/>
  <c r="H76" i="2"/>
  <c r="I76" i="2"/>
  <c r="J76" i="2"/>
  <c r="G77" i="2"/>
  <c r="H77" i="2"/>
  <c r="I77" i="2"/>
  <c r="J77" i="2"/>
  <c r="G78" i="2"/>
  <c r="H78" i="2"/>
  <c r="I78" i="2"/>
  <c r="J78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K98" i="2" s="1"/>
  <c r="I98" i="2"/>
  <c r="J98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K134" i="2" s="1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1" i="2"/>
  <c r="H141" i="2"/>
  <c r="I141" i="2"/>
  <c r="J141" i="2"/>
  <c r="G142" i="2"/>
  <c r="H142" i="2"/>
  <c r="I142" i="2"/>
  <c r="J142" i="2"/>
  <c r="G143" i="2"/>
  <c r="H143" i="2"/>
  <c r="K143" i="2" s="1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8" i="2"/>
  <c r="H158" i="2"/>
  <c r="I158" i="2"/>
  <c r="J158" i="2"/>
  <c r="G159" i="2"/>
  <c r="H159" i="2"/>
  <c r="I159" i="2"/>
  <c r="J159" i="2"/>
  <c r="G160" i="2"/>
  <c r="H160" i="2"/>
  <c r="K160" i="2" s="1"/>
  <c r="I160" i="2"/>
  <c r="J160" i="2"/>
  <c r="G161" i="2"/>
  <c r="H161" i="2"/>
  <c r="I161" i="2"/>
  <c r="J161" i="2"/>
  <c r="G162" i="2"/>
  <c r="H162" i="2"/>
  <c r="I162" i="2"/>
  <c r="J162" i="2"/>
  <c r="G168" i="2"/>
  <c r="H168" i="2"/>
  <c r="I168" i="2"/>
  <c r="J168" i="2"/>
  <c r="G169" i="2"/>
  <c r="H169" i="2"/>
  <c r="I169" i="2"/>
  <c r="J169" i="2"/>
  <c r="G171" i="2"/>
  <c r="H171" i="2"/>
  <c r="I171" i="2"/>
  <c r="J171" i="2"/>
  <c r="G173" i="2"/>
  <c r="H173" i="2"/>
  <c r="I173" i="2"/>
  <c r="J173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90" i="2"/>
  <c r="H190" i="2"/>
  <c r="I190" i="2"/>
  <c r="J190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201" i="2"/>
  <c r="H201" i="2"/>
  <c r="K201" i="2" s="1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K230" i="2" s="1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K240" i="2" s="1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K253" i="2" s="1"/>
  <c r="I253" i="2"/>
  <c r="J253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K262" i="2" s="1"/>
  <c r="I262" i="2"/>
  <c r="J262" i="2"/>
  <c r="G263" i="2"/>
  <c r="H263" i="2"/>
  <c r="I263" i="2"/>
  <c r="J263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2" i="2"/>
  <c r="H272" i="2"/>
  <c r="I272" i="2"/>
  <c r="J272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9" i="2"/>
  <c r="H279" i="2"/>
  <c r="I279" i="2"/>
  <c r="J279" i="2"/>
  <c r="G282" i="2"/>
  <c r="H282" i="2"/>
  <c r="I282" i="2"/>
  <c r="J282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8" i="2"/>
  <c r="H298" i="2"/>
  <c r="I298" i="2"/>
  <c r="J298" i="2"/>
  <c r="G299" i="2"/>
  <c r="H299" i="2"/>
  <c r="I299" i="2"/>
  <c r="J299" i="2"/>
  <c r="G301" i="2"/>
  <c r="H301" i="2"/>
  <c r="K301" i="2" s="1"/>
  <c r="I301" i="2"/>
  <c r="J301" i="2"/>
  <c r="G302" i="2"/>
  <c r="H302" i="2"/>
  <c r="I302" i="2"/>
  <c r="J302" i="2"/>
  <c r="G305" i="2"/>
  <c r="H305" i="2"/>
  <c r="I305" i="2"/>
  <c r="J305" i="2"/>
  <c r="G307" i="2"/>
  <c r="H307" i="2"/>
  <c r="I307" i="2"/>
  <c r="J307" i="2"/>
  <c r="G309" i="2"/>
  <c r="H309" i="2"/>
  <c r="I309" i="2"/>
  <c r="J309" i="2"/>
  <c r="G311" i="2"/>
  <c r="H311" i="2"/>
  <c r="I311" i="2"/>
  <c r="J311" i="2"/>
  <c r="G312" i="2"/>
  <c r="H312" i="2"/>
  <c r="I312" i="2"/>
  <c r="J312" i="2"/>
  <c r="G315" i="2"/>
  <c r="H315" i="2"/>
  <c r="I315" i="2"/>
  <c r="J315" i="2"/>
  <c r="G316" i="2"/>
  <c r="H316" i="2"/>
  <c r="I316" i="2"/>
  <c r="J316" i="2"/>
  <c r="G317" i="2"/>
  <c r="H317" i="2"/>
  <c r="K317" i="2" s="1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2" i="2"/>
  <c r="H322" i="2"/>
  <c r="I322" i="2"/>
  <c r="J322" i="2"/>
  <c r="G323" i="2"/>
  <c r="H323" i="2"/>
  <c r="I323" i="2"/>
  <c r="J323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K348" i="2" s="1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4" i="2"/>
  <c r="H354" i="2"/>
  <c r="I354" i="2"/>
  <c r="J354" i="2"/>
  <c r="G355" i="2"/>
  <c r="H355" i="2"/>
  <c r="I355" i="2"/>
  <c r="J355" i="2"/>
  <c r="G360" i="2"/>
  <c r="H360" i="2"/>
  <c r="I360" i="2"/>
  <c r="J360" i="2"/>
  <c r="G361" i="2"/>
  <c r="H361" i="2"/>
  <c r="I361" i="2"/>
  <c r="J361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7" i="2"/>
  <c r="H377" i="2"/>
  <c r="I377" i="2"/>
  <c r="J377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3" i="2"/>
  <c r="H383" i="2"/>
  <c r="I383" i="2"/>
  <c r="J383" i="2"/>
  <c r="G386" i="2"/>
  <c r="H386" i="2"/>
  <c r="I386" i="2"/>
  <c r="J386" i="2"/>
  <c r="G387" i="2"/>
  <c r="H387" i="2"/>
  <c r="I387" i="2"/>
  <c r="J387" i="2"/>
  <c r="S178" i="2"/>
  <c r="S179" i="2"/>
  <c r="S176" i="2"/>
  <c r="S177" i="2"/>
  <c r="S185" i="2"/>
  <c r="S157" i="2"/>
  <c r="S180" i="2"/>
  <c r="S193" i="2"/>
  <c r="S368" i="2"/>
  <c r="S188" i="2"/>
  <c r="S174" i="2"/>
  <c r="S4" i="2"/>
  <c r="S6" i="2"/>
  <c r="S10" i="2"/>
  <c r="S11" i="2"/>
  <c r="S17" i="2"/>
  <c r="S18" i="2"/>
  <c r="S20" i="2"/>
  <c r="S30" i="2"/>
  <c r="S39" i="2"/>
  <c r="S41" i="2"/>
  <c r="S45" i="2"/>
  <c r="S48" i="2"/>
  <c r="S50" i="2"/>
  <c r="S55" i="2"/>
  <c r="S62" i="2"/>
  <c r="S65" i="2"/>
  <c r="S75" i="2"/>
  <c r="S79" i="2"/>
  <c r="S87" i="2"/>
  <c r="S99" i="2"/>
  <c r="S100" i="2"/>
  <c r="S106" i="2"/>
  <c r="S110" i="2"/>
  <c r="S111" i="2"/>
  <c r="S112" i="2"/>
  <c r="S127" i="2"/>
  <c r="S140" i="2"/>
  <c r="S163" i="2"/>
  <c r="S164" i="2"/>
  <c r="S165" i="2"/>
  <c r="S166" i="2"/>
  <c r="S167" i="2"/>
  <c r="S170" i="2"/>
  <c r="S172" i="2"/>
  <c r="S186" i="2"/>
  <c r="S187" i="2"/>
  <c r="S189" i="2"/>
  <c r="S191" i="2"/>
  <c r="S192" i="2"/>
  <c r="S197" i="2"/>
  <c r="S198" i="2"/>
  <c r="S199" i="2"/>
  <c r="S200" i="2"/>
  <c r="S208" i="2"/>
  <c r="S209" i="2"/>
  <c r="S223" i="2"/>
  <c r="S254" i="2"/>
  <c r="S264" i="2"/>
  <c r="S265" i="2"/>
  <c r="S266" i="2"/>
  <c r="S271" i="2"/>
  <c r="S273" i="2"/>
  <c r="S278" i="2"/>
  <c r="S280" i="2"/>
  <c r="S281" i="2"/>
  <c r="S283" i="2"/>
  <c r="S297" i="2"/>
  <c r="S300" i="2"/>
  <c r="S303" i="2"/>
  <c r="S304" i="2"/>
  <c r="S306" i="2"/>
  <c r="S308" i="2"/>
  <c r="S310" i="2"/>
  <c r="S313" i="2"/>
  <c r="S314" i="2"/>
  <c r="S321" i="2"/>
  <c r="S324" i="2"/>
  <c r="S336" i="2"/>
  <c r="S353" i="2"/>
  <c r="S356" i="2"/>
  <c r="S357" i="2"/>
  <c r="S358" i="2"/>
  <c r="S359" i="2"/>
  <c r="S362" i="2"/>
  <c r="S367" i="2"/>
  <c r="S376" i="2"/>
  <c r="S378" i="2"/>
  <c r="S382" i="2"/>
  <c r="S384" i="2"/>
  <c r="S385" i="2"/>
  <c r="S5" i="2"/>
  <c r="S7" i="2"/>
  <c r="S8" i="2"/>
  <c r="S9" i="2"/>
  <c r="S12" i="2"/>
  <c r="S13" i="2"/>
  <c r="S14" i="2"/>
  <c r="S15" i="2"/>
  <c r="S16" i="2"/>
  <c r="S19" i="2"/>
  <c r="S21" i="2"/>
  <c r="S22" i="2"/>
  <c r="S23" i="2"/>
  <c r="S24" i="2"/>
  <c r="S25" i="2"/>
  <c r="S26" i="2"/>
  <c r="S27" i="2"/>
  <c r="S28" i="2"/>
  <c r="S29" i="2"/>
  <c r="S31" i="2"/>
  <c r="S32" i="2"/>
  <c r="S33" i="2"/>
  <c r="S34" i="2"/>
  <c r="S35" i="2"/>
  <c r="S36" i="2"/>
  <c r="S37" i="2"/>
  <c r="S38" i="2"/>
  <c r="S40" i="2"/>
  <c r="S42" i="2"/>
  <c r="S43" i="2"/>
  <c r="S44" i="2"/>
  <c r="S46" i="2"/>
  <c r="S47" i="2"/>
  <c r="S49" i="2"/>
  <c r="S51" i="2"/>
  <c r="S52" i="2"/>
  <c r="S53" i="2"/>
  <c r="S54" i="2"/>
  <c r="S56" i="2"/>
  <c r="S57" i="2"/>
  <c r="S58" i="2"/>
  <c r="S59" i="2"/>
  <c r="S60" i="2"/>
  <c r="S61" i="2"/>
  <c r="S63" i="2"/>
  <c r="S64" i="2"/>
  <c r="S66" i="2"/>
  <c r="S67" i="2"/>
  <c r="S68" i="2"/>
  <c r="S69" i="2"/>
  <c r="S70" i="2"/>
  <c r="S71" i="2"/>
  <c r="S72" i="2"/>
  <c r="S73" i="2"/>
  <c r="S74" i="2"/>
  <c r="S76" i="2"/>
  <c r="S77" i="2"/>
  <c r="S78" i="2"/>
  <c r="S80" i="2"/>
  <c r="S81" i="2"/>
  <c r="S82" i="2"/>
  <c r="S83" i="2"/>
  <c r="S84" i="2"/>
  <c r="S85" i="2"/>
  <c r="S86" i="2"/>
  <c r="S88" i="2"/>
  <c r="S89" i="2"/>
  <c r="S90" i="2"/>
  <c r="S91" i="2"/>
  <c r="S92" i="2"/>
  <c r="S93" i="2"/>
  <c r="S94" i="2"/>
  <c r="S95" i="2"/>
  <c r="S96" i="2"/>
  <c r="S97" i="2"/>
  <c r="S98" i="2"/>
  <c r="S101" i="2"/>
  <c r="S102" i="2"/>
  <c r="S103" i="2"/>
  <c r="S104" i="2"/>
  <c r="S105" i="2"/>
  <c r="S107" i="2"/>
  <c r="S108" i="2"/>
  <c r="S109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1" i="2"/>
  <c r="S142" i="2"/>
  <c r="S143" i="2"/>
  <c r="S145" i="2"/>
  <c r="S147" i="2"/>
  <c r="S149" i="2"/>
  <c r="S151" i="2"/>
  <c r="S153" i="2"/>
  <c r="S155" i="2"/>
  <c r="S158" i="2"/>
  <c r="S160" i="2"/>
  <c r="S162" i="2"/>
  <c r="S169" i="2"/>
  <c r="S173" i="2"/>
  <c r="S182" i="2"/>
  <c r="S184" i="2"/>
  <c r="S194" i="2"/>
  <c r="S196" i="2"/>
  <c r="S202" i="2"/>
  <c r="S204" i="2"/>
  <c r="S206" i="2"/>
  <c r="S212" i="2"/>
  <c r="S216" i="2"/>
  <c r="S219" i="2"/>
  <c r="S224" i="2"/>
  <c r="S228" i="2"/>
  <c r="S231" i="2"/>
  <c r="S235" i="2"/>
  <c r="S239" i="2"/>
  <c r="S241" i="2"/>
  <c r="S245" i="2"/>
  <c r="S249" i="2"/>
  <c r="S252" i="2"/>
  <c r="S257" i="2"/>
  <c r="S261" i="2"/>
  <c r="S267" i="2"/>
  <c r="S272" i="2"/>
  <c r="S277" i="2"/>
  <c r="S282" i="2"/>
  <c r="S287" i="2"/>
  <c r="S291" i="2"/>
  <c r="S294" i="2"/>
  <c r="S299" i="2"/>
  <c r="S307" i="2"/>
  <c r="S312" i="2"/>
  <c r="S318" i="2"/>
  <c r="S323" i="2"/>
  <c r="S326" i="2"/>
  <c r="S330" i="2"/>
  <c r="S334" i="2"/>
  <c r="S338" i="2"/>
  <c r="S342" i="2"/>
  <c r="S346" i="2"/>
  <c r="S349" i="2"/>
  <c r="S354" i="2"/>
  <c r="S363" i="2"/>
  <c r="S365" i="2"/>
  <c r="S371" i="2"/>
  <c r="S375" i="2"/>
  <c r="S380" i="2"/>
  <c r="S387" i="2"/>
  <c r="R175" i="2"/>
  <c r="Q175" i="2"/>
  <c r="P175" i="2"/>
  <c r="O175" i="2"/>
  <c r="K177" i="2"/>
  <c r="K180" i="2"/>
  <c r="K174" i="2"/>
  <c r="K11" i="2"/>
  <c r="K18" i="2"/>
  <c r="B18" i="2" s="1"/>
  <c r="K41" i="2"/>
  <c r="B41" i="2" s="1"/>
  <c r="K75" i="2"/>
  <c r="K100" i="2"/>
  <c r="K112" i="2"/>
  <c r="K167" i="2"/>
  <c r="K187" i="2"/>
  <c r="K191" i="2"/>
  <c r="K223" i="2"/>
  <c r="B223" i="2" s="1"/>
  <c r="K265" i="2"/>
  <c r="K278" i="2"/>
  <c r="K304" i="2"/>
  <c r="K313" i="2"/>
  <c r="K336" i="2"/>
  <c r="K362" i="2"/>
  <c r="B362" i="2" s="1"/>
  <c r="K382" i="2"/>
  <c r="K5" i="2"/>
  <c r="K16" i="2"/>
  <c r="K22" i="2"/>
  <c r="K28" i="2"/>
  <c r="K37" i="2"/>
  <c r="B37" i="2" s="1"/>
  <c r="K44" i="2"/>
  <c r="K52" i="2"/>
  <c r="K68" i="2"/>
  <c r="K76" i="2"/>
  <c r="K82" i="2"/>
  <c r="K102" i="2"/>
  <c r="K114" i="2"/>
  <c r="B114" i="2" s="1"/>
  <c r="K126" i="2"/>
  <c r="K183" i="2"/>
  <c r="K224" i="2"/>
  <c r="K274" i="2"/>
  <c r="K290" i="2"/>
  <c r="J175" i="2"/>
  <c r="I175" i="2"/>
  <c r="H175" i="2"/>
  <c r="G175" i="2"/>
  <c r="L12" i="3"/>
  <c r="K12" i="3"/>
  <c r="L387" i="2" l="1"/>
  <c r="L386" i="2"/>
  <c r="L383" i="2"/>
  <c r="L381" i="2"/>
  <c r="L380" i="2"/>
  <c r="L379" i="2"/>
  <c r="L375" i="2"/>
  <c r="L374" i="2"/>
  <c r="L373" i="2"/>
  <c r="L371" i="2"/>
  <c r="L370" i="2"/>
  <c r="L369" i="2"/>
  <c r="L365" i="2"/>
  <c r="L364" i="2"/>
  <c r="L363" i="2"/>
  <c r="L361" i="2"/>
  <c r="L360" i="2"/>
  <c r="L355" i="2"/>
  <c r="L354" i="2"/>
  <c r="L351" i="2"/>
  <c r="L350" i="2"/>
  <c r="L349" i="2"/>
  <c r="L347" i="2"/>
  <c r="L346" i="2"/>
  <c r="L345" i="2"/>
  <c r="L343" i="2"/>
  <c r="L342" i="2"/>
  <c r="L341" i="2"/>
  <c r="L340" i="2"/>
  <c r="L339" i="2"/>
  <c r="L338" i="2"/>
  <c r="L337" i="2"/>
  <c r="L334" i="2"/>
  <c r="L333" i="2"/>
  <c r="L332" i="2"/>
  <c r="L330" i="2"/>
  <c r="L329" i="2"/>
  <c r="L328" i="2"/>
  <c r="L326" i="2"/>
  <c r="L325" i="2"/>
  <c r="L323" i="2"/>
  <c r="L322" i="2"/>
  <c r="L320" i="2"/>
  <c r="L319" i="2"/>
  <c r="L318" i="2"/>
  <c r="L317" i="2"/>
  <c r="L315" i="2"/>
  <c r="L312" i="2"/>
  <c r="L311" i="2"/>
  <c r="L309" i="2"/>
  <c r="L305" i="2"/>
  <c r="L302" i="2"/>
  <c r="L301" i="2"/>
  <c r="L299" i="2"/>
  <c r="L298" i="2"/>
  <c r="L296" i="2"/>
  <c r="L295" i="2"/>
  <c r="L294" i="2"/>
  <c r="L293" i="2"/>
  <c r="L292" i="2"/>
  <c r="L291" i="2"/>
  <c r="L290" i="2"/>
  <c r="L289" i="2"/>
  <c r="L288" i="2"/>
  <c r="L287" i="2"/>
  <c r="L285" i="2"/>
  <c r="L284" i="2"/>
  <c r="L282" i="2"/>
  <c r="L279" i="2"/>
  <c r="L277" i="2"/>
  <c r="L275" i="2"/>
  <c r="L274" i="2"/>
  <c r="L272" i="2"/>
  <c r="L270" i="2"/>
  <c r="L268" i="2"/>
  <c r="L267" i="2"/>
  <c r="L263" i="2"/>
  <c r="L262" i="2"/>
  <c r="L261" i="2"/>
  <c r="L260" i="2"/>
  <c r="L259" i="2"/>
  <c r="L258" i="2"/>
  <c r="L257" i="2"/>
  <c r="L256" i="2"/>
  <c r="L253" i="2"/>
  <c r="L252" i="2"/>
  <c r="L251" i="2"/>
  <c r="L250" i="2"/>
  <c r="L248" i="2"/>
  <c r="L247" i="2"/>
  <c r="L246" i="2"/>
  <c r="L245" i="2"/>
  <c r="L243" i="2"/>
  <c r="L242" i="2"/>
  <c r="L241" i="2"/>
  <c r="L240" i="2"/>
  <c r="L239" i="2"/>
  <c r="L238" i="2"/>
  <c r="L237" i="2"/>
  <c r="L236" i="2"/>
  <c r="L235" i="2"/>
  <c r="L234" i="2"/>
  <c r="L232" i="2"/>
  <c r="L231" i="2"/>
  <c r="L230" i="2"/>
  <c r="L229" i="2"/>
  <c r="L227" i="2"/>
  <c r="L226" i="2"/>
  <c r="L225" i="2"/>
  <c r="L224" i="2"/>
  <c r="L222" i="2"/>
  <c r="L221" i="2"/>
  <c r="C221" i="2" s="1"/>
  <c r="L220" i="2"/>
  <c r="L219" i="2"/>
  <c r="L218" i="2"/>
  <c r="L217" i="2"/>
  <c r="L216" i="2"/>
  <c r="L215" i="2"/>
  <c r="L214" i="2"/>
  <c r="L213" i="2"/>
  <c r="L212" i="2"/>
  <c r="L210" i="2"/>
  <c r="L207" i="2"/>
  <c r="L206" i="2"/>
  <c r="L205" i="2"/>
  <c r="L204" i="2"/>
  <c r="L202" i="2"/>
  <c r="L201" i="2"/>
  <c r="L196" i="2"/>
  <c r="L195" i="2"/>
  <c r="L194" i="2"/>
  <c r="L190" i="2"/>
  <c r="L184" i="2"/>
  <c r="L183" i="2"/>
  <c r="L182" i="2"/>
  <c r="L181" i="2"/>
  <c r="L173" i="2"/>
  <c r="L171" i="2"/>
  <c r="L169" i="2"/>
  <c r="L168" i="2"/>
  <c r="L162" i="2"/>
  <c r="L160" i="2"/>
  <c r="L159" i="2"/>
  <c r="L158" i="2"/>
  <c r="L156" i="2"/>
  <c r="L154" i="2"/>
  <c r="L153" i="2"/>
  <c r="L152" i="2"/>
  <c r="L151" i="2"/>
  <c r="L149" i="2"/>
  <c r="L148" i="2"/>
  <c r="L147" i="2"/>
  <c r="L146" i="2"/>
  <c r="L145" i="2"/>
  <c r="L144" i="2"/>
  <c r="L143" i="2"/>
  <c r="L142" i="2"/>
  <c r="L141" i="2"/>
  <c r="L139" i="2"/>
  <c r="L137" i="2"/>
  <c r="L136" i="2"/>
  <c r="L135" i="2"/>
  <c r="L134" i="2"/>
  <c r="L132" i="2"/>
  <c r="L131" i="2"/>
  <c r="L130" i="2"/>
  <c r="L129" i="2"/>
  <c r="L128" i="2"/>
  <c r="L125" i="2"/>
  <c r="L124" i="2"/>
  <c r="L123" i="2"/>
  <c r="L122" i="2"/>
  <c r="L121" i="2"/>
  <c r="L120" i="2"/>
  <c r="L119" i="2"/>
  <c r="L118" i="2"/>
  <c r="L117" i="2"/>
  <c r="L115" i="2"/>
  <c r="L114" i="2"/>
  <c r="L113" i="2"/>
  <c r="L109" i="2"/>
  <c r="L108" i="2"/>
  <c r="L105" i="2"/>
  <c r="L104" i="2"/>
  <c r="L103" i="2"/>
  <c r="L102" i="2"/>
  <c r="L98" i="2"/>
  <c r="L97" i="2"/>
  <c r="L96" i="2"/>
  <c r="L95" i="2"/>
  <c r="L94" i="2"/>
  <c r="L93" i="2"/>
  <c r="L92" i="2"/>
  <c r="L91" i="2"/>
  <c r="L90" i="2"/>
  <c r="L89" i="2"/>
  <c r="L86" i="2"/>
  <c r="L85" i="2"/>
  <c r="L84" i="2"/>
  <c r="L83" i="2"/>
  <c r="L81" i="2"/>
  <c r="L80" i="2"/>
  <c r="L78" i="2"/>
  <c r="L77" i="2"/>
  <c r="L76" i="2"/>
  <c r="L74" i="2"/>
  <c r="L73" i="2"/>
  <c r="L72" i="2"/>
  <c r="L71" i="2"/>
  <c r="L70" i="2"/>
  <c r="L69" i="2"/>
  <c r="L68" i="2"/>
  <c r="L67" i="2"/>
  <c r="L66" i="2"/>
  <c r="L64" i="2"/>
  <c r="L61" i="2"/>
  <c r="L60" i="2"/>
  <c r="L59" i="2"/>
  <c r="L58" i="2"/>
  <c r="L56" i="2"/>
  <c r="L54" i="2"/>
  <c r="L53" i="2"/>
  <c r="L52" i="2"/>
  <c r="L51" i="2"/>
  <c r="L47" i="2"/>
  <c r="L46" i="2"/>
  <c r="L44" i="2"/>
  <c r="L43" i="2"/>
  <c r="L42" i="2"/>
  <c r="L40" i="2"/>
  <c r="L38" i="2"/>
  <c r="L37" i="2"/>
  <c r="L36" i="2"/>
  <c r="L34" i="2"/>
  <c r="L33" i="2"/>
  <c r="L32" i="2"/>
  <c r="L31" i="2"/>
  <c r="L29" i="2"/>
  <c r="L27" i="2"/>
  <c r="L26" i="2"/>
  <c r="L25" i="2"/>
  <c r="L24" i="2"/>
  <c r="L22" i="2"/>
  <c r="L21" i="2"/>
  <c r="L19" i="2"/>
  <c r="L16" i="2"/>
  <c r="L15" i="2"/>
  <c r="L14" i="2"/>
  <c r="L13" i="2"/>
  <c r="L12" i="2"/>
  <c r="L9" i="2"/>
  <c r="L8" i="2"/>
  <c r="L5" i="2"/>
  <c r="L385" i="2"/>
  <c r="L384" i="2"/>
  <c r="L382" i="2"/>
  <c r="L376" i="2"/>
  <c r="L367" i="2"/>
  <c r="L362" i="2"/>
  <c r="L359" i="2"/>
  <c r="L358" i="2"/>
  <c r="L357" i="2"/>
  <c r="L356" i="2"/>
  <c r="L353" i="2"/>
  <c r="L336" i="2"/>
  <c r="L324" i="2"/>
  <c r="L321" i="2"/>
  <c r="L314" i="2"/>
  <c r="L313" i="2"/>
  <c r="L310" i="2"/>
  <c r="L308" i="2"/>
  <c r="L304" i="2"/>
  <c r="L303" i="2"/>
  <c r="L300" i="2"/>
  <c r="L297" i="2"/>
  <c r="L281" i="2"/>
  <c r="L280" i="2"/>
  <c r="L278" i="2"/>
  <c r="L273" i="2"/>
  <c r="L271" i="2"/>
  <c r="L266" i="2"/>
  <c r="L265" i="2"/>
  <c r="L264" i="2"/>
  <c r="L254" i="2"/>
  <c r="L223" i="2"/>
  <c r="L209" i="2"/>
  <c r="L208" i="2"/>
  <c r="L200" i="2"/>
  <c r="L199" i="2"/>
  <c r="L198" i="2"/>
  <c r="L192" i="2"/>
  <c r="L191" i="2"/>
  <c r="L189" i="2"/>
  <c r="L187" i="2"/>
  <c r="L186" i="2"/>
  <c r="L170" i="2"/>
  <c r="L167" i="2"/>
  <c r="L166" i="2"/>
  <c r="L165" i="2"/>
  <c r="L163" i="2"/>
  <c r="L140" i="2"/>
  <c r="L127" i="2"/>
  <c r="L112" i="2"/>
  <c r="L111" i="2"/>
  <c r="L110" i="2"/>
  <c r="L106" i="2"/>
  <c r="L100" i="2"/>
  <c r="L99" i="2"/>
  <c r="L87" i="2"/>
  <c r="L75" i="2"/>
  <c r="L65" i="2"/>
  <c r="L62" i="2"/>
  <c r="L55" i="2"/>
  <c r="L48" i="2"/>
  <c r="L45" i="2"/>
  <c r="L41" i="2"/>
  <c r="L39" i="2"/>
  <c r="L20" i="2"/>
  <c r="L18" i="2"/>
  <c r="L17" i="2"/>
  <c r="L11" i="2"/>
  <c r="L10" i="2"/>
  <c r="L6" i="2"/>
  <c r="L4" i="2"/>
  <c r="L174" i="2"/>
  <c r="L188" i="2"/>
  <c r="L368" i="2"/>
  <c r="L180" i="2"/>
  <c r="L157" i="2"/>
  <c r="L185" i="2"/>
  <c r="L177" i="2"/>
  <c r="L179" i="2"/>
  <c r="L178" i="2"/>
  <c r="T387" i="2"/>
  <c r="C387" i="2" s="1"/>
  <c r="T383" i="2"/>
  <c r="C383" i="2" s="1"/>
  <c r="T381" i="2"/>
  <c r="T380" i="2"/>
  <c r="C380" i="2" s="1"/>
  <c r="T379" i="2"/>
  <c r="C379" i="2" s="1"/>
  <c r="T377" i="2"/>
  <c r="T375" i="2"/>
  <c r="C375" i="2" s="1"/>
  <c r="T374" i="2"/>
  <c r="T373" i="2"/>
  <c r="C373" i="2" s="1"/>
  <c r="T372" i="2"/>
  <c r="T371" i="2"/>
  <c r="C371" i="2" s="1"/>
  <c r="T370" i="2"/>
  <c r="C370" i="2" s="1"/>
  <c r="T366" i="2"/>
  <c r="T365" i="2"/>
  <c r="C365" i="2" s="1"/>
  <c r="T364" i="2"/>
  <c r="C364" i="2" s="1"/>
  <c r="T361" i="2"/>
  <c r="T360" i="2"/>
  <c r="C360" i="2" s="1"/>
  <c r="T355" i="2"/>
  <c r="C355" i="2" s="1"/>
  <c r="T354" i="2"/>
  <c r="C354" i="2" s="1"/>
  <c r="T352" i="2"/>
  <c r="T351" i="2"/>
  <c r="T350" i="2"/>
  <c r="C350" i="2" s="1"/>
  <c r="T349" i="2"/>
  <c r="C349" i="2" s="1"/>
  <c r="T348" i="2"/>
  <c r="T347" i="2"/>
  <c r="C347" i="2" s="1"/>
  <c r="T346" i="2"/>
  <c r="T344" i="2"/>
  <c r="T343" i="2"/>
  <c r="C343" i="2" s="1"/>
  <c r="T342" i="2"/>
  <c r="C342" i="2" s="1"/>
  <c r="T340" i="2"/>
  <c r="C340" i="2" s="1"/>
  <c r="T339" i="2"/>
  <c r="C339" i="2" s="1"/>
  <c r="T338" i="2"/>
  <c r="C338" i="2" s="1"/>
  <c r="T335" i="2"/>
  <c r="T334" i="2"/>
  <c r="C334" i="2" s="1"/>
  <c r="T333" i="2"/>
  <c r="C333" i="2" s="1"/>
  <c r="T332" i="2"/>
  <c r="C332" i="2" s="1"/>
  <c r="T331" i="2"/>
  <c r="T330" i="2"/>
  <c r="T329" i="2"/>
  <c r="C329" i="2" s="1"/>
  <c r="T327" i="2"/>
  <c r="T326" i="2"/>
  <c r="C326" i="2" s="1"/>
  <c r="T325" i="2"/>
  <c r="T323" i="2"/>
  <c r="C323" i="2" s="1"/>
  <c r="T322" i="2"/>
  <c r="C322" i="2" s="1"/>
  <c r="T319" i="2"/>
  <c r="T318" i="2"/>
  <c r="C318" i="2" s="1"/>
  <c r="T317" i="2"/>
  <c r="C317" i="2" s="1"/>
  <c r="T316" i="2"/>
  <c r="T315" i="2"/>
  <c r="C315" i="2" s="1"/>
  <c r="T312" i="2"/>
  <c r="T311" i="2"/>
  <c r="C311" i="2" s="1"/>
  <c r="T309" i="2"/>
  <c r="C309" i="2" s="1"/>
  <c r="T307" i="2"/>
  <c r="T305" i="2"/>
  <c r="C305" i="2" s="1"/>
  <c r="T302" i="2"/>
  <c r="C302" i="2" s="1"/>
  <c r="T301" i="2"/>
  <c r="C301" i="2" s="1"/>
  <c r="T299" i="2"/>
  <c r="C299" i="2" s="1"/>
  <c r="T298" i="2"/>
  <c r="C298" i="2" s="1"/>
  <c r="T296" i="2"/>
  <c r="T295" i="2"/>
  <c r="T294" i="2"/>
  <c r="C294" i="2" s="1"/>
  <c r="T293" i="2"/>
  <c r="C293" i="2" s="1"/>
  <c r="T292" i="2"/>
  <c r="C292" i="2" s="1"/>
  <c r="T291" i="2"/>
  <c r="C291" i="2" s="1"/>
  <c r="T290" i="2"/>
  <c r="C290" i="2" s="1"/>
  <c r="T289" i="2"/>
  <c r="C289" i="2" s="1"/>
  <c r="T288" i="2"/>
  <c r="C288" i="2" s="1"/>
  <c r="T287" i="2"/>
  <c r="C287" i="2" s="1"/>
  <c r="T286" i="2"/>
  <c r="T285" i="2"/>
  <c r="C285" i="2" s="1"/>
  <c r="T284" i="2"/>
  <c r="C284" i="2" s="1"/>
  <c r="T282" i="2"/>
  <c r="T279" i="2"/>
  <c r="C279" i="2" s="1"/>
  <c r="T277" i="2"/>
  <c r="C277" i="2" s="1"/>
  <c r="T276" i="2"/>
  <c r="T275" i="2"/>
  <c r="C275" i="2" s="1"/>
  <c r="T274" i="2"/>
  <c r="T272" i="2"/>
  <c r="C272" i="2" s="1"/>
  <c r="T270" i="2"/>
  <c r="C270" i="2" s="1"/>
  <c r="T269" i="2"/>
  <c r="T268" i="2"/>
  <c r="C268" i="2" s="1"/>
  <c r="T267" i="2"/>
  <c r="T263" i="2"/>
  <c r="C263" i="2" s="1"/>
  <c r="T262" i="2"/>
  <c r="C262" i="2" s="1"/>
  <c r="T261" i="2"/>
  <c r="C261" i="2" s="1"/>
  <c r="T260" i="2"/>
  <c r="T259" i="2"/>
  <c r="C259" i="2" s="1"/>
  <c r="T257" i="2"/>
  <c r="C257" i="2" s="1"/>
  <c r="T256" i="2"/>
  <c r="T255" i="2"/>
  <c r="T253" i="2"/>
  <c r="C253" i="2" s="1"/>
  <c r="T252" i="2"/>
  <c r="C252" i="2" s="1"/>
  <c r="T251" i="2"/>
  <c r="C251" i="2" s="1"/>
  <c r="T250" i="2"/>
  <c r="T249" i="2"/>
  <c r="T248" i="2"/>
  <c r="C248" i="2" s="1"/>
  <c r="T247" i="2"/>
  <c r="C247" i="2" s="1"/>
  <c r="T246" i="2"/>
  <c r="C246" i="2" s="1"/>
  <c r="T245" i="2"/>
  <c r="C245" i="2" s="1"/>
  <c r="T244" i="2"/>
  <c r="T243" i="2"/>
  <c r="C243" i="2" s="1"/>
  <c r="T242" i="2"/>
  <c r="C242" i="2" s="1"/>
  <c r="T240" i="2"/>
  <c r="T239" i="2"/>
  <c r="C239" i="2" s="1"/>
  <c r="T238" i="2"/>
  <c r="C238" i="2" s="1"/>
  <c r="T237" i="2"/>
  <c r="C237" i="2" s="1"/>
  <c r="T236" i="2"/>
  <c r="C236" i="2" s="1"/>
  <c r="T235" i="2"/>
  <c r="C235" i="2" s="1"/>
  <c r="T234" i="2"/>
  <c r="C234" i="2" s="1"/>
  <c r="T233" i="2"/>
  <c r="T232" i="2"/>
  <c r="C232" i="2" s="1"/>
  <c r="T231" i="2"/>
  <c r="T230" i="2"/>
  <c r="C230" i="2" s="1"/>
  <c r="T229" i="2"/>
  <c r="C229" i="2" s="1"/>
  <c r="T228" i="2"/>
  <c r="T227" i="2"/>
  <c r="C227" i="2" s="1"/>
  <c r="T226" i="2"/>
  <c r="T225" i="2"/>
  <c r="C225" i="2" s="1"/>
  <c r="T224" i="2"/>
  <c r="C224" i="2" s="1"/>
  <c r="T222" i="2"/>
  <c r="C222" i="2" s="1"/>
  <c r="T221" i="2"/>
  <c r="T220" i="2"/>
  <c r="C220" i="2" s="1"/>
  <c r="T219" i="2"/>
  <c r="C219" i="2" s="1"/>
  <c r="T218" i="2"/>
  <c r="C218" i="2" s="1"/>
  <c r="T217" i="2"/>
  <c r="T216" i="2"/>
  <c r="C216" i="2" s="1"/>
  <c r="T215" i="2"/>
  <c r="C215" i="2" s="1"/>
  <c r="T214" i="2"/>
  <c r="C214" i="2" s="1"/>
  <c r="T213" i="2"/>
  <c r="T212" i="2"/>
  <c r="C212" i="2" s="1"/>
  <c r="T211" i="2"/>
  <c r="T210" i="2"/>
  <c r="C210" i="2" s="1"/>
  <c r="T207" i="2"/>
  <c r="C207" i="2" s="1"/>
  <c r="T206" i="2"/>
  <c r="T205" i="2"/>
  <c r="C205" i="2" s="1"/>
  <c r="T204" i="2"/>
  <c r="C204" i="2" s="1"/>
  <c r="T203" i="2"/>
  <c r="T202" i="2"/>
  <c r="C202" i="2" s="1"/>
  <c r="T201" i="2"/>
  <c r="C201" i="2" s="1"/>
  <c r="T196" i="2"/>
  <c r="C196" i="2" s="1"/>
  <c r="T195" i="2"/>
  <c r="C195" i="2" s="1"/>
  <c r="T194" i="2"/>
  <c r="C194" i="2" s="1"/>
  <c r="T190" i="2"/>
  <c r="C190" i="2" s="1"/>
  <c r="T184" i="2"/>
  <c r="C184" i="2" s="1"/>
  <c r="T183" i="2"/>
  <c r="C183" i="2" s="1"/>
  <c r="T182" i="2"/>
  <c r="C182" i="2" s="1"/>
  <c r="T181" i="2"/>
  <c r="C181" i="2" s="1"/>
  <c r="T173" i="2"/>
  <c r="C173" i="2" s="1"/>
  <c r="T171" i="2"/>
  <c r="C171" i="2" s="1"/>
  <c r="T168" i="2"/>
  <c r="T162" i="2"/>
  <c r="C162" i="2" s="1"/>
  <c r="T161" i="2"/>
  <c r="T160" i="2"/>
  <c r="C160" i="2" s="1"/>
  <c r="T159" i="2"/>
  <c r="C159" i="2" s="1"/>
  <c r="T158" i="2"/>
  <c r="C158" i="2" s="1"/>
  <c r="T156" i="2"/>
  <c r="C156" i="2" s="1"/>
  <c r="T155" i="2"/>
  <c r="T154" i="2"/>
  <c r="C154" i="2" s="1"/>
  <c r="T153" i="2"/>
  <c r="C153" i="2" s="1"/>
  <c r="T152" i="2"/>
  <c r="T151" i="2"/>
  <c r="C151" i="2" s="1"/>
  <c r="T150" i="2"/>
  <c r="T149" i="2"/>
  <c r="C149" i="2" s="1"/>
  <c r="T148" i="2"/>
  <c r="C148" i="2" s="1"/>
  <c r="T146" i="2"/>
  <c r="C146" i="2" s="1"/>
  <c r="T145" i="2"/>
  <c r="C145" i="2" s="1"/>
  <c r="T144" i="2"/>
  <c r="C144" i="2" s="1"/>
  <c r="T143" i="2"/>
  <c r="T142" i="2"/>
  <c r="C142" i="2" s="1"/>
  <c r="T141" i="2"/>
  <c r="C141" i="2" s="1"/>
  <c r="T139" i="2"/>
  <c r="C139" i="2" s="1"/>
  <c r="T138" i="2"/>
  <c r="T137" i="2"/>
  <c r="T136" i="2"/>
  <c r="C136" i="2" s="1"/>
  <c r="T135" i="2"/>
  <c r="C135" i="2" s="1"/>
  <c r="T134" i="2"/>
  <c r="C134" i="2" s="1"/>
  <c r="T133" i="2"/>
  <c r="T132" i="2"/>
  <c r="T131" i="2"/>
  <c r="C131" i="2" s="1"/>
  <c r="T130" i="2"/>
  <c r="C130" i="2" s="1"/>
  <c r="T129" i="2"/>
  <c r="C129" i="2" s="1"/>
  <c r="T128" i="2"/>
  <c r="T126" i="2"/>
  <c r="T125" i="2"/>
  <c r="C125" i="2" s="1"/>
  <c r="T124" i="2"/>
  <c r="C124" i="2" s="1"/>
  <c r="T123" i="2"/>
  <c r="C123" i="2" s="1"/>
  <c r="T122" i="2"/>
  <c r="C122" i="2" s="1"/>
  <c r="T121" i="2"/>
  <c r="C121" i="2" s="1"/>
  <c r="T120" i="2"/>
  <c r="C120" i="2" s="1"/>
  <c r="T119" i="2"/>
  <c r="C119" i="2" s="1"/>
  <c r="T118" i="2"/>
  <c r="C118" i="2" s="1"/>
  <c r="T117" i="2"/>
  <c r="C117" i="2" s="1"/>
  <c r="T116" i="2"/>
  <c r="T115" i="2"/>
  <c r="C115" i="2" s="1"/>
  <c r="T114" i="2"/>
  <c r="C114" i="2" s="1"/>
  <c r="T113" i="2"/>
  <c r="T109" i="2"/>
  <c r="C109" i="2" s="1"/>
  <c r="T108" i="2"/>
  <c r="C108" i="2" s="1"/>
  <c r="T107" i="2"/>
  <c r="T105" i="2"/>
  <c r="C105" i="2" s="1"/>
  <c r="T104" i="2"/>
  <c r="T103" i="2"/>
  <c r="C103" i="2" s="1"/>
  <c r="T102" i="2"/>
  <c r="C102" i="2" s="1"/>
  <c r="T101" i="2"/>
  <c r="T98" i="2"/>
  <c r="C98" i="2" s="1"/>
  <c r="T97" i="2"/>
  <c r="T96" i="2"/>
  <c r="C96" i="2" s="1"/>
  <c r="T95" i="2"/>
  <c r="C95" i="2" s="1"/>
  <c r="T94" i="2"/>
  <c r="C94" i="2" s="1"/>
  <c r="T93" i="2"/>
  <c r="T92" i="2"/>
  <c r="C92" i="2" s="1"/>
  <c r="T90" i="2"/>
  <c r="C90" i="2" s="1"/>
  <c r="T89" i="2"/>
  <c r="T88" i="2"/>
  <c r="T86" i="2"/>
  <c r="C86" i="2" s="1"/>
  <c r="T85" i="2"/>
  <c r="C85" i="2" s="1"/>
  <c r="T84" i="2"/>
  <c r="C84" i="2" s="1"/>
  <c r="T83" i="2"/>
  <c r="T82" i="2"/>
  <c r="T81" i="2"/>
  <c r="C81" i="2" s="1"/>
  <c r="T80" i="2"/>
  <c r="C80" i="2" s="1"/>
  <c r="T78" i="2"/>
  <c r="C78" i="2" s="1"/>
  <c r="T77" i="2"/>
  <c r="C77" i="2" s="1"/>
  <c r="T76" i="2"/>
  <c r="C76" i="2" s="1"/>
  <c r="T74" i="2"/>
  <c r="C74" i="2" s="1"/>
  <c r="T73" i="2"/>
  <c r="C73" i="2" s="1"/>
  <c r="T71" i="2"/>
  <c r="C71" i="2" s="1"/>
  <c r="T70" i="2"/>
  <c r="C70" i="2" s="1"/>
  <c r="T69" i="2"/>
  <c r="C69" i="2" s="1"/>
  <c r="T68" i="2"/>
  <c r="T67" i="2"/>
  <c r="C67" i="2" s="1"/>
  <c r="T66" i="2"/>
  <c r="C66" i="2" s="1"/>
  <c r="T64" i="2"/>
  <c r="C64" i="2" s="1"/>
  <c r="T63" i="2"/>
  <c r="T61" i="2"/>
  <c r="C61" i="2" s="1"/>
  <c r="T60" i="2"/>
  <c r="C60" i="2" s="1"/>
  <c r="T59" i="2"/>
  <c r="C59" i="2" s="1"/>
  <c r="T58" i="2"/>
  <c r="C58" i="2" s="1"/>
  <c r="T57" i="2"/>
  <c r="T56" i="2"/>
  <c r="T54" i="2"/>
  <c r="C54" i="2" s="1"/>
  <c r="T53" i="2"/>
  <c r="C53" i="2" s="1"/>
  <c r="T52" i="2"/>
  <c r="C52" i="2" s="1"/>
  <c r="T51" i="2"/>
  <c r="T49" i="2"/>
  <c r="T47" i="2"/>
  <c r="C47" i="2" s="1"/>
  <c r="T46" i="2"/>
  <c r="C46" i="2" s="1"/>
  <c r="T44" i="2"/>
  <c r="C44" i="2" s="1"/>
  <c r="T43" i="2"/>
  <c r="T42" i="2"/>
  <c r="C42" i="2" s="1"/>
  <c r="T40" i="2"/>
  <c r="C40" i="2" s="1"/>
  <c r="T38" i="2"/>
  <c r="C38" i="2" s="1"/>
  <c r="T37" i="2"/>
  <c r="T36" i="2"/>
  <c r="C36" i="2" s="1"/>
  <c r="T35" i="2"/>
  <c r="T34" i="2"/>
  <c r="C34" i="2" s="1"/>
  <c r="T33" i="2"/>
  <c r="C33" i="2" s="1"/>
  <c r="T32" i="2"/>
  <c r="T31" i="2"/>
  <c r="C31" i="2" s="1"/>
  <c r="T29" i="2"/>
  <c r="C29" i="2" s="1"/>
  <c r="T28" i="2"/>
  <c r="T27" i="2"/>
  <c r="C27" i="2" s="1"/>
  <c r="T26" i="2"/>
  <c r="C26" i="2" s="1"/>
  <c r="T25" i="2"/>
  <c r="C25" i="2" s="1"/>
  <c r="T24" i="2"/>
  <c r="C24" i="2" s="1"/>
  <c r="T23" i="2"/>
  <c r="T22" i="2"/>
  <c r="C22" i="2" s="1"/>
  <c r="T21" i="2"/>
  <c r="T19" i="2"/>
  <c r="C19" i="2" s="1"/>
  <c r="T16" i="2"/>
  <c r="C16" i="2" s="1"/>
  <c r="T15" i="2"/>
  <c r="C15" i="2" s="1"/>
  <c r="T14" i="2"/>
  <c r="T13" i="2"/>
  <c r="C13" i="2" s="1"/>
  <c r="T9" i="2"/>
  <c r="C9" i="2" s="1"/>
  <c r="T8" i="2"/>
  <c r="C8" i="2" s="1"/>
  <c r="T7" i="2"/>
  <c r="T5" i="2"/>
  <c r="C5" i="2" s="1"/>
  <c r="T385" i="2"/>
  <c r="C385" i="2" s="1"/>
  <c r="T384" i="2"/>
  <c r="C384" i="2" s="1"/>
  <c r="T382" i="2"/>
  <c r="K212" i="2"/>
  <c r="K151" i="2"/>
  <c r="K121" i="2"/>
  <c r="B121" i="2" s="1"/>
  <c r="K90" i="2"/>
  <c r="K58" i="2"/>
  <c r="K34" i="2"/>
  <c r="B34" i="2" s="1"/>
  <c r="K12" i="2"/>
  <c r="B12" i="2" s="1"/>
  <c r="K356" i="2"/>
  <c r="K297" i="2"/>
  <c r="K199" i="2"/>
  <c r="B199" i="2" s="1"/>
  <c r="K163" i="2"/>
  <c r="B163" i="2" s="1"/>
  <c r="K55" i="2"/>
  <c r="B55" i="2" s="1"/>
  <c r="B382" i="2"/>
  <c r="B191" i="2"/>
  <c r="K377" i="2"/>
  <c r="K365" i="2"/>
  <c r="K355" i="2"/>
  <c r="K344" i="2"/>
  <c r="K339" i="2"/>
  <c r="K333" i="2"/>
  <c r="K330" i="2"/>
  <c r="K325" i="2"/>
  <c r="K311" i="2"/>
  <c r="K294" i="2"/>
  <c r="K292" i="2"/>
  <c r="K282" i="2"/>
  <c r="K248" i="2"/>
  <c r="B248" i="2" s="1"/>
  <c r="B356" i="2"/>
  <c r="T378" i="2"/>
  <c r="T376" i="2"/>
  <c r="C376" i="2" s="1"/>
  <c r="T367" i="2"/>
  <c r="C367" i="2" s="1"/>
  <c r="T362" i="2"/>
  <c r="C362" i="2" s="1"/>
  <c r="T359" i="2"/>
  <c r="T358" i="2"/>
  <c r="C358" i="2" s="1"/>
  <c r="T357" i="2"/>
  <c r="C357" i="2" s="1"/>
  <c r="T356" i="2"/>
  <c r="C356" i="2" s="1"/>
  <c r="T336" i="2"/>
  <c r="C336" i="2" s="1"/>
  <c r="T324" i="2"/>
  <c r="C324" i="2" s="1"/>
  <c r="T321" i="2"/>
  <c r="C321" i="2" s="1"/>
  <c r="T314" i="2"/>
  <c r="T313" i="2"/>
  <c r="C313" i="2" s="1"/>
  <c r="T310" i="2"/>
  <c r="C310" i="2" s="1"/>
  <c r="T308" i="2"/>
  <c r="C308" i="2" s="1"/>
  <c r="T306" i="2"/>
  <c r="T304" i="2"/>
  <c r="T303" i="2"/>
  <c r="C303" i="2" s="1"/>
  <c r="T300" i="2"/>
  <c r="C300" i="2" s="1"/>
  <c r="T297" i="2"/>
  <c r="C297" i="2" s="1"/>
  <c r="T283" i="2"/>
  <c r="T281" i="2"/>
  <c r="T280" i="2"/>
  <c r="C280" i="2" s="1"/>
  <c r="T278" i="2"/>
  <c r="C278" i="2" s="1"/>
  <c r="T273" i="2"/>
  <c r="C273" i="2" s="1"/>
  <c r="T271" i="2"/>
  <c r="T266" i="2"/>
  <c r="C266" i="2" s="1"/>
  <c r="T265" i="2"/>
  <c r="C265" i="2" s="1"/>
  <c r="T264" i="2"/>
  <c r="C264" i="2" s="1"/>
  <c r="T254" i="2"/>
  <c r="T223" i="2"/>
  <c r="C223" i="2" s="1"/>
  <c r="T209" i="2"/>
  <c r="C209" i="2" s="1"/>
  <c r="T208" i="2"/>
  <c r="C208" i="2" s="1"/>
  <c r="T200" i="2"/>
  <c r="T199" i="2"/>
  <c r="C199" i="2" s="1"/>
  <c r="T198" i="2"/>
  <c r="C198" i="2" s="1"/>
  <c r="T197" i="2"/>
  <c r="T192" i="2"/>
  <c r="C192" i="2" s="1"/>
  <c r="T191" i="2"/>
  <c r="T189" i="2"/>
  <c r="C189" i="2" s="1"/>
  <c r="T187" i="2"/>
  <c r="C187" i="2" s="1"/>
  <c r="T186" i="2"/>
  <c r="C186" i="2" s="1"/>
  <c r="T172" i="2"/>
  <c r="T170" i="2"/>
  <c r="T167" i="2"/>
  <c r="C167" i="2" s="1"/>
  <c r="T166" i="2"/>
  <c r="C166" i="2" s="1"/>
  <c r="T165" i="2"/>
  <c r="C165" i="2" s="1"/>
  <c r="T164" i="2"/>
  <c r="T163" i="2"/>
  <c r="T140" i="2"/>
  <c r="C140" i="2" s="1"/>
  <c r="T127" i="2"/>
  <c r="C127" i="2" s="1"/>
  <c r="T112" i="2"/>
  <c r="C112" i="2" s="1"/>
  <c r="T111" i="2"/>
  <c r="T110" i="2"/>
  <c r="C110" i="2" s="1"/>
  <c r="T106" i="2"/>
  <c r="C106" i="2" s="1"/>
  <c r="T99" i="2"/>
  <c r="T87" i="2"/>
  <c r="C87" i="2" s="1"/>
  <c r="T79" i="2"/>
  <c r="T75" i="2"/>
  <c r="C75" i="2" s="1"/>
  <c r="T65" i="2"/>
  <c r="C65" i="2" s="1"/>
  <c r="T62" i="2"/>
  <c r="T50" i="2"/>
  <c r="T48" i="2"/>
  <c r="C48" i="2" s="1"/>
  <c r="T45" i="2"/>
  <c r="C45" i="2" s="1"/>
  <c r="T41" i="2"/>
  <c r="T39" i="2"/>
  <c r="C39" i="2" s="1"/>
  <c r="T30" i="2"/>
  <c r="T20" i="2"/>
  <c r="C20" i="2" s="1"/>
  <c r="T18" i="2"/>
  <c r="T11" i="2"/>
  <c r="C11" i="2" s="1"/>
  <c r="T10" i="2"/>
  <c r="C10" i="2" s="1"/>
  <c r="T6" i="2"/>
  <c r="C6" i="2" s="1"/>
  <c r="T4" i="2"/>
  <c r="T174" i="2"/>
  <c r="C174" i="2" s="1"/>
  <c r="T188" i="2"/>
  <c r="C188" i="2" s="1"/>
  <c r="T368" i="2"/>
  <c r="C368" i="2" s="1"/>
  <c r="T193" i="2"/>
  <c r="T180" i="2"/>
  <c r="T157" i="2"/>
  <c r="C157" i="2" s="1"/>
  <c r="T185" i="2"/>
  <c r="C185" i="2" s="1"/>
  <c r="T177" i="2"/>
  <c r="T176" i="2"/>
  <c r="T179" i="2"/>
  <c r="T178" i="2"/>
  <c r="C178" i="2" s="1"/>
  <c r="K287" i="2"/>
  <c r="B287" i="2" s="1"/>
  <c r="K284" i="2"/>
  <c r="K275" i="2"/>
  <c r="K270" i="2"/>
  <c r="K263" i="2"/>
  <c r="K259" i="2"/>
  <c r="K257" i="2"/>
  <c r="B257" i="2" s="1"/>
  <c r="K252" i="2"/>
  <c r="K246" i="2"/>
  <c r="K245" i="2"/>
  <c r="B245" i="2" s="1"/>
  <c r="K241" i="2"/>
  <c r="B241" i="2" s="1"/>
  <c r="K237" i="2"/>
  <c r="K234" i="2"/>
  <c r="K232" i="2"/>
  <c r="K226" i="2"/>
  <c r="K225" i="2"/>
  <c r="K219" i="2"/>
  <c r="B219" i="2" s="1"/>
  <c r="K217" i="2"/>
  <c r="K215" i="2"/>
  <c r="K207" i="2"/>
  <c r="K206" i="2"/>
  <c r="B206" i="2" s="1"/>
  <c r="K202" i="2"/>
  <c r="B202" i="2" s="1"/>
  <c r="K195" i="2"/>
  <c r="K182" i="2"/>
  <c r="K171" i="2"/>
  <c r="K168" i="2"/>
  <c r="K159" i="2"/>
  <c r="K154" i="2"/>
  <c r="K152" i="2"/>
  <c r="K147" i="2"/>
  <c r="B147" i="2" s="1"/>
  <c r="K146" i="2"/>
  <c r="K139" i="2"/>
  <c r="K138" i="2"/>
  <c r="B138" i="2" s="1"/>
  <c r="K137" i="2"/>
  <c r="B137" i="2" s="1"/>
  <c r="K133" i="2"/>
  <c r="K131" i="2"/>
  <c r="K129" i="2"/>
  <c r="B129" i="2" s="1"/>
  <c r="K125" i="2"/>
  <c r="B125" i="2" s="1"/>
  <c r="K122" i="2"/>
  <c r="B122" i="2" s="1"/>
  <c r="K120" i="2"/>
  <c r="K117" i="2"/>
  <c r="K116" i="2"/>
  <c r="B116" i="2" s="1"/>
  <c r="K109" i="2"/>
  <c r="B109" i="2" s="1"/>
  <c r="K107" i="2"/>
  <c r="K105" i="2"/>
  <c r="B105" i="2" s="1"/>
  <c r="K101" i="2"/>
  <c r="B101" i="2" s="1"/>
  <c r="K95" i="2"/>
  <c r="B95" i="2" s="1"/>
  <c r="K94" i="2"/>
  <c r="K92" i="2"/>
  <c r="B92" i="2" s="1"/>
  <c r="K88" i="2"/>
  <c r="B88" i="2" s="1"/>
  <c r="K86" i="2"/>
  <c r="B86" i="2" s="1"/>
  <c r="K83" i="2"/>
  <c r="K77" i="2"/>
  <c r="K69" i="2"/>
  <c r="B69" i="2" s="1"/>
  <c r="K64" i="2"/>
  <c r="B64" i="2" s="1"/>
  <c r="K57" i="2"/>
  <c r="K49" i="2"/>
  <c r="B49" i="2" s="1"/>
  <c r="K43" i="2"/>
  <c r="B43" i="2" s="1"/>
  <c r="K35" i="2"/>
  <c r="B35" i="2" s="1"/>
  <c r="K29" i="2"/>
  <c r="K25" i="2"/>
  <c r="B25" i="2" s="1"/>
  <c r="K19" i="2"/>
  <c r="B19" i="2" s="1"/>
  <c r="K13" i="2"/>
  <c r="B13" i="2" s="1"/>
  <c r="K9" i="2"/>
  <c r="K385" i="2"/>
  <c r="K376" i="2"/>
  <c r="B376" i="2" s="1"/>
  <c r="K359" i="2"/>
  <c r="B359" i="2" s="1"/>
  <c r="K353" i="2"/>
  <c r="K314" i="2"/>
  <c r="K308" i="2"/>
  <c r="B308" i="2" s="1"/>
  <c r="K300" i="2"/>
  <c r="B300" i="2" s="1"/>
  <c r="K280" i="2"/>
  <c r="B280" i="2" s="1"/>
  <c r="K273" i="2"/>
  <c r="B273" i="2" s="1"/>
  <c r="K264" i="2"/>
  <c r="B264" i="2" s="1"/>
  <c r="K208" i="2"/>
  <c r="B208" i="2" s="1"/>
  <c r="K198" i="2"/>
  <c r="K189" i="2"/>
  <c r="B189" i="2" s="1"/>
  <c r="K170" i="2"/>
  <c r="B170" i="2" s="1"/>
  <c r="K165" i="2"/>
  <c r="B165" i="2" s="1"/>
  <c r="K127" i="2"/>
  <c r="B127" i="2" s="1"/>
  <c r="K106" i="2"/>
  <c r="B106" i="2" s="1"/>
  <c r="K99" i="2"/>
  <c r="B99" i="2" s="1"/>
  <c r="K65" i="2"/>
  <c r="B65" i="2" s="1"/>
  <c r="K48" i="2"/>
  <c r="K39" i="2"/>
  <c r="K17" i="2"/>
  <c r="B17" i="2" s="1"/>
  <c r="K4" i="2"/>
  <c r="B4" i="2" s="1"/>
  <c r="K368" i="2"/>
  <c r="B368" i="2" s="1"/>
  <c r="K185" i="2"/>
  <c r="B185" i="2" s="1"/>
  <c r="K178" i="2"/>
  <c r="B178" i="2" s="1"/>
  <c r="S386" i="2"/>
  <c r="S379" i="2"/>
  <c r="S373" i="2"/>
  <c r="S370" i="2"/>
  <c r="S364" i="2"/>
  <c r="S355" i="2"/>
  <c r="S351" i="2"/>
  <c r="S347" i="2"/>
  <c r="S344" i="2"/>
  <c r="S343" i="2"/>
  <c r="S341" i="2"/>
  <c r="S340" i="2"/>
  <c r="S339" i="2"/>
  <c r="S337" i="2"/>
  <c r="S335" i="2"/>
  <c r="S333" i="2"/>
  <c r="B333" i="2" s="1"/>
  <c r="S332" i="2"/>
  <c r="S331" i="2"/>
  <c r="S329" i="2"/>
  <c r="S328" i="2"/>
  <c r="S327" i="2"/>
  <c r="S325" i="2"/>
  <c r="S322" i="2"/>
  <c r="S320" i="2"/>
  <c r="S319" i="2"/>
  <c r="S317" i="2"/>
  <c r="B317" i="2" s="1"/>
  <c r="S316" i="2"/>
  <c r="S315" i="2"/>
  <c r="S311" i="2"/>
  <c r="S309" i="2"/>
  <c r="S305" i="2"/>
  <c r="S302" i="2"/>
  <c r="S301" i="2"/>
  <c r="S298" i="2"/>
  <c r="S296" i="2"/>
  <c r="S295" i="2"/>
  <c r="S293" i="2"/>
  <c r="S292" i="2"/>
  <c r="B292" i="2" s="1"/>
  <c r="S290" i="2"/>
  <c r="B290" i="2" s="1"/>
  <c r="S289" i="2"/>
  <c r="S288" i="2"/>
  <c r="S286" i="2"/>
  <c r="S285" i="2"/>
  <c r="S284" i="2"/>
  <c r="S279" i="2"/>
  <c r="S276" i="2"/>
  <c r="S275" i="2"/>
  <c r="S274" i="2"/>
  <c r="B274" i="2" s="1"/>
  <c r="S270" i="2"/>
  <c r="S269" i="2"/>
  <c r="S268" i="2"/>
  <c r="S263" i="2"/>
  <c r="S262" i="2"/>
  <c r="S260" i="2"/>
  <c r="S259" i="2"/>
  <c r="S258" i="2"/>
  <c r="S256" i="2"/>
  <c r="S255" i="2"/>
  <c r="S253" i="2"/>
  <c r="B253" i="2" s="1"/>
  <c r="S251" i="2"/>
  <c r="S250" i="2"/>
  <c r="S248" i="2"/>
  <c r="S247" i="2"/>
  <c r="S246" i="2"/>
  <c r="S244" i="2"/>
  <c r="S243" i="2"/>
  <c r="S242" i="2"/>
  <c r="S240" i="2"/>
  <c r="B240" i="2" s="1"/>
  <c r="S238" i="2"/>
  <c r="S237" i="2"/>
  <c r="S236" i="2"/>
  <c r="S234" i="2"/>
  <c r="S233" i="2"/>
  <c r="S229" i="2"/>
  <c r="S225" i="2"/>
  <c r="B225" i="2" s="1"/>
  <c r="S222" i="2"/>
  <c r="S218" i="2"/>
  <c r="S214" i="2"/>
  <c r="S211" i="2"/>
  <c r="S205" i="2"/>
  <c r="S203" i="2"/>
  <c r="S201" i="2"/>
  <c r="S195" i="2"/>
  <c r="S190" i="2"/>
  <c r="S183" i="2"/>
  <c r="S181" i="2"/>
  <c r="S171" i="2"/>
  <c r="B171" i="2" s="1"/>
  <c r="S168" i="2"/>
  <c r="S161" i="2"/>
  <c r="S159" i="2"/>
  <c r="S156" i="2"/>
  <c r="S154" i="2"/>
  <c r="B154" i="2" s="1"/>
  <c r="S152" i="2"/>
  <c r="S150" i="2"/>
  <c r="S148" i="2"/>
  <c r="S146" i="2"/>
  <c r="B146" i="2" s="1"/>
  <c r="S144" i="2"/>
  <c r="B201" i="2"/>
  <c r="B131" i="2"/>
  <c r="K81" i="2"/>
  <c r="B81" i="2" s="1"/>
  <c r="K73" i="2"/>
  <c r="B73" i="2" s="1"/>
  <c r="K71" i="2"/>
  <c r="B71" i="2" s="1"/>
  <c r="K63" i="2"/>
  <c r="B63" i="2" s="1"/>
  <c r="K61" i="2"/>
  <c r="B61" i="2" s="1"/>
  <c r="K54" i="2"/>
  <c r="B54" i="2" s="1"/>
  <c r="K51" i="2"/>
  <c r="B51" i="2" s="1"/>
  <c r="K46" i="2"/>
  <c r="B46" i="2" s="1"/>
  <c r="K40" i="2"/>
  <c r="K38" i="2"/>
  <c r="B38" i="2" s="1"/>
  <c r="K33" i="2"/>
  <c r="B33" i="2" s="1"/>
  <c r="K31" i="2"/>
  <c r="B31" i="2" s="1"/>
  <c r="K26" i="2"/>
  <c r="B26" i="2" s="1"/>
  <c r="K24" i="2"/>
  <c r="B24" i="2" s="1"/>
  <c r="K21" i="2"/>
  <c r="B21" i="2" s="1"/>
  <c r="K15" i="2"/>
  <c r="B15" i="2" s="1"/>
  <c r="K14" i="2"/>
  <c r="K8" i="2"/>
  <c r="B8" i="2" s="1"/>
  <c r="K7" i="2"/>
  <c r="B7" i="2" s="1"/>
  <c r="K384" i="2"/>
  <c r="B384" i="2" s="1"/>
  <c r="K378" i="2"/>
  <c r="B378" i="2" s="1"/>
  <c r="K367" i="2"/>
  <c r="B367" i="2" s="1"/>
  <c r="K358" i="2"/>
  <c r="B358" i="2" s="1"/>
  <c r="K357" i="2"/>
  <c r="B357" i="2" s="1"/>
  <c r="K324" i="2"/>
  <c r="B324" i="2" s="1"/>
  <c r="K321" i="2"/>
  <c r="B321" i="2" s="1"/>
  <c r="K310" i="2"/>
  <c r="B310" i="2" s="1"/>
  <c r="K306" i="2"/>
  <c r="B306" i="2" s="1"/>
  <c r="K303" i="2"/>
  <c r="B303" i="2" s="1"/>
  <c r="K283" i="2"/>
  <c r="B283" i="2" s="1"/>
  <c r="K281" i="2"/>
  <c r="B281" i="2" s="1"/>
  <c r="K271" i="2"/>
  <c r="B271" i="2" s="1"/>
  <c r="K266" i="2"/>
  <c r="B266" i="2" s="1"/>
  <c r="K254" i="2"/>
  <c r="B254" i="2" s="1"/>
  <c r="K209" i="2"/>
  <c r="B209" i="2" s="1"/>
  <c r="K200" i="2"/>
  <c r="B200" i="2" s="1"/>
  <c r="K197" i="2"/>
  <c r="B197" i="2" s="1"/>
  <c r="K192" i="2"/>
  <c r="B192" i="2" s="1"/>
  <c r="K186" i="2"/>
  <c r="B186" i="2" s="1"/>
  <c r="K172" i="2"/>
  <c r="B172" i="2" s="1"/>
  <c r="K166" i="2"/>
  <c r="K164" i="2"/>
  <c r="B164" i="2" s="1"/>
  <c r="K140" i="2"/>
  <c r="B140" i="2" s="1"/>
  <c r="K111" i="2"/>
  <c r="B111" i="2" s="1"/>
  <c r="K110" i="2"/>
  <c r="K87" i="2"/>
  <c r="B87" i="2" s="1"/>
  <c r="K79" i="2"/>
  <c r="B79" i="2" s="1"/>
  <c r="K62" i="2"/>
  <c r="B62" i="2" s="1"/>
  <c r="K50" i="2"/>
  <c r="B50" i="2" s="1"/>
  <c r="K45" i="2"/>
  <c r="B45" i="2" s="1"/>
  <c r="K30" i="2"/>
  <c r="B30" i="2" s="1"/>
  <c r="K20" i="2"/>
  <c r="B20" i="2" s="1"/>
  <c r="K10" i="2"/>
  <c r="B10" i="2" s="1"/>
  <c r="K6" i="2"/>
  <c r="B6" i="2" s="1"/>
  <c r="K188" i="2"/>
  <c r="B188" i="2" s="1"/>
  <c r="K193" i="2"/>
  <c r="B193" i="2" s="1"/>
  <c r="K157" i="2"/>
  <c r="B157" i="2" s="1"/>
  <c r="K176" i="2"/>
  <c r="B176" i="2" s="1"/>
  <c r="K179" i="2"/>
  <c r="B179" i="2" s="1"/>
  <c r="S383" i="2"/>
  <c r="S381" i="2"/>
  <c r="S377" i="2"/>
  <c r="S374" i="2"/>
  <c r="S372" i="2"/>
  <c r="S369" i="2"/>
  <c r="S366" i="2"/>
  <c r="S361" i="2"/>
  <c r="S360" i="2"/>
  <c r="S352" i="2"/>
  <c r="S350" i="2"/>
  <c r="S348" i="2"/>
  <c r="B348" i="2" s="1"/>
  <c r="S345" i="2"/>
  <c r="S232" i="2"/>
  <c r="S230" i="2"/>
  <c r="B230" i="2" s="1"/>
  <c r="S227" i="2"/>
  <c r="S226" i="2"/>
  <c r="S221" i="2"/>
  <c r="S220" i="2"/>
  <c r="S217" i="2"/>
  <c r="S215" i="2"/>
  <c r="S213" i="2"/>
  <c r="S210" i="2"/>
  <c r="S207" i="2"/>
  <c r="B207" i="2" s="1"/>
  <c r="B355" i="2"/>
  <c r="B224" i="2"/>
  <c r="B52" i="2"/>
  <c r="B252" i="2"/>
  <c r="K371" i="2"/>
  <c r="B371" i="2" s="1"/>
  <c r="K381" i="2"/>
  <c r="B381" i="2" s="1"/>
  <c r="K374" i="2"/>
  <c r="K366" i="2"/>
  <c r="K360" i="2"/>
  <c r="K352" i="2"/>
  <c r="B352" i="2" s="1"/>
  <c r="C295" i="2"/>
  <c r="K347" i="2"/>
  <c r="B347" i="2" s="1"/>
  <c r="K342" i="2"/>
  <c r="B342" i="2" s="1"/>
  <c r="K338" i="2"/>
  <c r="B338" i="2" s="1"/>
  <c r="K331" i="2"/>
  <c r="B331" i="2" s="1"/>
  <c r="K326" i="2"/>
  <c r="B326" i="2" s="1"/>
  <c r="K320" i="2"/>
  <c r="B320" i="2" s="1"/>
  <c r="K315" i="2"/>
  <c r="K302" i="2"/>
  <c r="K299" i="2"/>
  <c r="B299" i="2" s="1"/>
  <c r="B330" i="2"/>
  <c r="B294" i="2"/>
  <c r="B90" i="2"/>
  <c r="B40" i="2"/>
  <c r="B22" i="2"/>
  <c r="B365" i="2"/>
  <c r="K156" i="2"/>
  <c r="K155" i="2"/>
  <c r="B155" i="2" s="1"/>
  <c r="K150" i="2"/>
  <c r="K148" i="2"/>
  <c r="K144" i="2"/>
  <c r="B144" i="2" s="1"/>
  <c r="K142" i="2"/>
  <c r="B142" i="2" s="1"/>
  <c r="K135" i="2"/>
  <c r="B135" i="2" s="1"/>
  <c r="K130" i="2"/>
  <c r="B130" i="2" s="1"/>
  <c r="K387" i="2"/>
  <c r="B387" i="2" s="1"/>
  <c r="K383" i="2"/>
  <c r="K375" i="2"/>
  <c r="B375" i="2" s="1"/>
  <c r="K372" i="2"/>
  <c r="K370" i="2"/>
  <c r="K364" i="2"/>
  <c r="K361" i="2"/>
  <c r="K351" i="2"/>
  <c r="K350" i="2"/>
  <c r="K346" i="2"/>
  <c r="B346" i="2" s="1"/>
  <c r="K343" i="2"/>
  <c r="B343" i="2" s="1"/>
  <c r="K340" i="2"/>
  <c r="K335" i="2"/>
  <c r="K334" i="2"/>
  <c r="B334" i="2" s="1"/>
  <c r="K329" i="2"/>
  <c r="K327" i="2"/>
  <c r="B327" i="2" s="1"/>
  <c r="K322" i="2"/>
  <c r="K319" i="2"/>
  <c r="B319" i="2" s="1"/>
  <c r="K316" i="2"/>
  <c r="K309" i="2"/>
  <c r="K307" i="2"/>
  <c r="B307" i="2" s="1"/>
  <c r="K296" i="2"/>
  <c r="K295" i="2"/>
  <c r="K291" i="2"/>
  <c r="B291" i="2" s="1"/>
  <c r="K288" i="2"/>
  <c r="B288" i="2" s="1"/>
  <c r="K286" i="2"/>
  <c r="K279" i="2"/>
  <c r="B279" i="2" s="1"/>
  <c r="K276" i="2"/>
  <c r="K269" i="2"/>
  <c r="K268" i="2"/>
  <c r="K261" i="2"/>
  <c r="B261" i="2" s="1"/>
  <c r="K258" i="2"/>
  <c r="K255" i="2"/>
  <c r="K250" i="2"/>
  <c r="B250" i="2" s="1"/>
  <c r="K249" i="2"/>
  <c r="B249" i="2" s="1"/>
  <c r="K244" i="2"/>
  <c r="B244" i="2" s="1"/>
  <c r="K242" i="2"/>
  <c r="K238" i="2"/>
  <c r="B238" i="2" s="1"/>
  <c r="K236" i="2"/>
  <c r="K233" i="2"/>
  <c r="B233" i="2" s="1"/>
  <c r="K229" i="2"/>
  <c r="K228" i="2"/>
  <c r="B228" i="2" s="1"/>
  <c r="K221" i="2"/>
  <c r="K220" i="2"/>
  <c r="K216" i="2"/>
  <c r="B216" i="2" s="1"/>
  <c r="K213" i="2"/>
  <c r="K211" i="2"/>
  <c r="K205" i="2"/>
  <c r="K203" i="2"/>
  <c r="B203" i="2" s="1"/>
  <c r="K194" i="2"/>
  <c r="B194" i="2" s="1"/>
  <c r="K190" i="2"/>
  <c r="K181" i="2"/>
  <c r="K169" i="2"/>
  <c r="B169" i="2" s="1"/>
  <c r="K161" i="2"/>
  <c r="B161" i="2" s="1"/>
  <c r="K124" i="2"/>
  <c r="B124" i="2" s="1"/>
  <c r="K118" i="2"/>
  <c r="B118" i="2" s="1"/>
  <c r="K113" i="2"/>
  <c r="B113" i="2" s="1"/>
  <c r="K104" i="2"/>
  <c r="B104" i="2" s="1"/>
  <c r="K96" i="2"/>
  <c r="B96" i="2" s="1"/>
  <c r="K91" i="2"/>
  <c r="B91" i="2" s="1"/>
  <c r="K85" i="2"/>
  <c r="B85" i="2" s="1"/>
  <c r="K78" i="2"/>
  <c r="B78" i="2" s="1"/>
  <c r="K72" i="2"/>
  <c r="B72" i="2" s="1"/>
  <c r="K67" i="2"/>
  <c r="B67" i="2" s="1"/>
  <c r="K59" i="2"/>
  <c r="B59" i="2" s="1"/>
  <c r="K53" i="2"/>
  <c r="B53" i="2" s="1"/>
  <c r="K47" i="2"/>
  <c r="B47" i="2" s="1"/>
  <c r="K42" i="2"/>
  <c r="B42" i="2" s="1"/>
  <c r="K36" i="2"/>
  <c r="B36" i="2" s="1"/>
  <c r="K32" i="2"/>
  <c r="B32" i="2" s="1"/>
  <c r="K27" i="2"/>
  <c r="B27" i="2" s="1"/>
  <c r="K23" i="2"/>
  <c r="B23" i="2" s="1"/>
  <c r="L175" i="2"/>
  <c r="B143" i="2"/>
  <c r="B126" i="2"/>
  <c r="B68" i="2"/>
  <c r="B270" i="2"/>
  <c r="B237" i="2"/>
  <c r="B151" i="2"/>
  <c r="B107" i="2"/>
  <c r="B28" i="2"/>
  <c r="B282" i="2"/>
  <c r="B16" i="2"/>
  <c r="B5" i="2"/>
  <c r="B353" i="2"/>
  <c r="B314" i="2"/>
  <c r="B297" i="2"/>
  <c r="B278" i="2"/>
  <c r="B265" i="2"/>
  <c r="B198" i="2"/>
  <c r="B112" i="2"/>
  <c r="B100" i="2"/>
  <c r="B75" i="2"/>
  <c r="B39" i="2"/>
  <c r="B177" i="2"/>
  <c r="S175" i="2"/>
  <c r="B212" i="2"/>
  <c r="B183" i="2"/>
  <c r="B139" i="2"/>
  <c r="B134" i="2"/>
  <c r="B117" i="2"/>
  <c r="B102" i="2"/>
  <c r="B83" i="2"/>
  <c r="B77" i="2"/>
  <c r="B58" i="2"/>
  <c r="B301" i="2"/>
  <c r="B262" i="2"/>
  <c r="B182" i="2"/>
  <c r="B160" i="2"/>
  <c r="K175" i="2"/>
  <c r="B9" i="2"/>
  <c r="B304" i="2"/>
  <c r="B187" i="2"/>
  <c r="B48" i="2"/>
  <c r="B174" i="2"/>
  <c r="B180" i="2"/>
  <c r="L101" i="2"/>
  <c r="C101" i="2" s="1"/>
  <c r="B313" i="2"/>
  <c r="B167" i="2"/>
  <c r="L327" i="2"/>
  <c r="C327" i="2" s="1"/>
  <c r="B133" i="2"/>
  <c r="B94" i="2"/>
  <c r="B82" i="2"/>
  <c r="B76" i="2"/>
  <c r="B57" i="2"/>
  <c r="B44" i="2"/>
  <c r="B29" i="2"/>
  <c r="B14" i="2"/>
  <c r="B166" i="2"/>
  <c r="B110" i="2"/>
  <c r="K380" i="2"/>
  <c r="B380" i="2" s="1"/>
  <c r="K373" i="2"/>
  <c r="K369" i="2"/>
  <c r="K363" i="2"/>
  <c r="B363" i="2" s="1"/>
  <c r="K354" i="2"/>
  <c r="B354" i="2" s="1"/>
  <c r="K349" i="2"/>
  <c r="B349" i="2" s="1"/>
  <c r="K345" i="2"/>
  <c r="K341" i="2"/>
  <c r="K337" i="2"/>
  <c r="B337" i="2" s="1"/>
  <c r="K332" i="2"/>
  <c r="B332" i="2" s="1"/>
  <c r="K328" i="2"/>
  <c r="K323" i="2"/>
  <c r="B323" i="2" s="1"/>
  <c r="K318" i="2"/>
  <c r="B318" i="2" s="1"/>
  <c r="K312" i="2"/>
  <c r="B312" i="2" s="1"/>
  <c r="K305" i="2"/>
  <c r="K298" i="2"/>
  <c r="K293" i="2"/>
  <c r="B293" i="2" s="1"/>
  <c r="K289" i="2"/>
  <c r="K285" i="2"/>
  <c r="K277" i="2"/>
  <c r="B277" i="2" s="1"/>
  <c r="K272" i="2"/>
  <c r="B272" i="2" s="1"/>
  <c r="K267" i="2"/>
  <c r="B267" i="2" s="1"/>
  <c r="K260" i="2"/>
  <c r="K256" i="2"/>
  <c r="B256" i="2" s="1"/>
  <c r="K251" i="2"/>
  <c r="K247" i="2"/>
  <c r="K243" i="2"/>
  <c r="K239" i="2"/>
  <c r="B239" i="2" s="1"/>
  <c r="K235" i="2"/>
  <c r="B235" i="2" s="1"/>
  <c r="K231" i="2"/>
  <c r="B231" i="2" s="1"/>
  <c r="K227" i="2"/>
  <c r="K222" i="2"/>
  <c r="K218" i="2"/>
  <c r="B218" i="2" s="1"/>
  <c r="K214" i="2"/>
  <c r="K210" i="2"/>
  <c r="K204" i="2"/>
  <c r="B204" i="2" s="1"/>
  <c r="K196" i="2"/>
  <c r="B196" i="2" s="1"/>
  <c r="K184" i="2"/>
  <c r="B184" i="2" s="1"/>
  <c r="K173" i="2"/>
  <c r="B173" i="2" s="1"/>
  <c r="K162" i="2"/>
  <c r="B162" i="2" s="1"/>
  <c r="K158" i="2"/>
  <c r="B158" i="2" s="1"/>
  <c r="K153" i="2"/>
  <c r="B153" i="2" s="1"/>
  <c r="K149" i="2"/>
  <c r="B149" i="2" s="1"/>
  <c r="K145" i="2"/>
  <c r="B145" i="2" s="1"/>
  <c r="B385" i="2"/>
  <c r="B336" i="2"/>
  <c r="B11" i="2"/>
  <c r="B120" i="2"/>
  <c r="B98" i="2"/>
  <c r="K141" i="2"/>
  <c r="B141" i="2" s="1"/>
  <c r="K136" i="2"/>
  <c r="B136" i="2" s="1"/>
  <c r="K132" i="2"/>
  <c r="B132" i="2" s="1"/>
  <c r="K128" i="2"/>
  <c r="B128" i="2" s="1"/>
  <c r="K123" i="2"/>
  <c r="B123" i="2" s="1"/>
  <c r="K119" i="2"/>
  <c r="B119" i="2" s="1"/>
  <c r="K115" i="2"/>
  <c r="B115" i="2" s="1"/>
  <c r="K108" i="2"/>
  <c r="B108" i="2" s="1"/>
  <c r="K103" i="2"/>
  <c r="B103" i="2" s="1"/>
  <c r="K97" i="2"/>
  <c r="B97" i="2" s="1"/>
  <c r="K93" i="2"/>
  <c r="B93" i="2" s="1"/>
  <c r="K89" i="2"/>
  <c r="B89" i="2" s="1"/>
  <c r="K84" i="2"/>
  <c r="B84" i="2" s="1"/>
  <c r="K80" i="2"/>
  <c r="B80" i="2" s="1"/>
  <c r="K74" i="2"/>
  <c r="B74" i="2" s="1"/>
  <c r="K70" i="2"/>
  <c r="B70" i="2" s="1"/>
  <c r="K66" i="2"/>
  <c r="B66" i="2" s="1"/>
  <c r="K60" i="2"/>
  <c r="B60" i="2" s="1"/>
  <c r="K56" i="2"/>
  <c r="B56" i="2" s="1"/>
  <c r="L377" i="2"/>
  <c r="L372" i="2"/>
  <c r="C372" i="2" s="1"/>
  <c r="L348" i="2"/>
  <c r="C348" i="2" s="1"/>
  <c r="L335" i="2"/>
  <c r="C335" i="2" s="1"/>
  <c r="L276" i="2"/>
  <c r="L249" i="2"/>
  <c r="L228" i="2"/>
  <c r="C228" i="2" s="1"/>
  <c r="L211" i="2"/>
  <c r="L203" i="2"/>
  <c r="C203" i="2" s="1"/>
  <c r="L161" i="2"/>
  <c r="C161" i="2" s="1"/>
  <c r="L155" i="2"/>
  <c r="C155" i="2" s="1"/>
  <c r="L150" i="2"/>
  <c r="L138" i="2"/>
  <c r="C138" i="2" s="1"/>
  <c r="L133" i="2"/>
  <c r="C133" i="2" s="1"/>
  <c r="L126" i="2"/>
  <c r="C126" i="2" s="1"/>
  <c r="L116" i="2"/>
  <c r="C116" i="2" s="1"/>
  <c r="L107" i="2"/>
  <c r="L88" i="2"/>
  <c r="C88" i="2" s="1"/>
  <c r="L82" i="2"/>
  <c r="L63" i="2"/>
  <c r="L57" i="2"/>
  <c r="L49" i="2"/>
  <c r="C49" i="2" s="1"/>
  <c r="L35" i="2"/>
  <c r="L28" i="2"/>
  <c r="C28" i="2" s="1"/>
  <c r="L23" i="2"/>
  <c r="L7" i="2"/>
  <c r="C7" i="2" s="1"/>
  <c r="L378" i="2"/>
  <c r="L306" i="2"/>
  <c r="L283" i="2"/>
  <c r="L197" i="2"/>
  <c r="L172" i="2"/>
  <c r="C172" i="2" s="1"/>
  <c r="L164" i="2"/>
  <c r="L30" i="2"/>
  <c r="T337" i="2"/>
  <c r="L366" i="2"/>
  <c r="C366" i="2" s="1"/>
  <c r="L352" i="2"/>
  <c r="C352" i="2" s="1"/>
  <c r="L344" i="2"/>
  <c r="L331" i="2"/>
  <c r="C331" i="2" s="1"/>
  <c r="L316" i="2"/>
  <c r="C316" i="2" s="1"/>
  <c r="L307" i="2"/>
  <c r="C307" i="2" s="1"/>
  <c r="L286" i="2"/>
  <c r="C286" i="2" s="1"/>
  <c r="L269" i="2"/>
  <c r="C269" i="2" s="1"/>
  <c r="L255" i="2"/>
  <c r="C255" i="2" s="1"/>
  <c r="L244" i="2"/>
  <c r="C244" i="2" s="1"/>
  <c r="L233" i="2"/>
  <c r="T258" i="2"/>
  <c r="C258" i="2" s="1"/>
  <c r="T241" i="2"/>
  <c r="C241" i="2" s="1"/>
  <c r="T169" i="2"/>
  <c r="C169" i="2" s="1"/>
  <c r="T147" i="2"/>
  <c r="T91" i="2"/>
  <c r="C91" i="2" s="1"/>
  <c r="T72" i="2"/>
  <c r="C72" i="2" s="1"/>
  <c r="T12" i="2"/>
  <c r="C12" i="2" s="1"/>
  <c r="T353" i="2"/>
  <c r="T100" i="2"/>
  <c r="C100" i="2" s="1"/>
  <c r="T17" i="2"/>
  <c r="C17" i="2" s="1"/>
  <c r="T341" i="2"/>
  <c r="L79" i="2"/>
  <c r="L50" i="2"/>
  <c r="L193" i="2"/>
  <c r="L176" i="2"/>
  <c r="C176" i="2" s="1"/>
  <c r="T386" i="2"/>
  <c r="C386" i="2" s="1"/>
  <c r="T369" i="2"/>
  <c r="C369" i="2" s="1"/>
  <c r="T363" i="2"/>
  <c r="C363" i="2" s="1"/>
  <c r="T345" i="2"/>
  <c r="C345" i="2" s="1"/>
  <c r="T328" i="2"/>
  <c r="C328" i="2" s="1"/>
  <c r="T320" i="2"/>
  <c r="C320" i="2" s="1"/>
  <c r="T175" i="2"/>
  <c r="T55" i="2"/>
  <c r="C55" i="2" s="1"/>
  <c r="K386" i="2"/>
  <c r="K379" i="2"/>
  <c r="B379" i="2" s="1"/>
  <c r="C240" i="2" l="1"/>
  <c r="C267" i="2"/>
  <c r="C296" i="2"/>
  <c r="C82" i="2"/>
  <c r="C50" i="2"/>
  <c r="B181" i="2"/>
  <c r="B276" i="2"/>
  <c r="B309" i="2"/>
  <c r="B351" i="2"/>
  <c r="C99" i="2"/>
  <c r="C170" i="2"/>
  <c r="C314" i="2"/>
  <c r="C35" i="2"/>
  <c r="C79" i="2"/>
  <c r="B150" i="2"/>
  <c r="B234" i="2"/>
  <c r="B246" i="2"/>
  <c r="B344" i="2"/>
  <c r="B226" i="2"/>
  <c r="C93" i="2"/>
  <c r="C132" i="2"/>
  <c r="C260" i="2"/>
  <c r="C312" i="2"/>
  <c r="C325" i="2"/>
  <c r="C330" i="2"/>
  <c r="C346" i="2"/>
  <c r="C337" i="2"/>
  <c r="C32" i="2"/>
  <c r="C68" i="2"/>
  <c r="C83" i="2"/>
  <c r="C97" i="2"/>
  <c r="C128" i="2"/>
  <c r="C168" i="2"/>
  <c r="C206" i="2"/>
  <c r="C250" i="2"/>
  <c r="C353" i="2"/>
  <c r="C147" i="2"/>
  <c r="C233" i="2"/>
  <c r="C344" i="2"/>
  <c r="C23" i="2"/>
  <c r="C57" i="2"/>
  <c r="C107" i="2"/>
  <c r="C276" i="2"/>
  <c r="C377" i="2"/>
  <c r="C180" i="2"/>
  <c r="C200" i="2"/>
  <c r="C254" i="2"/>
  <c r="C271" i="2"/>
  <c r="C281" i="2"/>
  <c r="C37" i="2"/>
  <c r="C43" i="2"/>
  <c r="C89" i="2"/>
  <c r="C104" i="2"/>
  <c r="C137" i="2"/>
  <c r="C213" i="2"/>
  <c r="C217" i="2"/>
  <c r="C226" i="2"/>
  <c r="C256" i="2"/>
  <c r="C274" i="2"/>
  <c r="C319" i="2"/>
  <c r="C351" i="2"/>
  <c r="C381" i="2"/>
  <c r="C249" i="2"/>
  <c r="C179" i="2"/>
  <c r="C191" i="2"/>
  <c r="C341" i="2"/>
  <c r="C164" i="2"/>
  <c r="C306" i="2"/>
  <c r="C63" i="2"/>
  <c r="C150" i="2"/>
  <c r="C211" i="2"/>
  <c r="C177" i="2"/>
  <c r="C4" i="2"/>
  <c r="C18" i="2"/>
  <c r="C41" i="2"/>
  <c r="C62" i="2"/>
  <c r="C111" i="2"/>
  <c r="C163" i="2"/>
  <c r="C304" i="2"/>
  <c r="C359" i="2"/>
  <c r="C382" i="2"/>
  <c r="C14" i="2"/>
  <c r="C21" i="2"/>
  <c r="C51" i="2"/>
  <c r="C56" i="2"/>
  <c r="C113" i="2"/>
  <c r="C143" i="2"/>
  <c r="C152" i="2"/>
  <c r="C231" i="2"/>
  <c r="C282" i="2"/>
  <c r="C361" i="2"/>
  <c r="C374" i="2"/>
  <c r="B350" i="2"/>
  <c r="B195" i="2"/>
  <c r="B311" i="2"/>
  <c r="B339" i="2"/>
  <c r="B360" i="2"/>
  <c r="B268" i="2"/>
  <c r="B251" i="2"/>
  <c r="C193" i="2"/>
  <c r="C378" i="2"/>
  <c r="B222" i="2"/>
  <c r="B205" i="2"/>
  <c r="B258" i="2"/>
  <c r="B275" i="2"/>
  <c r="B370" i="2"/>
  <c r="B284" i="2"/>
  <c r="C197" i="2"/>
  <c r="B328" i="2"/>
  <c r="B190" i="2"/>
  <c r="B221" i="2"/>
  <c r="B295" i="2"/>
  <c r="B159" i="2"/>
  <c r="B325" i="2"/>
  <c r="B386" i="2"/>
  <c r="C30" i="2"/>
  <c r="C283" i="2"/>
  <c r="B214" i="2"/>
  <c r="B247" i="2"/>
  <c r="B289" i="2"/>
  <c r="B373" i="2"/>
  <c r="B213" i="2"/>
  <c r="B364" i="2"/>
  <c r="B315" i="2"/>
  <c r="B377" i="2"/>
  <c r="B215" i="2"/>
  <c r="B168" i="2"/>
  <c r="B232" i="2"/>
  <c r="B369" i="2"/>
  <c r="B302" i="2"/>
  <c r="B152" i="2"/>
  <c r="B263" i="2"/>
  <c r="B259" i="2"/>
  <c r="B340" i="2"/>
  <c r="B372" i="2"/>
  <c r="B148" i="2"/>
  <c r="B211" i="2"/>
  <c r="B316" i="2"/>
  <c r="B236" i="2"/>
  <c r="B329" i="2"/>
  <c r="B217" i="2"/>
  <c r="B298" i="2"/>
  <c r="B341" i="2"/>
  <c r="B286" i="2"/>
  <c r="B296" i="2"/>
  <c r="B383" i="2"/>
  <c r="B243" i="2"/>
  <c r="B260" i="2"/>
  <c r="B285" i="2"/>
  <c r="B305" i="2"/>
  <c r="B345" i="2"/>
  <c r="B229" i="2"/>
  <c r="B242" i="2"/>
  <c r="B255" i="2"/>
  <c r="B269" i="2"/>
  <c r="B322" i="2"/>
  <c r="B335" i="2"/>
  <c r="B156" i="2"/>
  <c r="B220" i="2"/>
  <c r="C175" i="2"/>
  <c r="B210" i="2"/>
  <c r="B366" i="2"/>
  <c r="B374" i="2"/>
  <c r="B227" i="2"/>
  <c r="B361" i="2"/>
  <c r="S389" i="2"/>
  <c r="B175" i="2"/>
  <c r="L389" i="2"/>
  <c r="T389" i="2"/>
  <c r="K389" i="2"/>
  <c r="C389" i="2" l="1"/>
  <c r="B38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 Dru</author>
  </authors>
  <commentList>
    <comment ref="A3" authorId="0" shapeId="0" xr:uid="{796E6B81-D44E-4771-BDC7-F2FDB27DBED8}">
      <text>
        <r>
          <rPr>
            <sz val="9"/>
            <color indexed="81"/>
            <rFont val="Tahoma"/>
            <family val="2"/>
          </rPr>
          <t>Per "Census Tracts (2010) CSV", downloaded from https://www.opendataphilly.org/dataset/census-tracts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Josephine K Dru</author>
  </authors>
  <commentList>
    <comment ref="A3" authorId="0" shapeId="0" xr:uid="{B8608AA9-04C0-403C-B086-F6C11ECDD8BA}">
      <text>
        <r>
          <rPr>
            <sz val="9"/>
            <color indexed="81"/>
            <rFont val="Tahoma"/>
            <family val="2"/>
          </rPr>
          <t>Per "Census Tracts (2010) CSV", downloaded from https://www.opendataphilly.org/dataset/census-tracts</t>
        </r>
      </text>
    </comment>
    <comment ref="E3" authorId="0" shapeId="0" xr:uid="{F199F497-327D-4863-9EE5-351C04C376BF}">
      <text>
        <r>
          <rPr>
            <sz val="9"/>
            <color indexed="81"/>
            <rFont val="Tahoma"/>
            <family val="2"/>
          </rPr>
          <t xml:space="preserve">8/8 red marked
35/(?)34 orange marked
140/[NC] lt green marked
</t>
        </r>
      </text>
    </comment>
    <comment ref="F3" authorId="0" shapeId="0" xr:uid="{4293C353-DAC9-4E19-ADB1-9AE74BF4EED1}">
      <text>
        <r>
          <rPr>
            <sz val="9"/>
            <color indexed="81"/>
            <rFont val="Tahoma"/>
            <family val="2"/>
          </rPr>
          <t xml:space="preserve">3/3 red
25/25 orange
126/[NC] yellow
33/~33 dk green
</t>
        </r>
      </text>
    </comment>
    <comment ref="M3" authorId="0" shapeId="0" xr:uid="{3CDB8840-1E20-4FE8-9C9E-FDCD7696D8FD}">
      <text>
        <r>
          <rPr>
            <sz val="9"/>
            <color indexed="81"/>
            <rFont val="Tahoma"/>
            <family val="2"/>
          </rPr>
          <t xml:space="preserve">3/3 red
3/3 orange
6/6 lt green
</t>
        </r>
      </text>
    </comment>
    <comment ref="N3" authorId="0" shapeId="0" xr:uid="{C87CB9FB-2831-4DF7-ACBE-48C7FC897F75}">
      <text>
        <r>
          <rPr>
            <sz val="9"/>
            <color indexed="81"/>
            <rFont val="Tahoma"/>
            <family val="2"/>
          </rPr>
          <t xml:space="preserve">5/5 orange
5/5 yellow
81/[NC] lt green
</t>
        </r>
      </text>
    </comment>
  </commentList>
</comments>
</file>

<file path=xl/sharedStrings.xml><?xml version="1.0" encoding="utf-8"?>
<sst xmlns="http://schemas.openxmlformats.org/spreadsheetml/2006/main" count="2846" uniqueCount="483">
  <si>
    <t>Sources:</t>
  </si>
  <si>
    <t>pages 56-57</t>
  </si>
  <si>
    <t>https://www.phila.gov/media/20200213165844/Substance-Abuse-Data-Report-02.13.pdf</t>
  </si>
  <si>
    <t>pages 52-53</t>
  </si>
  <si>
    <t>https://www.phila.gov/media/20200226121229/Substance-Abuse-Data-Report-02.26.20.pdf</t>
  </si>
  <si>
    <t>Philadelphia, Jan 2017 - June 2019</t>
  </si>
  <si>
    <t>min</t>
  </si>
  <si>
    <t>max</t>
  </si>
  <si>
    <t>red</t>
  </si>
  <si>
    <t>orange</t>
  </si>
  <si>
    <t>lt green</t>
  </si>
  <si>
    <t>dk green</t>
  </si>
  <si>
    <t>yellow</t>
  </si>
  <si>
    <t>min1</t>
  </si>
  <si>
    <t>max1</t>
  </si>
  <si>
    <t>min2</t>
  </si>
  <si>
    <t>max2</t>
  </si>
  <si>
    <t>2/13 Outside</t>
  </si>
  <si>
    <t>2/13 Inside</t>
  </si>
  <si>
    <t>2/26 Inside</t>
  </si>
  <si>
    <t>2/26 Outside</t>
  </si>
  <si>
    <t>from 2/13/2020</t>
  </si>
  <si>
    <t>from 2/26/2020</t>
  </si>
  <si>
    <t>pp. 56-57</t>
  </si>
  <si>
    <t>pp. 52-53</t>
  </si>
  <si>
    <t>OBJECTID</t>
  </si>
  <si>
    <t>TRACTCE10</t>
  </si>
  <si>
    <t>GEOID10</t>
  </si>
  <si>
    <t>NAMELSAD10</t>
  </si>
  <si>
    <t>ALAND10</t>
  </si>
  <si>
    <t>AWATER10</t>
  </si>
  <si>
    <t>INTPTLAT10</t>
  </si>
  <si>
    <t>INTPTLON10</t>
  </si>
  <si>
    <t>LOGRECNO</t>
  </si>
  <si>
    <t>Census Tract 94</t>
  </si>
  <si>
    <t>Census Tract 95</t>
  </si>
  <si>
    <t>Census Tract 96</t>
  </si>
  <si>
    <t>Census Tract 138</t>
  </si>
  <si>
    <t>Census Tract 139</t>
  </si>
  <si>
    <t>Census Tract 140</t>
  </si>
  <si>
    <t>Census Tract 141</t>
  </si>
  <si>
    <t>Census Tract 142</t>
  </si>
  <si>
    <t>Census Tract 143</t>
  </si>
  <si>
    <t>Census Tract 144</t>
  </si>
  <si>
    <t>Census Tract 145</t>
  </si>
  <si>
    <t>Census Tract 146</t>
  </si>
  <si>
    <t>Census Tract 147</t>
  </si>
  <si>
    <t>Census Tract 148</t>
  </si>
  <si>
    <t>Census Tract 149</t>
  </si>
  <si>
    <t>Census Tract 152</t>
  </si>
  <si>
    <t>Census Tract 153</t>
  </si>
  <si>
    <t>Census Tract 156</t>
  </si>
  <si>
    <t>Census Tract 190</t>
  </si>
  <si>
    <t>Census Tract 191</t>
  </si>
  <si>
    <t>Census Tract 192</t>
  </si>
  <si>
    <t>Census Tract 197</t>
  </si>
  <si>
    <t>Census Tract 198</t>
  </si>
  <si>
    <t>Census Tract 199</t>
  </si>
  <si>
    <t>Census Tract 200</t>
  </si>
  <si>
    <t>Census Tract 202</t>
  </si>
  <si>
    <t>Census Tract 203</t>
  </si>
  <si>
    <t>Census Tract 204</t>
  </si>
  <si>
    <t>Census Tract 205</t>
  </si>
  <si>
    <t>Census Tract 206</t>
  </si>
  <si>
    <t>Census Tract 13</t>
  </si>
  <si>
    <t>Census Tract 14</t>
  </si>
  <si>
    <t>Census Tract 15</t>
  </si>
  <si>
    <t>Census Tract 16</t>
  </si>
  <si>
    <t>Census Tract 17</t>
  </si>
  <si>
    <t>Census Tract 18</t>
  </si>
  <si>
    <t>Census Tract 19</t>
  </si>
  <si>
    <t>Census Tract 20</t>
  </si>
  <si>
    <t>Census Tract 21</t>
  </si>
  <si>
    <t>Census Tract 22</t>
  </si>
  <si>
    <t>Census Tract 23</t>
  </si>
  <si>
    <t>Census Tract 24</t>
  </si>
  <si>
    <t>Census Tract 25</t>
  </si>
  <si>
    <t>Census Tract 29</t>
  </si>
  <si>
    <t>Census Tract 31</t>
  </si>
  <si>
    <t>Census Tract 50</t>
  </si>
  <si>
    <t>Census Tract 54</t>
  </si>
  <si>
    <t>Census Tract 55</t>
  </si>
  <si>
    <t>Census Tract 56</t>
  </si>
  <si>
    <t>Census Tract 60</t>
  </si>
  <si>
    <t>Census Tract 61</t>
  </si>
  <si>
    <t>Census Tract 62</t>
  </si>
  <si>
    <t>Census Tract 63</t>
  </si>
  <si>
    <t>Census Tract 100</t>
  </si>
  <si>
    <t>Census Tract 101</t>
  </si>
  <si>
    <t>Census Tract 102</t>
  </si>
  <si>
    <t>Census Tract 103</t>
  </si>
  <si>
    <t>Census Tract 104</t>
  </si>
  <si>
    <t>Census Tract 105</t>
  </si>
  <si>
    <t>Census Tract 106</t>
  </si>
  <si>
    <t>Census Tract 107</t>
  </si>
  <si>
    <t>Census Tract 108</t>
  </si>
  <si>
    <t>Census Tract 109</t>
  </si>
  <si>
    <t>Census Tract 110</t>
  </si>
  <si>
    <t>Census Tract 111</t>
  </si>
  <si>
    <t>Census Tract 112</t>
  </si>
  <si>
    <t>Census Tract 113</t>
  </si>
  <si>
    <t>Census Tract 114</t>
  </si>
  <si>
    <t>Census Tract 157</t>
  </si>
  <si>
    <t>Census Tract 158</t>
  </si>
  <si>
    <t>Census Tract 160</t>
  </si>
  <si>
    <t>Census Tract 161</t>
  </si>
  <si>
    <t>Census Tract 162</t>
  </si>
  <si>
    <t>Census Tract 163</t>
  </si>
  <si>
    <t>Census Tract 164</t>
  </si>
  <si>
    <t>Census Tract 165</t>
  </si>
  <si>
    <t>Census Tract 166</t>
  </si>
  <si>
    <t>Census Tract 168</t>
  </si>
  <si>
    <t>Census Tract 39.01</t>
  </si>
  <si>
    <t>Census Tract 169.02</t>
  </si>
  <si>
    <t>Census Tract 169.01</t>
  </si>
  <si>
    <t>Census Tract 207</t>
  </si>
  <si>
    <t>Census Tract 208</t>
  </si>
  <si>
    <t>Census Tract 209</t>
  </si>
  <si>
    <t>Census Tract 210</t>
  </si>
  <si>
    <t>Census Tract 211</t>
  </si>
  <si>
    <t>Census Tract 212</t>
  </si>
  <si>
    <t>Census Tract 213</t>
  </si>
  <si>
    <t>Census Tract 214</t>
  </si>
  <si>
    <t>Census Tract 215</t>
  </si>
  <si>
    <t>Census Tract 216</t>
  </si>
  <si>
    <t>Census Tract 241</t>
  </si>
  <si>
    <t>Census Tract 242</t>
  </si>
  <si>
    <t>Census Tract 243</t>
  </si>
  <si>
    <t>Census Tract 244</t>
  </si>
  <si>
    <t>Census Tract 245</t>
  </si>
  <si>
    <t>Census Tract 246</t>
  </si>
  <si>
    <t>Census Tract 247</t>
  </si>
  <si>
    <t>Census Tract 248</t>
  </si>
  <si>
    <t>Census Tract 249</t>
  </si>
  <si>
    <t>Census Tract 252</t>
  </si>
  <si>
    <t>Census Tract 253</t>
  </si>
  <si>
    <t>Census Tract 254</t>
  </si>
  <si>
    <t>Census Tract 255</t>
  </si>
  <si>
    <t>Census Tract 256</t>
  </si>
  <si>
    <t>Census Tract 283</t>
  </si>
  <si>
    <t>Census Tract 284</t>
  </si>
  <si>
    <t>Census Tract 285</t>
  </si>
  <si>
    <t>Census Tract 286</t>
  </si>
  <si>
    <t>Census Tract 287</t>
  </si>
  <si>
    <t>Census Tract 288</t>
  </si>
  <si>
    <t>Census Tract 290</t>
  </si>
  <si>
    <t>Census Tract 291</t>
  </si>
  <si>
    <t>Census Tract 292</t>
  </si>
  <si>
    <t>Census Tract 293</t>
  </si>
  <si>
    <t>Census Tract 294</t>
  </si>
  <si>
    <t>Census Tract 298</t>
  </si>
  <si>
    <t>Census Tract 333</t>
  </si>
  <si>
    <t>Census Tract 334</t>
  </si>
  <si>
    <t>Census Tract 335</t>
  </si>
  <si>
    <t>Census Tract 336</t>
  </si>
  <si>
    <t>Census Tract 338</t>
  </si>
  <si>
    <t>Census Tract 339</t>
  </si>
  <si>
    <t>Census Tract 340</t>
  </si>
  <si>
    <t>Census Tract 341</t>
  </si>
  <si>
    <t>Census Tract 342</t>
  </si>
  <si>
    <t>Census Tract 9802</t>
  </si>
  <si>
    <t>Census Tract 344</t>
  </si>
  <si>
    <t>Census Tract 346</t>
  </si>
  <si>
    <t>Census Tract 64</t>
  </si>
  <si>
    <t>Census Tract 65</t>
  </si>
  <si>
    <t>Census Tract 66</t>
  </si>
  <si>
    <t>Census Tract 363.01</t>
  </si>
  <si>
    <t>Census Tract 364</t>
  </si>
  <si>
    <t>Census Tract 366</t>
  </si>
  <si>
    <t>Census Tract 348.03</t>
  </si>
  <si>
    <t>Census Tract 347.02</t>
  </si>
  <si>
    <t>Census Tract 362.02</t>
  </si>
  <si>
    <t>Census Tract 38</t>
  </si>
  <si>
    <t>Census Tract 83.02</t>
  </si>
  <si>
    <t>Census Tract 176.02</t>
  </si>
  <si>
    <t>Census Tract 10.02</t>
  </si>
  <si>
    <t>Census Tract 10.01</t>
  </si>
  <si>
    <t>Census Tract 4.02</t>
  </si>
  <si>
    <t>Census Tract 4.01</t>
  </si>
  <si>
    <t>Census Tract 122.04</t>
  </si>
  <si>
    <t>Census Tract 122.03</t>
  </si>
  <si>
    <t>Census Tract 136.02</t>
  </si>
  <si>
    <t>Census Tract 345.01</t>
  </si>
  <si>
    <t>Census Tract 345.02</t>
  </si>
  <si>
    <t>Census Tract 11.02</t>
  </si>
  <si>
    <t>Census Tract 9.02</t>
  </si>
  <si>
    <t>Census Tract 9.01</t>
  </si>
  <si>
    <t>Census Tract 172.01</t>
  </si>
  <si>
    <t>Census Tract 172.02</t>
  </si>
  <si>
    <t>Census Tract 274.01</t>
  </si>
  <si>
    <t>Census Tract 201.01</t>
  </si>
  <si>
    <t>Census Tract 201.02</t>
  </si>
  <si>
    <t>Census Tract 311.01</t>
  </si>
  <si>
    <t>Census Tract 311.02</t>
  </si>
  <si>
    <t>Census Tract 195.02</t>
  </si>
  <si>
    <t>Census Tract 195.01</t>
  </si>
  <si>
    <t>Census Tract 289.01</t>
  </si>
  <si>
    <t>Census Tract 289.02</t>
  </si>
  <si>
    <t>Census Tract 331.01</t>
  </si>
  <si>
    <t>Census Tract 331.02</t>
  </si>
  <si>
    <t>Census Tract 315.01</t>
  </si>
  <si>
    <t>Census Tract 305.01</t>
  </si>
  <si>
    <t>Census Tract 305.02</t>
  </si>
  <si>
    <t>Census Tract 98.02</t>
  </si>
  <si>
    <t>Census Tract 180.01</t>
  </si>
  <si>
    <t>Census Tract 177.02</t>
  </si>
  <si>
    <t>Census Tract 177.01</t>
  </si>
  <si>
    <t>Census Tract 356.02</t>
  </si>
  <si>
    <t>Census Tract 357.01</t>
  </si>
  <si>
    <t>Census Tract 357.02</t>
  </si>
  <si>
    <t>Census Tract 356.01</t>
  </si>
  <si>
    <t>Census Tract 151.01</t>
  </si>
  <si>
    <t>Census Tract 151.02</t>
  </si>
  <si>
    <t>Census Tract 365.01</t>
  </si>
  <si>
    <t>Census Tract 9804</t>
  </si>
  <si>
    <t>Census Tract 134.02</t>
  </si>
  <si>
    <t>Census Tract 134.01</t>
  </si>
  <si>
    <t>Census Tract 136.01</t>
  </si>
  <si>
    <t>Census Tract 379</t>
  </si>
  <si>
    <t>Census Tract 382</t>
  </si>
  <si>
    <t>Census Tract 380</t>
  </si>
  <si>
    <t>Census Tract 381</t>
  </si>
  <si>
    <t>Census Tract 384</t>
  </si>
  <si>
    <t>Census Tract 1</t>
  </si>
  <si>
    <t>Census Tract 2</t>
  </si>
  <si>
    <t>Census Tract 3</t>
  </si>
  <si>
    <t>Census Tract 5</t>
  </si>
  <si>
    <t>Census Tract 6</t>
  </si>
  <si>
    <t>Census Tract 7</t>
  </si>
  <si>
    <t>Census Tract 32</t>
  </si>
  <si>
    <t>Census Tract 33</t>
  </si>
  <si>
    <t>Census Tract 36</t>
  </si>
  <si>
    <t>Census Tract 37.01</t>
  </si>
  <si>
    <t>Census Tract 37.02</t>
  </si>
  <si>
    <t>Census Tract 41.01</t>
  </si>
  <si>
    <t>Census Tract 40.02</t>
  </si>
  <si>
    <t>Census Tract 39.02</t>
  </si>
  <si>
    <t>Census Tract 40.01</t>
  </si>
  <si>
    <t>Census Tract 41.02</t>
  </si>
  <si>
    <t>Census Tract 42.02</t>
  </si>
  <si>
    <t>Census Tract 42.01</t>
  </si>
  <si>
    <t>Census Tract 79</t>
  </si>
  <si>
    <t>Census Tract 80</t>
  </si>
  <si>
    <t>Census Tract 82</t>
  </si>
  <si>
    <t>Census Tract 176.01</t>
  </si>
  <si>
    <t>Census Tract 83.01</t>
  </si>
  <si>
    <t>Census Tract 84</t>
  </si>
  <si>
    <t>Census Tract 85</t>
  </si>
  <si>
    <t>Census Tract 90</t>
  </si>
  <si>
    <t>Census Tract 91</t>
  </si>
  <si>
    <t>Census Tract 92</t>
  </si>
  <si>
    <t>Census Tract 93</t>
  </si>
  <si>
    <t>Census Tract 67</t>
  </si>
  <si>
    <t>Census Tract 69</t>
  </si>
  <si>
    <t>Census Tract 70</t>
  </si>
  <si>
    <t>Census Tract 72</t>
  </si>
  <si>
    <t>Census Tract 73</t>
  </si>
  <si>
    <t>Census Tract 74</t>
  </si>
  <si>
    <t>Census Tract 77</t>
  </si>
  <si>
    <t>Census Tract 78</t>
  </si>
  <si>
    <t>Census Tract 115</t>
  </si>
  <si>
    <t>Census Tract 117</t>
  </si>
  <si>
    <t>Census Tract 118</t>
  </si>
  <si>
    <t>Census Tract 119</t>
  </si>
  <si>
    <t>Census Tract 120</t>
  </si>
  <si>
    <t>Census Tract 121</t>
  </si>
  <si>
    <t>Census Tract 125</t>
  </si>
  <si>
    <t>Census Tract 131</t>
  </si>
  <si>
    <t>Census Tract 132</t>
  </si>
  <si>
    <t>Census Tract 133</t>
  </si>
  <si>
    <t>Census Tract 135</t>
  </si>
  <si>
    <t>Census Tract 137</t>
  </si>
  <si>
    <t>Census Tract 170</t>
  </si>
  <si>
    <t>Census Tract 171</t>
  </si>
  <si>
    <t>Census Tract 173</t>
  </si>
  <si>
    <t>Census Tract 174</t>
  </si>
  <si>
    <t>Census Tract 175</t>
  </si>
  <si>
    <t>Census Tract 178</t>
  </si>
  <si>
    <t>Census Tract 179</t>
  </si>
  <si>
    <t>Census Tract 183</t>
  </si>
  <si>
    <t>Census Tract 184</t>
  </si>
  <si>
    <t>Census Tract 188</t>
  </si>
  <si>
    <t>Census Tract 217</t>
  </si>
  <si>
    <t>Census Tract 218</t>
  </si>
  <si>
    <t>Census Tract 219</t>
  </si>
  <si>
    <t>Census Tract 220</t>
  </si>
  <si>
    <t>Census Tract 9801</t>
  </si>
  <si>
    <t>Census Tract 231</t>
  </si>
  <si>
    <t>Census Tract 235</t>
  </si>
  <si>
    <t>Census Tract 236</t>
  </si>
  <si>
    <t>Census Tract 237</t>
  </si>
  <si>
    <t>Census Tract 238</t>
  </si>
  <si>
    <t>Census Tract 239</t>
  </si>
  <si>
    <t>Census Tract 240</t>
  </si>
  <si>
    <t>Census Tract 257</t>
  </si>
  <si>
    <t>Census Tract 258</t>
  </si>
  <si>
    <t>Census Tract 259</t>
  </si>
  <si>
    <t>Census Tract 260</t>
  </si>
  <si>
    <t>Census Tract 261</t>
  </si>
  <si>
    <t>Census Tract 262</t>
  </si>
  <si>
    <t>Census Tract 348.01</t>
  </si>
  <si>
    <t>Census Tract 263.02</t>
  </si>
  <si>
    <t>Census Tract 264</t>
  </si>
  <si>
    <t>Census Tract 265</t>
  </si>
  <si>
    <t>Census Tract 266</t>
  </si>
  <si>
    <t>Census Tract 267</t>
  </si>
  <si>
    <t>Census Tract 268</t>
  </si>
  <si>
    <t>Census Tract 299</t>
  </si>
  <si>
    <t>Census Tract 300</t>
  </si>
  <si>
    <t>Census Tract 301</t>
  </si>
  <si>
    <t>Census Tract 302</t>
  </si>
  <si>
    <t>Census Tract 306</t>
  </si>
  <si>
    <t>Census Tract 307</t>
  </si>
  <si>
    <t>Census Tract 308</t>
  </si>
  <si>
    <t>Census Tract 309</t>
  </si>
  <si>
    <t>Census Tract 310</t>
  </si>
  <si>
    <t>Census Tract 312</t>
  </si>
  <si>
    <t>Census Tract 313</t>
  </si>
  <si>
    <t>Census Tract 316</t>
  </si>
  <si>
    <t>Census Tract 317</t>
  </si>
  <si>
    <t>Census Tract 363.03</t>
  </si>
  <si>
    <t>Census Tract 347.01</t>
  </si>
  <si>
    <t>Census Tract 348.02</t>
  </si>
  <si>
    <t>Census Tract 349</t>
  </si>
  <si>
    <t>Census Tract 351</t>
  </si>
  <si>
    <t>Census Tract 352</t>
  </si>
  <si>
    <t>Census Tract 353.01</t>
  </si>
  <si>
    <t>Census Tract 263.01</t>
  </si>
  <si>
    <t>Census Tract 8.04</t>
  </si>
  <si>
    <t>Census Tract 12.02</t>
  </si>
  <si>
    <t>Census Tract 12.01</t>
  </si>
  <si>
    <t>Census Tract 8.03</t>
  </si>
  <si>
    <t>Census Tract 9809</t>
  </si>
  <si>
    <t>Census Tract 27.02</t>
  </si>
  <si>
    <t>Census Tract 30.02</t>
  </si>
  <si>
    <t>Census Tract 30.01</t>
  </si>
  <si>
    <t>Census Tract 28.02</t>
  </si>
  <si>
    <t>Census Tract 9807</t>
  </si>
  <si>
    <t>Census Tract 27.01</t>
  </si>
  <si>
    <t>Census Tract 9806</t>
  </si>
  <si>
    <t>Census Tract 337.01</t>
  </si>
  <si>
    <t>Census Tract 337.02</t>
  </si>
  <si>
    <t>Census Tract 315.02</t>
  </si>
  <si>
    <t>Census Tract 314.01</t>
  </si>
  <si>
    <t>Census Tract 314.02</t>
  </si>
  <si>
    <t>Census Tract 167.01</t>
  </si>
  <si>
    <t>Census Tract 167.02</t>
  </si>
  <si>
    <t>Census Tract 279.01</t>
  </si>
  <si>
    <t>Census Tract 279.02</t>
  </si>
  <si>
    <t>Census Tract 81.01</t>
  </si>
  <si>
    <t>Census Tract 71.02</t>
  </si>
  <si>
    <t>Census Tract 88.02</t>
  </si>
  <si>
    <t>Census Tract 87.02</t>
  </si>
  <si>
    <t>Census Tract 87.01</t>
  </si>
  <si>
    <t>Census Tract 81.02</t>
  </si>
  <si>
    <t>Census Tract 86.02</t>
  </si>
  <si>
    <t>Census Tract 375</t>
  </si>
  <si>
    <t>Census Tract 9808</t>
  </si>
  <si>
    <t>Census Tract 180.02</t>
  </si>
  <si>
    <t>Census Tract 88.01</t>
  </si>
  <si>
    <t>Census Tract 122.01</t>
  </si>
  <si>
    <t>Census Tract 98.01</t>
  </si>
  <si>
    <t>Census Tract 71.01</t>
  </si>
  <si>
    <t>Census Tract 28.01</t>
  </si>
  <si>
    <t>Census Tract 9805</t>
  </si>
  <si>
    <t>Census Tract 8.01</t>
  </si>
  <si>
    <t>Census Tract 11.01</t>
  </si>
  <si>
    <t>Census Tract 274.02</t>
  </si>
  <si>
    <t>Census Tract 86.01</t>
  </si>
  <si>
    <t>Census Tract 365.02</t>
  </si>
  <si>
    <t>Census Tract 367</t>
  </si>
  <si>
    <t>Census Tract 376</t>
  </si>
  <si>
    <t>Census Tract 386</t>
  </si>
  <si>
    <t>Census Tract 385</t>
  </si>
  <si>
    <t>Census Tract 387</t>
  </si>
  <si>
    <t>Census Tract 388</t>
  </si>
  <si>
    <t>Census Tract 389</t>
  </si>
  <si>
    <t>Census Tract 9800</t>
  </si>
  <si>
    <t>Census Tract 269</t>
  </si>
  <si>
    <t>Census Tract 270</t>
  </si>
  <si>
    <t>Census Tract 271</t>
  </si>
  <si>
    <t>Census Tract 272</t>
  </si>
  <si>
    <t>Census Tract 273</t>
  </si>
  <si>
    <t>Census Tract 275</t>
  </si>
  <si>
    <t>Census Tract 276</t>
  </si>
  <si>
    <t>Census Tract 277</t>
  </si>
  <si>
    <t>Census Tract 278</t>
  </si>
  <si>
    <t>Census Tract 280</t>
  </si>
  <si>
    <t>Census Tract 281</t>
  </si>
  <si>
    <t>Census Tract 282</t>
  </si>
  <si>
    <t>Census Tract 318</t>
  </si>
  <si>
    <t>Census Tract 319</t>
  </si>
  <si>
    <t>Census Tract 320</t>
  </si>
  <si>
    <t>Census Tract 321</t>
  </si>
  <si>
    <t>Census Tract 323</t>
  </si>
  <si>
    <t>Census Tract 325</t>
  </si>
  <si>
    <t>Census Tract 326</t>
  </si>
  <si>
    <t>Census Tract 9891</t>
  </si>
  <si>
    <t>Census Tract 329</t>
  </si>
  <si>
    <t>Census Tract 330</t>
  </si>
  <si>
    <t>Census Tract 332</t>
  </si>
  <si>
    <t>Census Tract 9803</t>
  </si>
  <si>
    <t>Census Tract 355</t>
  </si>
  <si>
    <t>Census Tract 358</t>
  </si>
  <si>
    <t>Census Tract 359</t>
  </si>
  <si>
    <t>Census Tract 360</t>
  </si>
  <si>
    <t>Census Tract 361</t>
  </si>
  <si>
    <t>Census Tract 362.03</t>
  </si>
  <si>
    <t>Census Tract 353.02</t>
  </si>
  <si>
    <t>Census Tract 362.01</t>
  </si>
  <si>
    <t>Census Tract 363.02</t>
  </si>
  <si>
    <t>Census Tract 369</t>
  </si>
  <si>
    <t>Census Tract 373</t>
  </si>
  <si>
    <t>Census Tract 372</t>
  </si>
  <si>
    <t>Census Tract 383</t>
  </si>
  <si>
    <t>Census Tract 390</t>
  </si>
  <si>
    <t>Census Tract 378</t>
  </si>
  <si>
    <t>Census Tract 377</t>
  </si>
  <si>
    <t>STATEFP10: 42;</t>
  </si>
  <si>
    <t>COUNTYFP10: 101;</t>
  </si>
  <si>
    <t>MTFCC10: G5020;</t>
  </si>
  <si>
    <t>FUNCSTAT10: S;</t>
  </si>
  <si>
    <t>Tract#</t>
  </si>
  <si>
    <t>Fatal overdoses in Philadelphia, Jan 2017 - June 2019</t>
  </si>
  <si>
    <t>MIN</t>
  </si>
  <si>
    <t>MAX</t>
  </si>
  <si>
    <t>OUTSIDE</t>
  </si>
  <si>
    <t>INSIDE</t>
  </si>
  <si>
    <t>1 to 4</t>
  </si>
  <si>
    <t>6 to 12</t>
  </si>
  <si>
    <t>13 to 15</t>
  </si>
  <si>
    <t>16 to 25</t>
  </si>
  <si>
    <t>26 to 32</t>
  </si>
  <si>
    <t>33 to 53</t>
  </si>
  <si>
    <t>COMBOS</t>
  </si>
  <si>
    <t>30 months</t>
  </si>
  <si>
    <t>[NA: rate per population]</t>
  </si>
  <si>
    <t>2017 - 2019H1</t>
  </si>
  <si>
    <t># of census tracts</t>
  </si>
  <si>
    <t>FatalOverdoses</t>
  </si>
  <si>
    <t>Total census tracts:</t>
  </si>
  <si>
    <t>SUMS:</t>
  </si>
  <si>
    <t>2/13/2020</t>
  </si>
  <si>
    <t>2/26/2020</t>
  </si>
  <si>
    <t>:</t>
  </si>
  <si>
    <t>INSIDE:</t>
  </si>
  <si>
    <t>OUTSIDE:</t>
  </si>
  <si>
    <t>mid</t>
  </si>
  <si>
    <r>
      <t>Philadelphia, Jan 2017 - June 2019</t>
    </r>
    <r>
      <rPr>
        <sz val="11"/>
        <color theme="1"/>
        <rFont val="Calibri"/>
        <family val="2"/>
        <scheme val="minor"/>
      </rPr>
      <t xml:space="preserve"> (30 months)</t>
    </r>
  </si>
  <si>
    <t>FatalOverdoses:</t>
  </si>
  <si>
    <t>http://www.usboundary.com/Tools/Data%20On%20Map/Census%20Tract/Pennsylvania/Philadelphia%20County#</t>
  </si>
  <si>
    <t>ID'ing census tracts by #:</t>
  </si>
  <si>
    <t>Geocodes etc. for census tracts:</t>
  </si>
  <si>
    <t>https://www.opendataphilly.org/dataset/census-tracts/resource/1e6709cb-78dd-4ded-a2b3-e7f168d29b8e?inner_span=True</t>
  </si>
  <si>
    <t>2/13/2020 maps for fatal overdoses:</t>
  </si>
  <si>
    <t xml:space="preserve">2/26/2020 maps for fatal overdoses: </t>
  </si>
  <si>
    <t>J.K. Dru</t>
  </si>
  <si>
    <t>jdru@alumni.nd.edu</t>
  </si>
  <si>
    <t>Maps translated to tables by:[*]</t>
  </si>
  <si>
    <t>[*]Error reports are welcome! Areas in red &amp; orange should be 100% accurate to maps. Areas in dark green, light green, and yellow may include occasional mixups.</t>
  </si>
  <si>
    <t>added UAIDS from CSV (downloaded from above)</t>
  </si>
  <si>
    <t>2020-03-07 update</t>
  </si>
  <si>
    <t>UAID</t>
  </si>
  <si>
    <t>Rank</t>
  </si>
  <si>
    <t>Next</t>
  </si>
  <si>
    <t>TotalMid</t>
  </si>
  <si>
    <t>Value</t>
  </si>
  <si>
    <t>Name</t>
  </si>
  <si>
    <t>we'd probably prefer something like 60-72 | 40-59 | 25-39 | 10-24 | 1-9 | 0</t>
  </si>
  <si>
    <t>usboundary.com is bucketing this data as 3 | 5 | 8 | 9 | 12-14 | 17-72 (distinguishing the low totals rather than the high)</t>
  </si>
  <si>
    <t>A</t>
  </si>
  <si>
    <t>B</t>
  </si>
  <si>
    <t>C</t>
  </si>
  <si>
    <t>D</t>
  </si>
  <si>
    <t>E</t>
  </si>
  <si>
    <t>F</t>
  </si>
  <si>
    <t>experimentation shows ranks are being set based on FREQUENCY of occurrences</t>
  </si>
  <si>
    <t>VLOOKUP(F5,$H$5:$I$10,2,TRUE)</t>
  </si>
  <si>
    <t>Map1</t>
  </si>
  <si>
    <t>Map2</t>
  </si>
  <si>
    <t>blu/org</t>
  </si>
  <si>
    <t>grays</t>
  </si>
  <si>
    <t>IGNORE THIS SHEET, Team8 (exploratory)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</si>
</sst>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15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right"/>
    </xf>
    <xf numFmtId="0" fontId="7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rkspace-FatalOverdose-CensusTracts-Feb2020M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draft_BacktranslatingMaps"/>
      <sheetName val="initdraft_BacktranslatingMa (2)"/>
    </sheetNames>
    <sheetDataSet>
      <sheetData sheetId="0" refreshError="1"/>
      <sheetData sheetId="1">
        <row r="2">
          <cell r="L2" t="str">
            <v>Sources:</v>
          </cell>
          <cell r="M2" t="str">
            <v>from 2/13/2020</v>
          </cell>
          <cell r="N2" t="str">
            <v>pp. 56-57</v>
          </cell>
          <cell r="O2" t="str">
            <v>from 2/26/2020</v>
          </cell>
          <cell r="P2" t="str">
            <v>pp. 52-53</v>
          </cell>
        </row>
        <row r="3">
          <cell r="M3" t="str">
            <v>min1</v>
          </cell>
          <cell r="N3" t="str">
            <v>max1</v>
          </cell>
          <cell r="O3" t="str">
            <v>min2</v>
          </cell>
          <cell r="P3" t="str">
            <v>max2</v>
          </cell>
        </row>
        <row r="4">
          <cell r="L4" t="str">
            <v>dk green</v>
          </cell>
          <cell r="M4">
            <v>0</v>
          </cell>
          <cell r="N4">
            <v>4</v>
          </cell>
          <cell r="O4">
            <v>0</v>
          </cell>
        </row>
        <row r="5">
          <cell r="L5" t="str">
            <v>lt green</v>
          </cell>
          <cell r="M5">
            <v>5</v>
          </cell>
          <cell r="N5">
            <v>12</v>
          </cell>
          <cell r="O5">
            <v>1</v>
          </cell>
          <cell r="P5">
            <v>5</v>
          </cell>
        </row>
        <row r="6">
          <cell r="L6" t="str">
            <v>yellow</v>
          </cell>
          <cell r="O6">
            <v>6</v>
          </cell>
          <cell r="P6">
            <v>15</v>
          </cell>
        </row>
        <row r="7">
          <cell r="L7" t="str">
            <v>orange</v>
          </cell>
          <cell r="M7">
            <v>13</v>
          </cell>
          <cell r="N7">
            <v>25</v>
          </cell>
          <cell r="O7">
            <v>16</v>
          </cell>
          <cell r="P7">
            <v>32</v>
          </cell>
        </row>
        <row r="8">
          <cell r="L8" t="str">
            <v>red</v>
          </cell>
          <cell r="M8">
            <v>26</v>
          </cell>
          <cell r="N8">
            <v>53</v>
          </cell>
          <cell r="O8">
            <v>33</v>
          </cell>
          <cell r="P8">
            <v>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sboundary.com/Tools/Data%20On%20Map/Census%20Tract/Pennsylvania/Philadelphia%20County" TargetMode="External"/><Relationship Id="rId2" Type="http://schemas.openxmlformats.org/officeDocument/2006/relationships/hyperlink" Target="https://www.phila.gov/media/20200226121229/Substance-Abuse-Data-Report-02.26.20.pdf" TargetMode="External"/><Relationship Id="rId1" Type="http://schemas.openxmlformats.org/officeDocument/2006/relationships/hyperlink" Target="https://www.phila.gov/media/20200213165844/Substance-Abuse-Data-Report-02.13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jdru@alumni.nd.edu" TargetMode="External"/><Relationship Id="rId4" Type="http://schemas.openxmlformats.org/officeDocument/2006/relationships/hyperlink" Target="https://www.opendataphilly.org/dataset/census-tracts/resource/1e6709cb-78dd-4ded-a2b3-e7f168d29b8e?inner_span=Tru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hila.gov/media/20200213165844/Substance-Abuse-Data-Report-02.13.pdf" TargetMode="External"/><Relationship Id="rId2" Type="http://schemas.openxmlformats.org/officeDocument/2006/relationships/hyperlink" Target="https://www.phila.gov/media/20200226121229/Substance-Abuse-Data-Report-02.26.20.pdf" TargetMode="External"/><Relationship Id="rId1" Type="http://schemas.openxmlformats.org/officeDocument/2006/relationships/hyperlink" Target="https://www.phila.gov/media/20200213165844/Substance-Abuse-Data-Report-02.13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phila.gov/media/20200226121229/Substance-Abuse-Data-Report-02.26.20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71AD-E229-4A2C-991B-FE643F65359A}">
  <dimension ref="A1:V389"/>
  <sheetViews>
    <sheetView tabSelected="1" zoomScaleNormal="100" workbookViewId="0">
      <pane xSplit="1" ySplit="3" topLeftCell="B4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4.5" x14ac:dyDescent="0.35"/>
  <cols>
    <col min="1" max="1" width="6.81640625" style="12" bestFit="1" customWidth="1"/>
    <col min="2" max="2" width="5.6328125" style="12" customWidth="1"/>
    <col min="3" max="3" width="5.6328125" style="24" customWidth="1"/>
    <col min="4" max="4" width="5.6328125" style="12" customWidth="1"/>
    <col min="5" max="8" width="4.6328125" style="12" customWidth="1"/>
    <col min="9" max="9" width="12.7265625" style="15" bestFit="1" customWidth="1"/>
    <col min="10" max="10" width="6.81640625" style="15" bestFit="1" customWidth="1"/>
    <col min="11" max="11" width="6.36328125" style="17" bestFit="1" customWidth="1"/>
    <col min="12" max="12" width="10.81640625" style="17" bestFit="1" customWidth="1"/>
    <col min="13" max="13" width="11.453125" style="17" bestFit="1" customWidth="1"/>
    <col min="14" max="15" width="7.453125" style="17" bestFit="1" customWidth="1"/>
    <col min="16" max="16" width="11.81640625" style="17" bestFit="1" customWidth="1"/>
    <col min="17" max="17" width="8.81640625" style="17" bestFit="1" customWidth="1"/>
    <col min="18" max="18" width="7.81640625" style="17" bestFit="1" customWidth="1"/>
    <col min="19" max="19" width="9.90625" style="17" bestFit="1" customWidth="1"/>
    <col min="20" max="20" width="11.90625" style="17" bestFit="1" customWidth="1"/>
    <col min="21" max="21" width="11.08984375" style="17" bestFit="1" customWidth="1"/>
    <col min="22" max="22" width="10.26953125" style="17" bestFit="1" customWidth="1"/>
    <col min="23" max="16384" width="8.7265625" style="14"/>
  </cols>
  <sheetData>
    <row r="1" spans="1:22" ht="15" thickBot="1" x14ac:dyDescent="0.4">
      <c r="B1" s="13" t="s">
        <v>448</v>
      </c>
      <c r="C1" s="23"/>
      <c r="D1" s="13"/>
      <c r="E1" s="13"/>
      <c r="F1" s="13"/>
      <c r="G1" s="13"/>
      <c r="H1" s="13"/>
    </row>
    <row r="2" spans="1:22" x14ac:dyDescent="0.35">
      <c r="B2" s="42" t="s">
        <v>449</v>
      </c>
      <c r="C2" s="43"/>
      <c r="D2" s="44"/>
      <c r="E2" s="42" t="s">
        <v>445</v>
      </c>
      <c r="F2" s="44"/>
      <c r="G2" s="42" t="s">
        <v>446</v>
      </c>
      <c r="H2" s="44"/>
    </row>
    <row r="3" spans="1:22" s="13" customFormat="1" x14ac:dyDescent="0.35">
      <c r="A3" s="19" t="s">
        <v>422</v>
      </c>
      <c r="B3" s="25" t="s">
        <v>424</v>
      </c>
      <c r="C3" s="26" t="s">
        <v>447</v>
      </c>
      <c r="D3" s="27" t="s">
        <v>425</v>
      </c>
      <c r="E3" s="25" t="s">
        <v>6</v>
      </c>
      <c r="F3" s="27" t="s">
        <v>7</v>
      </c>
      <c r="G3" s="25" t="s">
        <v>6</v>
      </c>
      <c r="H3" s="27" t="s">
        <v>7</v>
      </c>
      <c r="I3" s="20" t="s">
        <v>28</v>
      </c>
      <c r="J3" t="s">
        <v>462</v>
      </c>
      <c r="K3" s="21" t="s">
        <v>25</v>
      </c>
      <c r="L3" s="21" t="s">
        <v>31</v>
      </c>
      <c r="M3" s="21" t="s">
        <v>32</v>
      </c>
      <c r="N3" s="21" t="s">
        <v>33</v>
      </c>
      <c r="O3" s="21" t="s">
        <v>26</v>
      </c>
      <c r="P3" s="21" t="s">
        <v>27</v>
      </c>
      <c r="Q3" s="21" t="s">
        <v>29</v>
      </c>
      <c r="R3" s="21" t="s">
        <v>30</v>
      </c>
      <c r="S3" s="21" t="s">
        <v>418</v>
      </c>
      <c r="T3" s="21" t="s">
        <v>419</v>
      </c>
      <c r="U3" s="21" t="s">
        <v>420</v>
      </c>
      <c r="V3" s="21" t="s">
        <v>421</v>
      </c>
    </row>
    <row r="4" spans="1:22" x14ac:dyDescent="0.35">
      <c r="A4" s="12">
        <v>177.02</v>
      </c>
      <c r="B4" s="28">
        <v>59</v>
      </c>
      <c r="C4" s="29">
        <f>(B4+D4)/2</f>
        <v>72</v>
      </c>
      <c r="D4" s="30">
        <v>85</v>
      </c>
      <c r="E4" s="28">
        <v>33</v>
      </c>
      <c r="F4" s="30">
        <v>53</v>
      </c>
      <c r="G4" s="28">
        <v>26</v>
      </c>
      <c r="H4" s="30">
        <v>32</v>
      </c>
      <c r="I4" s="15" t="s">
        <v>205</v>
      </c>
      <c r="J4">
        <v>489260</v>
      </c>
      <c r="K4" s="17">
        <v>172</v>
      </c>
      <c r="L4" s="17">
        <v>39.995062099999998</v>
      </c>
      <c r="M4" s="17">
        <v>-75.123139899999998</v>
      </c>
      <c r="N4" s="17">
        <v>10509</v>
      </c>
      <c r="O4" s="17">
        <v>17702</v>
      </c>
      <c r="P4" s="17">
        <v>42101017702</v>
      </c>
      <c r="Q4" s="17">
        <v>489258</v>
      </c>
      <c r="R4" s="17">
        <v>0</v>
      </c>
    </row>
    <row r="5" spans="1:22" x14ac:dyDescent="0.35">
      <c r="A5" s="12">
        <v>178</v>
      </c>
      <c r="B5" s="28">
        <v>59</v>
      </c>
      <c r="C5" s="29">
        <f>(B5+D5)/2</f>
        <v>72</v>
      </c>
      <c r="D5" s="30">
        <v>85</v>
      </c>
      <c r="E5" s="28">
        <v>33</v>
      </c>
      <c r="F5" s="30">
        <v>53</v>
      </c>
      <c r="G5" s="28">
        <v>26</v>
      </c>
      <c r="H5" s="30">
        <v>32</v>
      </c>
      <c r="I5" s="15" t="s">
        <v>277</v>
      </c>
      <c r="J5">
        <v>489565</v>
      </c>
      <c r="K5" s="17">
        <v>244</v>
      </c>
      <c r="L5" s="17">
        <v>39.991373400000001</v>
      </c>
      <c r="M5" s="17">
        <v>-75.117306299999996</v>
      </c>
      <c r="N5" s="17">
        <v>10510</v>
      </c>
      <c r="O5" s="17">
        <v>17800</v>
      </c>
      <c r="P5" s="17">
        <v>42101017800</v>
      </c>
      <c r="Q5" s="17">
        <v>662905</v>
      </c>
      <c r="R5" s="17">
        <v>0</v>
      </c>
    </row>
    <row r="6" spans="1:22" x14ac:dyDescent="0.35">
      <c r="A6" s="12">
        <v>188</v>
      </c>
      <c r="B6" s="28">
        <v>46</v>
      </c>
      <c r="C6" s="29">
        <f>(B6+D6)/2</f>
        <v>57</v>
      </c>
      <c r="D6" s="30">
        <v>68</v>
      </c>
      <c r="E6" s="28">
        <v>33</v>
      </c>
      <c r="F6" s="30">
        <v>53</v>
      </c>
      <c r="G6" s="28">
        <v>13</v>
      </c>
      <c r="H6" s="30">
        <v>15</v>
      </c>
      <c r="I6" s="15" t="s">
        <v>281</v>
      </c>
      <c r="J6">
        <v>489569</v>
      </c>
      <c r="K6" s="17">
        <v>248</v>
      </c>
      <c r="L6" s="17">
        <v>39.997365899999998</v>
      </c>
      <c r="M6" s="17">
        <v>-75.105829600000007</v>
      </c>
      <c r="N6" s="17">
        <v>10516</v>
      </c>
      <c r="O6" s="17">
        <v>18800</v>
      </c>
      <c r="P6" s="17">
        <v>42101018800</v>
      </c>
      <c r="Q6" s="17">
        <v>663288</v>
      </c>
      <c r="R6" s="17">
        <v>0</v>
      </c>
    </row>
    <row r="7" spans="1:22" x14ac:dyDescent="0.35">
      <c r="A7" s="12">
        <v>176.01</v>
      </c>
      <c r="B7" s="28">
        <v>42</v>
      </c>
      <c r="C7" s="29">
        <f>(B7+D7)/2</f>
        <v>49.5</v>
      </c>
      <c r="D7" s="30">
        <v>57</v>
      </c>
      <c r="E7" s="28">
        <v>16</v>
      </c>
      <c r="F7" s="30">
        <v>25</v>
      </c>
      <c r="G7" s="28">
        <v>26</v>
      </c>
      <c r="H7" s="30">
        <v>32</v>
      </c>
      <c r="I7" s="15" t="s">
        <v>244</v>
      </c>
      <c r="J7">
        <v>489374</v>
      </c>
      <c r="K7" s="17">
        <v>211</v>
      </c>
      <c r="L7" s="17">
        <v>39.993926000000002</v>
      </c>
      <c r="M7" s="17">
        <v>-75.134344799999994</v>
      </c>
      <c r="N7" s="17">
        <v>10506</v>
      </c>
      <c r="O7" s="17">
        <v>17601</v>
      </c>
      <c r="P7" s="17">
        <v>42101017601</v>
      </c>
      <c r="Q7" s="17">
        <v>579127</v>
      </c>
      <c r="R7" s="17">
        <v>0</v>
      </c>
    </row>
    <row r="8" spans="1:22" x14ac:dyDescent="0.35">
      <c r="A8" s="12">
        <v>177.01</v>
      </c>
      <c r="B8" s="28">
        <v>42</v>
      </c>
      <c r="C8" s="29">
        <f>(B8+D8)/2</f>
        <v>49.5</v>
      </c>
      <c r="D8" s="30">
        <v>57</v>
      </c>
      <c r="E8" s="28">
        <v>26</v>
      </c>
      <c r="F8" s="30">
        <v>32</v>
      </c>
      <c r="G8" s="28">
        <v>16</v>
      </c>
      <c r="H8" s="30">
        <v>25</v>
      </c>
      <c r="I8" s="15" t="s">
        <v>206</v>
      </c>
      <c r="J8">
        <v>489261</v>
      </c>
      <c r="K8" s="17">
        <v>173</v>
      </c>
      <c r="L8" s="17">
        <v>39.996447000000003</v>
      </c>
      <c r="M8" s="17">
        <v>-75.116752599999998</v>
      </c>
      <c r="N8" s="17">
        <v>10508</v>
      </c>
      <c r="O8" s="17">
        <v>17701</v>
      </c>
      <c r="P8" s="17">
        <v>42101017701</v>
      </c>
      <c r="Q8" s="17">
        <v>241053</v>
      </c>
      <c r="R8" s="17">
        <v>0</v>
      </c>
    </row>
    <row r="9" spans="1:22" x14ac:dyDescent="0.35">
      <c r="A9" s="12">
        <v>176.02</v>
      </c>
      <c r="B9" s="28">
        <v>32</v>
      </c>
      <c r="C9" s="29">
        <f>(B9+D9)/2</f>
        <v>41</v>
      </c>
      <c r="D9" s="30">
        <v>50</v>
      </c>
      <c r="E9" s="28">
        <v>16</v>
      </c>
      <c r="F9" s="30">
        <v>25</v>
      </c>
      <c r="G9" s="28">
        <v>16</v>
      </c>
      <c r="H9" s="30">
        <v>25</v>
      </c>
      <c r="I9" s="15" t="s">
        <v>174</v>
      </c>
      <c r="J9">
        <v>489229</v>
      </c>
      <c r="K9" s="17">
        <v>141</v>
      </c>
      <c r="L9" s="17">
        <v>39.996718199999997</v>
      </c>
      <c r="M9" s="17">
        <v>-75.130552800000004</v>
      </c>
      <c r="N9" s="17">
        <v>10507</v>
      </c>
      <c r="O9" s="17">
        <v>17602</v>
      </c>
      <c r="P9" s="17">
        <v>42101017602</v>
      </c>
      <c r="Q9" s="17">
        <v>400458</v>
      </c>
      <c r="R9" s="17">
        <v>0</v>
      </c>
    </row>
    <row r="10" spans="1:22" x14ac:dyDescent="0.35">
      <c r="A10" s="12">
        <v>179</v>
      </c>
      <c r="B10" s="28">
        <v>32</v>
      </c>
      <c r="C10" s="29">
        <f>(B10+D10)/2</f>
        <v>38</v>
      </c>
      <c r="D10" s="30">
        <v>44</v>
      </c>
      <c r="E10" s="28">
        <v>26</v>
      </c>
      <c r="F10" s="30">
        <v>32</v>
      </c>
      <c r="G10" s="28">
        <v>6</v>
      </c>
      <c r="H10" s="30">
        <v>12</v>
      </c>
      <c r="I10" s="15" t="s">
        <v>278</v>
      </c>
      <c r="J10">
        <v>489566</v>
      </c>
      <c r="K10" s="17">
        <v>245</v>
      </c>
      <c r="L10" s="17">
        <v>39.987053500000002</v>
      </c>
      <c r="M10" s="17">
        <v>-75.113934</v>
      </c>
      <c r="N10" s="17">
        <v>10511</v>
      </c>
      <c r="O10" s="17">
        <v>17900</v>
      </c>
      <c r="P10" s="17">
        <v>42101017900</v>
      </c>
      <c r="Q10" s="17">
        <v>714008</v>
      </c>
      <c r="R10" s="17">
        <v>0</v>
      </c>
    </row>
    <row r="11" spans="1:22" x14ac:dyDescent="0.35">
      <c r="A11" s="12">
        <v>175</v>
      </c>
      <c r="B11" s="28">
        <v>31</v>
      </c>
      <c r="C11" s="29">
        <f>(B11+D11)/2</f>
        <v>34</v>
      </c>
      <c r="D11" s="30">
        <v>37</v>
      </c>
      <c r="E11" s="28">
        <v>26</v>
      </c>
      <c r="F11" s="30">
        <v>32</v>
      </c>
      <c r="G11" s="28">
        <v>5</v>
      </c>
      <c r="H11" s="30">
        <v>5</v>
      </c>
      <c r="I11" s="15" t="s">
        <v>276</v>
      </c>
      <c r="J11">
        <v>489564</v>
      </c>
      <c r="K11" s="17">
        <v>243</v>
      </c>
      <c r="L11" s="17">
        <v>39.997914999999999</v>
      </c>
      <c r="M11" s="17">
        <v>-75.142984200000001</v>
      </c>
      <c r="N11" s="17">
        <v>10505</v>
      </c>
      <c r="O11" s="17">
        <v>17500</v>
      </c>
      <c r="P11" s="17">
        <v>42101017500</v>
      </c>
      <c r="Q11" s="17">
        <v>719915</v>
      </c>
      <c r="R11" s="17">
        <v>6252</v>
      </c>
    </row>
    <row r="12" spans="1:22" x14ac:dyDescent="0.35">
      <c r="A12" s="12">
        <v>41.02</v>
      </c>
      <c r="B12" s="28">
        <v>27</v>
      </c>
      <c r="C12" s="29">
        <f>(B12+D12)/2</f>
        <v>31.5</v>
      </c>
      <c r="D12" s="30">
        <v>36</v>
      </c>
      <c r="E12" s="28">
        <v>26</v>
      </c>
      <c r="F12" s="30">
        <v>32</v>
      </c>
      <c r="G12" s="28">
        <v>1</v>
      </c>
      <c r="H12" s="30">
        <v>4</v>
      </c>
      <c r="I12" s="15" t="s">
        <v>238</v>
      </c>
      <c r="J12">
        <v>489368</v>
      </c>
      <c r="K12" s="17">
        <v>205</v>
      </c>
      <c r="L12" s="17">
        <v>39.917942500000002</v>
      </c>
      <c r="M12" s="17">
        <v>-75.1600629</v>
      </c>
      <c r="N12" s="17">
        <v>10386</v>
      </c>
      <c r="O12" s="17">
        <v>4102</v>
      </c>
      <c r="P12" s="17">
        <v>42101004102</v>
      </c>
      <c r="Q12" s="17">
        <v>391854</v>
      </c>
      <c r="R12" s="17">
        <v>0</v>
      </c>
    </row>
    <row r="13" spans="1:22" x14ac:dyDescent="0.35">
      <c r="A13" s="12">
        <v>325</v>
      </c>
      <c r="B13" s="28">
        <v>27</v>
      </c>
      <c r="C13" s="29">
        <f>(B13+D13)/2</f>
        <v>31.5</v>
      </c>
      <c r="D13" s="30">
        <v>36</v>
      </c>
      <c r="E13" s="28">
        <v>26</v>
      </c>
      <c r="F13" s="30">
        <v>32</v>
      </c>
      <c r="G13" s="28">
        <v>1</v>
      </c>
      <c r="H13" s="30">
        <v>4</v>
      </c>
      <c r="I13" s="15" t="s">
        <v>395</v>
      </c>
      <c r="J13">
        <v>489707</v>
      </c>
      <c r="K13" s="17">
        <v>362</v>
      </c>
      <c r="L13" s="17">
        <v>40.026391799999999</v>
      </c>
      <c r="M13" s="17">
        <v>-75.045256100000003</v>
      </c>
      <c r="N13" s="17">
        <v>10637</v>
      </c>
      <c r="O13" s="17">
        <v>32500</v>
      </c>
      <c r="P13" s="17">
        <v>42101032500</v>
      </c>
      <c r="Q13" s="17">
        <v>839319</v>
      </c>
      <c r="R13" s="17">
        <v>0</v>
      </c>
    </row>
    <row r="14" spans="1:22" x14ac:dyDescent="0.35">
      <c r="A14" s="12">
        <v>161</v>
      </c>
      <c r="B14" s="28">
        <v>22</v>
      </c>
      <c r="C14" s="29">
        <f>(B14+D14)/2</f>
        <v>29.5</v>
      </c>
      <c r="D14" s="30">
        <v>37</v>
      </c>
      <c r="E14" s="28">
        <v>16</v>
      </c>
      <c r="F14" s="30">
        <v>25</v>
      </c>
      <c r="G14" s="28">
        <v>6</v>
      </c>
      <c r="H14" s="30">
        <v>12</v>
      </c>
      <c r="I14" s="15" t="s">
        <v>105</v>
      </c>
      <c r="J14">
        <v>489463</v>
      </c>
      <c r="K14" s="17">
        <v>72</v>
      </c>
      <c r="L14" s="17">
        <v>39.9844571</v>
      </c>
      <c r="M14" s="17">
        <v>-75.127525000000006</v>
      </c>
      <c r="N14" s="17">
        <v>10488</v>
      </c>
      <c r="O14" s="17">
        <v>16100</v>
      </c>
      <c r="P14" s="17">
        <v>42101016100</v>
      </c>
      <c r="Q14" s="17">
        <v>707586</v>
      </c>
      <c r="R14" s="17">
        <v>0</v>
      </c>
    </row>
    <row r="15" spans="1:22" x14ac:dyDescent="0.35">
      <c r="A15" s="12">
        <v>382</v>
      </c>
      <c r="B15" s="28">
        <v>22</v>
      </c>
      <c r="C15" s="29">
        <f>(B15+D15)/2</f>
        <v>29.5</v>
      </c>
      <c r="D15" s="30">
        <v>37</v>
      </c>
      <c r="E15" s="28">
        <v>16</v>
      </c>
      <c r="F15" s="30">
        <v>25</v>
      </c>
      <c r="G15" s="28">
        <v>6</v>
      </c>
      <c r="H15" s="30">
        <v>12</v>
      </c>
      <c r="I15" s="15" t="s">
        <v>219</v>
      </c>
      <c r="J15">
        <v>489274</v>
      </c>
      <c r="K15" s="17">
        <v>186</v>
      </c>
      <c r="L15" s="17">
        <v>39.996374099999997</v>
      </c>
      <c r="M15" s="17">
        <v>-75.097364299999995</v>
      </c>
      <c r="N15" s="17">
        <v>10699</v>
      </c>
      <c r="O15" s="17">
        <v>38200</v>
      </c>
      <c r="P15" s="17">
        <v>42101038200</v>
      </c>
      <c r="Q15" s="17">
        <v>1828671</v>
      </c>
      <c r="R15" s="17">
        <v>25840</v>
      </c>
    </row>
    <row r="16" spans="1:22" x14ac:dyDescent="0.35">
      <c r="A16" s="12">
        <v>192</v>
      </c>
      <c r="B16" s="28">
        <v>21</v>
      </c>
      <c r="C16" s="29">
        <f>(B16+D16)/2</f>
        <v>25.5</v>
      </c>
      <c r="D16" s="30">
        <v>30</v>
      </c>
      <c r="E16" s="28">
        <v>16</v>
      </c>
      <c r="F16" s="30">
        <v>25</v>
      </c>
      <c r="G16" s="28">
        <v>5</v>
      </c>
      <c r="H16" s="30">
        <v>5</v>
      </c>
      <c r="I16" s="15" t="s">
        <v>54</v>
      </c>
      <c r="J16">
        <v>489402</v>
      </c>
      <c r="K16" s="17">
        <v>21</v>
      </c>
      <c r="L16" s="17">
        <v>40.000639300000003</v>
      </c>
      <c r="M16" s="17">
        <v>-75.115064799999999</v>
      </c>
      <c r="N16" s="17">
        <v>10519</v>
      </c>
      <c r="O16" s="17">
        <v>19200</v>
      </c>
      <c r="P16" s="17">
        <v>42101019200</v>
      </c>
      <c r="Q16" s="17">
        <v>656913</v>
      </c>
      <c r="R16" s="17">
        <v>0</v>
      </c>
    </row>
    <row r="17" spans="1:18" x14ac:dyDescent="0.35">
      <c r="A17" s="12">
        <v>39.01</v>
      </c>
      <c r="B17" s="28">
        <v>17</v>
      </c>
      <c r="C17" s="29">
        <f>(B17+D17)/2</f>
        <v>23</v>
      </c>
      <c r="D17" s="30">
        <v>29</v>
      </c>
      <c r="E17" s="28">
        <v>16</v>
      </c>
      <c r="F17" s="30">
        <v>25</v>
      </c>
      <c r="G17" s="28">
        <v>1</v>
      </c>
      <c r="H17" s="30">
        <v>4</v>
      </c>
      <c r="I17" s="15" t="s">
        <v>112</v>
      </c>
      <c r="J17">
        <v>489470</v>
      </c>
      <c r="K17" s="17">
        <v>79</v>
      </c>
      <c r="L17" s="17">
        <v>39.923826200000001</v>
      </c>
      <c r="M17" s="17">
        <v>-75.173285399999997</v>
      </c>
      <c r="N17" s="17">
        <v>10381</v>
      </c>
      <c r="O17" s="17">
        <v>3901</v>
      </c>
      <c r="P17" s="17">
        <v>42101003901</v>
      </c>
      <c r="Q17" s="17">
        <v>420397</v>
      </c>
      <c r="R17" s="17">
        <v>0</v>
      </c>
    </row>
    <row r="18" spans="1:18" x14ac:dyDescent="0.35">
      <c r="A18" s="12">
        <v>199</v>
      </c>
      <c r="B18" s="28">
        <v>19</v>
      </c>
      <c r="C18" s="29">
        <f>(B18+D18)/2</f>
        <v>23</v>
      </c>
      <c r="D18" s="30">
        <v>27</v>
      </c>
      <c r="E18" s="28">
        <v>13</v>
      </c>
      <c r="F18" s="30">
        <v>15</v>
      </c>
      <c r="G18" s="28">
        <v>6</v>
      </c>
      <c r="H18" s="30">
        <v>12</v>
      </c>
      <c r="I18" s="15" t="s">
        <v>57</v>
      </c>
      <c r="J18">
        <v>489405</v>
      </c>
      <c r="K18" s="17">
        <v>24</v>
      </c>
      <c r="L18" s="17">
        <v>40.004851500000001</v>
      </c>
      <c r="M18" s="17">
        <v>-75.143546299999997</v>
      </c>
      <c r="N18" s="17">
        <v>10524</v>
      </c>
      <c r="O18" s="17">
        <v>19900</v>
      </c>
      <c r="P18" s="17">
        <v>42101019900</v>
      </c>
      <c r="Q18" s="17">
        <v>661884</v>
      </c>
      <c r="R18" s="17">
        <v>0</v>
      </c>
    </row>
    <row r="19" spans="1:18" x14ac:dyDescent="0.35">
      <c r="A19" s="12">
        <v>294</v>
      </c>
      <c r="B19" s="28">
        <v>17</v>
      </c>
      <c r="C19" s="29">
        <f>(B19+D19)/2</f>
        <v>23</v>
      </c>
      <c r="D19" s="30">
        <v>29</v>
      </c>
      <c r="E19" s="28">
        <v>16</v>
      </c>
      <c r="F19" s="30">
        <v>25</v>
      </c>
      <c r="G19" s="28">
        <v>1</v>
      </c>
      <c r="H19" s="30">
        <v>4</v>
      </c>
      <c r="I19" s="15" t="s">
        <v>149</v>
      </c>
      <c r="J19">
        <v>489507</v>
      </c>
      <c r="K19" s="17">
        <v>116</v>
      </c>
      <c r="L19" s="17">
        <v>40.009478899999998</v>
      </c>
      <c r="M19" s="17">
        <v>-75.085472100000004</v>
      </c>
      <c r="N19" s="17">
        <v>10609</v>
      </c>
      <c r="O19" s="17">
        <v>29400</v>
      </c>
      <c r="P19" s="17">
        <v>42101029400</v>
      </c>
      <c r="Q19" s="17">
        <v>647647</v>
      </c>
      <c r="R19" s="17">
        <v>0</v>
      </c>
    </row>
    <row r="20" spans="1:18" x14ac:dyDescent="0.35">
      <c r="A20" s="12">
        <v>300</v>
      </c>
      <c r="B20" s="28">
        <v>17</v>
      </c>
      <c r="C20" s="29">
        <f>(B20+D20)/2</f>
        <v>23</v>
      </c>
      <c r="D20" s="30">
        <v>29</v>
      </c>
      <c r="E20" s="28">
        <v>16</v>
      </c>
      <c r="F20" s="30">
        <v>25</v>
      </c>
      <c r="G20" s="28">
        <v>1</v>
      </c>
      <c r="H20" s="30">
        <v>4</v>
      </c>
      <c r="I20" s="15" t="s">
        <v>308</v>
      </c>
      <c r="J20">
        <v>489596</v>
      </c>
      <c r="K20" s="17">
        <v>275</v>
      </c>
      <c r="L20" s="17">
        <v>40.018671900000001</v>
      </c>
      <c r="M20" s="17">
        <v>-75.078087999999994</v>
      </c>
      <c r="N20" s="17">
        <v>10612</v>
      </c>
      <c r="O20" s="17">
        <v>30000</v>
      </c>
      <c r="P20" s="17">
        <v>42101030000</v>
      </c>
      <c r="Q20" s="17">
        <v>910854</v>
      </c>
      <c r="R20" s="17">
        <v>0</v>
      </c>
    </row>
    <row r="21" spans="1:18" x14ac:dyDescent="0.35">
      <c r="A21" s="12">
        <v>302</v>
      </c>
      <c r="B21" s="28">
        <v>17</v>
      </c>
      <c r="C21" s="29">
        <f>(B21+D21)/2</f>
        <v>23</v>
      </c>
      <c r="D21" s="30">
        <v>29</v>
      </c>
      <c r="E21" s="28">
        <v>16</v>
      </c>
      <c r="F21" s="30">
        <v>25</v>
      </c>
      <c r="G21" s="28">
        <v>1</v>
      </c>
      <c r="H21" s="30">
        <v>4</v>
      </c>
      <c r="I21" s="15" t="s">
        <v>310</v>
      </c>
      <c r="J21">
        <v>489598</v>
      </c>
      <c r="K21" s="17">
        <v>277</v>
      </c>
      <c r="L21" s="17">
        <v>40.0259863</v>
      </c>
      <c r="M21" s="17">
        <v>-75.082312799999997</v>
      </c>
      <c r="N21" s="17">
        <v>10614</v>
      </c>
      <c r="O21" s="17">
        <v>30200</v>
      </c>
      <c r="P21" s="17">
        <v>42101030200</v>
      </c>
      <c r="Q21" s="17">
        <v>901710</v>
      </c>
      <c r="R21" s="17">
        <v>0</v>
      </c>
    </row>
    <row r="22" spans="1:18" x14ac:dyDescent="0.35">
      <c r="A22" s="12">
        <v>315.01</v>
      </c>
      <c r="B22" s="28">
        <v>17</v>
      </c>
      <c r="C22" s="29">
        <f>(B22+D22)/2</f>
        <v>23</v>
      </c>
      <c r="D22" s="30">
        <v>29</v>
      </c>
      <c r="E22" s="28">
        <v>16</v>
      </c>
      <c r="F22" s="30">
        <v>25</v>
      </c>
      <c r="G22" s="28">
        <v>1</v>
      </c>
      <c r="H22" s="30">
        <v>4</v>
      </c>
      <c r="I22" s="15" t="s">
        <v>200</v>
      </c>
      <c r="J22">
        <v>489255</v>
      </c>
      <c r="K22" s="17">
        <v>167</v>
      </c>
      <c r="L22" s="17">
        <v>40.036591899999998</v>
      </c>
      <c r="M22" s="17">
        <v>-75.048164200000002</v>
      </c>
      <c r="N22" s="17">
        <v>10628</v>
      </c>
      <c r="O22" s="17">
        <v>31501</v>
      </c>
      <c r="P22" s="17">
        <v>42101031501</v>
      </c>
      <c r="Q22" s="17">
        <v>587242</v>
      </c>
      <c r="R22" s="17">
        <v>0</v>
      </c>
    </row>
    <row r="23" spans="1:18" x14ac:dyDescent="0.35">
      <c r="A23" s="12">
        <v>333</v>
      </c>
      <c r="B23" s="28">
        <v>17</v>
      </c>
      <c r="C23" s="29">
        <f>(B23+D23)/2</f>
        <v>23</v>
      </c>
      <c r="D23" s="30">
        <v>29</v>
      </c>
      <c r="E23" s="28">
        <v>16</v>
      </c>
      <c r="F23" s="30">
        <v>25</v>
      </c>
      <c r="G23" s="28">
        <v>1</v>
      </c>
      <c r="H23" s="30">
        <v>4</v>
      </c>
      <c r="I23" s="15" t="s">
        <v>151</v>
      </c>
      <c r="J23">
        <v>489509</v>
      </c>
      <c r="K23" s="17">
        <v>118</v>
      </c>
      <c r="L23" s="17">
        <v>40.055014700000001</v>
      </c>
      <c r="M23" s="17">
        <v>-75.044055799999995</v>
      </c>
      <c r="N23" s="17">
        <v>10644</v>
      </c>
      <c r="O23" s="17">
        <v>33300</v>
      </c>
      <c r="P23" s="17">
        <v>42101033300</v>
      </c>
      <c r="Q23" s="17">
        <v>1011566</v>
      </c>
      <c r="R23" s="17">
        <v>0</v>
      </c>
    </row>
    <row r="24" spans="1:18" x14ac:dyDescent="0.35">
      <c r="A24" s="12">
        <v>31</v>
      </c>
      <c r="B24" s="28">
        <v>16</v>
      </c>
      <c r="C24" s="29">
        <f>(B24+D24)/2</f>
        <v>20.5</v>
      </c>
      <c r="D24" s="30">
        <v>25</v>
      </c>
      <c r="E24" s="28">
        <v>16</v>
      </c>
      <c r="F24" s="30">
        <v>25</v>
      </c>
      <c r="G24" s="28">
        <v>0</v>
      </c>
      <c r="H24" s="30">
        <v>0</v>
      </c>
      <c r="I24" s="15" t="s">
        <v>78</v>
      </c>
      <c r="J24">
        <v>489436</v>
      </c>
      <c r="K24" s="17">
        <v>45</v>
      </c>
      <c r="L24" s="17">
        <v>39.932342800000001</v>
      </c>
      <c r="M24" s="17">
        <v>-75.177957199999994</v>
      </c>
      <c r="N24" s="17">
        <v>10374</v>
      </c>
      <c r="O24" s="17">
        <v>3100</v>
      </c>
      <c r="P24" s="17">
        <v>42101003100</v>
      </c>
      <c r="Q24" s="17">
        <v>395908</v>
      </c>
      <c r="R24" s="17">
        <v>0</v>
      </c>
    </row>
    <row r="25" spans="1:18" x14ac:dyDescent="0.35">
      <c r="A25" s="12">
        <v>37.01</v>
      </c>
      <c r="B25" s="28">
        <v>16</v>
      </c>
      <c r="C25" s="29">
        <f>(B25+D25)/2</f>
        <v>20.5</v>
      </c>
      <c r="D25" s="30">
        <v>25</v>
      </c>
      <c r="E25" s="28">
        <v>16</v>
      </c>
      <c r="F25" s="30">
        <v>25</v>
      </c>
      <c r="G25" s="28">
        <v>0</v>
      </c>
      <c r="H25" s="30">
        <v>0</v>
      </c>
      <c r="I25" s="15" t="s">
        <v>232</v>
      </c>
      <c r="J25">
        <v>489362</v>
      </c>
      <c r="K25" s="17">
        <v>199</v>
      </c>
      <c r="L25" s="17">
        <v>39.927672800000003</v>
      </c>
      <c r="M25" s="17">
        <v>-75.180665399999995</v>
      </c>
      <c r="N25" s="17">
        <v>10378</v>
      </c>
      <c r="O25" s="17">
        <v>3701</v>
      </c>
      <c r="P25" s="17">
        <v>42101003701</v>
      </c>
      <c r="Q25" s="17">
        <v>355619</v>
      </c>
      <c r="R25" s="17">
        <v>0</v>
      </c>
    </row>
    <row r="26" spans="1:18" x14ac:dyDescent="0.35">
      <c r="A26" s="12">
        <v>40.020000000000003</v>
      </c>
      <c r="B26" s="28">
        <v>16</v>
      </c>
      <c r="C26" s="29">
        <f>(B26+D26)/2</f>
        <v>20.5</v>
      </c>
      <c r="D26" s="30">
        <v>25</v>
      </c>
      <c r="E26" s="28">
        <v>16</v>
      </c>
      <c r="F26" s="30">
        <v>25</v>
      </c>
      <c r="G26" s="28">
        <v>0</v>
      </c>
      <c r="H26" s="30">
        <v>0</v>
      </c>
      <c r="I26" s="15" t="s">
        <v>235</v>
      </c>
      <c r="J26">
        <v>489365</v>
      </c>
      <c r="K26" s="17">
        <v>202</v>
      </c>
      <c r="L26" s="17">
        <v>39.918894299999998</v>
      </c>
      <c r="M26" s="17">
        <v>-75.167416000000003</v>
      </c>
      <c r="N26" s="17">
        <v>10384</v>
      </c>
      <c r="O26" s="17">
        <v>4002</v>
      </c>
      <c r="P26" s="17">
        <v>42101004002</v>
      </c>
      <c r="Q26" s="17">
        <v>344837</v>
      </c>
      <c r="R26" s="17">
        <v>0</v>
      </c>
    </row>
    <row r="27" spans="1:18" x14ac:dyDescent="0.35">
      <c r="A27" s="12">
        <v>41.01</v>
      </c>
      <c r="B27" s="28">
        <v>16</v>
      </c>
      <c r="C27" s="29">
        <f>(B27+D27)/2</f>
        <v>20.5</v>
      </c>
      <c r="D27" s="30">
        <v>25</v>
      </c>
      <c r="E27" s="28">
        <v>16</v>
      </c>
      <c r="F27" s="30">
        <v>25</v>
      </c>
      <c r="G27" s="28">
        <v>0</v>
      </c>
      <c r="H27" s="30">
        <v>0</v>
      </c>
      <c r="I27" s="15" t="s">
        <v>234</v>
      </c>
      <c r="J27">
        <v>489364</v>
      </c>
      <c r="K27" s="17">
        <v>201</v>
      </c>
      <c r="L27" s="17">
        <v>39.922961100000002</v>
      </c>
      <c r="M27" s="17">
        <v>-75.158974099999995</v>
      </c>
      <c r="N27" s="17">
        <v>10385</v>
      </c>
      <c r="O27" s="17">
        <v>4101</v>
      </c>
      <c r="P27" s="17">
        <v>42101004101</v>
      </c>
      <c r="Q27" s="17">
        <v>374000</v>
      </c>
      <c r="R27" s="17">
        <v>0</v>
      </c>
    </row>
    <row r="28" spans="1:18" x14ac:dyDescent="0.35">
      <c r="A28" s="12">
        <v>160</v>
      </c>
      <c r="B28" s="28">
        <v>16</v>
      </c>
      <c r="C28" s="29">
        <f>(B28+D28)/2</f>
        <v>20.5</v>
      </c>
      <c r="D28" s="30">
        <v>25</v>
      </c>
      <c r="E28" s="28">
        <v>16</v>
      </c>
      <c r="F28" s="30">
        <v>25</v>
      </c>
      <c r="G28" s="28">
        <v>0</v>
      </c>
      <c r="H28" s="30">
        <v>0</v>
      </c>
      <c r="I28" s="15" t="s">
        <v>104</v>
      </c>
      <c r="J28">
        <v>489462</v>
      </c>
      <c r="K28" s="17">
        <v>71</v>
      </c>
      <c r="L28" s="17">
        <v>39.979380900000002</v>
      </c>
      <c r="M28" s="17">
        <v>-75.123190300000005</v>
      </c>
      <c r="N28" s="17">
        <v>10487</v>
      </c>
      <c r="O28" s="17">
        <v>16000</v>
      </c>
      <c r="P28" s="17">
        <v>42101016000</v>
      </c>
      <c r="Q28" s="17">
        <v>720839</v>
      </c>
      <c r="R28" s="17">
        <v>0</v>
      </c>
    </row>
    <row r="29" spans="1:18" x14ac:dyDescent="0.35">
      <c r="A29" s="12">
        <v>163</v>
      </c>
      <c r="B29" s="28">
        <v>16</v>
      </c>
      <c r="C29" s="29">
        <f>(B29+D29)/2</f>
        <v>20.5</v>
      </c>
      <c r="D29" s="30">
        <v>25</v>
      </c>
      <c r="E29" s="28">
        <v>16</v>
      </c>
      <c r="F29" s="30">
        <v>25</v>
      </c>
      <c r="G29" s="28">
        <v>0</v>
      </c>
      <c r="H29" s="30">
        <v>0</v>
      </c>
      <c r="I29" s="15" t="s">
        <v>107</v>
      </c>
      <c r="J29">
        <v>489465</v>
      </c>
      <c r="K29" s="17">
        <v>74</v>
      </c>
      <c r="L29" s="17">
        <v>39.988506100000002</v>
      </c>
      <c r="M29" s="17">
        <v>-75.133915599999995</v>
      </c>
      <c r="N29" s="17">
        <v>10490</v>
      </c>
      <c r="O29" s="17">
        <v>16300</v>
      </c>
      <c r="P29" s="17">
        <v>42101016300</v>
      </c>
      <c r="Q29" s="17">
        <v>572226</v>
      </c>
      <c r="R29" s="17">
        <v>0</v>
      </c>
    </row>
    <row r="30" spans="1:18" x14ac:dyDescent="0.35">
      <c r="A30" s="12">
        <v>180.02</v>
      </c>
      <c r="B30" s="28">
        <v>16</v>
      </c>
      <c r="C30" s="29">
        <f>(B30+D30)/2</f>
        <v>20.5</v>
      </c>
      <c r="D30" s="30">
        <v>25</v>
      </c>
      <c r="E30" s="28">
        <v>16</v>
      </c>
      <c r="F30" s="30">
        <v>25</v>
      </c>
      <c r="G30" s="28">
        <v>0</v>
      </c>
      <c r="H30" s="30">
        <v>0</v>
      </c>
      <c r="I30" s="15" t="s">
        <v>358</v>
      </c>
      <c r="J30">
        <v>489646</v>
      </c>
      <c r="K30" s="17">
        <v>325</v>
      </c>
      <c r="L30" s="17">
        <v>39.9836344</v>
      </c>
      <c r="M30" s="17">
        <v>-75.106709600000002</v>
      </c>
      <c r="N30" s="17">
        <v>10513</v>
      </c>
      <c r="O30" s="17">
        <v>18002</v>
      </c>
      <c r="P30" s="17">
        <v>42101018002</v>
      </c>
      <c r="Q30" s="17">
        <v>439791</v>
      </c>
      <c r="R30" s="17">
        <v>0</v>
      </c>
    </row>
    <row r="31" spans="1:18" x14ac:dyDescent="0.35">
      <c r="A31" s="12">
        <v>291</v>
      </c>
      <c r="B31" s="28">
        <v>16</v>
      </c>
      <c r="C31" s="29">
        <f>(B31+D31)/2</f>
        <v>20.5</v>
      </c>
      <c r="D31" s="30">
        <v>25</v>
      </c>
      <c r="E31" s="28">
        <v>16</v>
      </c>
      <c r="F31" s="30">
        <v>25</v>
      </c>
      <c r="G31" s="28">
        <v>0</v>
      </c>
      <c r="H31" s="30">
        <v>0</v>
      </c>
      <c r="I31" s="15" t="s">
        <v>146</v>
      </c>
      <c r="J31">
        <v>489504</v>
      </c>
      <c r="K31" s="17">
        <v>113</v>
      </c>
      <c r="L31" s="17">
        <v>40.036132299999998</v>
      </c>
      <c r="M31" s="17">
        <v>-75.107459399999996</v>
      </c>
      <c r="N31" s="17">
        <v>10606</v>
      </c>
      <c r="O31" s="17">
        <v>29100</v>
      </c>
      <c r="P31" s="17">
        <v>42101029100</v>
      </c>
      <c r="Q31" s="17">
        <v>1327550</v>
      </c>
      <c r="R31" s="17">
        <v>0</v>
      </c>
    </row>
    <row r="32" spans="1:18" x14ac:dyDescent="0.35">
      <c r="A32" s="12">
        <v>301</v>
      </c>
      <c r="B32" s="28">
        <v>16</v>
      </c>
      <c r="C32" s="29">
        <f>(B32+D32)/2</f>
        <v>20.5</v>
      </c>
      <c r="D32" s="30">
        <v>25</v>
      </c>
      <c r="E32" s="28">
        <v>16</v>
      </c>
      <c r="F32" s="30">
        <v>25</v>
      </c>
      <c r="G32" s="28">
        <v>0</v>
      </c>
      <c r="H32" s="30">
        <v>0</v>
      </c>
      <c r="I32" s="15" t="s">
        <v>309</v>
      </c>
      <c r="J32">
        <v>489597</v>
      </c>
      <c r="K32" s="17">
        <v>276</v>
      </c>
      <c r="L32" s="17">
        <v>40.0204947</v>
      </c>
      <c r="M32" s="17">
        <v>-75.088504599999993</v>
      </c>
      <c r="N32" s="17">
        <v>10613</v>
      </c>
      <c r="O32" s="17">
        <v>30100</v>
      </c>
      <c r="P32" s="17">
        <v>42101030100</v>
      </c>
      <c r="Q32" s="17">
        <v>725113</v>
      </c>
      <c r="R32" s="17">
        <v>0</v>
      </c>
    </row>
    <row r="33" spans="1:18" x14ac:dyDescent="0.35">
      <c r="A33" s="12">
        <v>33</v>
      </c>
      <c r="B33" s="28">
        <v>14</v>
      </c>
      <c r="C33" s="29">
        <f>(B33+D33)/2</f>
        <v>16.5</v>
      </c>
      <c r="D33" s="30">
        <v>19</v>
      </c>
      <c r="E33" s="28">
        <v>13</v>
      </c>
      <c r="F33" s="30">
        <v>15</v>
      </c>
      <c r="G33" s="28">
        <v>1</v>
      </c>
      <c r="H33" s="30">
        <v>4</v>
      </c>
      <c r="I33" s="15" t="s">
        <v>230</v>
      </c>
      <c r="J33">
        <v>489360</v>
      </c>
      <c r="K33" s="17">
        <v>197</v>
      </c>
      <c r="L33" s="17">
        <v>39.938440499999999</v>
      </c>
      <c r="M33" s="17">
        <v>-75.195825299999996</v>
      </c>
      <c r="N33" s="17">
        <v>10376</v>
      </c>
      <c r="O33" s="17">
        <v>3300</v>
      </c>
      <c r="P33" s="17">
        <v>42101003300</v>
      </c>
      <c r="Q33" s="17">
        <v>1062354</v>
      </c>
      <c r="R33" s="17">
        <v>72863</v>
      </c>
    </row>
    <row r="34" spans="1:18" x14ac:dyDescent="0.35">
      <c r="A34" s="12">
        <v>190</v>
      </c>
      <c r="B34" s="28">
        <v>14</v>
      </c>
      <c r="C34" s="29">
        <f>(B34+D34)/2</f>
        <v>16.5</v>
      </c>
      <c r="D34" s="30">
        <v>19</v>
      </c>
      <c r="E34" s="28">
        <v>13</v>
      </c>
      <c r="F34" s="30">
        <v>15</v>
      </c>
      <c r="G34" s="28">
        <v>1</v>
      </c>
      <c r="H34" s="30">
        <v>4</v>
      </c>
      <c r="I34" s="15" t="s">
        <v>52</v>
      </c>
      <c r="J34">
        <v>489400</v>
      </c>
      <c r="K34" s="17">
        <v>19</v>
      </c>
      <c r="L34" s="17">
        <v>40.009501499999999</v>
      </c>
      <c r="M34" s="17">
        <v>-75.098613599999993</v>
      </c>
      <c r="N34" s="17">
        <v>10517</v>
      </c>
      <c r="O34" s="17">
        <v>19000</v>
      </c>
      <c r="P34" s="17">
        <v>42101019000</v>
      </c>
      <c r="Q34" s="17">
        <v>778606</v>
      </c>
      <c r="R34" s="17">
        <v>12639</v>
      </c>
    </row>
    <row r="35" spans="1:18" x14ac:dyDescent="0.35">
      <c r="A35" s="12">
        <v>195.01</v>
      </c>
      <c r="B35" s="28">
        <v>14</v>
      </c>
      <c r="C35" s="29">
        <f>(B35+D35)/2</f>
        <v>16.5</v>
      </c>
      <c r="D35" s="30">
        <v>19</v>
      </c>
      <c r="E35" s="28">
        <v>13</v>
      </c>
      <c r="F35" s="30">
        <v>15</v>
      </c>
      <c r="G35" s="28">
        <v>1</v>
      </c>
      <c r="H35" s="30">
        <v>4</v>
      </c>
      <c r="I35" s="15" t="s">
        <v>195</v>
      </c>
      <c r="J35">
        <v>489250</v>
      </c>
      <c r="K35" s="17">
        <v>162</v>
      </c>
      <c r="L35" s="17">
        <v>40.000430299999998</v>
      </c>
      <c r="M35" s="17">
        <v>-75.131622699999994</v>
      </c>
      <c r="N35" s="17">
        <v>10520</v>
      </c>
      <c r="O35" s="17">
        <v>19501</v>
      </c>
      <c r="P35" s="17">
        <v>42101019501</v>
      </c>
      <c r="Q35" s="17">
        <v>393883</v>
      </c>
      <c r="R35" s="17">
        <v>0</v>
      </c>
    </row>
    <row r="36" spans="1:18" x14ac:dyDescent="0.35">
      <c r="A36" s="12">
        <v>202</v>
      </c>
      <c r="B36" s="28">
        <v>14</v>
      </c>
      <c r="C36" s="29">
        <f>(B36+D36)/2</f>
        <v>16.5</v>
      </c>
      <c r="D36" s="30">
        <v>19</v>
      </c>
      <c r="E36" s="28">
        <v>13</v>
      </c>
      <c r="F36" s="30">
        <v>15</v>
      </c>
      <c r="G36" s="28">
        <v>1</v>
      </c>
      <c r="H36" s="30">
        <v>4</v>
      </c>
      <c r="I36" s="15" t="s">
        <v>59</v>
      </c>
      <c r="J36">
        <v>489407</v>
      </c>
      <c r="K36" s="17">
        <v>26</v>
      </c>
      <c r="L36" s="17">
        <v>40.008128200000002</v>
      </c>
      <c r="M36" s="17">
        <v>-75.162160900000003</v>
      </c>
      <c r="N36" s="17">
        <v>10528</v>
      </c>
      <c r="O36" s="17">
        <v>20200</v>
      </c>
      <c r="P36" s="17">
        <v>42101020200</v>
      </c>
      <c r="Q36" s="17">
        <v>756814</v>
      </c>
      <c r="R36" s="17">
        <v>0</v>
      </c>
    </row>
    <row r="37" spans="1:18" x14ac:dyDescent="0.35">
      <c r="A37" s="22">
        <v>299</v>
      </c>
      <c r="B37" s="31">
        <v>14</v>
      </c>
      <c r="C37" s="29">
        <f>(B37+D37)/2</f>
        <v>16.5</v>
      </c>
      <c r="D37" s="32">
        <v>19</v>
      </c>
      <c r="E37" s="31">
        <v>13</v>
      </c>
      <c r="F37" s="32">
        <v>15</v>
      </c>
      <c r="G37" s="31">
        <v>1</v>
      </c>
      <c r="H37" s="32">
        <v>4</v>
      </c>
      <c r="I37" s="15" t="s">
        <v>307</v>
      </c>
      <c r="J37">
        <v>489595</v>
      </c>
      <c r="K37" s="17">
        <v>274</v>
      </c>
      <c r="L37" s="17">
        <v>40.013146499999998</v>
      </c>
      <c r="M37" s="17">
        <v>-75.074714599999993</v>
      </c>
      <c r="N37" s="17">
        <v>10611</v>
      </c>
      <c r="O37" s="17">
        <v>29900</v>
      </c>
      <c r="P37" s="17">
        <v>42101029900</v>
      </c>
      <c r="Q37" s="17">
        <v>591451</v>
      </c>
      <c r="R37" s="17">
        <v>0</v>
      </c>
    </row>
    <row r="38" spans="1:18" x14ac:dyDescent="0.35">
      <c r="A38" s="12">
        <v>329</v>
      </c>
      <c r="B38" s="28">
        <v>14</v>
      </c>
      <c r="C38" s="29">
        <f>(B38+D38)/2</f>
        <v>16.5</v>
      </c>
      <c r="D38" s="30">
        <v>19</v>
      </c>
      <c r="E38" s="28">
        <v>13</v>
      </c>
      <c r="F38" s="30">
        <v>15</v>
      </c>
      <c r="G38" s="28">
        <v>1</v>
      </c>
      <c r="H38" s="30">
        <v>4</v>
      </c>
      <c r="I38" s="15" t="s">
        <v>398</v>
      </c>
      <c r="J38">
        <v>489710</v>
      </c>
      <c r="K38" s="17">
        <v>365</v>
      </c>
      <c r="L38" s="17">
        <v>40.037900999999998</v>
      </c>
      <c r="M38" s="17">
        <v>-75.024971300000004</v>
      </c>
      <c r="N38" s="17">
        <v>10639</v>
      </c>
      <c r="O38" s="17">
        <v>32900</v>
      </c>
      <c r="P38" s="17">
        <v>42101032900</v>
      </c>
      <c r="Q38" s="17">
        <v>922922</v>
      </c>
      <c r="R38" s="17">
        <v>21617</v>
      </c>
    </row>
    <row r="39" spans="1:18" x14ac:dyDescent="0.35">
      <c r="A39" s="12">
        <v>334</v>
      </c>
      <c r="B39" s="28">
        <v>14</v>
      </c>
      <c r="C39" s="29">
        <f>(B39+D39)/2</f>
        <v>16.5</v>
      </c>
      <c r="D39" s="30">
        <v>19</v>
      </c>
      <c r="E39" s="28">
        <v>13</v>
      </c>
      <c r="F39" s="30">
        <v>15</v>
      </c>
      <c r="G39" s="28">
        <v>1</v>
      </c>
      <c r="H39" s="30">
        <v>4</v>
      </c>
      <c r="I39" s="15" t="s">
        <v>152</v>
      </c>
      <c r="J39">
        <v>489510</v>
      </c>
      <c r="K39" s="17">
        <v>119</v>
      </c>
      <c r="L39" s="17">
        <v>40.053505199999996</v>
      </c>
      <c r="M39" s="17">
        <v>-75.052960999999996</v>
      </c>
      <c r="N39" s="17">
        <v>10645</v>
      </c>
      <c r="O39" s="17">
        <v>33400</v>
      </c>
      <c r="P39" s="17">
        <v>42101033400</v>
      </c>
      <c r="Q39" s="17">
        <v>1218434</v>
      </c>
      <c r="R39" s="17">
        <v>0</v>
      </c>
    </row>
    <row r="40" spans="1:18" x14ac:dyDescent="0.35">
      <c r="A40" s="12">
        <v>5</v>
      </c>
      <c r="B40" s="28">
        <v>13</v>
      </c>
      <c r="C40" s="29">
        <f>(B40+D40)/2</f>
        <v>14</v>
      </c>
      <c r="D40" s="30">
        <v>15</v>
      </c>
      <c r="E40" s="28">
        <v>13</v>
      </c>
      <c r="F40" s="30">
        <v>15</v>
      </c>
      <c r="G40" s="28">
        <v>0</v>
      </c>
      <c r="H40" s="30">
        <v>0</v>
      </c>
      <c r="I40" s="15" t="s">
        <v>226</v>
      </c>
      <c r="J40">
        <v>489356</v>
      </c>
      <c r="K40" s="17">
        <v>193</v>
      </c>
      <c r="L40" s="17">
        <v>39.951953400000001</v>
      </c>
      <c r="M40" s="17">
        <v>-75.158177600000002</v>
      </c>
      <c r="N40" s="17">
        <v>10340</v>
      </c>
      <c r="O40" s="17">
        <v>500</v>
      </c>
      <c r="P40" s="17">
        <v>42101000500</v>
      </c>
      <c r="Q40" s="17">
        <v>428783</v>
      </c>
      <c r="R40" s="17">
        <v>0</v>
      </c>
    </row>
    <row r="41" spans="1:18" x14ac:dyDescent="0.35">
      <c r="A41" s="12">
        <v>42.02</v>
      </c>
      <c r="B41" s="28">
        <v>13</v>
      </c>
      <c r="C41" s="29">
        <f>(B41+D41)/2</f>
        <v>14</v>
      </c>
      <c r="D41" s="30">
        <v>15</v>
      </c>
      <c r="E41" s="28">
        <v>13</v>
      </c>
      <c r="F41" s="30">
        <v>15</v>
      </c>
      <c r="G41" s="28">
        <v>0</v>
      </c>
      <c r="H41" s="30">
        <v>0</v>
      </c>
      <c r="I41" s="15" t="s">
        <v>239</v>
      </c>
      <c r="J41">
        <v>489369</v>
      </c>
      <c r="K41" s="17">
        <v>206</v>
      </c>
      <c r="L41" s="17">
        <v>39.916857</v>
      </c>
      <c r="M41" s="17">
        <v>-75.151628400000007</v>
      </c>
      <c r="N41" s="17">
        <v>10388</v>
      </c>
      <c r="O41" s="17">
        <v>4202</v>
      </c>
      <c r="P41" s="17">
        <v>42101004202</v>
      </c>
      <c r="Q41" s="17">
        <v>453343</v>
      </c>
      <c r="R41" s="17">
        <v>0</v>
      </c>
    </row>
    <row r="42" spans="1:18" x14ac:dyDescent="0.35">
      <c r="A42" s="12">
        <v>140</v>
      </c>
      <c r="B42" s="28">
        <v>13</v>
      </c>
      <c r="C42" s="29">
        <f>(B42+D42)/2</f>
        <v>14</v>
      </c>
      <c r="D42" s="30">
        <v>15</v>
      </c>
      <c r="E42" s="28">
        <v>13</v>
      </c>
      <c r="F42" s="30">
        <v>15</v>
      </c>
      <c r="G42" s="28">
        <v>0</v>
      </c>
      <c r="H42" s="30">
        <v>0</v>
      </c>
      <c r="I42" s="15" t="s">
        <v>39</v>
      </c>
      <c r="J42">
        <v>489387</v>
      </c>
      <c r="K42" s="17">
        <v>6</v>
      </c>
      <c r="L42" s="17">
        <v>39.973535800000001</v>
      </c>
      <c r="M42" s="17">
        <v>-75.163096600000003</v>
      </c>
      <c r="N42" s="17">
        <v>10470</v>
      </c>
      <c r="O42" s="17">
        <v>14000</v>
      </c>
      <c r="P42" s="17">
        <v>42101014000</v>
      </c>
      <c r="Q42" s="17">
        <v>439802</v>
      </c>
      <c r="R42" s="17">
        <v>0</v>
      </c>
    </row>
    <row r="43" spans="1:18" x14ac:dyDescent="0.35">
      <c r="A43" s="12">
        <v>293</v>
      </c>
      <c r="B43" s="28">
        <v>13</v>
      </c>
      <c r="C43" s="29">
        <f>(B43+D43)/2</f>
        <v>14</v>
      </c>
      <c r="D43" s="30">
        <v>15</v>
      </c>
      <c r="E43" s="28">
        <v>13</v>
      </c>
      <c r="F43" s="30">
        <v>15</v>
      </c>
      <c r="G43" s="28">
        <v>0</v>
      </c>
      <c r="H43" s="30">
        <v>0</v>
      </c>
      <c r="I43" s="15" t="s">
        <v>148</v>
      </c>
      <c r="J43">
        <v>489506</v>
      </c>
      <c r="K43" s="17">
        <v>115</v>
      </c>
      <c r="L43" s="17">
        <v>40.013753999999999</v>
      </c>
      <c r="M43" s="17">
        <v>-75.091765499999994</v>
      </c>
      <c r="N43" s="17">
        <v>10608</v>
      </c>
      <c r="O43" s="17">
        <v>29300</v>
      </c>
      <c r="P43" s="17">
        <v>42101029300</v>
      </c>
      <c r="Q43" s="17">
        <v>685641</v>
      </c>
      <c r="R43" s="17">
        <v>0</v>
      </c>
    </row>
    <row r="44" spans="1:18" x14ac:dyDescent="0.35">
      <c r="A44" s="12">
        <v>326</v>
      </c>
      <c r="B44" s="28">
        <v>13</v>
      </c>
      <c r="C44" s="29">
        <f>(B44+D44)/2</f>
        <v>14</v>
      </c>
      <c r="D44" s="30">
        <v>15</v>
      </c>
      <c r="E44" s="28">
        <v>13</v>
      </c>
      <c r="F44" s="30">
        <v>15</v>
      </c>
      <c r="G44" s="28">
        <v>0</v>
      </c>
      <c r="H44" s="30">
        <v>0</v>
      </c>
      <c r="I44" s="15" t="s">
        <v>396</v>
      </c>
      <c r="J44">
        <v>489708</v>
      </c>
      <c r="K44" s="17">
        <v>363</v>
      </c>
      <c r="L44" s="17">
        <v>40.030277300000002</v>
      </c>
      <c r="M44" s="17">
        <v>-75.039626299999995</v>
      </c>
      <c r="N44" s="17">
        <v>10638</v>
      </c>
      <c r="O44" s="17">
        <v>32600</v>
      </c>
      <c r="P44" s="17">
        <v>42101032600</v>
      </c>
      <c r="Q44" s="17">
        <v>809898</v>
      </c>
      <c r="R44" s="17">
        <v>0</v>
      </c>
    </row>
    <row r="45" spans="1:18" x14ac:dyDescent="0.35">
      <c r="A45" s="12">
        <v>330</v>
      </c>
      <c r="B45" s="28">
        <v>13</v>
      </c>
      <c r="C45" s="29">
        <f>(B45+D45)/2</f>
        <v>14</v>
      </c>
      <c r="D45" s="30">
        <v>15</v>
      </c>
      <c r="E45" s="28">
        <v>13</v>
      </c>
      <c r="F45" s="30">
        <v>15</v>
      </c>
      <c r="G45" s="28">
        <v>0</v>
      </c>
      <c r="H45" s="30">
        <v>0</v>
      </c>
      <c r="I45" s="15" t="s">
        <v>399</v>
      </c>
      <c r="J45">
        <v>489711</v>
      </c>
      <c r="K45" s="17">
        <v>366</v>
      </c>
      <c r="L45" s="17">
        <v>40.033597399999998</v>
      </c>
      <c r="M45" s="17">
        <v>-75.033849200000006</v>
      </c>
      <c r="N45" s="17">
        <v>10640</v>
      </c>
      <c r="O45" s="17">
        <v>33000</v>
      </c>
      <c r="P45" s="17">
        <v>42101033000</v>
      </c>
      <c r="Q45" s="17">
        <v>732860</v>
      </c>
      <c r="R45" s="17">
        <v>0</v>
      </c>
    </row>
    <row r="46" spans="1:18" x14ac:dyDescent="0.35">
      <c r="A46" s="12">
        <v>379</v>
      </c>
      <c r="B46" s="28">
        <v>13</v>
      </c>
      <c r="C46" s="29">
        <f>(B46+D46)/2</f>
        <v>14</v>
      </c>
      <c r="D46" s="30">
        <v>15</v>
      </c>
      <c r="E46" s="28">
        <v>13</v>
      </c>
      <c r="F46" s="30">
        <v>15</v>
      </c>
      <c r="G46" s="28">
        <v>0</v>
      </c>
      <c r="H46" s="30">
        <v>0</v>
      </c>
      <c r="I46" s="15" t="s">
        <v>218</v>
      </c>
      <c r="J46">
        <v>489273</v>
      </c>
      <c r="K46" s="17">
        <v>185</v>
      </c>
      <c r="L46" s="17">
        <v>39.991089899999999</v>
      </c>
      <c r="M46" s="17">
        <v>-75.092715799999993</v>
      </c>
      <c r="N46" s="17">
        <v>10696</v>
      </c>
      <c r="O46" s="17">
        <v>37900</v>
      </c>
      <c r="P46" s="17">
        <v>42101037900</v>
      </c>
      <c r="Q46" s="17">
        <v>1374524</v>
      </c>
      <c r="R46" s="17">
        <v>0</v>
      </c>
    </row>
    <row r="47" spans="1:18" x14ac:dyDescent="0.35">
      <c r="A47" s="12">
        <v>1</v>
      </c>
      <c r="B47" s="28">
        <v>7</v>
      </c>
      <c r="C47" s="29">
        <f>(B47+D47)/2</f>
        <v>11.5</v>
      </c>
      <c r="D47" s="30">
        <v>16</v>
      </c>
      <c r="E47" s="28">
        <v>6</v>
      </c>
      <c r="F47" s="30">
        <v>12</v>
      </c>
      <c r="G47" s="28">
        <v>1</v>
      </c>
      <c r="H47" s="30">
        <v>4</v>
      </c>
      <c r="I47" s="15" t="s">
        <v>223</v>
      </c>
      <c r="J47">
        <v>489353</v>
      </c>
      <c r="K47" s="17">
        <v>190</v>
      </c>
      <c r="L47" s="17">
        <v>39.952382700000001</v>
      </c>
      <c r="M47" s="17">
        <v>-75.146662800000001</v>
      </c>
      <c r="N47" s="17">
        <v>10335</v>
      </c>
      <c r="O47" s="17">
        <v>100</v>
      </c>
      <c r="P47" s="17">
        <v>42101000100</v>
      </c>
      <c r="Q47" s="17">
        <v>704909</v>
      </c>
      <c r="R47" s="17">
        <v>0</v>
      </c>
    </row>
    <row r="48" spans="1:18" x14ac:dyDescent="0.35">
      <c r="A48" s="12">
        <v>7</v>
      </c>
      <c r="B48" s="28">
        <v>7</v>
      </c>
      <c r="C48" s="29">
        <f>(B48+D48)/2</f>
        <v>11.5</v>
      </c>
      <c r="D48" s="30">
        <v>16</v>
      </c>
      <c r="E48" s="28">
        <v>6</v>
      </c>
      <c r="F48" s="30">
        <v>12</v>
      </c>
      <c r="G48" s="28">
        <v>1</v>
      </c>
      <c r="H48" s="30">
        <v>4</v>
      </c>
      <c r="I48" s="15" t="s">
        <v>228</v>
      </c>
      <c r="J48">
        <v>489358</v>
      </c>
      <c r="K48" s="17">
        <v>195</v>
      </c>
      <c r="L48" s="17">
        <v>39.951046300000002</v>
      </c>
      <c r="M48" s="17">
        <v>-75.172914300000002</v>
      </c>
      <c r="N48" s="17">
        <v>10342</v>
      </c>
      <c r="O48" s="17">
        <v>700</v>
      </c>
      <c r="P48" s="17">
        <v>42101000700</v>
      </c>
      <c r="Q48" s="17">
        <v>246682</v>
      </c>
      <c r="R48" s="17">
        <v>7087</v>
      </c>
    </row>
    <row r="49" spans="1:18" x14ac:dyDescent="0.35">
      <c r="A49" s="12">
        <v>28.02</v>
      </c>
      <c r="B49" s="28">
        <v>7</v>
      </c>
      <c r="C49" s="29">
        <f>(B49+D49)/2</f>
        <v>11.5</v>
      </c>
      <c r="D49" s="30">
        <v>16</v>
      </c>
      <c r="E49" s="28">
        <v>6</v>
      </c>
      <c r="F49" s="30">
        <v>12</v>
      </c>
      <c r="G49" s="28">
        <v>1</v>
      </c>
      <c r="H49" s="30">
        <v>4</v>
      </c>
      <c r="I49" s="15" t="s">
        <v>336</v>
      </c>
      <c r="J49">
        <v>489624</v>
      </c>
      <c r="K49" s="17">
        <v>303</v>
      </c>
      <c r="L49" s="17">
        <v>39.928800099999997</v>
      </c>
      <c r="M49" s="17">
        <v>-75.161407299999993</v>
      </c>
      <c r="N49" s="17">
        <v>10370</v>
      </c>
      <c r="O49" s="17">
        <v>2802</v>
      </c>
      <c r="P49" s="17">
        <v>42101002802</v>
      </c>
      <c r="Q49" s="17">
        <v>362690</v>
      </c>
      <c r="R49" s="17">
        <v>0</v>
      </c>
    </row>
    <row r="50" spans="1:18" x14ac:dyDescent="0.35">
      <c r="A50" s="12">
        <v>37.020000000000003</v>
      </c>
      <c r="B50" s="28">
        <v>7</v>
      </c>
      <c r="C50" s="29">
        <f>(B50+D50)/2</f>
        <v>11.5</v>
      </c>
      <c r="D50" s="30">
        <v>16</v>
      </c>
      <c r="E50" s="28">
        <v>6</v>
      </c>
      <c r="F50" s="30">
        <v>12</v>
      </c>
      <c r="G50" s="28">
        <v>1</v>
      </c>
      <c r="H50" s="30">
        <v>4</v>
      </c>
      <c r="I50" s="15" t="s">
        <v>233</v>
      </c>
      <c r="J50">
        <v>489363</v>
      </c>
      <c r="K50" s="17">
        <v>200</v>
      </c>
      <c r="L50" s="17">
        <v>39.924528299999999</v>
      </c>
      <c r="M50" s="17">
        <v>-75.182435400000003</v>
      </c>
      <c r="N50" s="17">
        <v>10379</v>
      </c>
      <c r="O50" s="17">
        <v>3702</v>
      </c>
      <c r="P50" s="17">
        <v>42101003702</v>
      </c>
      <c r="Q50" s="17">
        <v>247413</v>
      </c>
      <c r="R50" s="17">
        <v>0</v>
      </c>
    </row>
    <row r="51" spans="1:18" x14ac:dyDescent="0.35">
      <c r="A51" s="12">
        <v>63</v>
      </c>
      <c r="B51" s="28">
        <v>7</v>
      </c>
      <c r="C51" s="29">
        <f>(B51+D51)/2</f>
        <v>11.5</v>
      </c>
      <c r="D51" s="30">
        <v>16</v>
      </c>
      <c r="E51" s="28">
        <v>6</v>
      </c>
      <c r="F51" s="30">
        <v>12</v>
      </c>
      <c r="G51" s="28">
        <v>1</v>
      </c>
      <c r="H51" s="30">
        <v>4</v>
      </c>
      <c r="I51" s="15" t="s">
        <v>86</v>
      </c>
      <c r="J51">
        <v>489444</v>
      </c>
      <c r="K51" s="17">
        <v>53</v>
      </c>
      <c r="L51" s="17">
        <v>39.921084299999997</v>
      </c>
      <c r="M51" s="17">
        <v>-75.239976200000001</v>
      </c>
      <c r="N51" s="17">
        <v>10396</v>
      </c>
      <c r="O51" s="17">
        <v>6300</v>
      </c>
      <c r="P51" s="17">
        <v>42101006300</v>
      </c>
      <c r="Q51" s="17">
        <v>555602</v>
      </c>
      <c r="R51" s="17">
        <v>0</v>
      </c>
    </row>
    <row r="52" spans="1:18" x14ac:dyDescent="0.35">
      <c r="A52" s="12">
        <v>73</v>
      </c>
      <c r="B52" s="28">
        <v>7</v>
      </c>
      <c r="C52" s="29">
        <f>(B52+D52)/2</f>
        <v>11.5</v>
      </c>
      <c r="D52" s="30">
        <v>16</v>
      </c>
      <c r="E52" s="28">
        <v>6</v>
      </c>
      <c r="F52" s="30">
        <v>12</v>
      </c>
      <c r="G52" s="28">
        <v>1</v>
      </c>
      <c r="H52" s="30">
        <v>4</v>
      </c>
      <c r="I52" s="15" t="s">
        <v>256</v>
      </c>
      <c r="J52">
        <v>489544</v>
      </c>
      <c r="K52" s="17">
        <v>223</v>
      </c>
      <c r="L52" s="17">
        <v>39.944818499999997</v>
      </c>
      <c r="M52" s="17">
        <v>-75.223291599999996</v>
      </c>
      <c r="N52" s="17">
        <v>10406</v>
      </c>
      <c r="O52" s="17">
        <v>7300</v>
      </c>
      <c r="P52" s="17">
        <v>42101007300</v>
      </c>
      <c r="Q52" s="17">
        <v>387201</v>
      </c>
      <c r="R52" s="17">
        <v>0</v>
      </c>
    </row>
    <row r="53" spans="1:18" x14ac:dyDescent="0.35">
      <c r="A53" s="12">
        <v>85</v>
      </c>
      <c r="B53" s="28">
        <v>7</v>
      </c>
      <c r="C53" s="29">
        <f>(B53+D53)/2</f>
        <v>11.5</v>
      </c>
      <c r="D53" s="30">
        <v>16</v>
      </c>
      <c r="E53" s="28">
        <v>6</v>
      </c>
      <c r="F53" s="30">
        <v>12</v>
      </c>
      <c r="G53" s="28">
        <v>1</v>
      </c>
      <c r="H53" s="30">
        <v>4</v>
      </c>
      <c r="I53" s="15" t="s">
        <v>247</v>
      </c>
      <c r="J53">
        <v>489377</v>
      </c>
      <c r="K53" s="17">
        <v>214</v>
      </c>
      <c r="L53" s="17">
        <v>39.956882100000001</v>
      </c>
      <c r="M53" s="17">
        <v>-75.226538899999994</v>
      </c>
      <c r="N53" s="17">
        <v>10418</v>
      </c>
      <c r="O53" s="17">
        <v>8500</v>
      </c>
      <c r="P53" s="17">
        <v>42101008500</v>
      </c>
      <c r="Q53" s="17">
        <v>621445</v>
      </c>
      <c r="R53" s="17">
        <v>0</v>
      </c>
    </row>
    <row r="54" spans="1:18" x14ac:dyDescent="0.35">
      <c r="A54" s="12">
        <v>95</v>
      </c>
      <c r="B54" s="28">
        <v>7</v>
      </c>
      <c r="C54" s="29">
        <f>(B54+D54)/2</f>
        <v>11.5</v>
      </c>
      <c r="D54" s="30">
        <v>16</v>
      </c>
      <c r="E54" s="28">
        <v>6</v>
      </c>
      <c r="F54" s="30">
        <v>12</v>
      </c>
      <c r="G54" s="28">
        <v>1</v>
      </c>
      <c r="H54" s="30">
        <v>4</v>
      </c>
      <c r="I54" s="15" t="s">
        <v>35</v>
      </c>
      <c r="J54">
        <v>489383</v>
      </c>
      <c r="K54" s="17">
        <v>2</v>
      </c>
      <c r="L54" s="17">
        <v>39.965870899999999</v>
      </c>
      <c r="M54" s="17">
        <v>-75.237914000000004</v>
      </c>
      <c r="N54" s="17">
        <v>10430</v>
      </c>
      <c r="O54" s="17">
        <v>9500</v>
      </c>
      <c r="P54" s="17">
        <v>42101009500</v>
      </c>
      <c r="Q54" s="17">
        <v>319070</v>
      </c>
      <c r="R54" s="17">
        <v>0</v>
      </c>
    </row>
    <row r="55" spans="1:18" x14ac:dyDescent="0.35">
      <c r="A55" s="12">
        <v>96</v>
      </c>
      <c r="B55" s="28">
        <v>7</v>
      </c>
      <c r="C55" s="29">
        <f>(B55+D55)/2</f>
        <v>11.5</v>
      </c>
      <c r="D55" s="30">
        <v>16</v>
      </c>
      <c r="E55" s="28">
        <v>6</v>
      </c>
      <c r="F55" s="30">
        <v>12</v>
      </c>
      <c r="G55" s="28">
        <v>1</v>
      </c>
      <c r="H55" s="30">
        <v>4</v>
      </c>
      <c r="I55" s="15" t="s">
        <v>36</v>
      </c>
      <c r="J55">
        <v>489384</v>
      </c>
      <c r="K55" s="17">
        <v>3</v>
      </c>
      <c r="L55" s="17">
        <v>39.9655396</v>
      </c>
      <c r="M55" s="17">
        <v>-75.243507500000007</v>
      </c>
      <c r="N55" s="17">
        <v>10431</v>
      </c>
      <c r="O55" s="17">
        <v>9600</v>
      </c>
      <c r="P55" s="17">
        <v>42101009600</v>
      </c>
      <c r="Q55" s="17">
        <v>405273</v>
      </c>
      <c r="R55" s="17">
        <v>0</v>
      </c>
    </row>
    <row r="56" spans="1:18" x14ac:dyDescent="0.35">
      <c r="A56" s="12">
        <v>103</v>
      </c>
      <c r="B56" s="28">
        <v>7</v>
      </c>
      <c r="C56" s="29">
        <f>(B56+D56)/2</f>
        <v>11.5</v>
      </c>
      <c r="D56" s="30">
        <v>16</v>
      </c>
      <c r="E56" s="28">
        <v>6</v>
      </c>
      <c r="F56" s="30">
        <v>12</v>
      </c>
      <c r="G56" s="28">
        <v>1</v>
      </c>
      <c r="H56" s="30">
        <v>4</v>
      </c>
      <c r="I56" s="15" t="s">
        <v>90</v>
      </c>
      <c r="J56">
        <v>489448</v>
      </c>
      <c r="K56" s="17">
        <v>57</v>
      </c>
      <c r="L56" s="17">
        <v>39.967832199999997</v>
      </c>
      <c r="M56" s="17">
        <v>-75.225438299999993</v>
      </c>
      <c r="N56" s="17">
        <v>10437</v>
      </c>
      <c r="O56" s="17">
        <v>10300</v>
      </c>
      <c r="P56" s="17">
        <v>42101010300</v>
      </c>
      <c r="Q56" s="17">
        <v>281357</v>
      </c>
      <c r="R56" s="17">
        <v>0</v>
      </c>
    </row>
    <row r="57" spans="1:18" x14ac:dyDescent="0.35">
      <c r="A57" s="12">
        <v>108</v>
      </c>
      <c r="B57" s="28">
        <v>7</v>
      </c>
      <c r="C57" s="29">
        <f>(B57+D57)/2</f>
        <v>11.5</v>
      </c>
      <c r="D57" s="30">
        <v>16</v>
      </c>
      <c r="E57" s="28">
        <v>6</v>
      </c>
      <c r="F57" s="30">
        <v>12</v>
      </c>
      <c r="G57" s="28">
        <v>1</v>
      </c>
      <c r="H57" s="30">
        <v>4</v>
      </c>
      <c r="I57" s="15" t="s">
        <v>95</v>
      </c>
      <c r="J57">
        <v>489453</v>
      </c>
      <c r="K57" s="17">
        <v>62</v>
      </c>
      <c r="L57" s="17">
        <v>39.966021699999999</v>
      </c>
      <c r="M57" s="17">
        <v>-75.198988999999997</v>
      </c>
      <c r="N57" s="17">
        <v>10442</v>
      </c>
      <c r="O57" s="17">
        <v>10800</v>
      </c>
      <c r="P57" s="17">
        <v>42101010800</v>
      </c>
      <c r="Q57" s="17">
        <v>585732</v>
      </c>
      <c r="R57" s="17">
        <v>0</v>
      </c>
    </row>
    <row r="58" spans="1:18" x14ac:dyDescent="0.35">
      <c r="A58" s="12">
        <v>141</v>
      </c>
      <c r="B58" s="28">
        <v>7</v>
      </c>
      <c r="C58" s="29">
        <f>(B58+D58)/2</f>
        <v>11.5</v>
      </c>
      <c r="D58" s="30">
        <v>16</v>
      </c>
      <c r="E58" s="28">
        <v>6</v>
      </c>
      <c r="F58" s="30">
        <v>12</v>
      </c>
      <c r="G58" s="28">
        <v>1</v>
      </c>
      <c r="H58" s="30">
        <v>4</v>
      </c>
      <c r="I58" s="15" t="s">
        <v>40</v>
      </c>
      <c r="J58">
        <v>489388</v>
      </c>
      <c r="K58" s="17">
        <v>7</v>
      </c>
      <c r="L58" s="17">
        <v>39.970877100000003</v>
      </c>
      <c r="M58" s="17">
        <v>-75.152455500000002</v>
      </c>
      <c r="N58" s="17">
        <v>10471</v>
      </c>
      <c r="O58" s="17">
        <v>14100</v>
      </c>
      <c r="P58" s="17">
        <v>42101014100</v>
      </c>
      <c r="Q58" s="17">
        <v>562132</v>
      </c>
      <c r="R58" s="17">
        <v>0</v>
      </c>
    </row>
    <row r="59" spans="1:18" x14ac:dyDescent="0.35">
      <c r="A59" s="12">
        <v>167.02</v>
      </c>
      <c r="B59" s="28">
        <v>7</v>
      </c>
      <c r="C59" s="29">
        <f>(B59+D59)/2</f>
        <v>11.5</v>
      </c>
      <c r="D59" s="30">
        <v>16</v>
      </c>
      <c r="E59" s="28">
        <v>6</v>
      </c>
      <c r="F59" s="30">
        <v>12</v>
      </c>
      <c r="G59" s="28">
        <v>1</v>
      </c>
      <c r="H59" s="30">
        <v>4</v>
      </c>
      <c r="I59" s="15" t="s">
        <v>346</v>
      </c>
      <c r="J59">
        <v>489634</v>
      </c>
      <c r="K59" s="17">
        <v>313</v>
      </c>
      <c r="L59" s="17">
        <v>39.9904175</v>
      </c>
      <c r="M59" s="17">
        <v>-75.157817699999995</v>
      </c>
      <c r="N59" s="17">
        <v>10495</v>
      </c>
      <c r="O59" s="17">
        <v>16702</v>
      </c>
      <c r="P59" s="17">
        <v>42101016702</v>
      </c>
      <c r="Q59" s="17">
        <v>355103</v>
      </c>
      <c r="R59" s="17">
        <v>0</v>
      </c>
    </row>
    <row r="60" spans="1:18" x14ac:dyDescent="0.35">
      <c r="A60" s="12">
        <v>168</v>
      </c>
      <c r="B60" s="28">
        <v>7</v>
      </c>
      <c r="C60" s="29">
        <f>(B60+D60)/2</f>
        <v>11.5</v>
      </c>
      <c r="D60" s="30">
        <v>16</v>
      </c>
      <c r="E60" s="28">
        <v>6</v>
      </c>
      <c r="F60" s="30">
        <v>12</v>
      </c>
      <c r="G60" s="28">
        <v>1</v>
      </c>
      <c r="H60" s="30">
        <v>4</v>
      </c>
      <c r="I60" s="15" t="s">
        <v>111</v>
      </c>
      <c r="J60">
        <v>489469</v>
      </c>
      <c r="K60" s="17">
        <v>78</v>
      </c>
      <c r="L60" s="17">
        <v>39.991782000000001</v>
      </c>
      <c r="M60" s="17">
        <v>-75.167653999999999</v>
      </c>
      <c r="N60" s="17">
        <v>10496</v>
      </c>
      <c r="O60" s="17">
        <v>16800</v>
      </c>
      <c r="P60" s="17">
        <v>42101016800</v>
      </c>
      <c r="Q60" s="17">
        <v>581301</v>
      </c>
      <c r="R60" s="17">
        <v>0</v>
      </c>
    </row>
    <row r="61" spans="1:18" x14ac:dyDescent="0.35">
      <c r="A61" s="12">
        <v>169.02</v>
      </c>
      <c r="B61" s="28">
        <v>7</v>
      </c>
      <c r="C61" s="29">
        <f>(B61+D61)/2</f>
        <v>11.5</v>
      </c>
      <c r="D61" s="30">
        <v>16</v>
      </c>
      <c r="E61" s="28">
        <v>6</v>
      </c>
      <c r="F61" s="30">
        <v>12</v>
      </c>
      <c r="G61" s="28">
        <v>1</v>
      </c>
      <c r="H61" s="30">
        <v>4</v>
      </c>
      <c r="I61" s="15" t="s">
        <v>113</v>
      </c>
      <c r="J61">
        <v>489471</v>
      </c>
      <c r="K61" s="17">
        <v>80</v>
      </c>
      <c r="L61" s="17">
        <v>39.993985700000003</v>
      </c>
      <c r="M61" s="17">
        <v>-75.183193399999993</v>
      </c>
      <c r="N61" s="17">
        <v>10498</v>
      </c>
      <c r="O61" s="17">
        <v>16902</v>
      </c>
      <c r="P61" s="17">
        <v>42101016902</v>
      </c>
      <c r="Q61" s="17">
        <v>563700</v>
      </c>
      <c r="R61" s="17">
        <v>0</v>
      </c>
    </row>
    <row r="62" spans="1:18" x14ac:dyDescent="0.35">
      <c r="A62" s="12">
        <v>173</v>
      </c>
      <c r="B62" s="28">
        <v>7</v>
      </c>
      <c r="C62" s="29">
        <f>(B62+D62)/2</f>
        <v>11.5</v>
      </c>
      <c r="D62" s="30">
        <v>16</v>
      </c>
      <c r="E62" s="28">
        <v>6</v>
      </c>
      <c r="F62" s="30">
        <v>12</v>
      </c>
      <c r="G62" s="28">
        <v>1</v>
      </c>
      <c r="H62" s="30">
        <v>4</v>
      </c>
      <c r="I62" s="15" t="s">
        <v>274</v>
      </c>
      <c r="J62">
        <v>489562</v>
      </c>
      <c r="K62" s="17">
        <v>241</v>
      </c>
      <c r="L62" s="17">
        <v>39.998570700000002</v>
      </c>
      <c r="M62" s="17">
        <v>-75.160933700000001</v>
      </c>
      <c r="N62" s="17">
        <v>10503</v>
      </c>
      <c r="O62" s="17">
        <v>17300</v>
      </c>
      <c r="P62" s="17">
        <v>42101017300</v>
      </c>
      <c r="Q62" s="17">
        <v>874586</v>
      </c>
      <c r="R62" s="17">
        <v>0</v>
      </c>
    </row>
    <row r="63" spans="1:18" x14ac:dyDescent="0.35">
      <c r="A63" s="12">
        <v>191</v>
      </c>
      <c r="B63" s="28">
        <v>7</v>
      </c>
      <c r="C63" s="29">
        <f>(B63+D63)/2</f>
        <v>11.5</v>
      </c>
      <c r="D63" s="30">
        <v>16</v>
      </c>
      <c r="E63" s="28">
        <v>6</v>
      </c>
      <c r="F63" s="30">
        <v>12</v>
      </c>
      <c r="G63" s="28">
        <v>1</v>
      </c>
      <c r="H63" s="30">
        <v>4</v>
      </c>
      <c r="I63" s="15" t="s">
        <v>53</v>
      </c>
      <c r="J63">
        <v>489401</v>
      </c>
      <c r="K63" s="17">
        <v>20</v>
      </c>
      <c r="L63" s="17">
        <v>40.009551000000002</v>
      </c>
      <c r="M63" s="17">
        <v>-75.107181999999995</v>
      </c>
      <c r="N63" s="17">
        <v>10518</v>
      </c>
      <c r="O63" s="17">
        <v>19100</v>
      </c>
      <c r="P63" s="17">
        <v>42101019100</v>
      </c>
      <c r="Q63" s="17">
        <v>1439101</v>
      </c>
      <c r="R63" s="17">
        <v>20770</v>
      </c>
    </row>
    <row r="64" spans="1:18" x14ac:dyDescent="0.35">
      <c r="A64" s="12">
        <v>197</v>
      </c>
      <c r="B64" s="28">
        <v>7</v>
      </c>
      <c r="C64" s="29">
        <f>(B64+D64)/2</f>
        <v>11.5</v>
      </c>
      <c r="D64" s="30">
        <v>16</v>
      </c>
      <c r="E64" s="28">
        <v>6</v>
      </c>
      <c r="F64" s="30">
        <v>12</v>
      </c>
      <c r="G64" s="28">
        <v>1</v>
      </c>
      <c r="H64" s="30">
        <v>4</v>
      </c>
      <c r="I64" s="15" t="s">
        <v>55</v>
      </c>
      <c r="J64">
        <v>489403</v>
      </c>
      <c r="K64" s="17">
        <v>22</v>
      </c>
      <c r="L64" s="17">
        <v>40.016279900000001</v>
      </c>
      <c r="M64" s="17">
        <v>-75.137937199999996</v>
      </c>
      <c r="N64" s="17">
        <v>10522</v>
      </c>
      <c r="O64" s="17">
        <v>19700</v>
      </c>
      <c r="P64" s="17">
        <v>42101019700</v>
      </c>
      <c r="Q64" s="17">
        <v>450587</v>
      </c>
      <c r="R64" s="17">
        <v>0</v>
      </c>
    </row>
    <row r="65" spans="1:18" x14ac:dyDescent="0.35">
      <c r="A65" s="12">
        <v>198</v>
      </c>
      <c r="B65" s="28">
        <v>7</v>
      </c>
      <c r="C65" s="29">
        <f>(B65+D65)/2</f>
        <v>11.5</v>
      </c>
      <c r="D65" s="30">
        <v>16</v>
      </c>
      <c r="E65" s="28">
        <v>6</v>
      </c>
      <c r="F65" s="30">
        <v>12</v>
      </c>
      <c r="G65" s="28">
        <v>1</v>
      </c>
      <c r="H65" s="30">
        <v>4</v>
      </c>
      <c r="I65" s="15" t="s">
        <v>56</v>
      </c>
      <c r="J65">
        <v>489404</v>
      </c>
      <c r="K65" s="17">
        <v>23</v>
      </c>
      <c r="L65" s="17">
        <v>40.010724500000002</v>
      </c>
      <c r="M65" s="17">
        <v>-75.142147199999997</v>
      </c>
      <c r="N65" s="17">
        <v>10523</v>
      </c>
      <c r="O65" s="17">
        <v>19800</v>
      </c>
      <c r="P65" s="17">
        <v>42101019800</v>
      </c>
      <c r="Q65" s="17">
        <v>541006</v>
      </c>
      <c r="R65" s="17">
        <v>0</v>
      </c>
    </row>
    <row r="66" spans="1:18" x14ac:dyDescent="0.35">
      <c r="A66" s="12">
        <v>203</v>
      </c>
      <c r="B66" s="28">
        <v>7</v>
      </c>
      <c r="C66" s="29">
        <f>(B66+D66)/2</f>
        <v>11.5</v>
      </c>
      <c r="D66" s="30">
        <v>16</v>
      </c>
      <c r="E66" s="28">
        <v>6</v>
      </c>
      <c r="F66" s="30">
        <v>12</v>
      </c>
      <c r="G66" s="28">
        <v>1</v>
      </c>
      <c r="H66" s="30">
        <v>4</v>
      </c>
      <c r="I66" s="15" t="s">
        <v>60</v>
      </c>
      <c r="J66">
        <v>489408</v>
      </c>
      <c r="K66" s="17">
        <v>27</v>
      </c>
      <c r="L66" s="17">
        <v>40.012582000000002</v>
      </c>
      <c r="M66" s="17">
        <v>-75.149592200000001</v>
      </c>
      <c r="N66" s="17">
        <v>10529</v>
      </c>
      <c r="O66" s="17">
        <v>20300</v>
      </c>
      <c r="P66" s="17">
        <v>42101020300</v>
      </c>
      <c r="Q66" s="17">
        <v>508176</v>
      </c>
      <c r="R66" s="17">
        <v>0</v>
      </c>
    </row>
    <row r="67" spans="1:18" x14ac:dyDescent="0.35">
      <c r="A67" s="12">
        <v>213</v>
      </c>
      <c r="B67" s="28">
        <v>7</v>
      </c>
      <c r="C67" s="29">
        <f>(B67+D67)/2</f>
        <v>11.5</v>
      </c>
      <c r="D67" s="30">
        <v>16</v>
      </c>
      <c r="E67" s="28">
        <v>6</v>
      </c>
      <c r="F67" s="30">
        <v>12</v>
      </c>
      <c r="G67" s="28">
        <v>1</v>
      </c>
      <c r="H67" s="30">
        <v>4</v>
      </c>
      <c r="I67" s="15" t="s">
        <v>121</v>
      </c>
      <c r="J67">
        <v>489479</v>
      </c>
      <c r="K67" s="17">
        <v>88</v>
      </c>
      <c r="L67" s="17">
        <v>40.032233900000001</v>
      </c>
      <c r="M67" s="17">
        <v>-75.218117500000005</v>
      </c>
      <c r="N67" s="17">
        <v>10539</v>
      </c>
      <c r="O67" s="17">
        <v>21300</v>
      </c>
      <c r="P67" s="17">
        <v>42101021300</v>
      </c>
      <c r="Q67" s="17">
        <v>538876</v>
      </c>
      <c r="R67" s="17">
        <v>0</v>
      </c>
    </row>
    <row r="68" spans="1:18" x14ac:dyDescent="0.35">
      <c r="A68" s="12">
        <v>281</v>
      </c>
      <c r="B68" s="28">
        <v>7</v>
      </c>
      <c r="C68" s="29">
        <f>(B68+D68)/2</f>
        <v>11.5</v>
      </c>
      <c r="D68" s="30">
        <v>16</v>
      </c>
      <c r="E68" s="28">
        <v>6</v>
      </c>
      <c r="F68" s="30">
        <v>12</v>
      </c>
      <c r="G68" s="28">
        <v>1</v>
      </c>
      <c r="H68" s="30">
        <v>4</v>
      </c>
      <c r="I68" s="15" t="s">
        <v>388</v>
      </c>
      <c r="J68">
        <v>489700</v>
      </c>
      <c r="K68" s="17">
        <v>355</v>
      </c>
      <c r="L68" s="17">
        <v>40.030447299999999</v>
      </c>
      <c r="M68" s="17">
        <v>-75.149129900000005</v>
      </c>
      <c r="N68" s="17">
        <v>10595</v>
      </c>
      <c r="O68" s="17">
        <v>28100</v>
      </c>
      <c r="P68" s="17">
        <v>42101028100</v>
      </c>
      <c r="Q68" s="17">
        <v>503541</v>
      </c>
      <c r="R68" s="17">
        <v>0</v>
      </c>
    </row>
    <row r="69" spans="1:18" x14ac:dyDescent="0.35">
      <c r="A69" s="12">
        <v>283</v>
      </c>
      <c r="B69" s="28">
        <v>7</v>
      </c>
      <c r="C69" s="29">
        <f>(B69+D69)/2</f>
        <v>11.5</v>
      </c>
      <c r="D69" s="30">
        <v>16</v>
      </c>
      <c r="E69" s="28">
        <v>6</v>
      </c>
      <c r="F69" s="30">
        <v>12</v>
      </c>
      <c r="G69" s="28">
        <v>1</v>
      </c>
      <c r="H69" s="30">
        <v>4</v>
      </c>
      <c r="I69" s="15" t="s">
        <v>139</v>
      </c>
      <c r="J69">
        <v>489497</v>
      </c>
      <c r="K69" s="17">
        <v>106</v>
      </c>
      <c r="L69" s="17">
        <v>40.026050499999997</v>
      </c>
      <c r="M69" s="17">
        <v>-75.143852499999994</v>
      </c>
      <c r="N69" s="17">
        <v>10597</v>
      </c>
      <c r="O69" s="17">
        <v>28300</v>
      </c>
      <c r="P69" s="17">
        <v>42101028300</v>
      </c>
      <c r="Q69" s="17">
        <v>673067</v>
      </c>
      <c r="R69" s="17">
        <v>0</v>
      </c>
    </row>
    <row r="70" spans="1:18" x14ac:dyDescent="0.35">
      <c r="A70" s="12">
        <v>289.02</v>
      </c>
      <c r="B70" s="28">
        <v>7</v>
      </c>
      <c r="C70" s="29">
        <f>(B70+D70)/2</f>
        <v>11.5</v>
      </c>
      <c r="D70" s="30">
        <v>16</v>
      </c>
      <c r="E70" s="28">
        <v>6</v>
      </c>
      <c r="F70" s="30">
        <v>12</v>
      </c>
      <c r="G70" s="28">
        <v>1</v>
      </c>
      <c r="H70" s="30">
        <v>4</v>
      </c>
      <c r="I70" s="15" t="s">
        <v>197</v>
      </c>
      <c r="J70">
        <v>489252</v>
      </c>
      <c r="K70" s="17">
        <v>164</v>
      </c>
      <c r="L70" s="17">
        <v>40.021610500000001</v>
      </c>
      <c r="M70" s="17">
        <v>-75.111687700000004</v>
      </c>
      <c r="N70" s="17">
        <v>10604</v>
      </c>
      <c r="O70" s="17">
        <v>28902</v>
      </c>
      <c r="P70" s="17">
        <v>42101028902</v>
      </c>
      <c r="Q70" s="17">
        <v>772294</v>
      </c>
      <c r="R70" s="17">
        <v>6267</v>
      </c>
    </row>
    <row r="71" spans="1:18" x14ac:dyDescent="0.35">
      <c r="A71" s="12">
        <v>321</v>
      </c>
      <c r="B71" s="28">
        <v>7</v>
      </c>
      <c r="C71" s="29">
        <f>(B71+D71)/2</f>
        <v>11.5</v>
      </c>
      <c r="D71" s="30">
        <v>16</v>
      </c>
      <c r="E71" s="28">
        <v>6</v>
      </c>
      <c r="F71" s="30">
        <v>12</v>
      </c>
      <c r="G71" s="28">
        <v>1</v>
      </c>
      <c r="H71" s="30">
        <v>4</v>
      </c>
      <c r="I71" s="15" t="s">
        <v>393</v>
      </c>
      <c r="J71">
        <v>489705</v>
      </c>
      <c r="K71" s="17">
        <v>360</v>
      </c>
      <c r="L71" s="17">
        <v>40.017017500000001</v>
      </c>
      <c r="M71" s="17">
        <v>-75.058975200000006</v>
      </c>
      <c r="N71" s="17">
        <v>10635</v>
      </c>
      <c r="O71" s="17">
        <v>32100</v>
      </c>
      <c r="P71" s="17">
        <v>42101032100</v>
      </c>
      <c r="Q71" s="17">
        <v>552928</v>
      </c>
      <c r="R71" s="17">
        <v>0</v>
      </c>
    </row>
    <row r="72" spans="1:18" x14ac:dyDescent="0.35">
      <c r="A72" s="12">
        <v>331.01</v>
      </c>
      <c r="B72" s="28">
        <v>7</v>
      </c>
      <c r="C72" s="29">
        <f>(B72+D72)/2</f>
        <v>11.5</v>
      </c>
      <c r="D72" s="30">
        <v>16</v>
      </c>
      <c r="E72" s="28">
        <v>6</v>
      </c>
      <c r="F72" s="30">
        <v>12</v>
      </c>
      <c r="G72" s="28">
        <v>1</v>
      </c>
      <c r="H72" s="30">
        <v>4</v>
      </c>
      <c r="I72" s="15" t="s">
        <v>198</v>
      </c>
      <c r="J72">
        <v>489253</v>
      </c>
      <c r="K72" s="17">
        <v>165</v>
      </c>
      <c r="L72" s="17">
        <v>40.040309299999997</v>
      </c>
      <c r="M72" s="17">
        <v>-75.037950499999994</v>
      </c>
      <c r="N72" s="17">
        <v>10641</v>
      </c>
      <c r="O72" s="17">
        <v>33101</v>
      </c>
      <c r="P72" s="17">
        <v>42101033101</v>
      </c>
      <c r="Q72" s="17">
        <v>486954</v>
      </c>
      <c r="R72" s="17">
        <v>0</v>
      </c>
    </row>
    <row r="73" spans="1:18" x14ac:dyDescent="0.35">
      <c r="A73" s="12">
        <v>353.01</v>
      </c>
      <c r="B73" s="28">
        <v>7</v>
      </c>
      <c r="C73" s="29">
        <f>(B73+D73)/2</f>
        <v>11.5</v>
      </c>
      <c r="D73" s="30">
        <v>16</v>
      </c>
      <c r="E73" s="28">
        <v>6</v>
      </c>
      <c r="F73" s="30">
        <v>12</v>
      </c>
      <c r="G73" s="28">
        <v>1</v>
      </c>
      <c r="H73" s="30">
        <v>4</v>
      </c>
      <c r="I73" s="15" t="s">
        <v>326</v>
      </c>
      <c r="J73">
        <v>489614</v>
      </c>
      <c r="K73" s="17">
        <v>293</v>
      </c>
      <c r="L73" s="17">
        <v>40.065931300000003</v>
      </c>
      <c r="M73" s="17">
        <v>-74.993464599999996</v>
      </c>
      <c r="N73" s="17">
        <v>10667</v>
      </c>
      <c r="O73" s="17">
        <v>35301</v>
      </c>
      <c r="P73" s="17">
        <v>42101035301</v>
      </c>
      <c r="Q73" s="17">
        <v>1375222</v>
      </c>
      <c r="R73" s="17">
        <v>36973</v>
      </c>
    </row>
    <row r="74" spans="1:18" x14ac:dyDescent="0.35">
      <c r="A74" s="12">
        <v>369</v>
      </c>
      <c r="B74" s="28">
        <v>7</v>
      </c>
      <c r="C74" s="29">
        <f>(B74+D74)/2</f>
        <v>11.5</v>
      </c>
      <c r="D74" s="30">
        <v>16</v>
      </c>
      <c r="E74" s="28">
        <v>6</v>
      </c>
      <c r="F74" s="30">
        <v>12</v>
      </c>
      <c r="G74" s="28">
        <v>1</v>
      </c>
      <c r="H74" s="30">
        <v>4</v>
      </c>
      <c r="I74" s="15" t="s">
        <v>411</v>
      </c>
      <c r="J74">
        <v>489723</v>
      </c>
      <c r="K74" s="17">
        <v>378</v>
      </c>
      <c r="L74" s="17">
        <v>39.949428099999999</v>
      </c>
      <c r="M74" s="17">
        <v>-75.195754800000003</v>
      </c>
      <c r="N74" s="17">
        <v>10689</v>
      </c>
      <c r="O74" s="17">
        <v>36900</v>
      </c>
      <c r="P74" s="17">
        <v>42101036900</v>
      </c>
      <c r="Q74" s="17">
        <v>1859159</v>
      </c>
      <c r="R74" s="17">
        <v>193283</v>
      </c>
    </row>
    <row r="75" spans="1:18" x14ac:dyDescent="0.35">
      <c r="A75" s="12">
        <v>372</v>
      </c>
      <c r="B75" s="28">
        <v>7</v>
      </c>
      <c r="C75" s="29">
        <f>(B75+D75)/2</f>
        <v>11.5</v>
      </c>
      <c r="D75" s="30">
        <v>16</v>
      </c>
      <c r="E75" s="28">
        <v>6</v>
      </c>
      <c r="F75" s="30">
        <v>12</v>
      </c>
      <c r="G75" s="28">
        <v>1</v>
      </c>
      <c r="H75" s="30">
        <v>4</v>
      </c>
      <c r="I75" s="15" t="s">
        <v>413</v>
      </c>
      <c r="J75">
        <v>489725</v>
      </c>
      <c r="K75" s="17">
        <v>380</v>
      </c>
      <c r="L75" s="17">
        <v>39.912948700000001</v>
      </c>
      <c r="M75" s="17">
        <v>-75.159937900000003</v>
      </c>
      <c r="N75" s="17">
        <v>10690</v>
      </c>
      <c r="O75" s="17">
        <v>37200</v>
      </c>
      <c r="P75" s="17">
        <v>42101037200</v>
      </c>
      <c r="Q75" s="17">
        <v>1028984</v>
      </c>
      <c r="R75" s="17">
        <v>0</v>
      </c>
    </row>
    <row r="76" spans="1:18" x14ac:dyDescent="0.35">
      <c r="A76" s="12">
        <v>376</v>
      </c>
      <c r="B76" s="28">
        <v>7</v>
      </c>
      <c r="C76" s="29">
        <f>(B76+D76)/2</f>
        <v>11.5</v>
      </c>
      <c r="D76" s="30">
        <v>16</v>
      </c>
      <c r="E76" s="28">
        <v>6</v>
      </c>
      <c r="F76" s="30">
        <v>12</v>
      </c>
      <c r="G76" s="28">
        <v>1</v>
      </c>
      <c r="H76" s="30">
        <v>4</v>
      </c>
      <c r="I76" s="15" t="s">
        <v>371</v>
      </c>
      <c r="J76">
        <v>489659</v>
      </c>
      <c r="K76" s="17">
        <v>338</v>
      </c>
      <c r="L76" s="17">
        <v>39.959900900000001</v>
      </c>
      <c r="M76" s="17">
        <v>-75.155165100000005</v>
      </c>
      <c r="N76" s="17">
        <v>10693</v>
      </c>
      <c r="O76" s="17">
        <v>37600</v>
      </c>
      <c r="P76" s="17">
        <v>42101037600</v>
      </c>
      <c r="Q76" s="17">
        <v>717304</v>
      </c>
      <c r="R76" s="17">
        <v>0</v>
      </c>
    </row>
    <row r="77" spans="1:18" x14ac:dyDescent="0.35">
      <c r="A77" s="12">
        <v>381</v>
      </c>
      <c r="B77" s="28">
        <v>7</v>
      </c>
      <c r="C77" s="29">
        <f>(B77+D77)/2</f>
        <v>11.5</v>
      </c>
      <c r="D77" s="30">
        <v>16</v>
      </c>
      <c r="E77" s="28">
        <v>6</v>
      </c>
      <c r="F77" s="30">
        <v>12</v>
      </c>
      <c r="G77" s="28">
        <v>1</v>
      </c>
      <c r="H77" s="30">
        <v>4</v>
      </c>
      <c r="I77" s="15" t="s">
        <v>221</v>
      </c>
      <c r="J77">
        <v>489276</v>
      </c>
      <c r="K77" s="17">
        <v>188</v>
      </c>
      <c r="L77" s="17">
        <v>40.018933400000002</v>
      </c>
      <c r="M77" s="17">
        <v>-75.039956399999994</v>
      </c>
      <c r="N77" s="17">
        <v>10698</v>
      </c>
      <c r="O77" s="17">
        <v>38100</v>
      </c>
      <c r="P77" s="17">
        <v>42101038100</v>
      </c>
      <c r="Q77" s="17">
        <v>3335029</v>
      </c>
      <c r="R77" s="17">
        <v>1629584</v>
      </c>
    </row>
    <row r="78" spans="1:18" x14ac:dyDescent="0.35">
      <c r="A78" s="12">
        <v>390</v>
      </c>
      <c r="B78" s="28">
        <v>7</v>
      </c>
      <c r="C78" s="29">
        <f>(B78+D78)/2</f>
        <v>11.5</v>
      </c>
      <c r="D78" s="30">
        <v>16</v>
      </c>
      <c r="E78" s="28">
        <v>6</v>
      </c>
      <c r="F78" s="30">
        <v>12</v>
      </c>
      <c r="G78" s="28">
        <v>1</v>
      </c>
      <c r="H78" s="30">
        <v>4</v>
      </c>
      <c r="I78" s="15" t="s">
        <v>415</v>
      </c>
      <c r="J78">
        <v>489727</v>
      </c>
      <c r="K78" s="17">
        <v>382</v>
      </c>
      <c r="L78" s="17">
        <v>40.035730000000001</v>
      </c>
      <c r="M78" s="17">
        <v>-75.093884000000003</v>
      </c>
      <c r="N78" s="17">
        <v>10707</v>
      </c>
      <c r="O78" s="17">
        <v>39000</v>
      </c>
      <c r="P78" s="17">
        <v>42101039000</v>
      </c>
      <c r="Q78" s="17">
        <v>2032689</v>
      </c>
      <c r="R78" s="17">
        <v>0</v>
      </c>
    </row>
    <row r="79" spans="1:18" x14ac:dyDescent="0.35">
      <c r="A79" s="12">
        <v>4.0199999999999996</v>
      </c>
      <c r="B79" s="28">
        <v>6</v>
      </c>
      <c r="C79" s="29">
        <f>(B79+D79)/2</f>
        <v>9</v>
      </c>
      <c r="D79" s="30">
        <v>12</v>
      </c>
      <c r="E79" s="28">
        <v>6</v>
      </c>
      <c r="F79" s="30">
        <v>12</v>
      </c>
      <c r="G79" s="28">
        <v>0</v>
      </c>
      <c r="H79" s="30">
        <v>0</v>
      </c>
      <c r="I79" s="15" t="s">
        <v>177</v>
      </c>
      <c r="J79">
        <v>489232</v>
      </c>
      <c r="K79" s="17">
        <v>144</v>
      </c>
      <c r="L79" s="17">
        <v>39.953297300000003</v>
      </c>
      <c r="M79" s="17">
        <v>-75.168695200000002</v>
      </c>
      <c r="N79" s="17">
        <v>10339</v>
      </c>
      <c r="O79" s="17">
        <v>402</v>
      </c>
      <c r="P79" s="17">
        <v>42101000402</v>
      </c>
      <c r="Q79" s="17">
        <v>303680</v>
      </c>
      <c r="R79" s="17">
        <v>0</v>
      </c>
    </row>
    <row r="80" spans="1:18" x14ac:dyDescent="0.35">
      <c r="A80" s="12">
        <v>8.0399999999999991</v>
      </c>
      <c r="B80" s="28">
        <v>6</v>
      </c>
      <c r="C80" s="29">
        <f>(B80+D80)/2</f>
        <v>9</v>
      </c>
      <c r="D80" s="30">
        <v>12</v>
      </c>
      <c r="E80" s="28">
        <v>6</v>
      </c>
      <c r="F80" s="30">
        <v>12</v>
      </c>
      <c r="G80" s="28">
        <v>0</v>
      </c>
      <c r="H80" s="30">
        <v>0</v>
      </c>
      <c r="I80" s="15" t="s">
        <v>328</v>
      </c>
      <c r="J80">
        <v>489616</v>
      </c>
      <c r="K80" s="17">
        <v>295</v>
      </c>
      <c r="L80" s="17">
        <v>39.948564599999997</v>
      </c>
      <c r="M80" s="17">
        <v>-75.167756299999994</v>
      </c>
      <c r="N80" s="17">
        <v>10345</v>
      </c>
      <c r="O80" s="17">
        <v>804</v>
      </c>
      <c r="P80" s="17">
        <v>42101000804</v>
      </c>
      <c r="Q80" s="17">
        <v>145453</v>
      </c>
      <c r="R80" s="17">
        <v>0</v>
      </c>
    </row>
    <row r="81" spans="1:18" x14ac:dyDescent="0.35">
      <c r="A81" s="12">
        <v>9.01</v>
      </c>
      <c r="B81" s="28">
        <v>6</v>
      </c>
      <c r="C81" s="29">
        <f>(B81+D81)/2</f>
        <v>9</v>
      </c>
      <c r="D81" s="30">
        <v>12</v>
      </c>
      <c r="E81" s="28">
        <v>6</v>
      </c>
      <c r="F81" s="30">
        <v>12</v>
      </c>
      <c r="G81" s="28">
        <v>0</v>
      </c>
      <c r="H81" s="30">
        <v>0</v>
      </c>
      <c r="I81" s="15" t="s">
        <v>186</v>
      </c>
      <c r="J81">
        <v>489241</v>
      </c>
      <c r="K81" s="17">
        <v>153</v>
      </c>
      <c r="L81" s="17">
        <v>39.947886599999997</v>
      </c>
      <c r="M81" s="17">
        <v>-75.162300400000007</v>
      </c>
      <c r="N81" s="17">
        <v>10346</v>
      </c>
      <c r="O81" s="17">
        <v>901</v>
      </c>
      <c r="P81" s="17">
        <v>42101000901</v>
      </c>
      <c r="Q81" s="17">
        <v>105510</v>
      </c>
      <c r="R81" s="17">
        <v>0</v>
      </c>
    </row>
    <row r="82" spans="1:18" x14ac:dyDescent="0.35">
      <c r="A82" s="12">
        <v>16</v>
      </c>
      <c r="B82" s="28">
        <v>6</v>
      </c>
      <c r="C82" s="29">
        <f>(B82+D82)/2</f>
        <v>9</v>
      </c>
      <c r="D82" s="30">
        <v>12</v>
      </c>
      <c r="E82" s="28">
        <v>6</v>
      </c>
      <c r="F82" s="30">
        <v>12</v>
      </c>
      <c r="G82" s="28">
        <v>0</v>
      </c>
      <c r="H82" s="30">
        <v>0</v>
      </c>
      <c r="I82" s="15" t="s">
        <v>67</v>
      </c>
      <c r="J82">
        <v>489425</v>
      </c>
      <c r="K82" s="17">
        <v>34</v>
      </c>
      <c r="L82" s="17">
        <v>39.940254600000003</v>
      </c>
      <c r="M82" s="17">
        <v>-75.148312700000005</v>
      </c>
      <c r="N82" s="17">
        <v>10357</v>
      </c>
      <c r="O82" s="17">
        <v>1600</v>
      </c>
      <c r="P82" s="17">
        <v>42101001600</v>
      </c>
      <c r="Q82" s="17">
        <v>196392</v>
      </c>
      <c r="R82" s="17">
        <v>0</v>
      </c>
    </row>
    <row r="83" spans="1:18" x14ac:dyDescent="0.35">
      <c r="A83" s="12">
        <v>27.02</v>
      </c>
      <c r="B83" s="28">
        <v>6</v>
      </c>
      <c r="C83" s="29">
        <f>(B83+D83)/2</f>
        <v>9</v>
      </c>
      <c r="D83" s="30">
        <v>12</v>
      </c>
      <c r="E83" s="28">
        <v>6</v>
      </c>
      <c r="F83" s="30">
        <v>12</v>
      </c>
      <c r="G83" s="28">
        <v>0</v>
      </c>
      <c r="H83" s="30">
        <v>0</v>
      </c>
      <c r="I83" s="15" t="s">
        <v>333</v>
      </c>
      <c r="J83">
        <v>489621</v>
      </c>
      <c r="K83" s="17">
        <v>300</v>
      </c>
      <c r="L83" s="17">
        <v>39.928011400000003</v>
      </c>
      <c r="M83" s="17">
        <v>-75.149560600000001</v>
      </c>
      <c r="N83" s="17">
        <v>10368</v>
      </c>
      <c r="O83" s="17">
        <v>2702</v>
      </c>
      <c r="P83" s="17">
        <v>42101002702</v>
      </c>
      <c r="Q83" s="17">
        <v>367673</v>
      </c>
      <c r="R83" s="17">
        <v>0</v>
      </c>
    </row>
    <row r="84" spans="1:18" x14ac:dyDescent="0.35">
      <c r="A84" s="12">
        <v>28.01</v>
      </c>
      <c r="B84" s="28">
        <v>6</v>
      </c>
      <c r="C84" s="29">
        <f>(B84+D84)/2</f>
        <v>9</v>
      </c>
      <c r="D84" s="30">
        <v>12</v>
      </c>
      <c r="E84" s="28">
        <v>6</v>
      </c>
      <c r="F84" s="30">
        <v>12</v>
      </c>
      <c r="G84" s="28">
        <v>0</v>
      </c>
      <c r="H84" s="30">
        <v>0</v>
      </c>
      <c r="I84" s="15" t="s">
        <v>363</v>
      </c>
      <c r="J84">
        <v>489651</v>
      </c>
      <c r="K84" s="17">
        <v>330</v>
      </c>
      <c r="L84" s="17">
        <v>39.928972899999998</v>
      </c>
      <c r="M84" s="17">
        <v>-75.1568319</v>
      </c>
      <c r="N84" s="17">
        <v>10369</v>
      </c>
      <c r="O84" s="17">
        <v>2801</v>
      </c>
      <c r="P84" s="17">
        <v>42101002801</v>
      </c>
      <c r="Q84" s="17">
        <v>222950</v>
      </c>
      <c r="R84" s="17">
        <v>0</v>
      </c>
    </row>
    <row r="85" spans="1:18" x14ac:dyDescent="0.35">
      <c r="A85" s="12">
        <v>29</v>
      </c>
      <c r="B85" s="28">
        <v>6</v>
      </c>
      <c r="C85" s="29">
        <f>(B85+D85)/2</f>
        <v>9</v>
      </c>
      <c r="D85" s="30">
        <v>12</v>
      </c>
      <c r="E85" s="28">
        <v>6</v>
      </c>
      <c r="F85" s="30">
        <v>12</v>
      </c>
      <c r="G85" s="28">
        <v>0</v>
      </c>
      <c r="H85" s="30">
        <v>0</v>
      </c>
      <c r="I85" s="15" t="s">
        <v>77</v>
      </c>
      <c r="J85">
        <v>489435</v>
      </c>
      <c r="K85" s="17">
        <v>44</v>
      </c>
      <c r="L85" s="17">
        <v>39.930698399999997</v>
      </c>
      <c r="M85" s="17">
        <v>-75.165572900000001</v>
      </c>
      <c r="N85" s="17">
        <v>10371</v>
      </c>
      <c r="O85" s="17">
        <v>2900</v>
      </c>
      <c r="P85" s="17">
        <v>42101002900</v>
      </c>
      <c r="Q85" s="17">
        <v>370217</v>
      </c>
      <c r="R85" s="17">
        <v>0</v>
      </c>
    </row>
    <row r="86" spans="1:18" x14ac:dyDescent="0.35">
      <c r="A86" s="12">
        <v>30.02</v>
      </c>
      <c r="B86" s="28">
        <v>6</v>
      </c>
      <c r="C86" s="29">
        <f>(B86+D86)/2</f>
        <v>9</v>
      </c>
      <c r="D86" s="30">
        <v>12</v>
      </c>
      <c r="E86" s="28">
        <v>6</v>
      </c>
      <c r="F86" s="30">
        <v>12</v>
      </c>
      <c r="G86" s="28">
        <v>0</v>
      </c>
      <c r="H86" s="30">
        <v>0</v>
      </c>
      <c r="I86" s="15" t="s">
        <v>334</v>
      </c>
      <c r="J86">
        <v>489622</v>
      </c>
      <c r="K86" s="17">
        <v>301</v>
      </c>
      <c r="L86" s="17">
        <v>39.932726299999999</v>
      </c>
      <c r="M86" s="17">
        <v>-75.171191500000006</v>
      </c>
      <c r="N86" s="17">
        <v>10373</v>
      </c>
      <c r="O86" s="17">
        <v>3002</v>
      </c>
      <c r="P86" s="17">
        <v>42101003002</v>
      </c>
      <c r="Q86" s="17">
        <v>226951</v>
      </c>
      <c r="R86" s="17">
        <v>0</v>
      </c>
    </row>
    <row r="87" spans="1:18" x14ac:dyDescent="0.35">
      <c r="A87" s="12">
        <v>32</v>
      </c>
      <c r="B87" s="28">
        <v>6</v>
      </c>
      <c r="C87" s="29">
        <f>(B87+D87)/2</f>
        <v>9</v>
      </c>
      <c r="D87" s="30">
        <v>12</v>
      </c>
      <c r="E87" s="28">
        <v>6</v>
      </c>
      <c r="F87" s="30">
        <v>12</v>
      </c>
      <c r="G87" s="28">
        <v>0</v>
      </c>
      <c r="H87" s="30">
        <v>0</v>
      </c>
      <c r="I87" s="15" t="s">
        <v>229</v>
      </c>
      <c r="J87">
        <v>489359</v>
      </c>
      <c r="K87" s="17">
        <v>196</v>
      </c>
      <c r="L87" s="17">
        <v>39.933301100000001</v>
      </c>
      <c r="M87" s="17">
        <v>-75.1854187</v>
      </c>
      <c r="N87" s="17">
        <v>10375</v>
      </c>
      <c r="O87" s="17">
        <v>3200</v>
      </c>
      <c r="P87" s="17">
        <v>42101003200</v>
      </c>
      <c r="Q87" s="17">
        <v>491790</v>
      </c>
      <c r="R87" s="17">
        <v>0</v>
      </c>
    </row>
    <row r="88" spans="1:18" x14ac:dyDescent="0.35">
      <c r="A88" s="12">
        <v>38</v>
      </c>
      <c r="B88" s="28">
        <v>6</v>
      </c>
      <c r="C88" s="29">
        <f>(B88+D88)/2</f>
        <v>9</v>
      </c>
      <c r="D88" s="30">
        <v>12</v>
      </c>
      <c r="E88" s="28">
        <v>6</v>
      </c>
      <c r="F88" s="30">
        <v>12</v>
      </c>
      <c r="G88" s="28">
        <v>0</v>
      </c>
      <c r="H88" s="30">
        <v>0</v>
      </c>
      <c r="I88" s="15" t="s">
        <v>172</v>
      </c>
      <c r="J88">
        <v>489227</v>
      </c>
      <c r="K88" s="17">
        <v>139</v>
      </c>
      <c r="L88" s="17">
        <v>39.9184658</v>
      </c>
      <c r="M88" s="17">
        <v>-75.183132299999997</v>
      </c>
      <c r="N88" s="17">
        <v>10380</v>
      </c>
      <c r="O88" s="17">
        <v>3800</v>
      </c>
      <c r="P88" s="17">
        <v>42101003800</v>
      </c>
      <c r="Q88" s="17">
        <v>1089154</v>
      </c>
      <c r="R88" s="17">
        <v>0</v>
      </c>
    </row>
    <row r="89" spans="1:18" x14ac:dyDescent="0.35">
      <c r="A89" s="12">
        <v>39.020000000000003</v>
      </c>
      <c r="B89" s="28">
        <v>6</v>
      </c>
      <c r="C89" s="29">
        <f>(B89+D89)/2</f>
        <v>9</v>
      </c>
      <c r="D89" s="30">
        <v>12</v>
      </c>
      <c r="E89" s="28">
        <v>6</v>
      </c>
      <c r="F89" s="30">
        <v>12</v>
      </c>
      <c r="G89" s="28">
        <v>0</v>
      </c>
      <c r="H89" s="30">
        <v>0</v>
      </c>
      <c r="I89" s="15" t="s">
        <v>236</v>
      </c>
      <c r="J89">
        <v>489366</v>
      </c>
      <c r="K89" s="17">
        <v>203</v>
      </c>
      <c r="L89" s="17">
        <v>39.916717800000001</v>
      </c>
      <c r="M89" s="17">
        <v>-75.174411899999996</v>
      </c>
      <c r="N89" s="17">
        <v>10382</v>
      </c>
      <c r="O89" s="17">
        <v>3902</v>
      </c>
      <c r="P89" s="17">
        <v>42101003902</v>
      </c>
      <c r="Q89" s="17">
        <v>452596</v>
      </c>
      <c r="R89" s="17">
        <v>0</v>
      </c>
    </row>
    <row r="90" spans="1:18" x14ac:dyDescent="0.35">
      <c r="A90" s="12">
        <v>40.01</v>
      </c>
      <c r="B90" s="28">
        <v>6</v>
      </c>
      <c r="C90" s="29">
        <f>(B90+D90)/2</f>
        <v>9</v>
      </c>
      <c r="D90" s="30">
        <v>12</v>
      </c>
      <c r="E90" s="28">
        <v>6</v>
      </c>
      <c r="F90" s="30">
        <v>12</v>
      </c>
      <c r="G90" s="28">
        <v>0</v>
      </c>
      <c r="H90" s="30">
        <v>0</v>
      </c>
      <c r="I90" s="15" t="s">
        <v>237</v>
      </c>
      <c r="J90">
        <v>489367</v>
      </c>
      <c r="K90" s="17">
        <v>204</v>
      </c>
      <c r="L90" s="17">
        <v>39.923803499999998</v>
      </c>
      <c r="M90" s="17">
        <v>-75.166210199999995</v>
      </c>
      <c r="N90" s="17">
        <v>10383</v>
      </c>
      <c r="O90" s="17">
        <v>4001</v>
      </c>
      <c r="P90" s="17">
        <v>42101004001</v>
      </c>
      <c r="Q90" s="17">
        <v>314952</v>
      </c>
      <c r="R90" s="17">
        <v>0</v>
      </c>
    </row>
    <row r="91" spans="1:18" x14ac:dyDescent="0.35">
      <c r="A91" s="12">
        <v>42.01</v>
      </c>
      <c r="B91" s="28">
        <v>6</v>
      </c>
      <c r="C91" s="29">
        <f>(B91+D91)/2</f>
        <v>9</v>
      </c>
      <c r="D91" s="30">
        <v>12</v>
      </c>
      <c r="E91" s="28">
        <v>6</v>
      </c>
      <c r="F91" s="30">
        <v>12</v>
      </c>
      <c r="G91" s="28">
        <v>0</v>
      </c>
      <c r="H91" s="30">
        <v>0</v>
      </c>
      <c r="I91" s="15" t="s">
        <v>240</v>
      </c>
      <c r="J91">
        <v>489370</v>
      </c>
      <c r="K91" s="17">
        <v>207</v>
      </c>
      <c r="L91" s="17">
        <v>39.921955400000002</v>
      </c>
      <c r="M91" s="17">
        <v>-75.151263999999998</v>
      </c>
      <c r="N91" s="17">
        <v>10387</v>
      </c>
      <c r="O91" s="17">
        <v>4201</v>
      </c>
      <c r="P91" s="17">
        <v>42101004201</v>
      </c>
      <c r="Q91" s="17">
        <v>361679</v>
      </c>
      <c r="R91" s="17">
        <v>0</v>
      </c>
    </row>
    <row r="92" spans="1:18" x14ac:dyDescent="0.35">
      <c r="A92" s="12">
        <v>62</v>
      </c>
      <c r="B92" s="28">
        <v>6</v>
      </c>
      <c r="C92" s="29">
        <f>(B92+D92)/2</f>
        <v>9</v>
      </c>
      <c r="D92" s="30">
        <v>12</v>
      </c>
      <c r="E92" s="28">
        <v>6</v>
      </c>
      <c r="F92" s="30">
        <v>12</v>
      </c>
      <c r="G92" s="28">
        <v>0</v>
      </c>
      <c r="H92" s="30">
        <v>0</v>
      </c>
      <c r="I92" s="15" t="s">
        <v>85</v>
      </c>
      <c r="J92">
        <v>489443</v>
      </c>
      <c r="K92" s="17">
        <v>52</v>
      </c>
      <c r="L92" s="17">
        <v>39.919413400000003</v>
      </c>
      <c r="M92" s="17">
        <v>-75.233525700000001</v>
      </c>
      <c r="N92" s="17">
        <v>10395</v>
      </c>
      <c r="O92" s="17">
        <v>6200</v>
      </c>
      <c r="P92" s="17">
        <v>42101006200</v>
      </c>
      <c r="Q92" s="17">
        <v>509636</v>
      </c>
      <c r="R92" s="17">
        <v>0</v>
      </c>
    </row>
    <row r="93" spans="1:18" x14ac:dyDescent="0.35">
      <c r="A93" s="12">
        <v>66</v>
      </c>
      <c r="B93" s="28">
        <v>6</v>
      </c>
      <c r="C93" s="29">
        <f>(B93+D93)/2</f>
        <v>9</v>
      </c>
      <c r="D93" s="30">
        <v>12</v>
      </c>
      <c r="E93" s="28">
        <v>6</v>
      </c>
      <c r="F93" s="30">
        <v>12</v>
      </c>
      <c r="G93" s="28">
        <v>0</v>
      </c>
      <c r="H93" s="30">
        <v>0</v>
      </c>
      <c r="I93" s="15" t="s">
        <v>165</v>
      </c>
      <c r="J93">
        <v>489539</v>
      </c>
      <c r="K93" s="17">
        <v>132</v>
      </c>
      <c r="L93" s="17">
        <v>39.929315500000001</v>
      </c>
      <c r="M93" s="17">
        <v>-75.229842500000004</v>
      </c>
      <c r="N93" s="17">
        <v>10399</v>
      </c>
      <c r="O93" s="17">
        <v>6600</v>
      </c>
      <c r="P93" s="17">
        <v>42101006600</v>
      </c>
      <c r="Q93" s="17">
        <v>651244</v>
      </c>
      <c r="R93" s="17">
        <v>0</v>
      </c>
    </row>
    <row r="94" spans="1:18" x14ac:dyDescent="0.35">
      <c r="A94" s="12">
        <v>70</v>
      </c>
      <c r="B94" s="28">
        <v>6</v>
      </c>
      <c r="C94" s="29">
        <f>(B94+D94)/2</f>
        <v>9</v>
      </c>
      <c r="D94" s="30">
        <v>12</v>
      </c>
      <c r="E94" s="28">
        <v>6</v>
      </c>
      <c r="F94" s="30">
        <v>12</v>
      </c>
      <c r="G94" s="28">
        <v>0</v>
      </c>
      <c r="H94" s="30">
        <v>0</v>
      </c>
      <c r="I94" s="15" t="s">
        <v>254</v>
      </c>
      <c r="J94">
        <v>489542</v>
      </c>
      <c r="K94" s="17">
        <v>221</v>
      </c>
      <c r="L94" s="17">
        <v>39.935184999999997</v>
      </c>
      <c r="M94" s="17">
        <v>-75.221476999999993</v>
      </c>
      <c r="N94" s="17">
        <v>10402</v>
      </c>
      <c r="O94" s="17">
        <v>7000</v>
      </c>
      <c r="P94" s="17">
        <v>42101007000</v>
      </c>
      <c r="Q94" s="17">
        <v>469047</v>
      </c>
      <c r="R94" s="17">
        <v>0</v>
      </c>
    </row>
    <row r="95" spans="1:18" x14ac:dyDescent="0.35">
      <c r="A95" s="12">
        <v>81.02</v>
      </c>
      <c r="B95" s="28">
        <v>6</v>
      </c>
      <c r="C95" s="29">
        <f>(B95+D95)/2</f>
        <v>9</v>
      </c>
      <c r="D95" s="30">
        <v>12</v>
      </c>
      <c r="E95" s="28">
        <v>6</v>
      </c>
      <c r="F95" s="30">
        <v>12</v>
      </c>
      <c r="G95" s="28">
        <v>0</v>
      </c>
      <c r="H95" s="30">
        <v>0</v>
      </c>
      <c r="I95" s="15" t="s">
        <v>354</v>
      </c>
      <c r="J95">
        <v>489642</v>
      </c>
      <c r="K95" s="17">
        <v>321</v>
      </c>
      <c r="L95" s="17">
        <v>39.952221600000001</v>
      </c>
      <c r="M95" s="17">
        <v>-75.234558399999997</v>
      </c>
      <c r="N95" s="17">
        <v>10413</v>
      </c>
      <c r="O95" s="17">
        <v>8102</v>
      </c>
      <c r="P95" s="17">
        <v>42101008102</v>
      </c>
      <c r="Q95" s="17">
        <v>362526</v>
      </c>
      <c r="R95" s="17">
        <v>0</v>
      </c>
    </row>
    <row r="96" spans="1:18" x14ac:dyDescent="0.35">
      <c r="A96" s="12">
        <v>82</v>
      </c>
      <c r="B96" s="28">
        <v>6</v>
      </c>
      <c r="C96" s="29">
        <f>(B96+D96)/2</f>
        <v>9</v>
      </c>
      <c r="D96" s="30">
        <v>12</v>
      </c>
      <c r="E96" s="28">
        <v>6</v>
      </c>
      <c r="F96" s="30">
        <v>12</v>
      </c>
      <c r="G96" s="28">
        <v>0</v>
      </c>
      <c r="H96" s="30">
        <v>0</v>
      </c>
      <c r="I96" s="15" t="s">
        <v>243</v>
      </c>
      <c r="J96">
        <v>489373</v>
      </c>
      <c r="K96" s="17">
        <v>210</v>
      </c>
      <c r="L96" s="17">
        <v>39.949157399999997</v>
      </c>
      <c r="M96" s="17">
        <v>-75.244449399999993</v>
      </c>
      <c r="N96" s="17">
        <v>10414</v>
      </c>
      <c r="O96" s="17">
        <v>8200</v>
      </c>
      <c r="P96" s="17">
        <v>42101008200</v>
      </c>
      <c r="Q96" s="17">
        <v>832334</v>
      </c>
      <c r="R96" s="17">
        <v>11136</v>
      </c>
    </row>
    <row r="97" spans="1:18" x14ac:dyDescent="0.35">
      <c r="A97" s="12">
        <v>83.02</v>
      </c>
      <c r="B97" s="28">
        <v>6</v>
      </c>
      <c r="C97" s="29">
        <f>(B97+D97)/2</f>
        <v>9</v>
      </c>
      <c r="D97" s="30">
        <v>12</v>
      </c>
      <c r="E97" s="28">
        <v>6</v>
      </c>
      <c r="F97" s="30">
        <v>12</v>
      </c>
      <c r="G97" s="28">
        <v>0</v>
      </c>
      <c r="H97" s="30">
        <v>0</v>
      </c>
      <c r="I97" s="15" t="s">
        <v>173</v>
      </c>
      <c r="J97">
        <v>489228</v>
      </c>
      <c r="K97" s="17">
        <v>140</v>
      </c>
      <c r="L97" s="17">
        <v>39.956698099999997</v>
      </c>
      <c r="M97" s="17">
        <v>-75.2414378</v>
      </c>
      <c r="N97" s="17">
        <v>10416</v>
      </c>
      <c r="O97" s="17">
        <v>8302</v>
      </c>
      <c r="P97" s="17">
        <v>42101008302</v>
      </c>
      <c r="Q97" s="17">
        <v>425234</v>
      </c>
      <c r="R97" s="17">
        <v>0</v>
      </c>
    </row>
    <row r="98" spans="1:18" x14ac:dyDescent="0.35">
      <c r="A98" s="12">
        <v>84</v>
      </c>
      <c r="B98" s="28">
        <v>6</v>
      </c>
      <c r="C98" s="29">
        <f>(B98+D98)/2</f>
        <v>9</v>
      </c>
      <c r="D98" s="30">
        <v>12</v>
      </c>
      <c r="E98" s="28">
        <v>6</v>
      </c>
      <c r="F98" s="30">
        <v>12</v>
      </c>
      <c r="G98" s="28">
        <v>0</v>
      </c>
      <c r="H98" s="30">
        <v>0</v>
      </c>
      <c r="I98" s="15" t="s">
        <v>246</v>
      </c>
      <c r="J98">
        <v>489376</v>
      </c>
      <c r="K98" s="17">
        <v>213</v>
      </c>
      <c r="L98" s="17">
        <v>39.957989900000001</v>
      </c>
      <c r="M98" s="17">
        <v>-75.235468100000006</v>
      </c>
      <c r="N98" s="17">
        <v>10417</v>
      </c>
      <c r="O98" s="17">
        <v>8400</v>
      </c>
      <c r="P98" s="17">
        <v>42101008400</v>
      </c>
      <c r="Q98" s="17">
        <v>501765</v>
      </c>
      <c r="R98" s="17">
        <v>0</v>
      </c>
    </row>
    <row r="99" spans="1:18" x14ac:dyDescent="0.35">
      <c r="A99" s="12">
        <v>93</v>
      </c>
      <c r="B99" s="28">
        <v>6</v>
      </c>
      <c r="C99" s="29">
        <f>(B99+D99)/2</f>
        <v>9</v>
      </c>
      <c r="D99" s="30">
        <v>12</v>
      </c>
      <c r="E99" s="28">
        <v>6</v>
      </c>
      <c r="F99" s="30">
        <v>12</v>
      </c>
      <c r="G99" s="28">
        <v>0</v>
      </c>
      <c r="H99" s="30">
        <v>0</v>
      </c>
      <c r="I99" s="15" t="s">
        <v>251</v>
      </c>
      <c r="J99">
        <v>489381</v>
      </c>
      <c r="K99" s="17">
        <v>218</v>
      </c>
      <c r="L99" s="17">
        <v>39.962291399999998</v>
      </c>
      <c r="M99" s="17">
        <v>-75.224022500000004</v>
      </c>
      <c r="N99" s="17">
        <v>10428</v>
      </c>
      <c r="O99" s="17">
        <v>9300</v>
      </c>
      <c r="P99" s="17">
        <v>42101009300</v>
      </c>
      <c r="Q99" s="17">
        <v>402475</v>
      </c>
      <c r="R99" s="17">
        <v>0</v>
      </c>
    </row>
    <row r="100" spans="1:18" x14ac:dyDescent="0.35">
      <c r="A100" s="12">
        <v>94</v>
      </c>
      <c r="B100" s="28">
        <v>6</v>
      </c>
      <c r="C100" s="29">
        <f>(B100+D100)/2</f>
        <v>9</v>
      </c>
      <c r="D100" s="30">
        <v>12</v>
      </c>
      <c r="E100" s="28">
        <v>6</v>
      </c>
      <c r="F100" s="30">
        <v>12</v>
      </c>
      <c r="G100" s="28">
        <v>0</v>
      </c>
      <c r="H100" s="30">
        <v>0</v>
      </c>
      <c r="I100" s="15" t="s">
        <v>34</v>
      </c>
      <c r="J100">
        <v>489382</v>
      </c>
      <c r="K100" s="17">
        <v>1</v>
      </c>
      <c r="L100" s="17">
        <v>39.963270899999998</v>
      </c>
      <c r="M100" s="17">
        <v>-75.232243699999998</v>
      </c>
      <c r="N100" s="17">
        <v>10429</v>
      </c>
      <c r="O100" s="17">
        <v>9400</v>
      </c>
      <c r="P100" s="17">
        <v>42101009400</v>
      </c>
      <c r="Q100" s="17">
        <v>366717</v>
      </c>
      <c r="R100" s="17">
        <v>0</v>
      </c>
    </row>
    <row r="101" spans="1:18" x14ac:dyDescent="0.35">
      <c r="A101" s="12">
        <v>100</v>
      </c>
      <c r="B101" s="28">
        <v>6</v>
      </c>
      <c r="C101" s="29">
        <f>(B101+D101)/2</f>
        <v>9</v>
      </c>
      <c r="D101" s="30">
        <v>12</v>
      </c>
      <c r="E101" s="28">
        <v>6</v>
      </c>
      <c r="F101" s="30">
        <v>12</v>
      </c>
      <c r="G101" s="28">
        <v>0</v>
      </c>
      <c r="H101" s="30">
        <v>0</v>
      </c>
      <c r="I101" s="15" t="s">
        <v>87</v>
      </c>
      <c r="J101">
        <v>489445</v>
      </c>
      <c r="K101" s="17">
        <v>54</v>
      </c>
      <c r="L101" s="17">
        <v>39.971083399999998</v>
      </c>
      <c r="M101" s="17">
        <v>-75.250375899999995</v>
      </c>
      <c r="N101" s="17">
        <v>10434</v>
      </c>
      <c r="O101" s="17">
        <v>10000</v>
      </c>
      <c r="P101" s="17">
        <v>42101010000</v>
      </c>
      <c r="Q101" s="17">
        <v>497695</v>
      </c>
      <c r="R101" s="17">
        <v>0</v>
      </c>
    </row>
    <row r="102" spans="1:18" x14ac:dyDescent="0.35">
      <c r="A102" s="12">
        <v>101</v>
      </c>
      <c r="B102" s="28">
        <v>6</v>
      </c>
      <c r="C102" s="29">
        <f>(B102+D102)/2</f>
        <v>9</v>
      </c>
      <c r="D102" s="30">
        <v>12</v>
      </c>
      <c r="E102" s="28">
        <v>6</v>
      </c>
      <c r="F102" s="30">
        <v>12</v>
      </c>
      <c r="G102" s="28">
        <v>0</v>
      </c>
      <c r="H102" s="30">
        <v>0</v>
      </c>
      <c r="I102" s="15" t="s">
        <v>88</v>
      </c>
      <c r="J102">
        <v>489446</v>
      </c>
      <c r="K102" s="17">
        <v>55</v>
      </c>
      <c r="L102" s="17">
        <v>39.972139599999998</v>
      </c>
      <c r="M102" s="17">
        <v>-75.242529000000005</v>
      </c>
      <c r="N102" s="17">
        <v>10435</v>
      </c>
      <c r="O102" s="17">
        <v>10100</v>
      </c>
      <c r="P102" s="17">
        <v>42101010100</v>
      </c>
      <c r="Q102" s="17">
        <v>601437</v>
      </c>
      <c r="R102" s="17">
        <v>0</v>
      </c>
    </row>
    <row r="103" spans="1:18" x14ac:dyDescent="0.35">
      <c r="A103" s="12">
        <v>102</v>
      </c>
      <c r="B103" s="28">
        <v>6</v>
      </c>
      <c r="C103" s="29">
        <f>(B103+D103)/2</f>
        <v>9</v>
      </c>
      <c r="D103" s="30">
        <v>12</v>
      </c>
      <c r="E103" s="28">
        <v>6</v>
      </c>
      <c r="F103" s="30">
        <v>12</v>
      </c>
      <c r="G103" s="28">
        <v>0</v>
      </c>
      <c r="H103" s="30">
        <v>0</v>
      </c>
      <c r="I103" s="15" t="s">
        <v>89</v>
      </c>
      <c r="J103">
        <v>489447</v>
      </c>
      <c r="K103" s="17">
        <v>56</v>
      </c>
      <c r="L103" s="17">
        <v>39.968083</v>
      </c>
      <c r="M103" s="17">
        <v>-75.231670100000002</v>
      </c>
      <c r="N103" s="17">
        <v>10436</v>
      </c>
      <c r="O103" s="17">
        <v>10200</v>
      </c>
      <c r="P103" s="17">
        <v>42101010200</v>
      </c>
      <c r="Q103" s="17">
        <v>360618</v>
      </c>
      <c r="R103" s="17">
        <v>0</v>
      </c>
    </row>
    <row r="104" spans="1:18" x14ac:dyDescent="0.35">
      <c r="A104" s="12">
        <v>104</v>
      </c>
      <c r="B104" s="28">
        <v>6</v>
      </c>
      <c r="C104" s="29">
        <f>(B104+D104)/2</f>
        <v>9</v>
      </c>
      <c r="D104" s="30">
        <v>12</v>
      </c>
      <c r="E104" s="28">
        <v>6</v>
      </c>
      <c r="F104" s="30">
        <v>12</v>
      </c>
      <c r="G104" s="28">
        <v>0</v>
      </c>
      <c r="H104" s="30">
        <v>0</v>
      </c>
      <c r="I104" s="15" t="s">
        <v>91</v>
      </c>
      <c r="J104">
        <v>489449</v>
      </c>
      <c r="K104" s="17">
        <v>58</v>
      </c>
      <c r="L104" s="17">
        <v>39.9654995</v>
      </c>
      <c r="M104" s="17">
        <v>-75.219119300000003</v>
      </c>
      <c r="N104" s="17">
        <v>10438</v>
      </c>
      <c r="O104" s="17">
        <v>10400</v>
      </c>
      <c r="P104" s="17">
        <v>42101010400</v>
      </c>
      <c r="Q104" s="17">
        <v>472051</v>
      </c>
      <c r="R104" s="17">
        <v>0</v>
      </c>
    </row>
    <row r="105" spans="1:18" x14ac:dyDescent="0.35">
      <c r="A105" s="12">
        <v>106</v>
      </c>
      <c r="B105" s="28">
        <v>6</v>
      </c>
      <c r="C105" s="29">
        <f>(B105+D105)/2</f>
        <v>9</v>
      </c>
      <c r="D105" s="30">
        <v>12</v>
      </c>
      <c r="E105" s="28">
        <v>6</v>
      </c>
      <c r="F105" s="30">
        <v>12</v>
      </c>
      <c r="G105" s="28">
        <v>0</v>
      </c>
      <c r="H105" s="30">
        <v>0</v>
      </c>
      <c r="I105" s="15" t="s">
        <v>93</v>
      </c>
      <c r="J105">
        <v>489451</v>
      </c>
      <c r="K105" s="17">
        <v>60</v>
      </c>
      <c r="L105" s="17">
        <v>39.964632700000003</v>
      </c>
      <c r="M105" s="17">
        <v>-75.207921299999995</v>
      </c>
      <c r="N105" s="17">
        <v>10440</v>
      </c>
      <c r="O105" s="17">
        <v>10600</v>
      </c>
      <c r="P105" s="17">
        <v>42101010600</v>
      </c>
      <c r="Q105" s="17">
        <v>265466</v>
      </c>
      <c r="R105" s="17">
        <v>0</v>
      </c>
    </row>
    <row r="106" spans="1:18" x14ac:dyDescent="0.35">
      <c r="A106" s="12">
        <v>110</v>
      </c>
      <c r="B106" s="28">
        <v>6</v>
      </c>
      <c r="C106" s="29">
        <f>(B106+D106)/2</f>
        <v>9</v>
      </c>
      <c r="D106" s="30">
        <v>12</v>
      </c>
      <c r="E106" s="28">
        <v>6</v>
      </c>
      <c r="F106" s="30">
        <v>12</v>
      </c>
      <c r="G106" s="28">
        <v>0</v>
      </c>
      <c r="H106" s="30">
        <v>0</v>
      </c>
      <c r="I106" s="15" t="s">
        <v>97</v>
      </c>
      <c r="J106">
        <v>489455</v>
      </c>
      <c r="K106" s="17">
        <v>64</v>
      </c>
      <c r="L106" s="17">
        <v>39.9737291</v>
      </c>
      <c r="M106" s="17">
        <v>-75.206295100000006</v>
      </c>
      <c r="N106" s="17">
        <v>10444</v>
      </c>
      <c r="O106" s="17">
        <v>11000</v>
      </c>
      <c r="P106" s="17">
        <v>42101011000</v>
      </c>
      <c r="Q106" s="17">
        <v>472868</v>
      </c>
      <c r="R106" s="17">
        <v>0</v>
      </c>
    </row>
    <row r="107" spans="1:18" x14ac:dyDescent="0.35">
      <c r="A107" s="12">
        <v>111</v>
      </c>
      <c r="B107" s="28">
        <v>6</v>
      </c>
      <c r="C107" s="29">
        <f>(B107+D107)/2</f>
        <v>9</v>
      </c>
      <c r="D107" s="30">
        <v>12</v>
      </c>
      <c r="E107" s="28">
        <v>6</v>
      </c>
      <c r="F107" s="30">
        <v>12</v>
      </c>
      <c r="G107" s="28">
        <v>0</v>
      </c>
      <c r="H107" s="30">
        <v>0</v>
      </c>
      <c r="I107" s="15" t="s">
        <v>98</v>
      </c>
      <c r="J107">
        <v>489456</v>
      </c>
      <c r="K107" s="17">
        <v>65</v>
      </c>
      <c r="L107" s="17">
        <v>39.975200299999997</v>
      </c>
      <c r="M107" s="17">
        <v>-75.221574500000003</v>
      </c>
      <c r="N107" s="17">
        <v>10445</v>
      </c>
      <c r="O107" s="17">
        <v>11100</v>
      </c>
      <c r="P107" s="17">
        <v>42101011100</v>
      </c>
      <c r="Q107" s="17">
        <v>1301411</v>
      </c>
      <c r="R107" s="17">
        <v>0</v>
      </c>
    </row>
    <row r="108" spans="1:18" x14ac:dyDescent="0.35">
      <c r="A108" s="12">
        <v>121</v>
      </c>
      <c r="B108" s="28">
        <v>6</v>
      </c>
      <c r="C108" s="29">
        <f>(B108+D108)/2</f>
        <v>9</v>
      </c>
      <c r="D108" s="30">
        <v>12</v>
      </c>
      <c r="E108" s="28">
        <v>6</v>
      </c>
      <c r="F108" s="30">
        <v>12</v>
      </c>
      <c r="G108" s="28">
        <v>0</v>
      </c>
      <c r="H108" s="30">
        <v>0</v>
      </c>
      <c r="I108" s="15" t="s">
        <v>265</v>
      </c>
      <c r="J108">
        <v>489553</v>
      </c>
      <c r="K108" s="17">
        <v>232</v>
      </c>
      <c r="L108" s="17">
        <v>39.996499800000002</v>
      </c>
      <c r="M108" s="17">
        <v>-75.222379500000002</v>
      </c>
      <c r="N108" s="17">
        <v>10454</v>
      </c>
      <c r="O108" s="17">
        <v>12100</v>
      </c>
      <c r="P108" s="17">
        <v>42101012100</v>
      </c>
      <c r="Q108" s="17">
        <v>876796</v>
      </c>
      <c r="R108" s="17">
        <v>5378</v>
      </c>
    </row>
    <row r="109" spans="1:18" x14ac:dyDescent="0.35">
      <c r="A109" s="12">
        <v>149</v>
      </c>
      <c r="B109" s="28">
        <v>6</v>
      </c>
      <c r="C109" s="29">
        <f>(B109+D109)/2</f>
        <v>9</v>
      </c>
      <c r="D109" s="30">
        <v>12</v>
      </c>
      <c r="E109" s="28">
        <v>6</v>
      </c>
      <c r="F109" s="30">
        <v>12</v>
      </c>
      <c r="G109" s="28">
        <v>0</v>
      </c>
      <c r="H109" s="30">
        <v>0</v>
      </c>
      <c r="I109" s="15" t="s">
        <v>48</v>
      </c>
      <c r="J109">
        <v>489396</v>
      </c>
      <c r="K109" s="17">
        <v>15</v>
      </c>
      <c r="L109" s="17">
        <v>39.981650299999998</v>
      </c>
      <c r="M109" s="17">
        <v>-75.180402900000004</v>
      </c>
      <c r="N109" s="17">
        <v>10479</v>
      </c>
      <c r="O109" s="17">
        <v>14900</v>
      </c>
      <c r="P109" s="17">
        <v>42101014900</v>
      </c>
      <c r="Q109" s="17">
        <v>453221</v>
      </c>
      <c r="R109" s="17">
        <v>0</v>
      </c>
    </row>
    <row r="110" spans="1:18" x14ac:dyDescent="0.35">
      <c r="A110" s="12">
        <v>151.02000000000001</v>
      </c>
      <c r="B110" s="28">
        <v>6</v>
      </c>
      <c r="C110" s="29">
        <f>(B110+D110)/2</f>
        <v>9</v>
      </c>
      <c r="D110" s="30">
        <v>12</v>
      </c>
      <c r="E110" s="28">
        <v>6</v>
      </c>
      <c r="F110" s="30">
        <v>12</v>
      </c>
      <c r="G110" s="28">
        <v>0</v>
      </c>
      <c r="H110" s="30">
        <v>0</v>
      </c>
      <c r="I110" s="15" t="s">
        <v>212</v>
      </c>
      <c r="J110">
        <v>489267</v>
      </c>
      <c r="K110" s="17">
        <v>179</v>
      </c>
      <c r="L110" s="17">
        <v>39.986142999999998</v>
      </c>
      <c r="M110" s="17">
        <v>-75.179428000000001</v>
      </c>
      <c r="N110" s="17">
        <v>10481</v>
      </c>
      <c r="O110" s="17">
        <v>15102</v>
      </c>
      <c r="P110" s="17">
        <v>42101015102</v>
      </c>
      <c r="Q110" s="17">
        <v>556570</v>
      </c>
      <c r="R110" s="17">
        <v>0</v>
      </c>
    </row>
    <row r="111" spans="1:18" x14ac:dyDescent="0.35">
      <c r="A111" s="12">
        <v>153</v>
      </c>
      <c r="B111" s="28">
        <v>6</v>
      </c>
      <c r="C111" s="29">
        <f>(B111+D111)/2</f>
        <v>9</v>
      </c>
      <c r="D111" s="30">
        <v>12</v>
      </c>
      <c r="E111" s="28">
        <v>6</v>
      </c>
      <c r="F111" s="30">
        <v>12</v>
      </c>
      <c r="G111" s="28">
        <v>0</v>
      </c>
      <c r="H111" s="30">
        <v>0</v>
      </c>
      <c r="I111" s="15" t="s">
        <v>50</v>
      </c>
      <c r="J111">
        <v>489398</v>
      </c>
      <c r="K111" s="17">
        <v>17</v>
      </c>
      <c r="L111" s="17">
        <v>39.983764399999998</v>
      </c>
      <c r="M111" s="17">
        <v>-75.160884899999999</v>
      </c>
      <c r="N111" s="17">
        <v>10483</v>
      </c>
      <c r="O111" s="17">
        <v>15300</v>
      </c>
      <c r="P111" s="17">
        <v>42101015300</v>
      </c>
      <c r="Q111" s="17">
        <v>469136</v>
      </c>
      <c r="R111" s="17">
        <v>0</v>
      </c>
    </row>
    <row r="112" spans="1:18" x14ac:dyDescent="0.35">
      <c r="A112" s="22">
        <v>158</v>
      </c>
      <c r="B112" s="31">
        <v>6</v>
      </c>
      <c r="C112" s="29">
        <f>(B112+D112)/2</f>
        <v>9</v>
      </c>
      <c r="D112" s="32">
        <v>12</v>
      </c>
      <c r="E112" s="31">
        <v>6</v>
      </c>
      <c r="F112" s="32">
        <v>12</v>
      </c>
      <c r="G112" s="31">
        <v>0</v>
      </c>
      <c r="H112" s="32">
        <v>0</v>
      </c>
      <c r="I112" s="15" t="s">
        <v>103</v>
      </c>
      <c r="J112">
        <v>489461</v>
      </c>
      <c r="K112" s="17">
        <v>70</v>
      </c>
      <c r="L112" s="17">
        <v>39.973577300000002</v>
      </c>
      <c r="M112" s="17">
        <v>-75.129432699999995</v>
      </c>
      <c r="N112" s="17">
        <v>10486</v>
      </c>
      <c r="O112" s="17">
        <v>15800</v>
      </c>
      <c r="P112" s="17">
        <v>42101015800</v>
      </c>
      <c r="Q112" s="17">
        <v>580218</v>
      </c>
      <c r="R112" s="17">
        <v>0</v>
      </c>
    </row>
    <row r="113" spans="1:18" x14ac:dyDescent="0.35">
      <c r="A113" s="12">
        <v>165</v>
      </c>
      <c r="B113" s="28">
        <v>6</v>
      </c>
      <c r="C113" s="29">
        <f>(B113+D113)/2</f>
        <v>9</v>
      </c>
      <c r="D113" s="30">
        <v>12</v>
      </c>
      <c r="E113" s="28">
        <v>6</v>
      </c>
      <c r="F113" s="30">
        <v>12</v>
      </c>
      <c r="G113" s="28">
        <v>0</v>
      </c>
      <c r="H113" s="30">
        <v>0</v>
      </c>
      <c r="I113" s="15" t="s">
        <v>109</v>
      </c>
      <c r="J113">
        <v>489467</v>
      </c>
      <c r="K113" s="17">
        <v>76</v>
      </c>
      <c r="L113" s="17">
        <v>39.989055</v>
      </c>
      <c r="M113" s="17">
        <v>-75.149172300000004</v>
      </c>
      <c r="N113" s="17">
        <v>10492</v>
      </c>
      <c r="O113" s="17">
        <v>16500</v>
      </c>
      <c r="P113" s="17">
        <v>42101016500</v>
      </c>
      <c r="Q113" s="17">
        <v>394713</v>
      </c>
      <c r="R113" s="17">
        <v>0</v>
      </c>
    </row>
    <row r="114" spans="1:18" x14ac:dyDescent="0.35">
      <c r="A114" s="12">
        <v>166</v>
      </c>
      <c r="B114" s="28">
        <v>6</v>
      </c>
      <c r="C114" s="29">
        <f>(B114+D114)/2</f>
        <v>9</v>
      </c>
      <c r="D114" s="30">
        <v>12</v>
      </c>
      <c r="E114" s="28">
        <v>6</v>
      </c>
      <c r="F114" s="30">
        <v>12</v>
      </c>
      <c r="G114" s="28">
        <v>0</v>
      </c>
      <c r="H114" s="30">
        <v>0</v>
      </c>
      <c r="I114" s="15" t="s">
        <v>110</v>
      </c>
      <c r="J114">
        <v>489468</v>
      </c>
      <c r="K114" s="17">
        <v>77</v>
      </c>
      <c r="L114" s="17">
        <v>39.989049100000003</v>
      </c>
      <c r="M114" s="17">
        <v>-75.153606199999999</v>
      </c>
      <c r="N114" s="17">
        <v>10493</v>
      </c>
      <c r="O114" s="17">
        <v>16600</v>
      </c>
      <c r="P114" s="17">
        <v>42101016600</v>
      </c>
      <c r="Q114" s="17">
        <v>261133</v>
      </c>
      <c r="R114" s="17">
        <v>0</v>
      </c>
    </row>
    <row r="115" spans="1:18" x14ac:dyDescent="0.35">
      <c r="A115" s="12">
        <v>172.02</v>
      </c>
      <c r="B115" s="28">
        <v>6</v>
      </c>
      <c r="C115" s="29">
        <f>(B115+D115)/2</f>
        <v>9</v>
      </c>
      <c r="D115" s="30">
        <v>12</v>
      </c>
      <c r="E115" s="28">
        <v>6</v>
      </c>
      <c r="F115" s="30">
        <v>12</v>
      </c>
      <c r="G115" s="28">
        <v>0</v>
      </c>
      <c r="H115" s="30">
        <v>0</v>
      </c>
      <c r="I115" s="15" t="s">
        <v>188</v>
      </c>
      <c r="J115">
        <v>489243</v>
      </c>
      <c r="K115" s="17">
        <v>155</v>
      </c>
      <c r="L115" s="17">
        <v>39.998666999999998</v>
      </c>
      <c r="M115" s="17">
        <v>-75.174206100000006</v>
      </c>
      <c r="N115" s="17">
        <v>10502</v>
      </c>
      <c r="O115" s="17">
        <v>17202</v>
      </c>
      <c r="P115" s="17">
        <v>42101017202</v>
      </c>
      <c r="Q115" s="17">
        <v>290610</v>
      </c>
      <c r="R115" s="17">
        <v>0</v>
      </c>
    </row>
    <row r="116" spans="1:18" x14ac:dyDescent="0.35">
      <c r="A116" s="12">
        <v>174</v>
      </c>
      <c r="B116" s="28">
        <v>6</v>
      </c>
      <c r="C116" s="29">
        <f>(B116+D116)/2</f>
        <v>9</v>
      </c>
      <c r="D116" s="30">
        <v>12</v>
      </c>
      <c r="E116" s="28">
        <v>6</v>
      </c>
      <c r="F116" s="30">
        <v>12</v>
      </c>
      <c r="G116" s="28">
        <v>0</v>
      </c>
      <c r="H116" s="30">
        <v>0</v>
      </c>
      <c r="I116" s="15" t="s">
        <v>275</v>
      </c>
      <c r="J116">
        <v>489563</v>
      </c>
      <c r="K116" s="17">
        <v>242</v>
      </c>
      <c r="L116" s="17">
        <v>39.9962138</v>
      </c>
      <c r="M116" s="17">
        <v>-75.150358600000004</v>
      </c>
      <c r="N116" s="17">
        <v>10504</v>
      </c>
      <c r="O116" s="17">
        <v>17400</v>
      </c>
      <c r="P116" s="17">
        <v>42101017400</v>
      </c>
      <c r="Q116" s="17">
        <v>353985</v>
      </c>
      <c r="R116" s="17">
        <v>0</v>
      </c>
    </row>
    <row r="117" spans="1:18" x14ac:dyDescent="0.35">
      <c r="A117" s="12">
        <v>180.01</v>
      </c>
      <c r="B117" s="28">
        <v>6</v>
      </c>
      <c r="C117" s="29">
        <f>(B117+D117)/2</f>
        <v>9</v>
      </c>
      <c r="D117" s="30">
        <v>12</v>
      </c>
      <c r="E117" s="28">
        <v>6</v>
      </c>
      <c r="F117" s="30">
        <v>12</v>
      </c>
      <c r="G117" s="28">
        <v>0</v>
      </c>
      <c r="H117" s="30">
        <v>0</v>
      </c>
      <c r="I117" s="15" t="s">
        <v>204</v>
      </c>
      <c r="J117">
        <v>489259</v>
      </c>
      <c r="K117" s="17">
        <v>171</v>
      </c>
      <c r="L117" s="17">
        <v>39.981056899999999</v>
      </c>
      <c r="M117" s="17">
        <v>-75.112799999999993</v>
      </c>
      <c r="N117" s="17">
        <v>10512</v>
      </c>
      <c r="O117" s="17">
        <v>18001</v>
      </c>
      <c r="P117" s="17">
        <v>42101018001</v>
      </c>
      <c r="Q117" s="17">
        <v>387383</v>
      </c>
      <c r="R117" s="17">
        <v>0</v>
      </c>
    </row>
    <row r="118" spans="1:18" x14ac:dyDescent="0.35">
      <c r="A118" s="22">
        <v>183</v>
      </c>
      <c r="B118" s="31">
        <v>6</v>
      </c>
      <c r="C118" s="29">
        <f>(B118+D118)/2</f>
        <v>9</v>
      </c>
      <c r="D118" s="32">
        <v>12</v>
      </c>
      <c r="E118" s="31">
        <v>6</v>
      </c>
      <c r="F118" s="32">
        <v>12</v>
      </c>
      <c r="G118" s="31">
        <v>0</v>
      </c>
      <c r="H118" s="32">
        <v>0</v>
      </c>
      <c r="I118" s="15" t="s">
        <v>279</v>
      </c>
      <c r="J118">
        <v>489567</v>
      </c>
      <c r="K118" s="17">
        <v>246</v>
      </c>
      <c r="L118" s="17">
        <v>39.995603500000001</v>
      </c>
      <c r="M118" s="17">
        <v>-75.074622500000004</v>
      </c>
      <c r="N118" s="17">
        <v>10514</v>
      </c>
      <c r="O118" s="17">
        <v>18300</v>
      </c>
      <c r="P118" s="17">
        <v>42101018300</v>
      </c>
      <c r="Q118" s="17">
        <v>1834680</v>
      </c>
      <c r="R118" s="17">
        <v>185387</v>
      </c>
    </row>
    <row r="119" spans="1:18" x14ac:dyDescent="0.35">
      <c r="A119" s="12">
        <v>200</v>
      </c>
      <c r="B119" s="28">
        <v>6</v>
      </c>
      <c r="C119" s="29">
        <f>(B119+D119)/2</f>
        <v>9</v>
      </c>
      <c r="D119" s="30">
        <v>12</v>
      </c>
      <c r="E119" s="28">
        <v>6</v>
      </c>
      <c r="F119" s="30">
        <v>12</v>
      </c>
      <c r="G119" s="28">
        <v>0</v>
      </c>
      <c r="H119" s="30">
        <v>0</v>
      </c>
      <c r="I119" s="15" t="s">
        <v>58</v>
      </c>
      <c r="J119">
        <v>489406</v>
      </c>
      <c r="K119" s="17">
        <v>25</v>
      </c>
      <c r="L119" s="17">
        <v>40.002528900000001</v>
      </c>
      <c r="M119" s="17">
        <v>-75.150899499999994</v>
      </c>
      <c r="N119" s="17">
        <v>10525</v>
      </c>
      <c r="O119" s="17">
        <v>20000</v>
      </c>
      <c r="P119" s="17">
        <v>42101020000</v>
      </c>
      <c r="Q119" s="17">
        <v>316676</v>
      </c>
      <c r="R119" s="17">
        <v>0</v>
      </c>
    </row>
    <row r="120" spans="1:18" x14ac:dyDescent="0.35">
      <c r="A120" s="12">
        <v>201.01</v>
      </c>
      <c r="B120" s="28">
        <v>6</v>
      </c>
      <c r="C120" s="29">
        <f>(B120+D120)/2</f>
        <v>9</v>
      </c>
      <c r="D120" s="30">
        <v>12</v>
      </c>
      <c r="E120" s="28">
        <v>6</v>
      </c>
      <c r="F120" s="30">
        <v>12</v>
      </c>
      <c r="G120" s="28">
        <v>0</v>
      </c>
      <c r="H120" s="30">
        <v>0</v>
      </c>
      <c r="I120" s="15" t="s">
        <v>190</v>
      </c>
      <c r="J120">
        <v>489245</v>
      </c>
      <c r="K120" s="17">
        <v>157</v>
      </c>
      <c r="L120" s="17">
        <v>40.003682400000002</v>
      </c>
      <c r="M120" s="17">
        <v>-75.155307199999996</v>
      </c>
      <c r="N120" s="17">
        <v>10526</v>
      </c>
      <c r="O120" s="17">
        <v>20101</v>
      </c>
      <c r="P120" s="17">
        <v>42101020101</v>
      </c>
      <c r="Q120" s="17">
        <v>483577</v>
      </c>
      <c r="R120" s="17">
        <v>0</v>
      </c>
    </row>
    <row r="121" spans="1:18" x14ac:dyDescent="0.35">
      <c r="A121" s="12">
        <v>201.02</v>
      </c>
      <c r="B121" s="28">
        <v>6</v>
      </c>
      <c r="C121" s="29">
        <f>(B121+D121)/2</f>
        <v>9</v>
      </c>
      <c r="D121" s="30">
        <v>12</v>
      </c>
      <c r="E121" s="28">
        <v>6</v>
      </c>
      <c r="F121" s="30">
        <v>12</v>
      </c>
      <c r="G121" s="28">
        <v>0</v>
      </c>
      <c r="H121" s="30">
        <v>0</v>
      </c>
      <c r="I121" s="15" t="s">
        <v>191</v>
      </c>
      <c r="J121">
        <v>489246</v>
      </c>
      <c r="K121" s="17">
        <v>158</v>
      </c>
      <c r="L121" s="17">
        <v>40.011141500000001</v>
      </c>
      <c r="M121" s="17">
        <v>-75.154567599999993</v>
      </c>
      <c r="N121" s="17">
        <v>10527</v>
      </c>
      <c r="O121" s="17">
        <v>20102</v>
      </c>
      <c r="P121" s="17">
        <v>42101020102</v>
      </c>
      <c r="Q121" s="17">
        <v>373125</v>
      </c>
      <c r="R121" s="17">
        <v>0</v>
      </c>
    </row>
    <row r="122" spans="1:18" x14ac:dyDescent="0.35">
      <c r="A122" s="12">
        <v>207</v>
      </c>
      <c r="B122" s="28">
        <v>6</v>
      </c>
      <c r="C122" s="29">
        <f>(B122+D122)/2</f>
        <v>9</v>
      </c>
      <c r="D122" s="30">
        <v>12</v>
      </c>
      <c r="E122" s="28">
        <v>6</v>
      </c>
      <c r="F122" s="30">
        <v>12</v>
      </c>
      <c r="G122" s="28">
        <v>0</v>
      </c>
      <c r="H122" s="30">
        <v>0</v>
      </c>
      <c r="I122" s="15" t="s">
        <v>115</v>
      </c>
      <c r="J122">
        <v>489473</v>
      </c>
      <c r="K122" s="17">
        <v>82</v>
      </c>
      <c r="L122" s="17">
        <v>40.012692899999998</v>
      </c>
      <c r="M122" s="17">
        <v>-75.194486699999999</v>
      </c>
      <c r="N122" s="17">
        <v>10533</v>
      </c>
      <c r="O122" s="17">
        <v>20700</v>
      </c>
      <c r="P122" s="17">
        <v>42101020700</v>
      </c>
      <c r="Q122" s="17">
        <v>1428274</v>
      </c>
      <c r="R122" s="17">
        <v>99543</v>
      </c>
    </row>
    <row r="123" spans="1:18" x14ac:dyDescent="0.35">
      <c r="A123" s="12">
        <v>211</v>
      </c>
      <c r="B123" s="28">
        <v>6</v>
      </c>
      <c r="C123" s="29">
        <f>(B123+D123)/2</f>
        <v>9</v>
      </c>
      <c r="D123" s="30">
        <v>12</v>
      </c>
      <c r="E123" s="28">
        <v>6</v>
      </c>
      <c r="F123" s="30">
        <v>12</v>
      </c>
      <c r="G123" s="28">
        <v>0</v>
      </c>
      <c r="H123" s="30">
        <v>0</v>
      </c>
      <c r="I123" s="15" t="s">
        <v>119</v>
      </c>
      <c r="J123">
        <v>489477</v>
      </c>
      <c r="K123" s="17">
        <v>86</v>
      </c>
      <c r="L123" s="17">
        <v>40.026456400000001</v>
      </c>
      <c r="M123" s="17">
        <v>-75.2065293</v>
      </c>
      <c r="N123" s="17">
        <v>10537</v>
      </c>
      <c r="O123" s="17">
        <v>21100</v>
      </c>
      <c r="P123" s="17">
        <v>42101021100</v>
      </c>
      <c r="Q123" s="17">
        <v>540313</v>
      </c>
      <c r="R123" s="17">
        <v>0</v>
      </c>
    </row>
    <row r="124" spans="1:18" x14ac:dyDescent="0.35">
      <c r="A124" s="12">
        <v>245</v>
      </c>
      <c r="B124" s="28">
        <v>6</v>
      </c>
      <c r="C124" s="29">
        <f>(B124+D124)/2</f>
        <v>9</v>
      </c>
      <c r="D124" s="30">
        <v>12</v>
      </c>
      <c r="E124" s="28">
        <v>6</v>
      </c>
      <c r="F124" s="30">
        <v>12</v>
      </c>
      <c r="G124" s="28">
        <v>0</v>
      </c>
      <c r="H124" s="30">
        <v>0</v>
      </c>
      <c r="I124" s="15" t="s">
        <v>129</v>
      </c>
      <c r="J124">
        <v>489487</v>
      </c>
      <c r="K124" s="17">
        <v>96</v>
      </c>
      <c r="L124" s="17">
        <v>40.033328599999997</v>
      </c>
      <c r="M124" s="17">
        <v>-75.1620463</v>
      </c>
      <c r="N124" s="17">
        <v>10558</v>
      </c>
      <c r="O124" s="17">
        <v>24500</v>
      </c>
      <c r="P124" s="17">
        <v>42101024500</v>
      </c>
      <c r="Q124" s="17">
        <v>801001</v>
      </c>
      <c r="R124" s="17">
        <v>0</v>
      </c>
    </row>
    <row r="125" spans="1:18" x14ac:dyDescent="0.35">
      <c r="A125" s="12">
        <v>246</v>
      </c>
      <c r="B125" s="28">
        <v>6</v>
      </c>
      <c r="C125" s="29">
        <f>(B125+D125)/2</f>
        <v>9</v>
      </c>
      <c r="D125" s="30">
        <v>12</v>
      </c>
      <c r="E125" s="28">
        <v>6</v>
      </c>
      <c r="F125" s="30">
        <v>12</v>
      </c>
      <c r="G125" s="28">
        <v>0</v>
      </c>
      <c r="H125" s="30">
        <v>0</v>
      </c>
      <c r="I125" s="15" t="s">
        <v>130</v>
      </c>
      <c r="J125">
        <v>489488</v>
      </c>
      <c r="K125" s="17">
        <v>97</v>
      </c>
      <c r="L125" s="17">
        <v>40.040962299999997</v>
      </c>
      <c r="M125" s="17">
        <v>-75.172901600000003</v>
      </c>
      <c r="N125" s="17">
        <v>10559</v>
      </c>
      <c r="O125" s="17">
        <v>24600</v>
      </c>
      <c r="P125" s="17">
        <v>42101024600</v>
      </c>
      <c r="Q125" s="17">
        <v>621264</v>
      </c>
      <c r="R125" s="17">
        <v>0</v>
      </c>
    </row>
    <row r="126" spans="1:18" x14ac:dyDescent="0.35">
      <c r="A126" s="12">
        <v>247</v>
      </c>
      <c r="B126" s="28">
        <v>6</v>
      </c>
      <c r="C126" s="29">
        <f>(B126+D126)/2</f>
        <v>9</v>
      </c>
      <c r="D126" s="30">
        <v>12</v>
      </c>
      <c r="E126" s="28">
        <v>6</v>
      </c>
      <c r="F126" s="30">
        <v>12</v>
      </c>
      <c r="G126" s="28">
        <v>0</v>
      </c>
      <c r="H126" s="30">
        <v>0</v>
      </c>
      <c r="I126" s="15" t="s">
        <v>131</v>
      </c>
      <c r="J126">
        <v>489489</v>
      </c>
      <c r="K126" s="17">
        <v>98</v>
      </c>
      <c r="L126" s="17">
        <v>40.041703400000003</v>
      </c>
      <c r="M126" s="17">
        <v>-75.164531100000005</v>
      </c>
      <c r="N126" s="17">
        <v>10560</v>
      </c>
      <c r="O126" s="17">
        <v>24700</v>
      </c>
      <c r="P126" s="17">
        <v>42101024700</v>
      </c>
      <c r="Q126" s="17">
        <v>941266</v>
      </c>
      <c r="R126" s="17">
        <v>0</v>
      </c>
    </row>
    <row r="127" spans="1:18" x14ac:dyDescent="0.35">
      <c r="A127" s="12">
        <v>252</v>
      </c>
      <c r="B127" s="28">
        <v>6</v>
      </c>
      <c r="C127" s="29">
        <f>(B127+D127)/2</f>
        <v>9</v>
      </c>
      <c r="D127" s="30">
        <v>12</v>
      </c>
      <c r="E127" s="28">
        <v>6</v>
      </c>
      <c r="F127" s="30">
        <v>12</v>
      </c>
      <c r="G127" s="28">
        <v>0</v>
      </c>
      <c r="H127" s="30">
        <v>0</v>
      </c>
      <c r="I127" s="15" t="s">
        <v>134</v>
      </c>
      <c r="J127">
        <v>489492</v>
      </c>
      <c r="K127" s="17">
        <v>101</v>
      </c>
      <c r="L127" s="17">
        <v>40.046835199999997</v>
      </c>
      <c r="M127" s="17">
        <v>-75.177158800000001</v>
      </c>
      <c r="N127" s="17">
        <v>10563</v>
      </c>
      <c r="O127" s="17">
        <v>25200</v>
      </c>
      <c r="P127" s="17">
        <v>42101025200</v>
      </c>
      <c r="Q127" s="17">
        <v>952423</v>
      </c>
      <c r="R127" s="17">
        <v>0</v>
      </c>
    </row>
    <row r="128" spans="1:18" x14ac:dyDescent="0.35">
      <c r="A128" s="12">
        <v>268</v>
      </c>
      <c r="B128" s="28">
        <v>6</v>
      </c>
      <c r="C128" s="29">
        <f>(B128+D128)/2</f>
        <v>9</v>
      </c>
      <c r="D128" s="30">
        <v>12</v>
      </c>
      <c r="E128" s="28">
        <v>6</v>
      </c>
      <c r="F128" s="30">
        <v>12</v>
      </c>
      <c r="G128" s="28">
        <v>0</v>
      </c>
      <c r="H128" s="30">
        <v>0</v>
      </c>
      <c r="I128" s="15" t="s">
        <v>306</v>
      </c>
      <c r="J128">
        <v>489594</v>
      </c>
      <c r="K128" s="17">
        <v>273</v>
      </c>
      <c r="L128" s="17">
        <v>40.055526999999998</v>
      </c>
      <c r="M128" s="17">
        <v>-75.139931200000007</v>
      </c>
      <c r="N128" s="17">
        <v>10580</v>
      </c>
      <c r="O128" s="17">
        <v>26800</v>
      </c>
      <c r="P128" s="17">
        <v>42101026800</v>
      </c>
      <c r="Q128" s="17">
        <v>774174</v>
      </c>
      <c r="R128" s="17">
        <v>0</v>
      </c>
    </row>
    <row r="129" spans="1:18" x14ac:dyDescent="0.35">
      <c r="A129" s="12">
        <v>286</v>
      </c>
      <c r="B129" s="28">
        <v>6</v>
      </c>
      <c r="C129" s="29">
        <f>(B129+D129)/2</f>
        <v>9</v>
      </c>
      <c r="D129" s="30">
        <v>12</v>
      </c>
      <c r="E129" s="28">
        <v>6</v>
      </c>
      <c r="F129" s="30">
        <v>12</v>
      </c>
      <c r="G129" s="28">
        <v>0</v>
      </c>
      <c r="H129" s="30">
        <v>0</v>
      </c>
      <c r="I129" s="15" t="s">
        <v>142</v>
      </c>
      <c r="J129">
        <v>489500</v>
      </c>
      <c r="K129" s="17">
        <v>109</v>
      </c>
      <c r="L129" s="17">
        <v>40.028575699999998</v>
      </c>
      <c r="M129" s="17">
        <v>-75.127644799999999</v>
      </c>
      <c r="N129" s="17">
        <v>10600</v>
      </c>
      <c r="O129" s="17">
        <v>28600</v>
      </c>
      <c r="P129" s="17">
        <v>42101028600</v>
      </c>
      <c r="Q129" s="17">
        <v>717845</v>
      </c>
      <c r="R129" s="17">
        <v>0</v>
      </c>
    </row>
    <row r="130" spans="1:18" x14ac:dyDescent="0.35">
      <c r="A130" s="12">
        <v>290</v>
      </c>
      <c r="B130" s="28">
        <v>6</v>
      </c>
      <c r="C130" s="29">
        <f>(B130+D130)/2</f>
        <v>9</v>
      </c>
      <c r="D130" s="30">
        <v>12</v>
      </c>
      <c r="E130" s="28">
        <v>6</v>
      </c>
      <c r="F130" s="30">
        <v>12</v>
      </c>
      <c r="G130" s="28">
        <v>0</v>
      </c>
      <c r="H130" s="30">
        <v>0</v>
      </c>
      <c r="I130" s="15" t="s">
        <v>145</v>
      </c>
      <c r="J130">
        <v>489503</v>
      </c>
      <c r="K130" s="17">
        <v>112</v>
      </c>
      <c r="L130" s="17">
        <v>40.029609600000001</v>
      </c>
      <c r="M130" s="17">
        <v>-75.116605800000002</v>
      </c>
      <c r="N130" s="17">
        <v>10605</v>
      </c>
      <c r="O130" s="17">
        <v>29000</v>
      </c>
      <c r="P130" s="17">
        <v>42101029000</v>
      </c>
      <c r="Q130" s="17">
        <v>818133</v>
      </c>
      <c r="R130" s="17">
        <v>20001</v>
      </c>
    </row>
    <row r="131" spans="1:18" x14ac:dyDescent="0.35">
      <c r="A131" s="12">
        <v>306</v>
      </c>
      <c r="B131" s="28">
        <v>6</v>
      </c>
      <c r="C131" s="29">
        <f>(B131+D131)/2</f>
        <v>9</v>
      </c>
      <c r="D131" s="30">
        <v>12</v>
      </c>
      <c r="E131" s="28">
        <v>6</v>
      </c>
      <c r="F131" s="30">
        <v>12</v>
      </c>
      <c r="G131" s="28">
        <v>0</v>
      </c>
      <c r="H131" s="30">
        <v>0</v>
      </c>
      <c r="I131" s="15" t="s">
        <v>311</v>
      </c>
      <c r="J131">
        <v>489599</v>
      </c>
      <c r="K131" s="17">
        <v>278</v>
      </c>
      <c r="L131" s="17">
        <v>40.050492200000001</v>
      </c>
      <c r="M131" s="17">
        <v>-75.094378699999993</v>
      </c>
      <c r="N131" s="17">
        <v>10617</v>
      </c>
      <c r="O131" s="17">
        <v>30600</v>
      </c>
      <c r="P131" s="17">
        <v>42101030600</v>
      </c>
      <c r="Q131" s="17">
        <v>1007799</v>
      </c>
      <c r="R131" s="17">
        <v>0</v>
      </c>
    </row>
    <row r="132" spans="1:18" x14ac:dyDescent="0.35">
      <c r="A132" s="22">
        <v>323</v>
      </c>
      <c r="B132" s="31">
        <v>6</v>
      </c>
      <c r="C132" s="29">
        <f>(B132+D132)/2</f>
        <v>9</v>
      </c>
      <c r="D132" s="32">
        <v>12</v>
      </c>
      <c r="E132" s="31">
        <v>6</v>
      </c>
      <c r="F132" s="32">
        <v>12</v>
      </c>
      <c r="G132" s="31">
        <v>0</v>
      </c>
      <c r="H132" s="32">
        <v>0</v>
      </c>
      <c r="I132" s="15" t="s">
        <v>394</v>
      </c>
      <c r="J132">
        <v>489706</v>
      </c>
      <c r="K132" s="17">
        <v>361</v>
      </c>
      <c r="L132" s="17">
        <v>40.021089799999999</v>
      </c>
      <c r="M132" s="17">
        <v>-75.051526999999993</v>
      </c>
      <c r="N132" s="17">
        <v>10636</v>
      </c>
      <c r="O132" s="17">
        <v>32300</v>
      </c>
      <c r="P132" s="17">
        <v>42101032300</v>
      </c>
      <c r="Q132" s="17">
        <v>600043</v>
      </c>
      <c r="R132" s="17">
        <v>0</v>
      </c>
    </row>
    <row r="133" spans="1:18" x14ac:dyDescent="0.35">
      <c r="A133" s="12">
        <v>331.02</v>
      </c>
      <c r="B133" s="28">
        <v>6</v>
      </c>
      <c r="C133" s="29">
        <f>(B133+D133)/2</f>
        <v>9</v>
      </c>
      <c r="D133" s="30">
        <v>12</v>
      </c>
      <c r="E133" s="28">
        <v>6</v>
      </c>
      <c r="F133" s="30">
        <v>12</v>
      </c>
      <c r="G133" s="28">
        <v>0</v>
      </c>
      <c r="H133" s="30">
        <v>0</v>
      </c>
      <c r="I133" s="15" t="s">
        <v>199</v>
      </c>
      <c r="J133">
        <v>489254</v>
      </c>
      <c r="K133" s="17">
        <v>166</v>
      </c>
      <c r="L133" s="17">
        <v>40.045105</v>
      </c>
      <c r="M133" s="17">
        <v>-75.027286899999993</v>
      </c>
      <c r="N133" s="17">
        <v>10642</v>
      </c>
      <c r="O133" s="17">
        <v>33102</v>
      </c>
      <c r="P133" s="17">
        <v>42101033102</v>
      </c>
      <c r="Q133" s="17">
        <v>718272</v>
      </c>
      <c r="R133" s="17">
        <v>0</v>
      </c>
    </row>
    <row r="134" spans="1:18" x14ac:dyDescent="0.35">
      <c r="A134" s="12">
        <v>336</v>
      </c>
      <c r="B134" s="28">
        <v>6</v>
      </c>
      <c r="C134" s="29">
        <f>(B134+D134)/2</f>
        <v>9</v>
      </c>
      <c r="D134" s="30">
        <v>12</v>
      </c>
      <c r="E134" s="28">
        <v>6</v>
      </c>
      <c r="F134" s="30">
        <v>12</v>
      </c>
      <c r="G134" s="28">
        <v>0</v>
      </c>
      <c r="H134" s="30">
        <v>0</v>
      </c>
      <c r="I134" s="15" t="s">
        <v>154</v>
      </c>
      <c r="J134">
        <v>489512</v>
      </c>
      <c r="K134" s="17">
        <v>121</v>
      </c>
      <c r="L134" s="17">
        <v>40.0614785</v>
      </c>
      <c r="M134" s="17">
        <v>-75.059235000000001</v>
      </c>
      <c r="N134" s="17">
        <v>10647</v>
      </c>
      <c r="O134" s="17">
        <v>33600</v>
      </c>
      <c r="P134" s="17">
        <v>42101033600</v>
      </c>
      <c r="Q134" s="17">
        <v>1153639</v>
      </c>
      <c r="R134" s="17">
        <v>0</v>
      </c>
    </row>
    <row r="135" spans="1:18" x14ac:dyDescent="0.35">
      <c r="A135" s="12">
        <v>337.01</v>
      </c>
      <c r="B135" s="28">
        <v>6</v>
      </c>
      <c r="C135" s="29">
        <f>(B135+D135)/2</f>
        <v>9</v>
      </c>
      <c r="D135" s="30">
        <v>12</v>
      </c>
      <c r="E135" s="28">
        <v>6</v>
      </c>
      <c r="F135" s="30">
        <v>12</v>
      </c>
      <c r="G135" s="28">
        <v>0</v>
      </c>
      <c r="H135" s="30">
        <v>0</v>
      </c>
      <c r="I135" s="15" t="s">
        <v>340</v>
      </c>
      <c r="J135">
        <v>489628</v>
      </c>
      <c r="K135" s="17">
        <v>307</v>
      </c>
      <c r="L135" s="17">
        <v>40.067210500000002</v>
      </c>
      <c r="M135" s="17">
        <v>-75.048298299999999</v>
      </c>
      <c r="N135" s="17">
        <v>10648</v>
      </c>
      <c r="O135" s="17">
        <v>33701</v>
      </c>
      <c r="P135" s="17">
        <v>42101033701</v>
      </c>
      <c r="Q135" s="17">
        <v>973653</v>
      </c>
      <c r="R135" s="17">
        <v>0</v>
      </c>
    </row>
    <row r="136" spans="1:18" x14ac:dyDescent="0.35">
      <c r="A136" s="12">
        <v>337.02</v>
      </c>
      <c r="B136" s="28">
        <v>6</v>
      </c>
      <c r="C136" s="29">
        <f>(B136+D136)/2</f>
        <v>9</v>
      </c>
      <c r="D136" s="30">
        <v>12</v>
      </c>
      <c r="E136" s="28">
        <v>6</v>
      </c>
      <c r="F136" s="30">
        <v>12</v>
      </c>
      <c r="G136" s="28">
        <v>0</v>
      </c>
      <c r="H136" s="30">
        <v>0</v>
      </c>
      <c r="I136" s="15" t="s">
        <v>341</v>
      </c>
      <c r="J136">
        <v>489629</v>
      </c>
      <c r="K136" s="17">
        <v>308</v>
      </c>
      <c r="L136" s="17">
        <v>40.070753199999999</v>
      </c>
      <c r="M136" s="17">
        <v>-75.057821200000006</v>
      </c>
      <c r="N136" s="17">
        <v>10649</v>
      </c>
      <c r="O136" s="17">
        <v>33702</v>
      </c>
      <c r="P136" s="17">
        <v>42101033702</v>
      </c>
      <c r="Q136" s="17">
        <v>1057798</v>
      </c>
      <c r="R136" s="17">
        <v>0</v>
      </c>
    </row>
    <row r="137" spans="1:18" x14ac:dyDescent="0.35">
      <c r="A137" s="12">
        <v>338</v>
      </c>
      <c r="B137" s="28">
        <v>6</v>
      </c>
      <c r="C137" s="29">
        <f>(B137+D137)/2</f>
        <v>9</v>
      </c>
      <c r="D137" s="30">
        <v>12</v>
      </c>
      <c r="E137" s="28">
        <v>6</v>
      </c>
      <c r="F137" s="30">
        <v>12</v>
      </c>
      <c r="G137" s="28">
        <v>0</v>
      </c>
      <c r="H137" s="30">
        <v>0</v>
      </c>
      <c r="I137" s="15" t="s">
        <v>155</v>
      </c>
      <c r="J137">
        <v>489513</v>
      </c>
      <c r="K137" s="17">
        <v>122</v>
      </c>
      <c r="L137" s="17">
        <v>40.062648099999997</v>
      </c>
      <c r="M137" s="17">
        <v>-75.073644000000002</v>
      </c>
      <c r="N137" s="17">
        <v>10650</v>
      </c>
      <c r="O137" s="17">
        <v>33800</v>
      </c>
      <c r="P137" s="17">
        <v>42101033800</v>
      </c>
      <c r="Q137" s="17">
        <v>1400220</v>
      </c>
      <c r="R137" s="17">
        <v>0</v>
      </c>
    </row>
    <row r="138" spans="1:18" x14ac:dyDescent="0.35">
      <c r="A138" s="12">
        <v>341</v>
      </c>
      <c r="B138" s="28">
        <v>6</v>
      </c>
      <c r="C138" s="29">
        <f>(B138+D138)/2</f>
        <v>9</v>
      </c>
      <c r="D138" s="30">
        <v>12</v>
      </c>
      <c r="E138" s="28">
        <v>6</v>
      </c>
      <c r="F138" s="30">
        <v>12</v>
      </c>
      <c r="G138" s="28">
        <v>0</v>
      </c>
      <c r="H138" s="30">
        <v>0</v>
      </c>
      <c r="I138" s="15" t="s">
        <v>158</v>
      </c>
      <c r="J138">
        <v>489516</v>
      </c>
      <c r="K138" s="17">
        <v>125</v>
      </c>
      <c r="L138" s="17">
        <v>40.076341499999998</v>
      </c>
      <c r="M138" s="17">
        <v>-75.080693800000006</v>
      </c>
      <c r="N138" s="17">
        <v>10653</v>
      </c>
      <c r="O138" s="17">
        <v>34100</v>
      </c>
      <c r="P138" s="17">
        <v>42101034100</v>
      </c>
      <c r="Q138" s="17">
        <v>1333267</v>
      </c>
      <c r="R138" s="17">
        <v>0</v>
      </c>
    </row>
    <row r="139" spans="1:18" x14ac:dyDescent="0.35">
      <c r="A139" s="12">
        <v>345.01</v>
      </c>
      <c r="B139" s="28">
        <v>6</v>
      </c>
      <c r="C139" s="29">
        <f>(B139+D139)/2</f>
        <v>9</v>
      </c>
      <c r="D139" s="30">
        <v>12</v>
      </c>
      <c r="E139" s="28">
        <v>6</v>
      </c>
      <c r="F139" s="30">
        <v>12</v>
      </c>
      <c r="G139" s="28">
        <v>0</v>
      </c>
      <c r="H139" s="30">
        <v>0</v>
      </c>
      <c r="I139" s="15" t="s">
        <v>182</v>
      </c>
      <c r="J139">
        <v>489237</v>
      </c>
      <c r="K139" s="17">
        <v>149</v>
      </c>
      <c r="L139" s="17">
        <v>40.074909099999999</v>
      </c>
      <c r="M139" s="17">
        <v>-75.039208900000006</v>
      </c>
      <c r="N139" s="17">
        <v>10656</v>
      </c>
      <c r="O139" s="17">
        <v>34501</v>
      </c>
      <c r="P139" s="17">
        <v>42101034501</v>
      </c>
      <c r="Q139" s="17">
        <v>447469</v>
      </c>
      <c r="R139" s="17">
        <v>0</v>
      </c>
    </row>
    <row r="140" spans="1:18" x14ac:dyDescent="0.35">
      <c r="A140" s="12">
        <v>347.01</v>
      </c>
      <c r="B140" s="28">
        <v>6</v>
      </c>
      <c r="C140" s="29">
        <f>(B140+D140)/2</f>
        <v>9</v>
      </c>
      <c r="D140" s="30">
        <v>12</v>
      </c>
      <c r="E140" s="28">
        <v>6</v>
      </c>
      <c r="F140" s="30">
        <v>12</v>
      </c>
      <c r="G140" s="28">
        <v>0</v>
      </c>
      <c r="H140" s="30">
        <v>0</v>
      </c>
      <c r="I140" s="15" t="s">
        <v>321</v>
      </c>
      <c r="J140">
        <v>489609</v>
      </c>
      <c r="K140" s="17">
        <v>288</v>
      </c>
      <c r="L140" s="17">
        <v>40.064557600000001</v>
      </c>
      <c r="M140" s="17">
        <v>-75.032978299999996</v>
      </c>
      <c r="N140" s="17">
        <v>10659</v>
      </c>
      <c r="O140" s="17">
        <v>34701</v>
      </c>
      <c r="P140" s="17">
        <v>42101034701</v>
      </c>
      <c r="Q140" s="17">
        <v>1148190</v>
      </c>
      <c r="R140" s="17">
        <v>57</v>
      </c>
    </row>
    <row r="141" spans="1:18" x14ac:dyDescent="0.35">
      <c r="A141" s="12">
        <v>348.01</v>
      </c>
      <c r="B141" s="28">
        <v>6</v>
      </c>
      <c r="C141" s="29">
        <f>(B141+D141)/2</f>
        <v>9</v>
      </c>
      <c r="D141" s="30">
        <v>12</v>
      </c>
      <c r="E141" s="28">
        <v>6</v>
      </c>
      <c r="F141" s="30">
        <v>12</v>
      </c>
      <c r="G141" s="28">
        <v>0</v>
      </c>
      <c r="H141" s="30">
        <v>0</v>
      </c>
      <c r="I141" s="15" t="s">
        <v>300</v>
      </c>
      <c r="J141">
        <v>489588</v>
      </c>
      <c r="K141" s="17">
        <v>267</v>
      </c>
      <c r="L141" s="17">
        <v>40.054532500000001</v>
      </c>
      <c r="M141" s="17">
        <v>-75.016310399999995</v>
      </c>
      <c r="N141" s="17">
        <v>10661</v>
      </c>
      <c r="O141" s="17">
        <v>34801</v>
      </c>
      <c r="P141" s="17">
        <v>42101034801</v>
      </c>
      <c r="Q141" s="17">
        <v>1385963</v>
      </c>
      <c r="R141" s="17">
        <v>5188</v>
      </c>
    </row>
    <row r="142" spans="1:18" x14ac:dyDescent="0.35">
      <c r="A142" s="12">
        <v>348.02</v>
      </c>
      <c r="B142" s="28">
        <v>6</v>
      </c>
      <c r="C142" s="29">
        <f>(B142+D142)/2</f>
        <v>9</v>
      </c>
      <c r="D142" s="30">
        <v>12</v>
      </c>
      <c r="E142" s="28">
        <v>6</v>
      </c>
      <c r="F142" s="30">
        <v>12</v>
      </c>
      <c r="G142" s="28">
        <v>0</v>
      </c>
      <c r="H142" s="30">
        <v>0</v>
      </c>
      <c r="I142" s="15" t="s">
        <v>322</v>
      </c>
      <c r="J142">
        <v>489610</v>
      </c>
      <c r="K142" s="17">
        <v>289</v>
      </c>
      <c r="L142" s="17">
        <v>40.068703499999998</v>
      </c>
      <c r="M142" s="17">
        <v>-75.009730000000005</v>
      </c>
      <c r="N142" s="17">
        <v>10662</v>
      </c>
      <c r="O142" s="17">
        <v>34802</v>
      </c>
      <c r="P142" s="17">
        <v>42101034802</v>
      </c>
      <c r="Q142" s="17">
        <v>1232182</v>
      </c>
      <c r="R142" s="17">
        <v>8014</v>
      </c>
    </row>
    <row r="143" spans="1:18" x14ac:dyDescent="0.35">
      <c r="A143" s="12">
        <v>349</v>
      </c>
      <c r="B143" s="28">
        <v>6</v>
      </c>
      <c r="C143" s="29">
        <f>(B143+D143)/2</f>
        <v>9</v>
      </c>
      <c r="D143" s="30">
        <v>12</v>
      </c>
      <c r="E143" s="28">
        <v>6</v>
      </c>
      <c r="F143" s="30">
        <v>12</v>
      </c>
      <c r="G143" s="28">
        <v>0</v>
      </c>
      <c r="H143" s="30">
        <v>0</v>
      </c>
      <c r="I143" s="15" t="s">
        <v>323</v>
      </c>
      <c r="J143">
        <v>489611</v>
      </c>
      <c r="K143" s="17">
        <v>290</v>
      </c>
      <c r="L143" s="17">
        <v>40.045384800000001</v>
      </c>
      <c r="M143" s="17">
        <v>-75.009076800000003</v>
      </c>
      <c r="N143" s="17">
        <v>10664</v>
      </c>
      <c r="O143" s="17">
        <v>34900</v>
      </c>
      <c r="P143" s="17">
        <v>42101034900</v>
      </c>
      <c r="Q143" s="17">
        <v>1944040</v>
      </c>
      <c r="R143" s="17">
        <v>0</v>
      </c>
    </row>
    <row r="144" spans="1:18" x14ac:dyDescent="0.35">
      <c r="A144" s="12">
        <v>352</v>
      </c>
      <c r="B144" s="28">
        <v>6</v>
      </c>
      <c r="C144" s="29">
        <f>(B144+D144)/2</f>
        <v>9</v>
      </c>
      <c r="D144" s="30">
        <v>12</v>
      </c>
      <c r="E144" s="28">
        <v>6</v>
      </c>
      <c r="F144" s="30">
        <v>12</v>
      </c>
      <c r="G144" s="28">
        <v>0</v>
      </c>
      <c r="H144" s="30">
        <v>0</v>
      </c>
      <c r="I144" s="15" t="s">
        <v>325</v>
      </c>
      <c r="J144">
        <v>489613</v>
      </c>
      <c r="K144" s="17">
        <v>292</v>
      </c>
      <c r="L144" s="17">
        <v>40.055912200000002</v>
      </c>
      <c r="M144" s="17">
        <v>-74.990744300000003</v>
      </c>
      <c r="N144" s="17">
        <v>10666</v>
      </c>
      <c r="O144" s="17">
        <v>35200</v>
      </c>
      <c r="P144" s="17">
        <v>42101035200</v>
      </c>
      <c r="Q144" s="17">
        <v>1838264</v>
      </c>
      <c r="R144" s="17">
        <v>27863</v>
      </c>
    </row>
    <row r="145" spans="1:18" x14ac:dyDescent="0.35">
      <c r="A145" s="12">
        <v>353.02</v>
      </c>
      <c r="B145" s="28">
        <v>6</v>
      </c>
      <c r="C145" s="29">
        <f>(B145+D145)/2</f>
        <v>9</v>
      </c>
      <c r="D145" s="30">
        <v>12</v>
      </c>
      <c r="E145" s="28">
        <v>6</v>
      </c>
      <c r="F145" s="30">
        <v>12</v>
      </c>
      <c r="G145" s="28">
        <v>0</v>
      </c>
      <c r="H145" s="30">
        <v>0</v>
      </c>
      <c r="I145" s="15" t="s">
        <v>408</v>
      </c>
      <c r="J145">
        <v>489720</v>
      </c>
      <c r="K145" s="17">
        <v>375</v>
      </c>
      <c r="L145" s="17">
        <v>40.073077400000003</v>
      </c>
      <c r="M145" s="17">
        <v>-74.996871299999995</v>
      </c>
      <c r="N145" s="17">
        <v>10668</v>
      </c>
      <c r="O145" s="17">
        <v>35302</v>
      </c>
      <c r="P145" s="17">
        <v>42101035302</v>
      </c>
      <c r="Q145" s="17">
        <v>1498641</v>
      </c>
      <c r="R145" s="17">
        <v>17292</v>
      </c>
    </row>
    <row r="146" spans="1:18" x14ac:dyDescent="0.35">
      <c r="A146" s="12">
        <v>355</v>
      </c>
      <c r="B146" s="28">
        <v>6</v>
      </c>
      <c r="C146" s="29">
        <f>(B146+D146)/2</f>
        <v>9</v>
      </c>
      <c r="D146" s="30">
        <v>12</v>
      </c>
      <c r="E146" s="28">
        <v>6</v>
      </c>
      <c r="F146" s="30">
        <v>12</v>
      </c>
      <c r="G146" s="28">
        <v>0</v>
      </c>
      <c r="H146" s="30">
        <v>0</v>
      </c>
      <c r="I146" s="15" t="s">
        <v>402</v>
      </c>
      <c r="J146">
        <v>489714</v>
      </c>
      <c r="K146" s="17">
        <v>369</v>
      </c>
      <c r="L146" s="17">
        <v>40.091128500000003</v>
      </c>
      <c r="M146" s="17">
        <v>-75.029324399999993</v>
      </c>
      <c r="N146" s="17">
        <v>10669</v>
      </c>
      <c r="O146" s="17">
        <v>35500</v>
      </c>
      <c r="P146" s="17">
        <v>42101035500</v>
      </c>
      <c r="Q146" s="17">
        <v>2290053</v>
      </c>
      <c r="R146" s="17">
        <v>1067</v>
      </c>
    </row>
    <row r="147" spans="1:18" x14ac:dyDescent="0.35">
      <c r="A147" s="12">
        <v>362.01</v>
      </c>
      <c r="B147" s="28">
        <v>6</v>
      </c>
      <c r="C147" s="29">
        <f>(B147+D147)/2</f>
        <v>9</v>
      </c>
      <c r="D147" s="30">
        <v>12</v>
      </c>
      <c r="E147" s="28">
        <v>6</v>
      </c>
      <c r="F147" s="30">
        <v>12</v>
      </c>
      <c r="G147" s="28">
        <v>0</v>
      </c>
      <c r="H147" s="30">
        <v>0</v>
      </c>
      <c r="I147" s="15" t="s">
        <v>409</v>
      </c>
      <c r="J147">
        <v>489721</v>
      </c>
      <c r="K147" s="17">
        <v>376</v>
      </c>
      <c r="L147" s="17">
        <v>40.082030000000003</v>
      </c>
      <c r="M147" s="17">
        <v>-74.986807900000002</v>
      </c>
      <c r="N147" s="17">
        <v>10678</v>
      </c>
      <c r="O147" s="17">
        <v>36201</v>
      </c>
      <c r="P147" s="17">
        <v>42101036201</v>
      </c>
      <c r="Q147" s="17">
        <v>1031929</v>
      </c>
      <c r="R147" s="17">
        <v>15195</v>
      </c>
    </row>
    <row r="148" spans="1:18" x14ac:dyDescent="0.35">
      <c r="A148" s="12">
        <v>362.02</v>
      </c>
      <c r="B148" s="28">
        <v>6</v>
      </c>
      <c r="C148" s="29">
        <f>(B148+D148)/2</f>
        <v>9</v>
      </c>
      <c r="D148" s="30">
        <v>12</v>
      </c>
      <c r="E148" s="28">
        <v>6</v>
      </c>
      <c r="F148" s="30">
        <v>12</v>
      </c>
      <c r="G148" s="28">
        <v>0</v>
      </c>
      <c r="H148" s="30">
        <v>0</v>
      </c>
      <c r="I148" s="15" t="s">
        <v>171</v>
      </c>
      <c r="J148">
        <v>489001</v>
      </c>
      <c r="K148" s="17">
        <v>138</v>
      </c>
      <c r="L148" s="17">
        <v>40.0838623</v>
      </c>
      <c r="M148" s="17">
        <v>-74.978180499999993</v>
      </c>
      <c r="N148" s="17">
        <v>10679</v>
      </c>
      <c r="O148" s="17">
        <v>36202</v>
      </c>
      <c r="P148" s="17">
        <v>42101036202</v>
      </c>
      <c r="Q148" s="17">
        <v>1116115</v>
      </c>
      <c r="R148" s="17">
        <v>2329</v>
      </c>
    </row>
    <row r="149" spans="1:18" x14ac:dyDescent="0.35">
      <c r="A149" s="12">
        <v>362.03</v>
      </c>
      <c r="B149" s="28">
        <v>6</v>
      </c>
      <c r="C149" s="29">
        <f>(B149+D149)/2</f>
        <v>9</v>
      </c>
      <c r="D149" s="30">
        <v>12</v>
      </c>
      <c r="E149" s="28">
        <v>6</v>
      </c>
      <c r="F149" s="30">
        <v>12</v>
      </c>
      <c r="G149" s="28">
        <v>0</v>
      </c>
      <c r="H149" s="30">
        <v>0</v>
      </c>
      <c r="I149" s="15" t="s">
        <v>407</v>
      </c>
      <c r="J149">
        <v>489719</v>
      </c>
      <c r="K149" s="17">
        <v>374</v>
      </c>
      <c r="L149" s="17">
        <v>40.076092099999997</v>
      </c>
      <c r="M149" s="17">
        <v>-74.974296699999996</v>
      </c>
      <c r="N149" s="17">
        <v>10680</v>
      </c>
      <c r="O149" s="17">
        <v>36203</v>
      </c>
      <c r="P149" s="17">
        <v>42101036203</v>
      </c>
      <c r="Q149" s="17">
        <v>1475496</v>
      </c>
      <c r="R149" s="17">
        <v>68020</v>
      </c>
    </row>
    <row r="150" spans="1:18" x14ac:dyDescent="0.35">
      <c r="A150" s="12">
        <v>363.01</v>
      </c>
      <c r="B150" s="28">
        <v>6</v>
      </c>
      <c r="C150" s="29">
        <f>(B150+D150)/2</f>
        <v>9</v>
      </c>
      <c r="D150" s="30">
        <v>12</v>
      </c>
      <c r="E150" s="28">
        <v>6</v>
      </c>
      <c r="F150" s="30">
        <v>12</v>
      </c>
      <c r="G150" s="28">
        <v>0</v>
      </c>
      <c r="H150" s="30">
        <v>0</v>
      </c>
      <c r="I150" s="15" t="s">
        <v>166</v>
      </c>
      <c r="J150">
        <v>488996</v>
      </c>
      <c r="K150" s="17">
        <v>133</v>
      </c>
      <c r="L150" s="17">
        <v>40.089534899999997</v>
      </c>
      <c r="M150" s="17">
        <v>-74.966738699999993</v>
      </c>
      <c r="N150" s="17">
        <v>10681</v>
      </c>
      <c r="O150" s="17">
        <v>36301</v>
      </c>
      <c r="P150" s="17">
        <v>42101036301</v>
      </c>
      <c r="Q150" s="17">
        <v>2322732</v>
      </c>
      <c r="R150" s="17">
        <v>66075</v>
      </c>
    </row>
    <row r="151" spans="1:18" x14ac:dyDescent="0.35">
      <c r="A151" s="12">
        <v>363.02</v>
      </c>
      <c r="B151" s="28">
        <v>6</v>
      </c>
      <c r="C151" s="29">
        <f>(B151+D151)/2</f>
        <v>9</v>
      </c>
      <c r="D151" s="30">
        <v>12</v>
      </c>
      <c r="E151" s="28">
        <v>6</v>
      </c>
      <c r="F151" s="30">
        <v>12</v>
      </c>
      <c r="G151" s="28">
        <v>0</v>
      </c>
      <c r="H151" s="30">
        <v>0</v>
      </c>
      <c r="I151" s="15" t="s">
        <v>410</v>
      </c>
      <c r="J151">
        <v>489722</v>
      </c>
      <c r="K151" s="17">
        <v>377</v>
      </c>
      <c r="L151" s="17">
        <v>40.097315299999998</v>
      </c>
      <c r="M151" s="17">
        <v>-74.980515100000005</v>
      </c>
      <c r="N151" s="17">
        <v>10682</v>
      </c>
      <c r="O151" s="17">
        <v>36302</v>
      </c>
      <c r="P151" s="17">
        <v>42101036302</v>
      </c>
      <c r="Q151" s="17">
        <v>502696</v>
      </c>
      <c r="R151" s="17">
        <v>0</v>
      </c>
    </row>
    <row r="152" spans="1:18" x14ac:dyDescent="0.35">
      <c r="A152" s="12">
        <v>363.03</v>
      </c>
      <c r="B152" s="28">
        <v>6</v>
      </c>
      <c r="C152" s="29">
        <f>(B152+D152)/2</f>
        <v>9</v>
      </c>
      <c r="D152" s="30">
        <v>12</v>
      </c>
      <c r="E152" s="28">
        <v>6</v>
      </c>
      <c r="F152" s="30">
        <v>12</v>
      </c>
      <c r="G152" s="28">
        <v>0</v>
      </c>
      <c r="H152" s="30">
        <v>0</v>
      </c>
      <c r="I152" s="15" t="s">
        <v>320</v>
      </c>
      <c r="J152">
        <v>489608</v>
      </c>
      <c r="K152" s="17">
        <v>287</v>
      </c>
      <c r="L152" s="17">
        <v>40.1051833</v>
      </c>
      <c r="M152" s="17">
        <v>-74.970224999999999</v>
      </c>
      <c r="N152" s="17">
        <v>10683</v>
      </c>
      <c r="O152" s="17">
        <v>36303</v>
      </c>
      <c r="P152" s="17">
        <v>42101036303</v>
      </c>
      <c r="Q152" s="17">
        <v>2555861</v>
      </c>
      <c r="R152" s="17">
        <v>0</v>
      </c>
    </row>
    <row r="153" spans="1:18" x14ac:dyDescent="0.35">
      <c r="A153" s="12">
        <v>365.01</v>
      </c>
      <c r="B153" s="28">
        <v>6</v>
      </c>
      <c r="C153" s="29">
        <f>(B153+D153)/2</f>
        <v>9</v>
      </c>
      <c r="D153" s="30">
        <v>12</v>
      </c>
      <c r="E153" s="28">
        <v>6</v>
      </c>
      <c r="F153" s="30">
        <v>12</v>
      </c>
      <c r="G153" s="28">
        <v>0</v>
      </c>
      <c r="H153" s="30">
        <v>0</v>
      </c>
      <c r="I153" s="15" t="s">
        <v>213</v>
      </c>
      <c r="J153">
        <v>489268</v>
      </c>
      <c r="K153" s="17">
        <v>180</v>
      </c>
      <c r="L153" s="17">
        <v>40.129087699999999</v>
      </c>
      <c r="M153" s="17">
        <v>-75.012007699999998</v>
      </c>
      <c r="N153" s="17">
        <v>10685</v>
      </c>
      <c r="O153" s="17">
        <v>36501</v>
      </c>
      <c r="P153" s="17">
        <v>42101036501</v>
      </c>
      <c r="Q153" s="17">
        <v>1816093</v>
      </c>
      <c r="R153" s="17">
        <v>7168</v>
      </c>
    </row>
    <row r="154" spans="1:18" x14ac:dyDescent="0.35">
      <c r="A154" s="22">
        <v>378</v>
      </c>
      <c r="B154" s="31">
        <v>6</v>
      </c>
      <c r="C154" s="29">
        <f>(B154+D154)/2</f>
        <v>9</v>
      </c>
      <c r="D154" s="32">
        <v>12</v>
      </c>
      <c r="E154" s="31">
        <v>6</v>
      </c>
      <c r="F154" s="32">
        <v>12</v>
      </c>
      <c r="G154" s="31">
        <v>0</v>
      </c>
      <c r="H154" s="32">
        <v>0</v>
      </c>
      <c r="I154" s="15" t="s">
        <v>416</v>
      </c>
      <c r="J154">
        <v>489728</v>
      </c>
      <c r="K154" s="17">
        <v>383</v>
      </c>
      <c r="L154" s="17">
        <v>39.980580199999999</v>
      </c>
      <c r="M154" s="17">
        <v>-75.095684500000004</v>
      </c>
      <c r="N154" s="17">
        <v>10695</v>
      </c>
      <c r="O154" s="17">
        <v>37800</v>
      </c>
      <c r="P154" s="17">
        <v>42101037800</v>
      </c>
      <c r="Q154" s="17">
        <v>3760084</v>
      </c>
      <c r="R154" s="17">
        <v>1936838</v>
      </c>
    </row>
    <row r="155" spans="1:18" x14ac:dyDescent="0.35">
      <c r="A155" s="12">
        <v>380</v>
      </c>
      <c r="B155" s="28">
        <v>6</v>
      </c>
      <c r="C155" s="29">
        <f>(B155+D155)/2</f>
        <v>9</v>
      </c>
      <c r="D155" s="30">
        <v>12</v>
      </c>
      <c r="E155" s="28">
        <v>6</v>
      </c>
      <c r="F155" s="30">
        <v>12</v>
      </c>
      <c r="G155" s="28">
        <v>0</v>
      </c>
      <c r="H155" s="30">
        <v>0</v>
      </c>
      <c r="I155" s="15" t="s">
        <v>220</v>
      </c>
      <c r="J155">
        <v>489275</v>
      </c>
      <c r="K155" s="17">
        <v>187</v>
      </c>
      <c r="L155" s="17">
        <v>40.005227900000001</v>
      </c>
      <c r="M155" s="17">
        <v>-75.080784499999993</v>
      </c>
      <c r="N155" s="17">
        <v>10697</v>
      </c>
      <c r="O155" s="17">
        <v>38000</v>
      </c>
      <c r="P155" s="17">
        <v>42101038000</v>
      </c>
      <c r="Q155" s="17">
        <v>874602</v>
      </c>
      <c r="R155" s="17">
        <v>0</v>
      </c>
    </row>
    <row r="156" spans="1:18" x14ac:dyDescent="0.35">
      <c r="A156" s="12">
        <v>383</v>
      </c>
      <c r="B156" s="28">
        <v>6</v>
      </c>
      <c r="C156" s="29">
        <f>(B156+D156)/2</f>
        <v>9</v>
      </c>
      <c r="D156" s="30">
        <v>12</v>
      </c>
      <c r="E156" s="28">
        <v>6</v>
      </c>
      <c r="F156" s="30">
        <v>12</v>
      </c>
      <c r="G156" s="28">
        <v>0</v>
      </c>
      <c r="H156" s="30">
        <v>0</v>
      </c>
      <c r="I156" s="15" t="s">
        <v>414</v>
      </c>
      <c r="J156">
        <v>489726</v>
      </c>
      <c r="K156" s="17">
        <v>381</v>
      </c>
      <c r="L156" s="17">
        <v>40.010863000000001</v>
      </c>
      <c r="M156" s="17">
        <v>-75.124898400000006</v>
      </c>
      <c r="N156" s="17">
        <v>10700</v>
      </c>
      <c r="O156" s="17">
        <v>38300</v>
      </c>
      <c r="P156" s="17">
        <v>42101038300</v>
      </c>
      <c r="Q156" s="17">
        <v>3064496</v>
      </c>
      <c r="R156" s="17">
        <v>0</v>
      </c>
    </row>
    <row r="157" spans="1:18" x14ac:dyDescent="0.35">
      <c r="A157" s="12">
        <v>9809</v>
      </c>
      <c r="B157" s="28">
        <v>6</v>
      </c>
      <c r="C157" s="29">
        <f>(B157+D157)/2</f>
        <v>9</v>
      </c>
      <c r="D157" s="30">
        <v>12</v>
      </c>
      <c r="E157" s="28">
        <v>6</v>
      </c>
      <c r="F157" s="30">
        <v>12</v>
      </c>
      <c r="G157" s="28">
        <v>0</v>
      </c>
      <c r="H157" s="30">
        <v>0</v>
      </c>
      <c r="I157" s="15" t="s">
        <v>332</v>
      </c>
      <c r="J157">
        <v>489620</v>
      </c>
      <c r="K157" s="17">
        <v>299</v>
      </c>
      <c r="L157" s="17">
        <v>39.9051799</v>
      </c>
      <c r="M157" s="17">
        <v>-75.217414500000004</v>
      </c>
      <c r="N157" s="17">
        <v>10717</v>
      </c>
      <c r="O157" s="17">
        <v>980900</v>
      </c>
      <c r="P157" s="17">
        <v>42101980900</v>
      </c>
      <c r="Q157" s="17">
        <v>17228698</v>
      </c>
      <c r="R157" s="17">
        <v>3463789</v>
      </c>
    </row>
    <row r="158" spans="1:18" x14ac:dyDescent="0.35">
      <c r="A158" s="12">
        <v>107</v>
      </c>
      <c r="B158" s="28">
        <v>6</v>
      </c>
      <c r="C158" s="29">
        <f>(B158+D158)/2</f>
        <v>7.5</v>
      </c>
      <c r="D158" s="30">
        <v>9</v>
      </c>
      <c r="E158" s="28">
        <v>5</v>
      </c>
      <c r="F158" s="30">
        <v>5</v>
      </c>
      <c r="G158" s="28">
        <v>1</v>
      </c>
      <c r="H158" s="30">
        <v>4</v>
      </c>
      <c r="I158" s="15" t="s">
        <v>94</v>
      </c>
      <c r="J158">
        <v>489452</v>
      </c>
      <c r="K158" s="17">
        <v>61</v>
      </c>
      <c r="L158" s="17">
        <v>39.968747499999999</v>
      </c>
      <c r="M158" s="17">
        <v>-75.206944199999995</v>
      </c>
      <c r="N158" s="17">
        <v>10441</v>
      </c>
      <c r="O158" s="17">
        <v>10700</v>
      </c>
      <c r="P158" s="17">
        <v>42101010700</v>
      </c>
      <c r="Q158" s="17">
        <v>460475</v>
      </c>
      <c r="R158" s="17">
        <v>0</v>
      </c>
    </row>
    <row r="159" spans="1:18" x14ac:dyDescent="0.35">
      <c r="A159" s="12">
        <v>167.01</v>
      </c>
      <c r="B159" s="28">
        <v>6</v>
      </c>
      <c r="C159" s="29">
        <f>(B159+D159)/2</f>
        <v>7.5</v>
      </c>
      <c r="D159" s="30">
        <v>9</v>
      </c>
      <c r="E159" s="28">
        <v>5</v>
      </c>
      <c r="F159" s="30">
        <v>5</v>
      </c>
      <c r="G159" s="28">
        <v>1</v>
      </c>
      <c r="H159" s="30">
        <v>4</v>
      </c>
      <c r="I159" s="15" t="s">
        <v>345</v>
      </c>
      <c r="J159">
        <v>489633</v>
      </c>
      <c r="K159" s="17">
        <v>312</v>
      </c>
      <c r="L159" s="17">
        <v>39.991196500000001</v>
      </c>
      <c r="M159" s="17">
        <v>-75.161901700000001</v>
      </c>
      <c r="N159" s="17">
        <v>10494</v>
      </c>
      <c r="O159" s="17">
        <v>16701</v>
      </c>
      <c r="P159" s="17">
        <v>42101016701</v>
      </c>
      <c r="Q159" s="17">
        <v>254046</v>
      </c>
      <c r="R159" s="17">
        <v>0</v>
      </c>
    </row>
    <row r="160" spans="1:18" x14ac:dyDescent="0.35">
      <c r="A160" s="12">
        <v>172.01</v>
      </c>
      <c r="B160" s="28">
        <v>6</v>
      </c>
      <c r="C160" s="29">
        <f>(B160+D160)/2</f>
        <v>7.5</v>
      </c>
      <c r="D160" s="30">
        <v>9</v>
      </c>
      <c r="E160" s="28">
        <v>5</v>
      </c>
      <c r="F160" s="30">
        <v>5</v>
      </c>
      <c r="G160" s="28">
        <v>1</v>
      </c>
      <c r="H160" s="30">
        <v>4</v>
      </c>
      <c r="I160" s="15" t="s">
        <v>187</v>
      </c>
      <c r="J160">
        <v>489242</v>
      </c>
      <c r="K160" s="17">
        <v>154</v>
      </c>
      <c r="L160" s="17">
        <v>39.999397199999997</v>
      </c>
      <c r="M160" s="17">
        <v>-75.168614500000004</v>
      </c>
      <c r="N160" s="17">
        <v>10501</v>
      </c>
      <c r="O160" s="17">
        <v>17201</v>
      </c>
      <c r="P160" s="17">
        <v>42101017201</v>
      </c>
      <c r="Q160" s="17">
        <v>262958</v>
      </c>
      <c r="R160" s="17">
        <v>0</v>
      </c>
    </row>
    <row r="161" spans="1:18" x14ac:dyDescent="0.35">
      <c r="A161" s="12">
        <v>317</v>
      </c>
      <c r="B161" s="28">
        <v>6</v>
      </c>
      <c r="C161" s="29">
        <f>(B161+D161)/2</f>
        <v>7.5</v>
      </c>
      <c r="D161" s="30">
        <v>9</v>
      </c>
      <c r="E161" s="28">
        <v>5</v>
      </c>
      <c r="F161" s="30">
        <v>5</v>
      </c>
      <c r="G161" s="28">
        <v>1</v>
      </c>
      <c r="H161" s="30">
        <v>4</v>
      </c>
      <c r="I161" s="15" t="s">
        <v>319</v>
      </c>
      <c r="J161">
        <v>489607</v>
      </c>
      <c r="K161" s="17">
        <v>286</v>
      </c>
      <c r="L161" s="17">
        <v>40.030605000000001</v>
      </c>
      <c r="M161" s="17">
        <v>-75.068398900000005</v>
      </c>
      <c r="N161" s="17">
        <v>10631</v>
      </c>
      <c r="O161" s="17">
        <v>31700</v>
      </c>
      <c r="P161" s="17">
        <v>42101031700</v>
      </c>
      <c r="Q161" s="17">
        <v>881689</v>
      </c>
      <c r="R161" s="17">
        <v>0</v>
      </c>
    </row>
    <row r="162" spans="1:18" x14ac:dyDescent="0.35">
      <c r="A162" s="12">
        <v>320</v>
      </c>
      <c r="B162" s="28">
        <v>6</v>
      </c>
      <c r="C162" s="29">
        <f>(B162+D162)/2</f>
        <v>7.5</v>
      </c>
      <c r="D162" s="30">
        <v>9</v>
      </c>
      <c r="E162" s="28">
        <v>5</v>
      </c>
      <c r="F162" s="30">
        <v>5</v>
      </c>
      <c r="G162" s="28">
        <v>1</v>
      </c>
      <c r="H162" s="30">
        <v>4</v>
      </c>
      <c r="I162" s="15" t="s">
        <v>392</v>
      </c>
      <c r="J162">
        <v>489704</v>
      </c>
      <c r="K162" s="17">
        <v>359</v>
      </c>
      <c r="L162" s="17">
        <v>40.027175100000001</v>
      </c>
      <c r="M162" s="17">
        <v>-75.054867400000006</v>
      </c>
      <c r="N162" s="17">
        <v>10634</v>
      </c>
      <c r="O162" s="17">
        <v>32000</v>
      </c>
      <c r="P162" s="17">
        <v>42101032000</v>
      </c>
      <c r="Q162" s="17">
        <v>681549</v>
      </c>
      <c r="R162" s="17">
        <v>0</v>
      </c>
    </row>
    <row r="163" spans="1:18" x14ac:dyDescent="0.35">
      <c r="A163" s="12">
        <v>344</v>
      </c>
      <c r="B163" s="28">
        <v>6</v>
      </c>
      <c r="C163" s="29">
        <f>(B163+D163)/2</f>
        <v>7.5</v>
      </c>
      <c r="D163" s="30">
        <v>9</v>
      </c>
      <c r="E163" s="28">
        <v>5</v>
      </c>
      <c r="F163" s="30">
        <v>5</v>
      </c>
      <c r="G163" s="28">
        <v>1</v>
      </c>
      <c r="H163" s="30">
        <v>4</v>
      </c>
      <c r="I163" s="15" t="s">
        <v>161</v>
      </c>
      <c r="J163">
        <v>489519</v>
      </c>
      <c r="K163" s="17">
        <v>128</v>
      </c>
      <c r="L163" s="17">
        <v>40.0943325</v>
      </c>
      <c r="M163" s="17">
        <v>-75.056441899999996</v>
      </c>
      <c r="N163" s="17">
        <v>10655</v>
      </c>
      <c r="O163" s="17">
        <v>34400</v>
      </c>
      <c r="P163" s="17">
        <v>42101034400</v>
      </c>
      <c r="Q163" s="17">
        <v>3399171</v>
      </c>
      <c r="R163" s="17">
        <v>13905</v>
      </c>
    </row>
    <row r="164" spans="1:18" x14ac:dyDescent="0.35">
      <c r="A164" s="12">
        <v>3</v>
      </c>
      <c r="B164" s="28">
        <v>2</v>
      </c>
      <c r="C164" s="29">
        <f>(B164+D164)/2</f>
        <v>5</v>
      </c>
      <c r="D164" s="30">
        <v>8</v>
      </c>
      <c r="E164" s="28">
        <v>1</v>
      </c>
      <c r="F164" s="30">
        <v>4</v>
      </c>
      <c r="G164" s="28">
        <v>1</v>
      </c>
      <c r="H164" s="30">
        <v>4</v>
      </c>
      <c r="I164" s="15" t="s">
        <v>225</v>
      </c>
      <c r="J164">
        <v>489355</v>
      </c>
      <c r="K164" s="17">
        <v>192</v>
      </c>
      <c r="L164" s="17">
        <v>39.956878000000003</v>
      </c>
      <c r="M164" s="17">
        <v>-75.171665500000003</v>
      </c>
      <c r="N164" s="17">
        <v>10337</v>
      </c>
      <c r="O164" s="17">
        <v>300</v>
      </c>
      <c r="P164" s="17">
        <v>42101000300</v>
      </c>
      <c r="Q164" s="17">
        <v>548342</v>
      </c>
      <c r="R164" s="17">
        <v>356</v>
      </c>
    </row>
    <row r="165" spans="1:18" x14ac:dyDescent="0.35">
      <c r="A165" s="12">
        <v>6</v>
      </c>
      <c r="B165" s="28">
        <v>2</v>
      </c>
      <c r="C165" s="29">
        <f>(B165+D165)/2</f>
        <v>5</v>
      </c>
      <c r="D165" s="30">
        <v>8</v>
      </c>
      <c r="E165" s="28">
        <v>1</v>
      </c>
      <c r="F165" s="30">
        <v>4</v>
      </c>
      <c r="G165" s="28">
        <v>1</v>
      </c>
      <c r="H165" s="30">
        <v>4</v>
      </c>
      <c r="I165" s="15" t="s">
        <v>227</v>
      </c>
      <c r="J165">
        <v>489357</v>
      </c>
      <c r="K165" s="17">
        <v>194</v>
      </c>
      <c r="L165" s="17">
        <v>39.949384500000001</v>
      </c>
      <c r="M165" s="17">
        <v>-75.158335399999999</v>
      </c>
      <c r="N165" s="17">
        <v>10341</v>
      </c>
      <c r="O165" s="17">
        <v>600</v>
      </c>
      <c r="P165" s="17">
        <v>42101000600</v>
      </c>
      <c r="Q165" s="17">
        <v>172655</v>
      </c>
      <c r="R165" s="17">
        <v>0</v>
      </c>
    </row>
    <row r="166" spans="1:18" x14ac:dyDescent="0.35">
      <c r="A166" s="12">
        <v>10.01</v>
      </c>
      <c r="B166" s="28">
        <v>2</v>
      </c>
      <c r="C166" s="29">
        <f>(B166+D166)/2</f>
        <v>5</v>
      </c>
      <c r="D166" s="30">
        <v>8</v>
      </c>
      <c r="E166" s="28">
        <v>1</v>
      </c>
      <c r="F166" s="30">
        <v>4</v>
      </c>
      <c r="G166" s="28">
        <v>1</v>
      </c>
      <c r="H166" s="30">
        <v>4</v>
      </c>
      <c r="I166" s="15" t="s">
        <v>176</v>
      </c>
      <c r="J166">
        <v>489231</v>
      </c>
      <c r="K166" s="17">
        <v>143</v>
      </c>
      <c r="L166" s="17">
        <v>39.945672199999997</v>
      </c>
      <c r="M166" s="17">
        <v>-75.151601999999997</v>
      </c>
      <c r="N166" s="17">
        <v>10348</v>
      </c>
      <c r="O166" s="17">
        <v>1001</v>
      </c>
      <c r="P166" s="17">
        <v>42101001001</v>
      </c>
      <c r="Q166" s="17">
        <v>229399</v>
      </c>
      <c r="R166" s="17">
        <v>0</v>
      </c>
    </row>
    <row r="167" spans="1:18" x14ac:dyDescent="0.35">
      <c r="A167" s="12">
        <v>10.02</v>
      </c>
      <c r="B167" s="28">
        <v>2</v>
      </c>
      <c r="C167" s="29">
        <f>(B167+D167)/2</f>
        <v>5</v>
      </c>
      <c r="D167" s="30">
        <v>8</v>
      </c>
      <c r="E167" s="28">
        <v>1</v>
      </c>
      <c r="F167" s="30">
        <v>4</v>
      </c>
      <c r="G167" s="28">
        <v>1</v>
      </c>
      <c r="H167" s="30">
        <v>4</v>
      </c>
      <c r="I167" s="15" t="s">
        <v>175</v>
      </c>
      <c r="J167">
        <v>489230</v>
      </c>
      <c r="K167" s="17">
        <v>142</v>
      </c>
      <c r="L167" s="17">
        <v>39.945004500000003</v>
      </c>
      <c r="M167" s="17">
        <v>-75.146619299999998</v>
      </c>
      <c r="N167" s="17">
        <v>10349</v>
      </c>
      <c r="O167" s="17">
        <v>1002</v>
      </c>
      <c r="P167" s="17">
        <v>42101001002</v>
      </c>
      <c r="Q167" s="17">
        <v>471662</v>
      </c>
      <c r="R167" s="17">
        <v>0</v>
      </c>
    </row>
    <row r="168" spans="1:18" x14ac:dyDescent="0.35">
      <c r="A168" s="12">
        <v>20</v>
      </c>
      <c r="B168" s="28">
        <v>2</v>
      </c>
      <c r="C168" s="29">
        <f>(B168+D168)/2</f>
        <v>5</v>
      </c>
      <c r="D168" s="30">
        <v>8</v>
      </c>
      <c r="E168" s="28">
        <v>1</v>
      </c>
      <c r="F168" s="30">
        <v>4</v>
      </c>
      <c r="G168" s="28">
        <v>1</v>
      </c>
      <c r="H168" s="30">
        <v>4</v>
      </c>
      <c r="I168" s="15" t="s">
        <v>71</v>
      </c>
      <c r="J168">
        <v>489429</v>
      </c>
      <c r="K168" s="17">
        <v>38</v>
      </c>
      <c r="L168" s="17">
        <v>39.938141600000002</v>
      </c>
      <c r="M168" s="17">
        <v>-75.184314499999999</v>
      </c>
      <c r="N168" s="17">
        <v>10361</v>
      </c>
      <c r="O168" s="17">
        <v>2000</v>
      </c>
      <c r="P168" s="17">
        <v>42101002000</v>
      </c>
      <c r="Q168" s="17">
        <v>289368</v>
      </c>
      <c r="R168" s="17">
        <v>0</v>
      </c>
    </row>
    <row r="169" spans="1:18" x14ac:dyDescent="0.35">
      <c r="A169" s="12">
        <v>30.01</v>
      </c>
      <c r="B169" s="28">
        <v>2</v>
      </c>
      <c r="C169" s="29">
        <f>(B169+D169)/2</f>
        <v>5</v>
      </c>
      <c r="D169" s="30">
        <v>8</v>
      </c>
      <c r="E169" s="28">
        <v>1</v>
      </c>
      <c r="F169" s="30">
        <v>4</v>
      </c>
      <c r="G169" s="28">
        <v>1</v>
      </c>
      <c r="H169" s="30">
        <v>4</v>
      </c>
      <c r="I169" s="15" t="s">
        <v>335</v>
      </c>
      <c r="J169">
        <v>489623</v>
      </c>
      <c r="K169" s="17">
        <v>302</v>
      </c>
      <c r="L169" s="17">
        <v>39.929063999999997</v>
      </c>
      <c r="M169" s="17">
        <v>-75.171991199999994</v>
      </c>
      <c r="N169" s="17">
        <v>10372</v>
      </c>
      <c r="O169" s="17">
        <v>3001</v>
      </c>
      <c r="P169" s="17">
        <v>42101003001</v>
      </c>
      <c r="Q169" s="17">
        <v>226547</v>
      </c>
      <c r="R169" s="17">
        <v>0</v>
      </c>
    </row>
    <row r="170" spans="1:18" x14ac:dyDescent="0.35">
      <c r="A170" s="12">
        <v>36</v>
      </c>
      <c r="B170" s="28">
        <v>5</v>
      </c>
      <c r="C170" s="29">
        <f>(B170+D170)/2</f>
        <v>5</v>
      </c>
      <c r="D170" s="30">
        <v>5</v>
      </c>
      <c r="E170" s="28">
        <v>5</v>
      </c>
      <c r="F170" s="30">
        <v>5</v>
      </c>
      <c r="G170" s="28">
        <v>0</v>
      </c>
      <c r="H170" s="30">
        <v>0</v>
      </c>
      <c r="I170" s="15" t="s">
        <v>231</v>
      </c>
      <c r="J170">
        <v>489361</v>
      </c>
      <c r="K170" s="17">
        <v>198</v>
      </c>
      <c r="L170" s="17">
        <v>39.927925500000001</v>
      </c>
      <c r="M170" s="17">
        <v>-75.192020600000006</v>
      </c>
      <c r="N170" s="17">
        <v>10377</v>
      </c>
      <c r="O170" s="17">
        <v>3600</v>
      </c>
      <c r="P170" s="17">
        <v>42101003600</v>
      </c>
      <c r="Q170" s="17">
        <v>964539</v>
      </c>
      <c r="R170" s="17">
        <v>0</v>
      </c>
    </row>
    <row r="171" spans="1:18" x14ac:dyDescent="0.35">
      <c r="A171" s="12">
        <v>60</v>
      </c>
      <c r="B171" s="28">
        <v>2</v>
      </c>
      <c r="C171" s="29">
        <f>(B171+D171)/2</f>
        <v>5</v>
      </c>
      <c r="D171" s="30">
        <v>8</v>
      </c>
      <c r="E171" s="28">
        <v>1</v>
      </c>
      <c r="F171" s="30">
        <v>4</v>
      </c>
      <c r="G171" s="28">
        <v>1</v>
      </c>
      <c r="H171" s="30">
        <v>4</v>
      </c>
      <c r="I171" s="15" t="s">
        <v>83</v>
      </c>
      <c r="J171">
        <v>489441</v>
      </c>
      <c r="K171" s="17">
        <v>50</v>
      </c>
      <c r="L171" s="17">
        <v>39.911519599999998</v>
      </c>
      <c r="M171" s="17">
        <v>-75.238157000000001</v>
      </c>
      <c r="N171" s="17">
        <v>10393</v>
      </c>
      <c r="O171" s="17">
        <v>6000</v>
      </c>
      <c r="P171" s="17">
        <v>42101006000</v>
      </c>
      <c r="Q171" s="17">
        <v>1089657</v>
      </c>
      <c r="R171" s="17">
        <v>0</v>
      </c>
    </row>
    <row r="172" spans="1:18" x14ac:dyDescent="0.35">
      <c r="A172" s="12">
        <v>64</v>
      </c>
      <c r="B172" s="28">
        <v>5</v>
      </c>
      <c r="C172" s="29">
        <f>(B172+D172)/2</f>
        <v>5</v>
      </c>
      <c r="D172" s="30">
        <v>5</v>
      </c>
      <c r="E172" s="28">
        <v>5</v>
      </c>
      <c r="F172" s="30">
        <v>5</v>
      </c>
      <c r="G172" s="28">
        <v>0</v>
      </c>
      <c r="H172" s="30">
        <v>0</v>
      </c>
      <c r="I172" s="15" t="s">
        <v>163</v>
      </c>
      <c r="J172">
        <v>489537</v>
      </c>
      <c r="K172" s="17">
        <v>130</v>
      </c>
      <c r="L172" s="17">
        <v>39.925180500000003</v>
      </c>
      <c r="M172" s="17">
        <v>-75.242839599999996</v>
      </c>
      <c r="N172" s="17">
        <v>10397</v>
      </c>
      <c r="O172" s="17">
        <v>6400</v>
      </c>
      <c r="P172" s="17">
        <v>42101006400</v>
      </c>
      <c r="Q172" s="17">
        <v>645368</v>
      </c>
      <c r="R172" s="17">
        <v>16097</v>
      </c>
    </row>
    <row r="173" spans="1:18" x14ac:dyDescent="0.35">
      <c r="A173" s="12">
        <v>67</v>
      </c>
      <c r="B173" s="28">
        <v>5</v>
      </c>
      <c r="C173" s="29">
        <f>(B173+D173)/2</f>
        <v>5</v>
      </c>
      <c r="D173" s="30">
        <v>5</v>
      </c>
      <c r="E173" s="28">
        <v>5</v>
      </c>
      <c r="F173" s="30">
        <v>5</v>
      </c>
      <c r="G173" s="28">
        <v>0</v>
      </c>
      <c r="H173" s="30">
        <v>0</v>
      </c>
      <c r="I173" s="15" t="s">
        <v>252</v>
      </c>
      <c r="J173">
        <v>489540</v>
      </c>
      <c r="K173" s="17">
        <v>219</v>
      </c>
      <c r="L173" s="17">
        <v>39.9242475</v>
      </c>
      <c r="M173" s="17">
        <v>-75.224281599999998</v>
      </c>
      <c r="N173" s="17">
        <v>10400</v>
      </c>
      <c r="O173" s="17">
        <v>6700</v>
      </c>
      <c r="P173" s="17">
        <v>42101006700</v>
      </c>
      <c r="Q173" s="17">
        <v>1001467</v>
      </c>
      <c r="R173" s="17">
        <v>0</v>
      </c>
    </row>
    <row r="174" spans="1:18" x14ac:dyDescent="0.35">
      <c r="A174" s="12">
        <v>74</v>
      </c>
      <c r="B174" s="28">
        <v>5</v>
      </c>
      <c r="C174" s="29">
        <f>(B174+D174)/2</f>
        <v>5</v>
      </c>
      <c r="D174" s="30">
        <v>5</v>
      </c>
      <c r="E174" s="28">
        <v>5</v>
      </c>
      <c r="F174" s="30">
        <v>5</v>
      </c>
      <c r="G174" s="28">
        <v>0</v>
      </c>
      <c r="H174" s="30">
        <v>0</v>
      </c>
      <c r="I174" s="15" t="s">
        <v>257</v>
      </c>
      <c r="J174">
        <v>489545</v>
      </c>
      <c r="K174" s="17">
        <v>224</v>
      </c>
      <c r="L174" s="17">
        <v>39.9408575</v>
      </c>
      <c r="M174" s="17">
        <v>-75.214306699999995</v>
      </c>
      <c r="N174" s="17">
        <v>10407</v>
      </c>
      <c r="O174" s="17">
        <v>7400</v>
      </c>
      <c r="P174" s="17">
        <v>42101007400</v>
      </c>
      <c r="Q174" s="17">
        <v>675930</v>
      </c>
      <c r="R174" s="17">
        <v>0</v>
      </c>
    </row>
    <row r="175" spans="1:18" x14ac:dyDescent="0.35">
      <c r="A175" s="12">
        <v>79</v>
      </c>
      <c r="B175" s="28">
        <v>2</v>
      </c>
      <c r="C175" s="29">
        <f>(B175+D175)/2</f>
        <v>5</v>
      </c>
      <c r="D175" s="30">
        <v>8</v>
      </c>
      <c r="E175" s="28">
        <v>1</v>
      </c>
      <c r="F175" s="30">
        <v>4</v>
      </c>
      <c r="G175" s="28">
        <v>1</v>
      </c>
      <c r="H175" s="30">
        <v>4</v>
      </c>
      <c r="I175" s="15" t="s">
        <v>241</v>
      </c>
      <c r="J175">
        <v>489371</v>
      </c>
      <c r="K175" s="17">
        <v>208</v>
      </c>
      <c r="L175" s="17">
        <v>39.950462999999999</v>
      </c>
      <c r="M175" s="17">
        <v>-75.218256999999994</v>
      </c>
      <c r="N175" s="17">
        <v>10410</v>
      </c>
      <c r="O175" s="17">
        <v>7900</v>
      </c>
      <c r="P175" s="17">
        <v>42101007900</v>
      </c>
      <c r="Q175" s="17">
        <v>377950</v>
      </c>
      <c r="R175" s="17">
        <v>0</v>
      </c>
    </row>
    <row r="176" spans="1:18" x14ac:dyDescent="0.35">
      <c r="A176" s="12">
        <v>80</v>
      </c>
      <c r="B176" s="28">
        <v>5</v>
      </c>
      <c r="C176" s="29">
        <f>(B176+D176)/2</f>
        <v>5</v>
      </c>
      <c r="D176" s="30">
        <v>5</v>
      </c>
      <c r="E176" s="28">
        <v>5</v>
      </c>
      <c r="F176" s="30">
        <v>5</v>
      </c>
      <c r="G176" s="28">
        <v>0</v>
      </c>
      <c r="H176" s="30">
        <v>0</v>
      </c>
      <c r="I176" s="15" t="s">
        <v>242</v>
      </c>
      <c r="J176">
        <v>489372</v>
      </c>
      <c r="K176" s="17">
        <v>209</v>
      </c>
      <c r="L176" s="17">
        <v>39.9506613</v>
      </c>
      <c r="M176" s="17">
        <v>-75.226842300000001</v>
      </c>
      <c r="N176" s="17">
        <v>10411</v>
      </c>
      <c r="O176" s="17">
        <v>8000</v>
      </c>
      <c r="P176" s="17">
        <v>42101008000</v>
      </c>
      <c r="Q176" s="17">
        <v>430471</v>
      </c>
      <c r="R176" s="17">
        <v>0</v>
      </c>
    </row>
    <row r="177" spans="1:18" x14ac:dyDescent="0.35">
      <c r="A177" s="12">
        <v>92</v>
      </c>
      <c r="B177" s="28">
        <v>5</v>
      </c>
      <c r="C177" s="29">
        <f>(B177+D177)/2</f>
        <v>5</v>
      </c>
      <c r="D177" s="30">
        <v>5</v>
      </c>
      <c r="E177" s="28">
        <v>5</v>
      </c>
      <c r="F177" s="30">
        <v>5</v>
      </c>
      <c r="G177" s="28">
        <v>0</v>
      </c>
      <c r="H177" s="30">
        <v>0</v>
      </c>
      <c r="I177" s="15" t="s">
        <v>250</v>
      </c>
      <c r="J177">
        <v>489380</v>
      </c>
      <c r="K177" s="17">
        <v>217</v>
      </c>
      <c r="L177" s="17">
        <v>39.960160799999997</v>
      </c>
      <c r="M177" s="17">
        <v>-75.207472300000006</v>
      </c>
      <c r="N177" s="17">
        <v>10427</v>
      </c>
      <c r="O177" s="17">
        <v>9200</v>
      </c>
      <c r="P177" s="17">
        <v>42101009200</v>
      </c>
      <c r="Q177" s="17">
        <v>512009</v>
      </c>
      <c r="R177" s="17">
        <v>0</v>
      </c>
    </row>
    <row r="178" spans="1:18" x14ac:dyDescent="0.35">
      <c r="A178" s="12">
        <v>105</v>
      </c>
      <c r="B178" s="28">
        <v>5</v>
      </c>
      <c r="C178" s="29">
        <f>(B178+D178)/2</f>
        <v>5</v>
      </c>
      <c r="D178" s="30">
        <v>5</v>
      </c>
      <c r="E178" s="28">
        <v>5</v>
      </c>
      <c r="F178" s="30">
        <v>5</v>
      </c>
      <c r="G178" s="28">
        <v>0</v>
      </c>
      <c r="H178" s="30">
        <v>0</v>
      </c>
      <c r="I178" s="15" t="s">
        <v>92</v>
      </c>
      <c r="J178">
        <v>489450</v>
      </c>
      <c r="K178" s="17">
        <v>59</v>
      </c>
      <c r="L178" s="17">
        <v>39.966565199999998</v>
      </c>
      <c r="M178" s="17">
        <v>-75.214201799999998</v>
      </c>
      <c r="N178" s="17">
        <v>10439</v>
      </c>
      <c r="O178" s="17">
        <v>10500</v>
      </c>
      <c r="P178" s="17">
        <v>42101010500</v>
      </c>
      <c r="Q178" s="17">
        <v>657766</v>
      </c>
      <c r="R178" s="17">
        <v>0</v>
      </c>
    </row>
    <row r="179" spans="1:18" x14ac:dyDescent="0.35">
      <c r="A179" s="12">
        <v>109</v>
      </c>
      <c r="B179" s="28">
        <v>2</v>
      </c>
      <c r="C179" s="29">
        <f>(B179+D179)/2</f>
        <v>5</v>
      </c>
      <c r="D179" s="30">
        <v>8</v>
      </c>
      <c r="E179" s="28">
        <v>1</v>
      </c>
      <c r="F179" s="30">
        <v>4</v>
      </c>
      <c r="G179" s="28">
        <v>1</v>
      </c>
      <c r="H179" s="30">
        <v>4</v>
      </c>
      <c r="I179" s="15" t="s">
        <v>96</v>
      </c>
      <c r="J179">
        <v>489454</v>
      </c>
      <c r="K179" s="17">
        <v>63</v>
      </c>
      <c r="L179" s="17">
        <v>39.9649286</v>
      </c>
      <c r="M179" s="17">
        <v>-75.191765000000004</v>
      </c>
      <c r="N179" s="17">
        <v>10443</v>
      </c>
      <c r="O179" s="17">
        <v>10900</v>
      </c>
      <c r="P179" s="17">
        <v>42101010900</v>
      </c>
      <c r="Q179" s="17">
        <v>248168</v>
      </c>
      <c r="R179" s="17">
        <v>0</v>
      </c>
    </row>
    <row r="180" spans="1:18" x14ac:dyDescent="0.35">
      <c r="A180" s="12">
        <v>115</v>
      </c>
      <c r="B180" s="28">
        <v>5</v>
      </c>
      <c r="C180" s="29">
        <f>(B180+D180)/2</f>
        <v>5</v>
      </c>
      <c r="D180" s="30">
        <v>5</v>
      </c>
      <c r="E180" s="28">
        <v>5</v>
      </c>
      <c r="F180" s="30">
        <v>5</v>
      </c>
      <c r="G180" s="28">
        <v>0</v>
      </c>
      <c r="H180" s="30">
        <v>0</v>
      </c>
      <c r="I180" s="15" t="s">
        <v>260</v>
      </c>
      <c r="J180">
        <v>489548</v>
      </c>
      <c r="K180" s="17">
        <v>227</v>
      </c>
      <c r="L180" s="17">
        <v>39.9773687</v>
      </c>
      <c r="M180" s="17">
        <v>-75.251830299999995</v>
      </c>
      <c r="N180" s="17">
        <v>10449</v>
      </c>
      <c r="O180" s="17">
        <v>11500</v>
      </c>
      <c r="P180" s="17">
        <v>42101011500</v>
      </c>
      <c r="Q180" s="17">
        <v>370456</v>
      </c>
      <c r="R180" s="17">
        <v>0</v>
      </c>
    </row>
    <row r="181" spans="1:18" x14ac:dyDescent="0.35">
      <c r="A181" s="12">
        <v>118</v>
      </c>
      <c r="B181" s="28">
        <v>5</v>
      </c>
      <c r="C181" s="29">
        <f>(B181+D181)/2</f>
        <v>5</v>
      </c>
      <c r="D181" s="30">
        <v>5</v>
      </c>
      <c r="E181" s="28">
        <v>5</v>
      </c>
      <c r="F181" s="30">
        <v>5</v>
      </c>
      <c r="G181" s="28">
        <v>0</v>
      </c>
      <c r="H181" s="30">
        <v>0</v>
      </c>
      <c r="I181" s="15" t="s">
        <v>262</v>
      </c>
      <c r="J181">
        <v>489550</v>
      </c>
      <c r="K181" s="17">
        <v>229</v>
      </c>
      <c r="L181" s="17">
        <v>39.9852889</v>
      </c>
      <c r="M181" s="17">
        <v>-75.235739499999994</v>
      </c>
      <c r="N181" s="17">
        <v>10451</v>
      </c>
      <c r="O181" s="17">
        <v>11800</v>
      </c>
      <c r="P181" s="17">
        <v>42101011800</v>
      </c>
      <c r="Q181" s="17">
        <v>915129</v>
      </c>
      <c r="R181" s="17">
        <v>0</v>
      </c>
    </row>
    <row r="182" spans="1:18" x14ac:dyDescent="0.35">
      <c r="A182" s="12">
        <v>134.02000000000001</v>
      </c>
      <c r="B182" s="28">
        <v>5</v>
      </c>
      <c r="C182" s="29">
        <f>(B182+D182)/2</f>
        <v>5</v>
      </c>
      <c r="D182" s="30">
        <v>5</v>
      </c>
      <c r="E182" s="28">
        <v>5</v>
      </c>
      <c r="F182" s="30">
        <v>5</v>
      </c>
      <c r="G182" s="28">
        <v>0</v>
      </c>
      <c r="H182" s="30">
        <v>0</v>
      </c>
      <c r="I182" s="15" t="s">
        <v>215</v>
      </c>
      <c r="J182">
        <v>489270</v>
      </c>
      <c r="K182" s="17">
        <v>182</v>
      </c>
      <c r="L182" s="17">
        <v>39.965362300000002</v>
      </c>
      <c r="M182" s="17">
        <v>-75.169032599999994</v>
      </c>
      <c r="N182" s="17">
        <v>10463</v>
      </c>
      <c r="O182" s="17">
        <v>13402</v>
      </c>
      <c r="P182" s="17">
        <v>42101013402</v>
      </c>
      <c r="Q182" s="17">
        <v>238612</v>
      </c>
      <c r="R182" s="17">
        <v>0</v>
      </c>
    </row>
    <row r="183" spans="1:18" x14ac:dyDescent="0.35">
      <c r="A183" s="12">
        <v>144</v>
      </c>
      <c r="B183" s="28">
        <v>5</v>
      </c>
      <c r="C183" s="29">
        <f>(B183+D183)/2</f>
        <v>5</v>
      </c>
      <c r="D183" s="30">
        <v>5</v>
      </c>
      <c r="E183" s="28">
        <v>5</v>
      </c>
      <c r="F183" s="30">
        <v>5</v>
      </c>
      <c r="G183" s="28">
        <v>0</v>
      </c>
      <c r="H183" s="30">
        <v>0</v>
      </c>
      <c r="I183" s="15" t="s">
        <v>43</v>
      </c>
      <c r="J183">
        <v>489391</v>
      </c>
      <c r="K183" s="17">
        <v>10</v>
      </c>
      <c r="L183" s="17">
        <v>39.972228600000001</v>
      </c>
      <c r="M183" s="17">
        <v>-75.140095200000005</v>
      </c>
      <c r="N183" s="17">
        <v>10474</v>
      </c>
      <c r="O183" s="17">
        <v>14400</v>
      </c>
      <c r="P183" s="17">
        <v>42101014400</v>
      </c>
      <c r="Q183" s="17">
        <v>609439</v>
      </c>
      <c r="R183" s="17">
        <v>0</v>
      </c>
    </row>
    <row r="184" spans="1:18" x14ac:dyDescent="0.35">
      <c r="A184" s="12">
        <v>147</v>
      </c>
      <c r="B184" s="28">
        <v>5</v>
      </c>
      <c r="C184" s="29">
        <f>(B184+D184)/2</f>
        <v>5</v>
      </c>
      <c r="D184" s="30">
        <v>5</v>
      </c>
      <c r="E184" s="28">
        <v>5</v>
      </c>
      <c r="F184" s="30">
        <v>5</v>
      </c>
      <c r="G184" s="28">
        <v>0</v>
      </c>
      <c r="H184" s="30">
        <v>0</v>
      </c>
      <c r="I184" s="15" t="s">
        <v>46</v>
      </c>
      <c r="J184">
        <v>489394</v>
      </c>
      <c r="K184" s="17">
        <v>13</v>
      </c>
      <c r="L184" s="17">
        <v>39.9785489</v>
      </c>
      <c r="M184" s="17">
        <v>-75.162024400000007</v>
      </c>
      <c r="N184" s="17">
        <v>10477</v>
      </c>
      <c r="O184" s="17">
        <v>14700</v>
      </c>
      <c r="P184" s="17">
        <v>42101014700</v>
      </c>
      <c r="Q184" s="17">
        <v>337677</v>
      </c>
      <c r="R184" s="17">
        <v>0</v>
      </c>
    </row>
    <row r="185" spans="1:18" x14ac:dyDescent="0.35">
      <c r="A185" s="12">
        <v>152</v>
      </c>
      <c r="B185" s="28">
        <v>5</v>
      </c>
      <c r="C185" s="29">
        <f>(B185+D185)/2</f>
        <v>5</v>
      </c>
      <c r="D185" s="30">
        <v>5</v>
      </c>
      <c r="E185" s="28">
        <v>5</v>
      </c>
      <c r="F185" s="30">
        <v>5</v>
      </c>
      <c r="G185" s="28">
        <v>0</v>
      </c>
      <c r="H185" s="30">
        <v>0</v>
      </c>
      <c r="I185" s="15" t="s">
        <v>49</v>
      </c>
      <c r="J185">
        <v>489397</v>
      </c>
      <c r="K185" s="17">
        <v>16</v>
      </c>
      <c r="L185" s="17">
        <v>39.985454599999997</v>
      </c>
      <c r="M185" s="17">
        <v>-75.1700491</v>
      </c>
      <c r="N185" s="17">
        <v>10482</v>
      </c>
      <c r="O185" s="17">
        <v>15200</v>
      </c>
      <c r="P185" s="17">
        <v>42101015200</v>
      </c>
      <c r="Q185" s="17">
        <v>669101</v>
      </c>
      <c r="R185" s="17">
        <v>0</v>
      </c>
    </row>
    <row r="186" spans="1:18" x14ac:dyDescent="0.35">
      <c r="A186" s="12">
        <v>164</v>
      </c>
      <c r="B186" s="28">
        <v>5</v>
      </c>
      <c r="C186" s="29">
        <f>(B186+D186)/2</f>
        <v>5</v>
      </c>
      <c r="D186" s="30">
        <v>5</v>
      </c>
      <c r="E186" s="28">
        <v>5</v>
      </c>
      <c r="F186" s="30">
        <v>5</v>
      </c>
      <c r="G186" s="28">
        <v>0</v>
      </c>
      <c r="H186" s="30">
        <v>0</v>
      </c>
      <c r="I186" s="15" t="s">
        <v>108</v>
      </c>
      <c r="J186">
        <v>489466</v>
      </c>
      <c r="K186" s="17">
        <v>75</v>
      </c>
      <c r="L186" s="17">
        <v>39.989643700000002</v>
      </c>
      <c r="M186" s="17">
        <v>-75.143166500000007</v>
      </c>
      <c r="N186" s="17">
        <v>10491</v>
      </c>
      <c r="O186" s="17">
        <v>16400</v>
      </c>
      <c r="P186" s="17">
        <v>42101016400</v>
      </c>
      <c r="Q186" s="17">
        <v>485026</v>
      </c>
      <c r="R186" s="17">
        <v>0</v>
      </c>
    </row>
    <row r="187" spans="1:18" x14ac:dyDescent="0.35">
      <c r="A187" s="12">
        <v>169.01</v>
      </c>
      <c r="B187" s="28">
        <v>2</v>
      </c>
      <c r="C187" s="29">
        <f>(B187+D187)/2</f>
        <v>5</v>
      </c>
      <c r="D187" s="30">
        <v>8</v>
      </c>
      <c r="E187" s="28">
        <v>1</v>
      </c>
      <c r="F187" s="30">
        <v>4</v>
      </c>
      <c r="G187" s="28">
        <v>1</v>
      </c>
      <c r="H187" s="30">
        <v>4</v>
      </c>
      <c r="I187" s="15" t="s">
        <v>114</v>
      </c>
      <c r="J187">
        <v>489472</v>
      </c>
      <c r="K187" s="17">
        <v>81</v>
      </c>
      <c r="L187" s="17">
        <v>39.993052300000002</v>
      </c>
      <c r="M187" s="17">
        <v>-75.175839400000001</v>
      </c>
      <c r="N187" s="17">
        <v>10497</v>
      </c>
      <c r="O187" s="17">
        <v>16901</v>
      </c>
      <c r="P187" s="17">
        <v>42101016901</v>
      </c>
      <c r="Q187" s="17">
        <v>512907</v>
      </c>
      <c r="R187" s="17">
        <v>0</v>
      </c>
    </row>
    <row r="188" spans="1:18" x14ac:dyDescent="0.35">
      <c r="A188" s="12">
        <v>204</v>
      </c>
      <c r="B188" s="28">
        <v>2</v>
      </c>
      <c r="C188" s="29">
        <f>(B188+D188)/2</f>
        <v>5</v>
      </c>
      <c r="D188" s="30">
        <v>8</v>
      </c>
      <c r="E188" s="28">
        <v>1</v>
      </c>
      <c r="F188" s="30">
        <v>4</v>
      </c>
      <c r="G188" s="28">
        <v>1</v>
      </c>
      <c r="H188" s="30">
        <v>4</v>
      </c>
      <c r="I188" s="15" t="s">
        <v>61</v>
      </c>
      <c r="J188">
        <v>489409</v>
      </c>
      <c r="K188" s="17">
        <v>28</v>
      </c>
      <c r="L188" s="17">
        <v>40.0198216</v>
      </c>
      <c r="M188" s="17">
        <v>-75.152511700000005</v>
      </c>
      <c r="N188" s="17">
        <v>10530</v>
      </c>
      <c r="O188" s="17">
        <v>20400</v>
      </c>
      <c r="P188" s="17">
        <v>42101020400</v>
      </c>
      <c r="Q188" s="17">
        <v>407372</v>
      </c>
      <c r="R188" s="17">
        <v>0</v>
      </c>
    </row>
    <row r="189" spans="1:18" x14ac:dyDescent="0.35">
      <c r="A189" s="12">
        <v>205</v>
      </c>
      <c r="B189" s="28">
        <v>2</v>
      </c>
      <c r="C189" s="29">
        <f>(B189+D189)/2</f>
        <v>5</v>
      </c>
      <c r="D189" s="30">
        <v>8</v>
      </c>
      <c r="E189" s="28">
        <v>1</v>
      </c>
      <c r="F189" s="30">
        <v>4</v>
      </c>
      <c r="G189" s="28">
        <v>1</v>
      </c>
      <c r="H189" s="30">
        <v>4</v>
      </c>
      <c r="I189" s="15" t="s">
        <v>62</v>
      </c>
      <c r="J189">
        <v>489410</v>
      </c>
      <c r="K189" s="17">
        <v>29</v>
      </c>
      <c r="L189" s="17">
        <v>40.015873800000001</v>
      </c>
      <c r="M189" s="17">
        <v>-75.164360700000003</v>
      </c>
      <c r="N189" s="17">
        <v>10531</v>
      </c>
      <c r="O189" s="17">
        <v>20500</v>
      </c>
      <c r="P189" s="17">
        <v>42101020500</v>
      </c>
      <c r="Q189" s="17">
        <v>1429510</v>
      </c>
      <c r="R189" s="17">
        <v>0</v>
      </c>
    </row>
    <row r="190" spans="1:18" x14ac:dyDescent="0.35">
      <c r="A190" s="12">
        <v>214</v>
      </c>
      <c r="B190" s="28">
        <v>2</v>
      </c>
      <c r="C190" s="29">
        <f>(B190+D190)/2</f>
        <v>5</v>
      </c>
      <c r="D190" s="30">
        <v>8</v>
      </c>
      <c r="E190" s="28">
        <v>1</v>
      </c>
      <c r="F190" s="30">
        <v>4</v>
      </c>
      <c r="G190" s="28">
        <v>1</v>
      </c>
      <c r="H190" s="30">
        <v>4</v>
      </c>
      <c r="I190" s="15" t="s">
        <v>122</v>
      </c>
      <c r="J190">
        <v>489480</v>
      </c>
      <c r="K190" s="17">
        <v>89</v>
      </c>
      <c r="L190" s="17">
        <v>40.027929</v>
      </c>
      <c r="M190" s="17">
        <v>-75.224082699999997</v>
      </c>
      <c r="N190" s="17">
        <v>10540</v>
      </c>
      <c r="O190" s="17">
        <v>21400</v>
      </c>
      <c r="P190" s="17">
        <v>42101021400</v>
      </c>
      <c r="Q190" s="17">
        <v>607138</v>
      </c>
      <c r="R190" s="17">
        <v>56535</v>
      </c>
    </row>
    <row r="191" spans="1:18" x14ac:dyDescent="0.35">
      <c r="A191" s="12">
        <v>241</v>
      </c>
      <c r="B191" s="28">
        <v>2</v>
      </c>
      <c r="C191" s="29">
        <f>(B191+D191)/2</f>
        <v>5</v>
      </c>
      <c r="D191" s="30">
        <v>8</v>
      </c>
      <c r="E191" s="28">
        <v>1</v>
      </c>
      <c r="F191" s="30">
        <v>4</v>
      </c>
      <c r="G191" s="28">
        <v>1</v>
      </c>
      <c r="H191" s="30">
        <v>4</v>
      </c>
      <c r="I191" s="15" t="s">
        <v>125</v>
      </c>
      <c r="J191">
        <v>489483</v>
      </c>
      <c r="K191" s="17">
        <v>92</v>
      </c>
      <c r="L191" s="17">
        <v>40.033273399999999</v>
      </c>
      <c r="M191" s="17">
        <v>-75.175917499999997</v>
      </c>
      <c r="N191" s="17">
        <v>10554</v>
      </c>
      <c r="O191" s="17">
        <v>24100</v>
      </c>
      <c r="P191" s="17">
        <v>42101024100</v>
      </c>
      <c r="Q191" s="17">
        <v>407855</v>
      </c>
      <c r="R191" s="17">
        <v>0</v>
      </c>
    </row>
    <row r="192" spans="1:18" x14ac:dyDescent="0.35">
      <c r="A192" s="12">
        <v>242</v>
      </c>
      <c r="B192" s="28">
        <v>5</v>
      </c>
      <c r="C192" s="29">
        <f>(B192+D192)/2</f>
        <v>5</v>
      </c>
      <c r="D192" s="30">
        <v>5</v>
      </c>
      <c r="E192" s="28">
        <v>5</v>
      </c>
      <c r="F192" s="30">
        <v>5</v>
      </c>
      <c r="G192" s="28">
        <v>0</v>
      </c>
      <c r="H192" s="30">
        <v>0</v>
      </c>
      <c r="I192" s="15" t="s">
        <v>126</v>
      </c>
      <c r="J192">
        <v>489484</v>
      </c>
      <c r="K192" s="17">
        <v>93</v>
      </c>
      <c r="L192" s="17">
        <v>40.028511000000002</v>
      </c>
      <c r="M192" s="17">
        <v>-75.169708600000007</v>
      </c>
      <c r="N192" s="17">
        <v>10555</v>
      </c>
      <c r="O192" s="17">
        <v>24200</v>
      </c>
      <c r="P192" s="17">
        <v>42101024200</v>
      </c>
      <c r="Q192" s="17">
        <v>532060</v>
      </c>
      <c r="R192" s="17">
        <v>0</v>
      </c>
    </row>
    <row r="193" spans="1:18" x14ac:dyDescent="0.35">
      <c r="A193" s="12">
        <v>266</v>
      </c>
      <c r="B193" s="28">
        <v>5</v>
      </c>
      <c r="C193" s="29">
        <f>(B193+D193)/2</f>
        <v>5</v>
      </c>
      <c r="D193" s="30">
        <v>5</v>
      </c>
      <c r="E193" s="28">
        <v>5</v>
      </c>
      <c r="F193" s="30">
        <v>5</v>
      </c>
      <c r="G193" s="28">
        <v>0</v>
      </c>
      <c r="H193" s="30">
        <v>0</v>
      </c>
      <c r="I193" s="15" t="s">
        <v>304</v>
      </c>
      <c r="J193">
        <v>489592</v>
      </c>
      <c r="K193" s="17">
        <v>271</v>
      </c>
      <c r="L193" s="17">
        <v>40.063482800000003</v>
      </c>
      <c r="M193" s="17">
        <v>-75.1473266</v>
      </c>
      <c r="N193" s="17">
        <v>10578</v>
      </c>
      <c r="O193" s="17">
        <v>26600</v>
      </c>
      <c r="P193" s="17">
        <v>42101026600</v>
      </c>
      <c r="Q193" s="17">
        <v>913982</v>
      </c>
      <c r="R193" s="17">
        <v>0</v>
      </c>
    </row>
    <row r="194" spans="1:18" x14ac:dyDescent="0.35">
      <c r="A194" s="12">
        <v>273</v>
      </c>
      <c r="B194" s="28">
        <v>2</v>
      </c>
      <c r="C194" s="29">
        <f>(B194+D194)/2</f>
        <v>5</v>
      </c>
      <c r="D194" s="30">
        <v>8</v>
      </c>
      <c r="E194" s="28">
        <v>1</v>
      </c>
      <c r="F194" s="30">
        <v>4</v>
      </c>
      <c r="G194" s="28">
        <v>1</v>
      </c>
      <c r="H194" s="30">
        <v>4</v>
      </c>
      <c r="I194" s="15" t="s">
        <v>382</v>
      </c>
      <c r="J194">
        <v>489694</v>
      </c>
      <c r="K194" s="17">
        <v>349</v>
      </c>
      <c r="L194" s="17">
        <v>40.037754700000001</v>
      </c>
      <c r="M194" s="17">
        <v>-75.118943200000004</v>
      </c>
      <c r="N194" s="17">
        <v>10585</v>
      </c>
      <c r="O194" s="17">
        <v>27300</v>
      </c>
      <c r="P194" s="17">
        <v>42101027300</v>
      </c>
      <c r="Q194" s="17">
        <v>938011</v>
      </c>
      <c r="R194" s="17">
        <v>14079</v>
      </c>
    </row>
    <row r="195" spans="1:18" x14ac:dyDescent="0.35">
      <c r="A195" s="12">
        <v>280</v>
      </c>
      <c r="B195" s="28">
        <v>5</v>
      </c>
      <c r="C195" s="29">
        <f>(B195+D195)/2</f>
        <v>5</v>
      </c>
      <c r="D195" s="30">
        <v>5</v>
      </c>
      <c r="E195" s="28">
        <v>5</v>
      </c>
      <c r="F195" s="30">
        <v>5</v>
      </c>
      <c r="G195" s="28">
        <v>0</v>
      </c>
      <c r="H195" s="30">
        <v>0</v>
      </c>
      <c r="I195" s="15" t="s">
        <v>387</v>
      </c>
      <c r="J195">
        <v>489699</v>
      </c>
      <c r="K195" s="17">
        <v>354</v>
      </c>
      <c r="L195" s="17">
        <v>40.026119000000001</v>
      </c>
      <c r="M195" s="17">
        <v>-75.154648100000003</v>
      </c>
      <c r="N195" s="17">
        <v>10594</v>
      </c>
      <c r="O195" s="17">
        <v>28000</v>
      </c>
      <c r="P195" s="17">
        <v>42101028000</v>
      </c>
      <c r="Q195" s="17">
        <v>718346</v>
      </c>
      <c r="R195" s="17">
        <v>0</v>
      </c>
    </row>
    <row r="196" spans="1:18" x14ac:dyDescent="0.35">
      <c r="A196" s="12">
        <v>288</v>
      </c>
      <c r="B196" s="28">
        <v>2</v>
      </c>
      <c r="C196" s="29">
        <f>(B196+D196)/2</f>
        <v>5</v>
      </c>
      <c r="D196" s="30">
        <v>8</v>
      </c>
      <c r="E196" s="28">
        <v>1</v>
      </c>
      <c r="F196" s="30">
        <v>4</v>
      </c>
      <c r="G196" s="28">
        <v>1</v>
      </c>
      <c r="H196" s="30">
        <v>4</v>
      </c>
      <c r="I196" s="15" t="s">
        <v>144</v>
      </c>
      <c r="J196">
        <v>489502</v>
      </c>
      <c r="K196" s="17">
        <v>111</v>
      </c>
      <c r="L196" s="17">
        <v>40.0222841</v>
      </c>
      <c r="M196" s="17">
        <v>-75.124056199999998</v>
      </c>
      <c r="N196" s="17">
        <v>10602</v>
      </c>
      <c r="O196" s="17">
        <v>28800</v>
      </c>
      <c r="P196" s="17">
        <v>42101028800</v>
      </c>
      <c r="Q196" s="17">
        <v>442001</v>
      </c>
      <c r="R196" s="17">
        <v>0</v>
      </c>
    </row>
    <row r="197" spans="1:18" x14ac:dyDescent="0.35">
      <c r="A197" s="12">
        <v>292</v>
      </c>
      <c r="B197" s="28">
        <v>5</v>
      </c>
      <c r="C197" s="29">
        <f>(B197+D197)/2</f>
        <v>5</v>
      </c>
      <c r="D197" s="30">
        <v>5</v>
      </c>
      <c r="E197" s="28">
        <v>5</v>
      </c>
      <c r="F197" s="30">
        <v>5</v>
      </c>
      <c r="G197" s="28">
        <v>0</v>
      </c>
      <c r="H197" s="30">
        <v>0</v>
      </c>
      <c r="I197" s="15" t="s">
        <v>147</v>
      </c>
      <c r="J197">
        <v>489505</v>
      </c>
      <c r="K197" s="17">
        <v>114</v>
      </c>
      <c r="L197" s="17">
        <v>40.024956099999997</v>
      </c>
      <c r="M197" s="17">
        <v>-75.102158000000003</v>
      </c>
      <c r="N197" s="17">
        <v>10607</v>
      </c>
      <c r="O197" s="17">
        <v>29200</v>
      </c>
      <c r="P197" s="17">
        <v>42101029200</v>
      </c>
      <c r="Q197" s="17">
        <v>1732847</v>
      </c>
      <c r="R197" s="17">
        <v>28953</v>
      </c>
    </row>
    <row r="198" spans="1:18" x14ac:dyDescent="0.35">
      <c r="A198" s="12">
        <v>298</v>
      </c>
      <c r="B198" s="28">
        <v>5</v>
      </c>
      <c r="C198" s="29">
        <f>(B198+D198)/2</f>
        <v>5</v>
      </c>
      <c r="D198" s="30">
        <v>5</v>
      </c>
      <c r="E198" s="28">
        <v>5</v>
      </c>
      <c r="F198" s="30">
        <v>5</v>
      </c>
      <c r="G198" s="28">
        <v>0</v>
      </c>
      <c r="H198" s="30">
        <v>0</v>
      </c>
      <c r="I198" s="15" t="s">
        <v>150</v>
      </c>
      <c r="J198">
        <v>489508</v>
      </c>
      <c r="K198" s="17">
        <v>117</v>
      </c>
      <c r="L198" s="17">
        <v>40.015952900000002</v>
      </c>
      <c r="M198" s="17">
        <v>-75.067801299999999</v>
      </c>
      <c r="N198" s="17">
        <v>10610</v>
      </c>
      <c r="O198" s="17">
        <v>29800</v>
      </c>
      <c r="P198" s="17">
        <v>42101029800</v>
      </c>
      <c r="Q198" s="17">
        <v>649155</v>
      </c>
      <c r="R198" s="17">
        <v>0</v>
      </c>
    </row>
    <row r="199" spans="1:18" x14ac:dyDescent="0.35">
      <c r="A199" s="12">
        <v>305.01</v>
      </c>
      <c r="B199" s="28">
        <v>5</v>
      </c>
      <c r="C199" s="29">
        <f>(B199+D199)/2</f>
        <v>5</v>
      </c>
      <c r="D199" s="30">
        <v>5</v>
      </c>
      <c r="E199" s="28">
        <v>5</v>
      </c>
      <c r="F199" s="30">
        <v>5</v>
      </c>
      <c r="G199" s="28">
        <v>0</v>
      </c>
      <c r="H199" s="30">
        <v>0</v>
      </c>
      <c r="I199" s="15" t="s">
        <v>201</v>
      </c>
      <c r="J199">
        <v>489256</v>
      </c>
      <c r="K199" s="17">
        <v>168</v>
      </c>
      <c r="L199" s="17">
        <v>40.042816299999998</v>
      </c>
      <c r="M199" s="17">
        <v>-75.099435099999994</v>
      </c>
      <c r="N199" s="17">
        <v>10615</v>
      </c>
      <c r="O199" s="17">
        <v>30501</v>
      </c>
      <c r="P199" s="17">
        <v>42101030501</v>
      </c>
      <c r="Q199" s="17">
        <v>377375</v>
      </c>
      <c r="R199" s="17">
        <v>0</v>
      </c>
    </row>
    <row r="200" spans="1:18" x14ac:dyDescent="0.35">
      <c r="A200" s="12">
        <v>316</v>
      </c>
      <c r="B200" s="28">
        <v>5</v>
      </c>
      <c r="C200" s="29">
        <f>(B200+D200)/2</f>
        <v>5</v>
      </c>
      <c r="D200" s="30">
        <v>5</v>
      </c>
      <c r="E200" s="28">
        <v>5</v>
      </c>
      <c r="F200" s="30">
        <v>5</v>
      </c>
      <c r="G200" s="28">
        <v>0</v>
      </c>
      <c r="H200" s="30">
        <v>0</v>
      </c>
      <c r="I200" s="15" t="s">
        <v>318</v>
      </c>
      <c r="J200">
        <v>489606</v>
      </c>
      <c r="K200" s="17">
        <v>285</v>
      </c>
      <c r="L200" s="17">
        <v>40.0326126</v>
      </c>
      <c r="M200" s="17">
        <v>-75.059071700000004</v>
      </c>
      <c r="N200" s="17">
        <v>10630</v>
      </c>
      <c r="O200" s="17">
        <v>31600</v>
      </c>
      <c r="P200" s="17">
        <v>42101031600</v>
      </c>
      <c r="Q200" s="17">
        <v>713953</v>
      </c>
      <c r="R200" s="17">
        <v>0</v>
      </c>
    </row>
    <row r="201" spans="1:18" x14ac:dyDescent="0.35">
      <c r="A201" s="12">
        <v>318</v>
      </c>
      <c r="B201" s="28">
        <v>5</v>
      </c>
      <c r="C201" s="29">
        <f>(B201+D201)/2</f>
        <v>5</v>
      </c>
      <c r="D201" s="30">
        <v>5</v>
      </c>
      <c r="E201" s="28">
        <v>5</v>
      </c>
      <c r="F201" s="30">
        <v>5</v>
      </c>
      <c r="G201" s="28">
        <v>0</v>
      </c>
      <c r="H201" s="30">
        <v>0</v>
      </c>
      <c r="I201" s="15" t="s">
        <v>390</v>
      </c>
      <c r="J201">
        <v>489702</v>
      </c>
      <c r="K201" s="17">
        <v>357</v>
      </c>
      <c r="L201" s="17">
        <v>40.031102099999998</v>
      </c>
      <c r="M201" s="17">
        <v>-75.0769892</v>
      </c>
      <c r="N201" s="17">
        <v>10632</v>
      </c>
      <c r="O201" s="17">
        <v>31800</v>
      </c>
      <c r="P201" s="17">
        <v>42101031800</v>
      </c>
      <c r="Q201" s="17">
        <v>464290</v>
      </c>
      <c r="R201" s="17">
        <v>0</v>
      </c>
    </row>
    <row r="202" spans="1:18" x14ac:dyDescent="0.35">
      <c r="A202" s="12">
        <v>319</v>
      </c>
      <c r="B202" s="28">
        <v>5</v>
      </c>
      <c r="C202" s="29">
        <f>(B202+D202)/2</f>
        <v>5</v>
      </c>
      <c r="D202" s="30">
        <v>5</v>
      </c>
      <c r="E202" s="28">
        <v>5</v>
      </c>
      <c r="F202" s="30">
        <v>5</v>
      </c>
      <c r="G202" s="28">
        <v>0</v>
      </c>
      <c r="H202" s="30">
        <v>0</v>
      </c>
      <c r="I202" s="15" t="s">
        <v>391</v>
      </c>
      <c r="J202">
        <v>489703</v>
      </c>
      <c r="K202" s="17">
        <v>358</v>
      </c>
      <c r="L202" s="17">
        <v>40.023060000000001</v>
      </c>
      <c r="M202" s="17">
        <v>-75.064898799999995</v>
      </c>
      <c r="N202" s="17">
        <v>10633</v>
      </c>
      <c r="O202" s="17">
        <v>31900</v>
      </c>
      <c r="P202" s="17">
        <v>42101031900</v>
      </c>
      <c r="Q202" s="17">
        <v>773285</v>
      </c>
      <c r="R202" s="17">
        <v>0</v>
      </c>
    </row>
    <row r="203" spans="1:18" x14ac:dyDescent="0.35">
      <c r="A203" s="12">
        <v>340</v>
      </c>
      <c r="B203" s="28">
        <v>2</v>
      </c>
      <c r="C203" s="29">
        <f>(B203+D203)/2</f>
        <v>5</v>
      </c>
      <c r="D203" s="30">
        <v>8</v>
      </c>
      <c r="E203" s="28">
        <v>1</v>
      </c>
      <c r="F203" s="30">
        <v>4</v>
      </c>
      <c r="G203" s="28">
        <v>1</v>
      </c>
      <c r="H203" s="30">
        <v>4</v>
      </c>
      <c r="I203" s="15" t="s">
        <v>157</v>
      </c>
      <c r="J203">
        <v>489515</v>
      </c>
      <c r="K203" s="17">
        <v>124</v>
      </c>
      <c r="L203" s="17">
        <v>40.0711759</v>
      </c>
      <c r="M203" s="17">
        <v>-75.073500699999997</v>
      </c>
      <c r="N203" s="17">
        <v>10652</v>
      </c>
      <c r="O203" s="17">
        <v>34000</v>
      </c>
      <c r="P203" s="17">
        <v>42101034000</v>
      </c>
      <c r="Q203" s="17">
        <v>763893</v>
      </c>
      <c r="R203" s="17">
        <v>729</v>
      </c>
    </row>
    <row r="204" spans="1:18" x14ac:dyDescent="0.35">
      <c r="A204" s="12">
        <v>346</v>
      </c>
      <c r="B204" s="28">
        <v>5</v>
      </c>
      <c r="C204" s="29">
        <f>(B204+D204)/2</f>
        <v>5</v>
      </c>
      <c r="D204" s="30">
        <v>5</v>
      </c>
      <c r="E204" s="28">
        <v>5</v>
      </c>
      <c r="F204" s="30">
        <v>5</v>
      </c>
      <c r="G204" s="28">
        <v>0</v>
      </c>
      <c r="H204" s="30">
        <v>0</v>
      </c>
      <c r="I204" s="15" t="s">
        <v>162</v>
      </c>
      <c r="J204">
        <v>489520</v>
      </c>
      <c r="K204" s="17">
        <v>129</v>
      </c>
      <c r="L204" s="17">
        <v>40.070831400000003</v>
      </c>
      <c r="M204" s="17">
        <v>-75.020726400000001</v>
      </c>
      <c r="N204" s="17">
        <v>10658</v>
      </c>
      <c r="O204" s="17">
        <v>34600</v>
      </c>
      <c r="P204" s="17">
        <v>42101034600</v>
      </c>
      <c r="Q204" s="17">
        <v>1853669</v>
      </c>
      <c r="R204" s="17">
        <v>5746</v>
      </c>
    </row>
    <row r="205" spans="1:18" x14ac:dyDescent="0.35">
      <c r="A205" s="12">
        <v>348.03</v>
      </c>
      <c r="B205" s="28">
        <v>5</v>
      </c>
      <c r="C205" s="29">
        <f>(B205+D205)/2</f>
        <v>5</v>
      </c>
      <c r="D205" s="30">
        <v>5</v>
      </c>
      <c r="E205" s="28">
        <v>5</v>
      </c>
      <c r="F205" s="30">
        <v>5</v>
      </c>
      <c r="G205" s="28">
        <v>0</v>
      </c>
      <c r="H205" s="30">
        <v>0</v>
      </c>
      <c r="I205" s="15" t="s">
        <v>169</v>
      </c>
      <c r="J205">
        <v>488999</v>
      </c>
      <c r="K205" s="17">
        <v>136</v>
      </c>
      <c r="L205" s="17">
        <v>40.061942700000003</v>
      </c>
      <c r="M205" s="17">
        <v>-75.002370499999998</v>
      </c>
      <c r="N205" s="17">
        <v>10663</v>
      </c>
      <c r="O205" s="17">
        <v>34803</v>
      </c>
      <c r="P205" s="17">
        <v>42101034803</v>
      </c>
      <c r="Q205" s="17">
        <v>1271533</v>
      </c>
      <c r="R205" s="17">
        <v>8021</v>
      </c>
    </row>
    <row r="206" spans="1:18" x14ac:dyDescent="0.35">
      <c r="A206" s="12">
        <v>351</v>
      </c>
      <c r="B206" s="28">
        <v>5</v>
      </c>
      <c r="C206" s="29">
        <f>(B206+D206)/2</f>
        <v>5</v>
      </c>
      <c r="D206" s="30">
        <v>5</v>
      </c>
      <c r="E206" s="28">
        <v>5</v>
      </c>
      <c r="F206" s="30">
        <v>5</v>
      </c>
      <c r="G206" s="28">
        <v>0</v>
      </c>
      <c r="H206" s="30">
        <v>0</v>
      </c>
      <c r="I206" s="15" t="s">
        <v>324</v>
      </c>
      <c r="J206">
        <v>489612</v>
      </c>
      <c r="K206" s="17">
        <v>291</v>
      </c>
      <c r="L206" s="17">
        <v>40.048841099999997</v>
      </c>
      <c r="M206" s="17">
        <v>-74.985971599999999</v>
      </c>
      <c r="N206" s="17">
        <v>10665</v>
      </c>
      <c r="O206" s="17">
        <v>35100</v>
      </c>
      <c r="P206" s="17">
        <v>42101035100</v>
      </c>
      <c r="Q206" s="17">
        <v>997442</v>
      </c>
      <c r="R206" s="17">
        <v>666018</v>
      </c>
    </row>
    <row r="207" spans="1:18" x14ac:dyDescent="0.35">
      <c r="A207" s="12">
        <v>359</v>
      </c>
      <c r="B207" s="28">
        <v>5</v>
      </c>
      <c r="C207" s="29">
        <f>(B207+D207)/2</f>
        <v>5</v>
      </c>
      <c r="D207" s="30">
        <v>5</v>
      </c>
      <c r="E207" s="28">
        <v>5</v>
      </c>
      <c r="F207" s="30">
        <v>5</v>
      </c>
      <c r="G207" s="28">
        <v>0</v>
      </c>
      <c r="H207" s="30">
        <v>0</v>
      </c>
      <c r="I207" s="15" t="s">
        <v>404</v>
      </c>
      <c r="J207">
        <v>489716</v>
      </c>
      <c r="K207" s="17">
        <v>371</v>
      </c>
      <c r="L207" s="17">
        <v>40.1103418</v>
      </c>
      <c r="M207" s="17">
        <v>-75.015164499999997</v>
      </c>
      <c r="N207" s="17">
        <v>10675</v>
      </c>
      <c r="O207" s="17">
        <v>35900</v>
      </c>
      <c r="P207" s="17">
        <v>42101035900</v>
      </c>
      <c r="Q207" s="17">
        <v>2244717</v>
      </c>
      <c r="R207" s="17">
        <v>2511</v>
      </c>
    </row>
    <row r="208" spans="1:18" x14ac:dyDescent="0.35">
      <c r="A208" s="12">
        <v>361</v>
      </c>
      <c r="B208" s="28">
        <v>5</v>
      </c>
      <c r="C208" s="29">
        <f>(B208+D208)/2</f>
        <v>5</v>
      </c>
      <c r="D208" s="30">
        <v>5</v>
      </c>
      <c r="E208" s="28">
        <v>5</v>
      </c>
      <c r="F208" s="30">
        <v>5</v>
      </c>
      <c r="G208" s="28">
        <v>0</v>
      </c>
      <c r="H208" s="30">
        <v>0</v>
      </c>
      <c r="I208" s="15" t="s">
        <v>406</v>
      </c>
      <c r="J208">
        <v>489718</v>
      </c>
      <c r="K208" s="17">
        <v>373</v>
      </c>
      <c r="L208" s="17">
        <v>40.098776600000001</v>
      </c>
      <c r="M208" s="17">
        <v>-74.990748100000005</v>
      </c>
      <c r="N208" s="17">
        <v>10677</v>
      </c>
      <c r="O208" s="17">
        <v>36100</v>
      </c>
      <c r="P208" s="17">
        <v>42101036100</v>
      </c>
      <c r="Q208" s="17">
        <v>1230432</v>
      </c>
      <c r="R208" s="17">
        <v>7138</v>
      </c>
    </row>
    <row r="209" spans="1:18" x14ac:dyDescent="0.35">
      <c r="A209" s="12">
        <v>364</v>
      </c>
      <c r="B209" s="28">
        <v>2</v>
      </c>
      <c r="C209" s="29">
        <f>(B209+D209)/2</f>
        <v>5</v>
      </c>
      <c r="D209" s="30">
        <v>8</v>
      </c>
      <c r="E209" s="28">
        <v>1</v>
      </c>
      <c r="F209" s="30">
        <v>4</v>
      </c>
      <c r="G209" s="28">
        <v>1</v>
      </c>
      <c r="H209" s="30">
        <v>4</v>
      </c>
      <c r="I209" s="15" t="s">
        <v>167</v>
      </c>
      <c r="J209">
        <v>488997</v>
      </c>
      <c r="K209" s="17">
        <v>134</v>
      </c>
      <c r="L209" s="17">
        <v>40.112774700000003</v>
      </c>
      <c r="M209" s="17">
        <v>-74.978913700000007</v>
      </c>
      <c r="N209" s="17">
        <v>10684</v>
      </c>
      <c r="O209" s="17">
        <v>36400</v>
      </c>
      <c r="P209" s="17">
        <v>42101036400</v>
      </c>
      <c r="Q209" s="17">
        <v>4501110</v>
      </c>
      <c r="R209" s="17">
        <v>8014</v>
      </c>
    </row>
    <row r="210" spans="1:18" x14ac:dyDescent="0.35">
      <c r="A210" s="12">
        <v>366</v>
      </c>
      <c r="B210" s="28">
        <v>2</v>
      </c>
      <c r="C210" s="29">
        <f>(B210+D210)/2</f>
        <v>5</v>
      </c>
      <c r="D210" s="30">
        <v>8</v>
      </c>
      <c r="E210" s="28">
        <v>1</v>
      </c>
      <c r="F210" s="30">
        <v>4</v>
      </c>
      <c r="G210" s="28">
        <v>1</v>
      </c>
      <c r="H210" s="30">
        <v>4</v>
      </c>
      <c r="I210" s="15" t="s">
        <v>168</v>
      </c>
      <c r="J210">
        <v>488998</v>
      </c>
      <c r="K210" s="17">
        <v>135</v>
      </c>
      <c r="L210" s="17">
        <v>39.947027200000001</v>
      </c>
      <c r="M210" s="17">
        <v>-75.140447199999997</v>
      </c>
      <c r="N210" s="17">
        <v>10687</v>
      </c>
      <c r="O210" s="17">
        <v>36600</v>
      </c>
      <c r="P210" s="17">
        <v>42101036600</v>
      </c>
      <c r="Q210" s="17">
        <v>1004313</v>
      </c>
      <c r="R210" s="17">
        <v>1426278</v>
      </c>
    </row>
    <row r="211" spans="1:18" x14ac:dyDescent="0.35">
      <c r="A211" s="12">
        <v>367</v>
      </c>
      <c r="B211" s="28">
        <v>2</v>
      </c>
      <c r="C211" s="29">
        <f>(B211+D211)/2</f>
        <v>5</v>
      </c>
      <c r="D211" s="30">
        <v>8</v>
      </c>
      <c r="E211" s="28">
        <v>1</v>
      </c>
      <c r="F211" s="30">
        <v>4</v>
      </c>
      <c r="G211" s="28">
        <v>1</v>
      </c>
      <c r="H211" s="30">
        <v>4</v>
      </c>
      <c r="I211" s="15" t="s">
        <v>370</v>
      </c>
      <c r="J211">
        <v>489658</v>
      </c>
      <c r="K211" s="17">
        <v>337</v>
      </c>
      <c r="L211" s="17">
        <v>39.960724800000001</v>
      </c>
      <c r="M211" s="17">
        <v>-75.143988500000006</v>
      </c>
      <c r="N211" s="17">
        <v>10688</v>
      </c>
      <c r="O211" s="17">
        <v>36700</v>
      </c>
      <c r="P211" s="17">
        <v>42101036700</v>
      </c>
      <c r="Q211" s="17">
        <v>801969</v>
      </c>
      <c r="R211" s="17">
        <v>0</v>
      </c>
    </row>
    <row r="212" spans="1:18" x14ac:dyDescent="0.35">
      <c r="A212" s="12">
        <v>377</v>
      </c>
      <c r="B212" s="28">
        <v>5</v>
      </c>
      <c r="C212" s="29">
        <f>(B212+D212)/2</f>
        <v>5</v>
      </c>
      <c r="D212" s="30">
        <v>5</v>
      </c>
      <c r="E212" s="28">
        <v>5</v>
      </c>
      <c r="F212" s="30">
        <v>5</v>
      </c>
      <c r="G212" s="28">
        <v>0</v>
      </c>
      <c r="H212" s="30">
        <v>0</v>
      </c>
      <c r="I212" s="15" t="s">
        <v>417</v>
      </c>
      <c r="J212">
        <v>489729</v>
      </c>
      <c r="K212" s="17">
        <v>384</v>
      </c>
      <c r="L212" s="17">
        <v>39.982438100000003</v>
      </c>
      <c r="M212" s="17">
        <v>-75.150693200000006</v>
      </c>
      <c r="N212" s="17">
        <v>10694</v>
      </c>
      <c r="O212" s="17">
        <v>37700</v>
      </c>
      <c r="P212" s="17">
        <v>42101037700</v>
      </c>
      <c r="Q212" s="17">
        <v>736894</v>
      </c>
      <c r="R212" s="17">
        <v>0</v>
      </c>
    </row>
    <row r="213" spans="1:18" x14ac:dyDescent="0.35">
      <c r="A213" s="12">
        <v>9801</v>
      </c>
      <c r="B213" s="28">
        <v>2</v>
      </c>
      <c r="C213" s="29">
        <f>(B213+D213)/2</f>
        <v>5</v>
      </c>
      <c r="D213" s="30">
        <v>8</v>
      </c>
      <c r="E213" s="28">
        <v>1</v>
      </c>
      <c r="F213" s="30">
        <v>4</v>
      </c>
      <c r="G213" s="28">
        <v>1</v>
      </c>
      <c r="H213" s="30">
        <v>4</v>
      </c>
      <c r="I213" s="15" t="s">
        <v>286</v>
      </c>
      <c r="J213">
        <v>489574</v>
      </c>
      <c r="K213" s="17">
        <v>253</v>
      </c>
      <c r="L213" s="17">
        <v>40.0509585</v>
      </c>
      <c r="M213" s="17">
        <v>-75.214916000000002</v>
      </c>
      <c r="N213" s="17">
        <v>10709</v>
      </c>
      <c r="O213" s="17">
        <v>980100</v>
      </c>
      <c r="P213" s="17">
        <v>42101980100</v>
      </c>
      <c r="Q213" s="17">
        <v>5476589</v>
      </c>
      <c r="R213" s="17">
        <v>240667</v>
      </c>
    </row>
    <row r="214" spans="1:18" x14ac:dyDescent="0.35">
      <c r="A214" s="12">
        <v>9805</v>
      </c>
      <c r="B214" s="28">
        <v>2</v>
      </c>
      <c r="C214" s="29">
        <f>(B214+D214)/2</f>
        <v>5</v>
      </c>
      <c r="D214" s="30">
        <v>8</v>
      </c>
      <c r="E214" s="28">
        <v>1</v>
      </c>
      <c r="F214" s="30">
        <v>4</v>
      </c>
      <c r="G214" s="28">
        <v>1</v>
      </c>
      <c r="H214" s="30">
        <v>4</v>
      </c>
      <c r="I214" s="15" t="s">
        <v>364</v>
      </c>
      <c r="J214">
        <v>489652</v>
      </c>
      <c r="K214" s="17">
        <v>331</v>
      </c>
      <c r="L214" s="17">
        <v>40.017758100000002</v>
      </c>
      <c r="M214" s="17">
        <v>-75.144182000000001</v>
      </c>
      <c r="N214" s="17">
        <v>10713</v>
      </c>
      <c r="O214" s="17">
        <v>980500</v>
      </c>
      <c r="P214" s="17">
        <v>42101980500</v>
      </c>
      <c r="Q214" s="17">
        <v>401968</v>
      </c>
      <c r="R214" s="17">
        <v>13468</v>
      </c>
    </row>
    <row r="215" spans="1:18" x14ac:dyDescent="0.35">
      <c r="A215" s="12">
        <v>9807</v>
      </c>
      <c r="B215" s="28">
        <v>2</v>
      </c>
      <c r="C215" s="29">
        <f>(B215+D215)/2</f>
        <v>5</v>
      </c>
      <c r="D215" s="30">
        <v>8</v>
      </c>
      <c r="E215" s="28">
        <v>1</v>
      </c>
      <c r="F215" s="30">
        <v>4</v>
      </c>
      <c r="G215" s="28">
        <v>1</v>
      </c>
      <c r="H215" s="30">
        <v>4</v>
      </c>
      <c r="I215" s="15" t="s">
        <v>337</v>
      </c>
      <c r="J215">
        <v>489625</v>
      </c>
      <c r="K215" s="17">
        <v>304</v>
      </c>
      <c r="L215" s="17">
        <v>39.910468399999999</v>
      </c>
      <c r="M215" s="17">
        <v>-75.143165600000003</v>
      </c>
      <c r="N215" s="17">
        <v>10715</v>
      </c>
      <c r="O215" s="17">
        <v>980700</v>
      </c>
      <c r="P215" s="17">
        <v>42101980700</v>
      </c>
      <c r="Q215" s="17">
        <v>5957147</v>
      </c>
      <c r="R215" s="17">
        <v>1730038</v>
      </c>
    </row>
    <row r="216" spans="1:18" x14ac:dyDescent="0.35">
      <c r="A216" s="12">
        <v>2</v>
      </c>
      <c r="B216" s="28">
        <v>1</v>
      </c>
      <c r="C216" s="29">
        <f>(B216+D216)/2</f>
        <v>2.5</v>
      </c>
      <c r="D216" s="30">
        <v>4</v>
      </c>
      <c r="E216" s="28">
        <v>1</v>
      </c>
      <c r="F216" s="30">
        <v>4</v>
      </c>
      <c r="G216" s="28">
        <v>0</v>
      </c>
      <c r="H216" s="30">
        <v>0</v>
      </c>
      <c r="I216" s="15" t="s">
        <v>224</v>
      </c>
      <c r="J216">
        <v>489354</v>
      </c>
      <c r="K216" s="17">
        <v>191</v>
      </c>
      <c r="L216" s="17">
        <v>39.955399900000003</v>
      </c>
      <c r="M216" s="17">
        <v>-75.156977499999996</v>
      </c>
      <c r="N216" s="17">
        <v>10336</v>
      </c>
      <c r="O216" s="17">
        <v>200</v>
      </c>
      <c r="P216" s="17">
        <v>42101000200</v>
      </c>
      <c r="Q216" s="17">
        <v>382478</v>
      </c>
      <c r="R216" s="17">
        <v>0</v>
      </c>
    </row>
    <row r="217" spans="1:18" x14ac:dyDescent="0.35">
      <c r="A217" s="12">
        <v>4.01</v>
      </c>
      <c r="B217" s="28">
        <v>1</v>
      </c>
      <c r="C217" s="29">
        <f>(B217+D217)/2</f>
        <v>2.5</v>
      </c>
      <c r="D217" s="30">
        <v>4</v>
      </c>
      <c r="E217" s="28">
        <v>1</v>
      </c>
      <c r="F217" s="30">
        <v>4</v>
      </c>
      <c r="G217" s="28">
        <v>0</v>
      </c>
      <c r="H217" s="30">
        <v>0</v>
      </c>
      <c r="I217" s="15" t="s">
        <v>178</v>
      </c>
      <c r="J217">
        <v>489233</v>
      </c>
      <c r="K217" s="17">
        <v>145</v>
      </c>
      <c r="L217" s="17">
        <v>39.954187099999999</v>
      </c>
      <c r="M217" s="17">
        <v>-75.175808200000006</v>
      </c>
      <c r="N217" s="17">
        <v>10338</v>
      </c>
      <c r="O217" s="17">
        <v>401</v>
      </c>
      <c r="P217" s="17">
        <v>42101000401</v>
      </c>
      <c r="Q217" s="17">
        <v>214766</v>
      </c>
      <c r="R217" s="17">
        <v>14981</v>
      </c>
    </row>
    <row r="218" spans="1:18" x14ac:dyDescent="0.35">
      <c r="A218" s="12">
        <v>9.02</v>
      </c>
      <c r="B218" s="28">
        <v>1</v>
      </c>
      <c r="C218" s="29">
        <f>(B218+D218)/2</f>
        <v>2.5</v>
      </c>
      <c r="D218" s="30">
        <v>4</v>
      </c>
      <c r="E218" s="28">
        <v>1</v>
      </c>
      <c r="F218" s="30">
        <v>4</v>
      </c>
      <c r="G218" s="28">
        <v>0</v>
      </c>
      <c r="H218" s="30">
        <v>0</v>
      </c>
      <c r="I218" s="15" t="s">
        <v>185</v>
      </c>
      <c r="J218">
        <v>489240</v>
      </c>
      <c r="K218" s="17">
        <v>152</v>
      </c>
      <c r="L218" s="17">
        <v>39.947159599999999</v>
      </c>
      <c r="M218" s="17">
        <v>-75.156638900000004</v>
      </c>
      <c r="N218" s="17">
        <v>10347</v>
      </c>
      <c r="O218" s="17">
        <v>902</v>
      </c>
      <c r="P218" s="17">
        <v>42101000902</v>
      </c>
      <c r="Q218" s="17">
        <v>155164</v>
      </c>
      <c r="R218" s="17">
        <v>0</v>
      </c>
    </row>
    <row r="219" spans="1:18" x14ac:dyDescent="0.35">
      <c r="A219" s="12">
        <v>11.01</v>
      </c>
      <c r="B219" s="28">
        <v>1</v>
      </c>
      <c r="C219" s="29">
        <f>(B219+D219)/2</f>
        <v>2.5</v>
      </c>
      <c r="D219" s="30">
        <v>4</v>
      </c>
      <c r="E219" s="28">
        <v>1</v>
      </c>
      <c r="F219" s="30">
        <v>4</v>
      </c>
      <c r="G219" s="28">
        <v>0</v>
      </c>
      <c r="H219" s="30">
        <v>0</v>
      </c>
      <c r="I219" s="15" t="s">
        <v>366</v>
      </c>
      <c r="J219">
        <v>489654</v>
      </c>
      <c r="K219" s="17">
        <v>333</v>
      </c>
      <c r="L219" s="17">
        <v>39.944991799999997</v>
      </c>
      <c r="M219" s="17">
        <v>-75.162524000000005</v>
      </c>
      <c r="N219" s="17">
        <v>10350</v>
      </c>
      <c r="O219" s="17">
        <v>1101</v>
      </c>
      <c r="P219" s="17">
        <v>42101001101</v>
      </c>
      <c r="Q219" s="17">
        <v>174014</v>
      </c>
      <c r="R219" s="17">
        <v>0</v>
      </c>
    </row>
    <row r="220" spans="1:18" x14ac:dyDescent="0.35">
      <c r="A220" s="12">
        <v>11.02</v>
      </c>
      <c r="B220" s="28">
        <v>1</v>
      </c>
      <c r="C220" s="29">
        <f>(B220+D220)/2</f>
        <v>2.5</v>
      </c>
      <c r="D220" s="30">
        <v>4</v>
      </c>
      <c r="E220" s="28">
        <v>0</v>
      </c>
      <c r="F220" s="30">
        <v>0</v>
      </c>
      <c r="G220" s="28">
        <v>1</v>
      </c>
      <c r="H220" s="30">
        <v>4</v>
      </c>
      <c r="I220" s="15" t="s">
        <v>184</v>
      </c>
      <c r="J220">
        <v>489239</v>
      </c>
      <c r="K220" s="17">
        <v>151</v>
      </c>
      <c r="L220" s="17">
        <v>39.944265399999999</v>
      </c>
      <c r="M220" s="17">
        <v>-75.156695999999997</v>
      </c>
      <c r="N220" s="17">
        <v>10351</v>
      </c>
      <c r="O220" s="17">
        <v>1102</v>
      </c>
      <c r="P220" s="17">
        <v>42101001102</v>
      </c>
      <c r="Q220" s="17">
        <v>204062</v>
      </c>
      <c r="R220" s="17">
        <v>0</v>
      </c>
    </row>
    <row r="221" spans="1:18" x14ac:dyDescent="0.35">
      <c r="A221" s="12">
        <v>12.01</v>
      </c>
      <c r="B221" s="28">
        <v>1</v>
      </c>
      <c r="C221" s="29">
        <f>(B221+D221)/2</f>
        <v>2.5</v>
      </c>
      <c r="D221" s="30">
        <v>4</v>
      </c>
      <c r="E221" s="28">
        <v>1</v>
      </c>
      <c r="F221" s="30">
        <v>4</v>
      </c>
      <c r="G221" s="28">
        <v>0</v>
      </c>
      <c r="H221" s="30">
        <v>0</v>
      </c>
      <c r="I221" s="15" t="s">
        <v>330</v>
      </c>
      <c r="J221">
        <v>489618</v>
      </c>
      <c r="K221" s="17">
        <v>297</v>
      </c>
      <c r="L221" s="17">
        <v>39.947166600000003</v>
      </c>
      <c r="M221" s="17">
        <v>-75.179872099999997</v>
      </c>
      <c r="N221" s="17">
        <v>10352</v>
      </c>
      <c r="O221" s="17">
        <v>1201</v>
      </c>
      <c r="P221" s="17">
        <v>42101001201</v>
      </c>
      <c r="Q221" s="17">
        <v>327555</v>
      </c>
      <c r="R221" s="17">
        <v>30728</v>
      </c>
    </row>
    <row r="222" spans="1:18" x14ac:dyDescent="0.35">
      <c r="A222" s="12">
        <v>12.02</v>
      </c>
      <c r="B222" s="28">
        <v>1</v>
      </c>
      <c r="C222" s="29">
        <f>(B222+D222)/2</f>
        <v>2.5</v>
      </c>
      <c r="D222" s="30">
        <v>4</v>
      </c>
      <c r="E222" s="28">
        <v>1</v>
      </c>
      <c r="F222" s="30">
        <v>4</v>
      </c>
      <c r="G222" s="28">
        <v>0</v>
      </c>
      <c r="H222" s="30">
        <v>0</v>
      </c>
      <c r="I222" s="15" t="s">
        <v>329</v>
      </c>
      <c r="J222">
        <v>489617</v>
      </c>
      <c r="K222" s="17">
        <v>296</v>
      </c>
      <c r="L222" s="17">
        <v>39.945911700000003</v>
      </c>
      <c r="M222" s="17">
        <v>-75.169947500000006</v>
      </c>
      <c r="N222" s="17">
        <v>10353</v>
      </c>
      <c r="O222" s="17">
        <v>1202</v>
      </c>
      <c r="P222" s="17">
        <v>42101001202</v>
      </c>
      <c r="Q222" s="17">
        <v>308560</v>
      </c>
      <c r="R222" s="17">
        <v>0</v>
      </c>
    </row>
    <row r="223" spans="1:18" x14ac:dyDescent="0.35">
      <c r="A223" s="12">
        <v>13</v>
      </c>
      <c r="B223" s="28">
        <v>1</v>
      </c>
      <c r="C223" s="29">
        <f>(B223+D223)/2</f>
        <v>2.5</v>
      </c>
      <c r="D223" s="30">
        <v>4</v>
      </c>
      <c r="E223" s="28">
        <v>1</v>
      </c>
      <c r="F223" s="30">
        <v>4</v>
      </c>
      <c r="G223" s="28">
        <v>0</v>
      </c>
      <c r="H223" s="30">
        <v>0</v>
      </c>
      <c r="I223" s="15" t="s">
        <v>64</v>
      </c>
      <c r="J223">
        <v>489422</v>
      </c>
      <c r="K223" s="17">
        <v>31</v>
      </c>
      <c r="L223" s="17">
        <v>39.944525800000001</v>
      </c>
      <c r="M223" s="17">
        <v>-75.186205000000001</v>
      </c>
      <c r="N223" s="17">
        <v>10354</v>
      </c>
      <c r="O223" s="17">
        <v>1300</v>
      </c>
      <c r="P223" s="17">
        <v>42101001300</v>
      </c>
      <c r="Q223" s="17">
        <v>727889</v>
      </c>
      <c r="R223" s="17">
        <v>60713</v>
      </c>
    </row>
    <row r="224" spans="1:18" x14ac:dyDescent="0.35">
      <c r="A224" s="12">
        <v>14</v>
      </c>
      <c r="B224" s="28">
        <v>1</v>
      </c>
      <c r="C224" s="29">
        <f>(B224+D224)/2</f>
        <v>2.5</v>
      </c>
      <c r="D224" s="30">
        <v>4</v>
      </c>
      <c r="E224" s="28">
        <v>1</v>
      </c>
      <c r="F224" s="30">
        <v>4</v>
      </c>
      <c r="G224" s="28">
        <v>0</v>
      </c>
      <c r="H224" s="30">
        <v>0</v>
      </c>
      <c r="I224" s="15" t="s">
        <v>65</v>
      </c>
      <c r="J224">
        <v>489423</v>
      </c>
      <c r="K224" s="17">
        <v>32</v>
      </c>
      <c r="L224" s="17">
        <v>39.9429436</v>
      </c>
      <c r="M224" s="17">
        <v>-75.171593000000001</v>
      </c>
      <c r="N224" s="17">
        <v>10355</v>
      </c>
      <c r="O224" s="17">
        <v>1400</v>
      </c>
      <c r="P224" s="17">
        <v>42101001400</v>
      </c>
      <c r="Q224" s="17">
        <v>315832</v>
      </c>
      <c r="R224" s="17">
        <v>0</v>
      </c>
    </row>
    <row r="225" spans="1:18" x14ac:dyDescent="0.35">
      <c r="A225" s="12">
        <v>15</v>
      </c>
      <c r="B225" s="28">
        <v>1</v>
      </c>
      <c r="C225" s="29">
        <f>(B225+D225)/2</f>
        <v>2.5</v>
      </c>
      <c r="D225" s="30">
        <v>4</v>
      </c>
      <c r="E225" s="28">
        <v>1</v>
      </c>
      <c r="F225" s="30">
        <v>4</v>
      </c>
      <c r="G225" s="28">
        <v>0</v>
      </c>
      <c r="H225" s="30">
        <v>0</v>
      </c>
      <c r="I225" s="15" t="s">
        <v>66</v>
      </c>
      <c r="J225">
        <v>489424</v>
      </c>
      <c r="K225" s="17">
        <v>33</v>
      </c>
      <c r="L225" s="17">
        <v>39.941903699999997</v>
      </c>
      <c r="M225" s="17">
        <v>-75.159115799999995</v>
      </c>
      <c r="N225" s="17">
        <v>10356</v>
      </c>
      <c r="O225" s="17">
        <v>1500</v>
      </c>
      <c r="P225" s="17">
        <v>42101001500</v>
      </c>
      <c r="Q225" s="17">
        <v>239383</v>
      </c>
      <c r="R225" s="17">
        <v>0</v>
      </c>
    </row>
    <row r="226" spans="1:18" x14ac:dyDescent="0.35">
      <c r="A226" s="12">
        <v>18</v>
      </c>
      <c r="B226" s="28">
        <v>1</v>
      </c>
      <c r="C226" s="29">
        <f>(B226+D226)/2</f>
        <v>2.5</v>
      </c>
      <c r="D226" s="30">
        <v>4</v>
      </c>
      <c r="E226" s="28">
        <v>1</v>
      </c>
      <c r="F226" s="30">
        <v>4</v>
      </c>
      <c r="G226" s="28">
        <v>0</v>
      </c>
      <c r="H226" s="30">
        <v>0</v>
      </c>
      <c r="I226" s="15" t="s">
        <v>69</v>
      </c>
      <c r="J226">
        <v>489427</v>
      </c>
      <c r="K226" s="17">
        <v>36</v>
      </c>
      <c r="L226" s="17">
        <v>39.939999800000002</v>
      </c>
      <c r="M226" s="17">
        <v>-75.159309100000002</v>
      </c>
      <c r="N226" s="17">
        <v>10359</v>
      </c>
      <c r="O226" s="17">
        <v>1800</v>
      </c>
      <c r="P226" s="17">
        <v>42101001800</v>
      </c>
      <c r="Q226" s="17">
        <v>242483</v>
      </c>
      <c r="R226" s="17">
        <v>0</v>
      </c>
    </row>
    <row r="227" spans="1:18" x14ac:dyDescent="0.35">
      <c r="A227" s="12">
        <v>19</v>
      </c>
      <c r="B227" s="28">
        <v>1</v>
      </c>
      <c r="C227" s="29">
        <f>(B227+D227)/2</f>
        <v>2.5</v>
      </c>
      <c r="D227" s="30">
        <v>4</v>
      </c>
      <c r="E227" s="28">
        <v>1</v>
      </c>
      <c r="F227" s="30">
        <v>4</v>
      </c>
      <c r="G227" s="28">
        <v>0</v>
      </c>
      <c r="H227" s="30">
        <v>0</v>
      </c>
      <c r="I227" s="15" t="s">
        <v>70</v>
      </c>
      <c r="J227">
        <v>489428</v>
      </c>
      <c r="K227" s="17">
        <v>37</v>
      </c>
      <c r="L227" s="17">
        <v>39.940045400000002</v>
      </c>
      <c r="M227" s="17">
        <v>-75.172227000000007</v>
      </c>
      <c r="N227" s="17">
        <v>10360</v>
      </c>
      <c r="O227" s="17">
        <v>1900</v>
      </c>
      <c r="P227" s="17">
        <v>42101001900</v>
      </c>
      <c r="Q227" s="17">
        <v>328327</v>
      </c>
      <c r="R227" s="17">
        <v>0</v>
      </c>
    </row>
    <row r="228" spans="1:18" x14ac:dyDescent="0.35">
      <c r="A228" s="12">
        <v>21</v>
      </c>
      <c r="B228" s="28">
        <v>1</v>
      </c>
      <c r="C228" s="29">
        <f>(B228+D228)/2</f>
        <v>2.5</v>
      </c>
      <c r="D228" s="30">
        <v>4</v>
      </c>
      <c r="E228" s="28">
        <v>1</v>
      </c>
      <c r="F228" s="30">
        <v>4</v>
      </c>
      <c r="G228" s="28">
        <v>0</v>
      </c>
      <c r="H228" s="30">
        <v>0</v>
      </c>
      <c r="I228" s="15" t="s">
        <v>72</v>
      </c>
      <c r="J228">
        <v>489430</v>
      </c>
      <c r="K228" s="17">
        <v>39</v>
      </c>
      <c r="L228" s="17">
        <v>39.937221399999999</v>
      </c>
      <c r="M228" s="17">
        <v>-75.176895500000001</v>
      </c>
      <c r="N228" s="17">
        <v>10362</v>
      </c>
      <c r="O228" s="17">
        <v>2100</v>
      </c>
      <c r="P228" s="17">
        <v>42101002100</v>
      </c>
      <c r="Q228" s="17">
        <v>237519</v>
      </c>
      <c r="R228" s="17">
        <v>0</v>
      </c>
    </row>
    <row r="229" spans="1:18" x14ac:dyDescent="0.35">
      <c r="A229" s="12">
        <v>22</v>
      </c>
      <c r="B229" s="28">
        <v>1</v>
      </c>
      <c r="C229" s="29">
        <f>(B229+D229)/2</f>
        <v>2.5</v>
      </c>
      <c r="D229" s="30">
        <v>4</v>
      </c>
      <c r="E229" s="28">
        <v>1</v>
      </c>
      <c r="F229" s="30">
        <v>4</v>
      </c>
      <c r="G229" s="28">
        <v>0</v>
      </c>
      <c r="H229" s="30">
        <v>0</v>
      </c>
      <c r="I229" s="15" t="s">
        <v>73</v>
      </c>
      <c r="J229">
        <v>489431</v>
      </c>
      <c r="K229" s="17">
        <v>40</v>
      </c>
      <c r="L229" s="17">
        <v>39.936411100000001</v>
      </c>
      <c r="M229" s="17">
        <v>-75.170392300000003</v>
      </c>
      <c r="N229" s="17">
        <v>10363</v>
      </c>
      <c r="O229" s="17">
        <v>2200</v>
      </c>
      <c r="P229" s="17">
        <v>42101002200</v>
      </c>
      <c r="Q229" s="17">
        <v>228696</v>
      </c>
      <c r="R229" s="17">
        <v>0</v>
      </c>
    </row>
    <row r="230" spans="1:18" x14ac:dyDescent="0.35">
      <c r="A230" s="12">
        <v>23</v>
      </c>
      <c r="B230" s="28">
        <v>1</v>
      </c>
      <c r="C230" s="29">
        <f>(B230+D230)/2</f>
        <v>2.5</v>
      </c>
      <c r="D230" s="30">
        <v>4</v>
      </c>
      <c r="E230" s="28">
        <v>1</v>
      </c>
      <c r="F230" s="30">
        <v>4</v>
      </c>
      <c r="G230" s="28">
        <v>0</v>
      </c>
      <c r="H230" s="30">
        <v>0</v>
      </c>
      <c r="I230" s="15" t="s">
        <v>74</v>
      </c>
      <c r="J230">
        <v>489432</v>
      </c>
      <c r="K230" s="17">
        <v>41</v>
      </c>
      <c r="L230" s="17">
        <v>39.934821700000001</v>
      </c>
      <c r="M230" s="17">
        <v>-75.162979899999996</v>
      </c>
      <c r="N230" s="17">
        <v>10364</v>
      </c>
      <c r="O230" s="17">
        <v>2300</v>
      </c>
      <c r="P230" s="17">
        <v>42101002300</v>
      </c>
      <c r="Q230" s="17">
        <v>212379</v>
      </c>
      <c r="R230" s="17">
        <v>0</v>
      </c>
    </row>
    <row r="231" spans="1:18" x14ac:dyDescent="0.35">
      <c r="A231" s="12">
        <v>24</v>
      </c>
      <c r="B231" s="28">
        <v>1</v>
      </c>
      <c r="C231" s="29">
        <f>(B231+D231)/2</f>
        <v>2.5</v>
      </c>
      <c r="D231" s="30">
        <v>4</v>
      </c>
      <c r="E231" s="28">
        <v>1</v>
      </c>
      <c r="F231" s="30">
        <v>4</v>
      </c>
      <c r="G231" s="28">
        <v>0</v>
      </c>
      <c r="H231" s="30">
        <v>0</v>
      </c>
      <c r="I231" s="15" t="s">
        <v>75</v>
      </c>
      <c r="J231">
        <v>489433</v>
      </c>
      <c r="K231" s="17">
        <v>42</v>
      </c>
      <c r="L231" s="17">
        <v>39.936763399999997</v>
      </c>
      <c r="M231" s="17">
        <v>-75.159509999999997</v>
      </c>
      <c r="N231" s="17">
        <v>10365</v>
      </c>
      <c r="O231" s="17">
        <v>2400</v>
      </c>
      <c r="P231" s="17">
        <v>42101002400</v>
      </c>
      <c r="Q231" s="17">
        <v>535421</v>
      </c>
      <c r="R231" s="17">
        <v>0</v>
      </c>
    </row>
    <row r="232" spans="1:18" x14ac:dyDescent="0.35">
      <c r="A232" s="12">
        <v>25</v>
      </c>
      <c r="B232" s="28">
        <v>1</v>
      </c>
      <c r="C232" s="29">
        <f>(B232+D232)/2</f>
        <v>2.5</v>
      </c>
      <c r="D232" s="30">
        <v>4</v>
      </c>
      <c r="E232" s="28">
        <v>1</v>
      </c>
      <c r="F232" s="30">
        <v>4</v>
      </c>
      <c r="G232" s="28">
        <v>0</v>
      </c>
      <c r="H232" s="30">
        <v>0</v>
      </c>
      <c r="I232" s="15" t="s">
        <v>76</v>
      </c>
      <c r="J232">
        <v>489434</v>
      </c>
      <c r="K232" s="17">
        <v>43</v>
      </c>
      <c r="L232" s="17">
        <v>39.934296000000003</v>
      </c>
      <c r="M232" s="17">
        <v>-75.149802300000005</v>
      </c>
      <c r="N232" s="17">
        <v>10366</v>
      </c>
      <c r="O232" s="17">
        <v>2500</v>
      </c>
      <c r="P232" s="17">
        <v>42101002500</v>
      </c>
      <c r="Q232" s="17">
        <v>398697</v>
      </c>
      <c r="R232" s="17">
        <v>0</v>
      </c>
    </row>
    <row r="233" spans="1:18" x14ac:dyDescent="0.35">
      <c r="A233" s="12">
        <v>27.01</v>
      </c>
      <c r="B233" s="28">
        <v>1</v>
      </c>
      <c r="C233" s="29">
        <f>(B233+D233)/2</f>
        <v>2.5</v>
      </c>
      <c r="D233" s="30">
        <v>4</v>
      </c>
      <c r="E233" s="28">
        <v>1</v>
      </c>
      <c r="F233" s="30">
        <v>4</v>
      </c>
      <c r="G233" s="28">
        <v>0</v>
      </c>
      <c r="H233" s="30">
        <v>0</v>
      </c>
      <c r="I233" s="15" t="s">
        <v>338</v>
      </c>
      <c r="J233">
        <v>489626</v>
      </c>
      <c r="K233" s="17">
        <v>305</v>
      </c>
      <c r="L233" s="17">
        <v>39.928552600000003</v>
      </c>
      <c r="M233" s="17">
        <v>-75.153703300000004</v>
      </c>
      <c r="N233" s="17">
        <v>10367</v>
      </c>
      <c r="O233" s="17">
        <v>2701</v>
      </c>
      <c r="P233" s="17">
        <v>42101002701</v>
      </c>
      <c r="Q233" s="17">
        <v>224840</v>
      </c>
      <c r="R233" s="17">
        <v>0</v>
      </c>
    </row>
    <row r="234" spans="1:18" x14ac:dyDescent="0.35">
      <c r="A234" s="12">
        <v>54</v>
      </c>
      <c r="B234" s="28">
        <v>1</v>
      </c>
      <c r="C234" s="29">
        <f>(B234+D234)/2</f>
        <v>2.5</v>
      </c>
      <c r="D234" s="30">
        <v>4</v>
      </c>
      <c r="E234" s="28">
        <v>1</v>
      </c>
      <c r="F234" s="30">
        <v>4</v>
      </c>
      <c r="G234" s="28">
        <v>0</v>
      </c>
      <c r="H234" s="30">
        <v>0</v>
      </c>
      <c r="I234" s="15" t="s">
        <v>80</v>
      </c>
      <c r="J234">
        <v>489438</v>
      </c>
      <c r="K234" s="17">
        <v>47</v>
      </c>
      <c r="L234" s="17">
        <v>39.890453899999997</v>
      </c>
      <c r="M234" s="17">
        <v>-75.251392300000006</v>
      </c>
      <c r="N234" s="17">
        <v>10390</v>
      </c>
      <c r="O234" s="17">
        <v>5400</v>
      </c>
      <c r="P234" s="17">
        <v>42101005400</v>
      </c>
      <c r="Q234" s="17">
        <v>1846253</v>
      </c>
      <c r="R234" s="17">
        <v>530013</v>
      </c>
    </row>
    <row r="235" spans="1:18" x14ac:dyDescent="0.35">
      <c r="A235" s="12">
        <v>55</v>
      </c>
      <c r="B235" s="28">
        <v>1</v>
      </c>
      <c r="C235" s="29">
        <f>(B235+D235)/2</f>
        <v>2.5</v>
      </c>
      <c r="D235" s="30">
        <v>4</v>
      </c>
      <c r="E235" s="28">
        <v>1</v>
      </c>
      <c r="F235" s="30">
        <v>4</v>
      </c>
      <c r="G235" s="28">
        <v>0</v>
      </c>
      <c r="H235" s="30">
        <v>0</v>
      </c>
      <c r="I235" s="15" t="s">
        <v>81</v>
      </c>
      <c r="J235">
        <v>489439</v>
      </c>
      <c r="K235" s="17">
        <v>48</v>
      </c>
      <c r="L235" s="17">
        <v>39.907419099999998</v>
      </c>
      <c r="M235" s="17">
        <v>-75.248917399999996</v>
      </c>
      <c r="N235" s="17">
        <v>10391</v>
      </c>
      <c r="O235" s="17">
        <v>5500</v>
      </c>
      <c r="P235" s="17">
        <v>42101005500</v>
      </c>
      <c r="Q235" s="17">
        <v>1168442</v>
      </c>
      <c r="R235" s="17">
        <v>12010</v>
      </c>
    </row>
    <row r="236" spans="1:18" x14ac:dyDescent="0.35">
      <c r="A236" s="12">
        <v>61</v>
      </c>
      <c r="B236" s="28">
        <v>1</v>
      </c>
      <c r="C236" s="29">
        <f>(B236+D236)/2</f>
        <v>2.5</v>
      </c>
      <c r="D236" s="30">
        <v>4</v>
      </c>
      <c r="E236" s="28">
        <v>1</v>
      </c>
      <c r="F236" s="30">
        <v>4</v>
      </c>
      <c r="G236" s="28">
        <v>0</v>
      </c>
      <c r="H236" s="30">
        <v>0</v>
      </c>
      <c r="I236" s="15" t="s">
        <v>84</v>
      </c>
      <c r="J236">
        <v>489442</v>
      </c>
      <c r="K236" s="17">
        <v>51</v>
      </c>
      <c r="L236" s="17">
        <v>39.9150013</v>
      </c>
      <c r="M236" s="17">
        <v>-75.228809400000003</v>
      </c>
      <c r="N236" s="17">
        <v>10394</v>
      </c>
      <c r="O236" s="17">
        <v>6100</v>
      </c>
      <c r="P236" s="17">
        <v>42101006100</v>
      </c>
      <c r="Q236" s="17">
        <v>534201</v>
      </c>
      <c r="R236" s="17">
        <v>0</v>
      </c>
    </row>
    <row r="237" spans="1:18" x14ac:dyDescent="0.35">
      <c r="A237" s="12">
        <v>65</v>
      </c>
      <c r="B237" s="28">
        <v>1</v>
      </c>
      <c r="C237" s="29">
        <f>(B237+D237)/2</f>
        <v>2.5</v>
      </c>
      <c r="D237" s="30">
        <v>4</v>
      </c>
      <c r="E237" s="28">
        <v>1</v>
      </c>
      <c r="F237" s="30">
        <v>4</v>
      </c>
      <c r="G237" s="28">
        <v>0</v>
      </c>
      <c r="H237" s="30">
        <v>0</v>
      </c>
      <c r="I237" s="15" t="s">
        <v>164</v>
      </c>
      <c r="J237">
        <v>489538</v>
      </c>
      <c r="K237" s="17">
        <v>131</v>
      </c>
      <c r="L237" s="17">
        <v>39.9330955</v>
      </c>
      <c r="M237" s="17">
        <v>-75.231840599999998</v>
      </c>
      <c r="N237" s="17">
        <v>10398</v>
      </c>
      <c r="O237" s="17">
        <v>6500</v>
      </c>
      <c r="P237" s="17">
        <v>42101006500</v>
      </c>
      <c r="Q237" s="17">
        <v>1111283</v>
      </c>
      <c r="R237" s="17">
        <v>29425</v>
      </c>
    </row>
    <row r="238" spans="1:18" x14ac:dyDescent="0.35">
      <c r="A238" s="12">
        <v>69</v>
      </c>
      <c r="B238" s="28">
        <v>1</v>
      </c>
      <c r="C238" s="29">
        <f>(B238+D238)/2</f>
        <v>2.5</v>
      </c>
      <c r="D238" s="30">
        <v>4</v>
      </c>
      <c r="E238" s="28">
        <v>1</v>
      </c>
      <c r="F238" s="30">
        <v>4</v>
      </c>
      <c r="G238" s="28">
        <v>0</v>
      </c>
      <c r="H238" s="30">
        <v>0</v>
      </c>
      <c r="I238" s="15" t="s">
        <v>253</v>
      </c>
      <c r="J238">
        <v>489541</v>
      </c>
      <c r="K238" s="17">
        <v>220</v>
      </c>
      <c r="L238" s="17">
        <v>39.930620400000002</v>
      </c>
      <c r="M238" s="17">
        <v>-75.214652599999994</v>
      </c>
      <c r="N238" s="17">
        <v>10401</v>
      </c>
      <c r="O238" s="17">
        <v>6900</v>
      </c>
      <c r="P238" s="17">
        <v>42101006900</v>
      </c>
      <c r="Q238" s="17">
        <v>704352</v>
      </c>
      <c r="R238" s="17">
        <v>102803</v>
      </c>
    </row>
    <row r="239" spans="1:18" x14ac:dyDescent="0.35">
      <c r="A239" s="12">
        <v>71.02</v>
      </c>
      <c r="B239" s="28">
        <v>1</v>
      </c>
      <c r="C239" s="29">
        <f>(B239+D239)/2</f>
        <v>2.5</v>
      </c>
      <c r="D239" s="30">
        <v>4</v>
      </c>
      <c r="E239" s="28">
        <v>1</v>
      </c>
      <c r="F239" s="30">
        <v>4</v>
      </c>
      <c r="G239" s="28">
        <v>0</v>
      </c>
      <c r="H239" s="30">
        <v>0</v>
      </c>
      <c r="I239" s="15" t="s">
        <v>350</v>
      </c>
      <c r="J239">
        <v>489638</v>
      </c>
      <c r="K239" s="17">
        <v>317</v>
      </c>
      <c r="L239" s="17">
        <v>39.940920400000003</v>
      </c>
      <c r="M239" s="17">
        <v>-75.228251099999994</v>
      </c>
      <c r="N239" s="17">
        <v>10404</v>
      </c>
      <c r="O239" s="17">
        <v>7102</v>
      </c>
      <c r="P239" s="17">
        <v>42101007102</v>
      </c>
      <c r="Q239" s="17">
        <v>415761</v>
      </c>
      <c r="R239" s="17">
        <v>0</v>
      </c>
    </row>
    <row r="240" spans="1:18" x14ac:dyDescent="0.35">
      <c r="A240" s="12">
        <v>72</v>
      </c>
      <c r="B240" s="28">
        <v>1</v>
      </c>
      <c r="C240" s="29">
        <f>(B240+D240)/2</f>
        <v>2.5</v>
      </c>
      <c r="D240" s="30">
        <v>4</v>
      </c>
      <c r="E240" s="28">
        <v>1</v>
      </c>
      <c r="F240" s="30">
        <v>4</v>
      </c>
      <c r="G240" s="28">
        <v>0</v>
      </c>
      <c r="H240" s="30">
        <v>0</v>
      </c>
      <c r="I240" s="15" t="s">
        <v>255</v>
      </c>
      <c r="J240">
        <v>489543</v>
      </c>
      <c r="K240" s="17">
        <v>222</v>
      </c>
      <c r="L240" s="17">
        <v>39.944637</v>
      </c>
      <c r="M240" s="17">
        <v>-75.233216799999994</v>
      </c>
      <c r="N240" s="17">
        <v>10405</v>
      </c>
      <c r="O240" s="17">
        <v>7200</v>
      </c>
      <c r="P240" s="17">
        <v>42101007200</v>
      </c>
      <c r="Q240" s="17">
        <v>502614</v>
      </c>
      <c r="R240" s="17">
        <v>0</v>
      </c>
    </row>
    <row r="241" spans="1:18" x14ac:dyDescent="0.35">
      <c r="A241" s="12">
        <v>78</v>
      </c>
      <c r="B241" s="28">
        <v>1</v>
      </c>
      <c r="C241" s="29">
        <f>(B241+D241)/2</f>
        <v>2.5</v>
      </c>
      <c r="D241" s="30">
        <v>4</v>
      </c>
      <c r="E241" s="28">
        <v>1</v>
      </c>
      <c r="F241" s="30">
        <v>4</v>
      </c>
      <c r="G241" s="28">
        <v>0</v>
      </c>
      <c r="H241" s="30">
        <v>0</v>
      </c>
      <c r="I241" s="15" t="s">
        <v>259</v>
      </c>
      <c r="J241">
        <v>489547</v>
      </c>
      <c r="K241" s="17">
        <v>226</v>
      </c>
      <c r="L241" s="17">
        <v>39.946458</v>
      </c>
      <c r="M241" s="17">
        <v>-75.216263699999999</v>
      </c>
      <c r="N241" s="17">
        <v>10409</v>
      </c>
      <c r="O241" s="17">
        <v>7800</v>
      </c>
      <c r="P241" s="17">
        <v>42101007800</v>
      </c>
      <c r="Q241" s="17">
        <v>427404</v>
      </c>
      <c r="R241" s="17">
        <v>0</v>
      </c>
    </row>
    <row r="242" spans="1:18" x14ac:dyDescent="0.35">
      <c r="A242" s="12">
        <v>81.010000000000005</v>
      </c>
      <c r="B242" s="28">
        <v>1</v>
      </c>
      <c r="C242" s="29">
        <f>(B242+D242)/2</f>
        <v>2.5</v>
      </c>
      <c r="D242" s="30">
        <v>4</v>
      </c>
      <c r="E242" s="28">
        <v>1</v>
      </c>
      <c r="F242" s="30">
        <v>4</v>
      </c>
      <c r="G242" s="28">
        <v>0</v>
      </c>
      <c r="H242" s="30">
        <v>0</v>
      </c>
      <c r="I242" s="15" t="s">
        <v>349</v>
      </c>
      <c r="J242">
        <v>489637</v>
      </c>
      <c r="K242" s="17">
        <v>316</v>
      </c>
      <c r="L242" s="17">
        <v>39.948364900000001</v>
      </c>
      <c r="M242" s="17">
        <v>-75.236050599999999</v>
      </c>
      <c r="N242" s="17">
        <v>10412</v>
      </c>
      <c r="O242" s="17">
        <v>8101</v>
      </c>
      <c r="P242" s="17">
        <v>42101008101</v>
      </c>
      <c r="Q242" s="17">
        <v>243700</v>
      </c>
      <c r="R242" s="17">
        <v>0</v>
      </c>
    </row>
    <row r="243" spans="1:18" x14ac:dyDescent="0.35">
      <c r="A243" s="12">
        <v>83.01</v>
      </c>
      <c r="B243" s="28">
        <v>1</v>
      </c>
      <c r="C243" s="29">
        <f>(B243+D243)/2</f>
        <v>2.5</v>
      </c>
      <c r="D243" s="30">
        <v>4</v>
      </c>
      <c r="E243" s="28">
        <v>1</v>
      </c>
      <c r="F243" s="30">
        <v>4</v>
      </c>
      <c r="G243" s="28">
        <v>0</v>
      </c>
      <c r="H243" s="30">
        <v>0</v>
      </c>
      <c r="I243" s="15" t="s">
        <v>245</v>
      </c>
      <c r="J243">
        <v>489375</v>
      </c>
      <c r="K243" s="17">
        <v>212</v>
      </c>
      <c r="L243" s="17">
        <v>39.957780999999997</v>
      </c>
      <c r="M243" s="17">
        <v>-75.246738399999998</v>
      </c>
      <c r="N243" s="17">
        <v>10415</v>
      </c>
      <c r="O243" s="17">
        <v>8301</v>
      </c>
      <c r="P243" s="17">
        <v>42101008301</v>
      </c>
      <c r="Q243" s="17">
        <v>510557</v>
      </c>
      <c r="R243" s="17">
        <v>6713</v>
      </c>
    </row>
    <row r="244" spans="1:18" x14ac:dyDescent="0.35">
      <c r="A244" s="12">
        <v>86.01</v>
      </c>
      <c r="B244" s="28">
        <v>1</v>
      </c>
      <c r="C244" s="29">
        <f>(B244+D244)/2</f>
        <v>2.5</v>
      </c>
      <c r="D244" s="30">
        <v>4</v>
      </c>
      <c r="E244" s="28">
        <v>1</v>
      </c>
      <c r="F244" s="30">
        <v>4</v>
      </c>
      <c r="G244" s="28">
        <v>0</v>
      </c>
      <c r="H244" s="30">
        <v>0</v>
      </c>
      <c r="I244" s="15" t="s">
        <v>368</v>
      </c>
      <c r="J244">
        <v>489656</v>
      </c>
      <c r="K244" s="17">
        <v>335</v>
      </c>
      <c r="L244" s="17">
        <v>39.953734099999998</v>
      </c>
      <c r="M244" s="17">
        <v>-75.216593000000003</v>
      </c>
      <c r="N244" s="17">
        <v>10419</v>
      </c>
      <c r="O244" s="17">
        <v>8601</v>
      </c>
      <c r="P244" s="17">
        <v>42101008601</v>
      </c>
      <c r="Q244" s="17">
        <v>252482</v>
      </c>
      <c r="R244" s="17">
        <v>0</v>
      </c>
    </row>
    <row r="245" spans="1:18" x14ac:dyDescent="0.35">
      <c r="A245" s="12">
        <v>86.02</v>
      </c>
      <c r="B245" s="28">
        <v>1</v>
      </c>
      <c r="C245" s="29">
        <f>(B245+D245)/2</f>
        <v>2.5</v>
      </c>
      <c r="D245" s="30">
        <v>4</v>
      </c>
      <c r="E245" s="28">
        <v>1</v>
      </c>
      <c r="F245" s="30">
        <v>4</v>
      </c>
      <c r="G245" s="28">
        <v>0</v>
      </c>
      <c r="H245" s="30">
        <v>0</v>
      </c>
      <c r="I245" s="15" t="s">
        <v>355</v>
      </c>
      <c r="J245">
        <v>489643</v>
      </c>
      <c r="K245" s="17">
        <v>322</v>
      </c>
      <c r="L245" s="17">
        <v>39.956972499999999</v>
      </c>
      <c r="M245" s="17">
        <v>-75.216702999999995</v>
      </c>
      <c r="N245" s="17">
        <v>10420</v>
      </c>
      <c r="O245" s="17">
        <v>8602</v>
      </c>
      <c r="P245" s="17">
        <v>42101008602</v>
      </c>
      <c r="Q245" s="17">
        <v>369142</v>
      </c>
      <c r="R245" s="17">
        <v>0</v>
      </c>
    </row>
    <row r="246" spans="1:18" x14ac:dyDescent="0.35">
      <c r="A246" s="12">
        <v>87.01</v>
      </c>
      <c r="B246" s="28">
        <v>1</v>
      </c>
      <c r="C246" s="29">
        <f>(B246+D246)/2</f>
        <v>2.5</v>
      </c>
      <c r="D246" s="30">
        <v>4</v>
      </c>
      <c r="E246" s="28">
        <v>1</v>
      </c>
      <c r="F246" s="30">
        <v>4</v>
      </c>
      <c r="G246" s="28">
        <v>0</v>
      </c>
      <c r="H246" s="30">
        <v>0</v>
      </c>
      <c r="I246" s="15" t="s">
        <v>353</v>
      </c>
      <c r="J246">
        <v>489641</v>
      </c>
      <c r="K246" s="17">
        <v>320</v>
      </c>
      <c r="L246" s="17">
        <v>39.953565599999997</v>
      </c>
      <c r="M246" s="17">
        <v>-75.210498799999996</v>
      </c>
      <c r="N246" s="17">
        <v>10421</v>
      </c>
      <c r="O246" s="17">
        <v>8701</v>
      </c>
      <c r="P246" s="17">
        <v>42101008701</v>
      </c>
      <c r="Q246" s="17">
        <v>259523</v>
      </c>
      <c r="R246" s="17">
        <v>0</v>
      </c>
    </row>
    <row r="247" spans="1:18" x14ac:dyDescent="0.35">
      <c r="A247" s="12">
        <v>87.02</v>
      </c>
      <c r="B247" s="28">
        <v>1</v>
      </c>
      <c r="C247" s="29">
        <f>(B247+D247)/2</f>
        <v>2.5</v>
      </c>
      <c r="D247" s="30">
        <v>4</v>
      </c>
      <c r="E247" s="28">
        <v>1</v>
      </c>
      <c r="F247" s="30">
        <v>4</v>
      </c>
      <c r="G247" s="28">
        <v>0</v>
      </c>
      <c r="H247" s="30">
        <v>0</v>
      </c>
      <c r="I247" s="15" t="s">
        <v>352</v>
      </c>
      <c r="J247">
        <v>489640</v>
      </c>
      <c r="K247" s="17">
        <v>319</v>
      </c>
      <c r="L247" s="17">
        <v>39.953811399999999</v>
      </c>
      <c r="M247" s="17">
        <v>-75.207043499999997</v>
      </c>
      <c r="N247" s="17">
        <v>10422</v>
      </c>
      <c r="O247" s="17">
        <v>8702</v>
      </c>
      <c r="P247" s="17">
        <v>42101008702</v>
      </c>
      <c r="Q247" s="17">
        <v>283566</v>
      </c>
      <c r="R247" s="17">
        <v>0</v>
      </c>
    </row>
    <row r="248" spans="1:18" x14ac:dyDescent="0.35">
      <c r="A248" s="12">
        <v>90</v>
      </c>
      <c r="B248" s="28">
        <v>1</v>
      </c>
      <c r="C248" s="29">
        <f>(B248+D248)/2</f>
        <v>2.5</v>
      </c>
      <c r="D248" s="30">
        <v>4</v>
      </c>
      <c r="E248" s="28">
        <v>1</v>
      </c>
      <c r="F248" s="30">
        <v>4</v>
      </c>
      <c r="G248" s="28">
        <v>0</v>
      </c>
      <c r="H248" s="30">
        <v>0</v>
      </c>
      <c r="I248" s="15" t="s">
        <v>248</v>
      </c>
      <c r="J248">
        <v>489378</v>
      </c>
      <c r="K248" s="17">
        <v>215</v>
      </c>
      <c r="L248" s="17">
        <v>39.959511599999999</v>
      </c>
      <c r="M248" s="17">
        <v>-75.190624499999998</v>
      </c>
      <c r="N248" s="17">
        <v>10425</v>
      </c>
      <c r="O248" s="17">
        <v>9000</v>
      </c>
      <c r="P248" s="17">
        <v>42101009000</v>
      </c>
      <c r="Q248" s="17">
        <v>436319</v>
      </c>
      <c r="R248" s="17">
        <v>0</v>
      </c>
    </row>
    <row r="249" spans="1:18" x14ac:dyDescent="0.35">
      <c r="A249" s="12">
        <v>91</v>
      </c>
      <c r="B249" s="28">
        <v>1</v>
      </c>
      <c r="C249" s="29">
        <f>(B249+D249)/2</f>
        <v>2.5</v>
      </c>
      <c r="D249" s="30">
        <v>4</v>
      </c>
      <c r="E249" s="28">
        <v>1</v>
      </c>
      <c r="F249" s="30">
        <v>4</v>
      </c>
      <c r="G249" s="28">
        <v>0</v>
      </c>
      <c r="H249" s="30">
        <v>0</v>
      </c>
      <c r="I249" s="15" t="s">
        <v>249</v>
      </c>
      <c r="J249">
        <v>489379</v>
      </c>
      <c r="K249" s="17">
        <v>216</v>
      </c>
      <c r="L249" s="17">
        <v>39.959417899999998</v>
      </c>
      <c r="M249" s="17">
        <v>-75.197724500000007</v>
      </c>
      <c r="N249" s="17">
        <v>10426</v>
      </c>
      <c r="O249" s="17">
        <v>9100</v>
      </c>
      <c r="P249" s="17">
        <v>42101009100</v>
      </c>
      <c r="Q249" s="17">
        <v>425573</v>
      </c>
      <c r="R249" s="17">
        <v>0</v>
      </c>
    </row>
    <row r="250" spans="1:18" x14ac:dyDescent="0.35">
      <c r="A250" s="12">
        <v>98.02</v>
      </c>
      <c r="B250" s="28">
        <v>1</v>
      </c>
      <c r="C250" s="29">
        <f>(B250+D250)/2</f>
        <v>2.5</v>
      </c>
      <c r="D250" s="30">
        <v>4</v>
      </c>
      <c r="E250" s="28">
        <v>1</v>
      </c>
      <c r="F250" s="30">
        <v>4</v>
      </c>
      <c r="G250" s="28">
        <v>0</v>
      </c>
      <c r="H250" s="30">
        <v>0</v>
      </c>
      <c r="I250" s="15" t="s">
        <v>203</v>
      </c>
      <c r="J250">
        <v>489258</v>
      </c>
      <c r="K250" s="17">
        <v>170</v>
      </c>
      <c r="L250" s="17">
        <v>39.974587900000003</v>
      </c>
      <c r="M250" s="17">
        <v>-75.267903700000005</v>
      </c>
      <c r="N250" s="17">
        <v>10433</v>
      </c>
      <c r="O250" s="17">
        <v>9802</v>
      </c>
      <c r="P250" s="17">
        <v>42101009802</v>
      </c>
      <c r="Q250" s="17">
        <v>611026</v>
      </c>
      <c r="R250" s="17">
        <v>0</v>
      </c>
    </row>
    <row r="251" spans="1:18" x14ac:dyDescent="0.35">
      <c r="A251" s="12">
        <v>112</v>
      </c>
      <c r="B251" s="28">
        <v>1</v>
      </c>
      <c r="C251" s="29">
        <f>(B251+D251)/2</f>
        <v>2.5</v>
      </c>
      <c r="D251" s="30">
        <v>4</v>
      </c>
      <c r="E251" s="28">
        <v>1</v>
      </c>
      <c r="F251" s="30">
        <v>4</v>
      </c>
      <c r="G251" s="28">
        <v>0</v>
      </c>
      <c r="H251" s="30">
        <v>0</v>
      </c>
      <c r="I251" s="15" t="s">
        <v>99</v>
      </c>
      <c r="J251">
        <v>489457</v>
      </c>
      <c r="K251" s="17">
        <v>66</v>
      </c>
      <c r="L251" s="17">
        <v>39.973604100000003</v>
      </c>
      <c r="M251" s="17">
        <v>-75.2336533</v>
      </c>
      <c r="N251" s="17">
        <v>10446</v>
      </c>
      <c r="O251" s="17">
        <v>11200</v>
      </c>
      <c r="P251" s="17">
        <v>42101011200</v>
      </c>
      <c r="Q251" s="17">
        <v>503162</v>
      </c>
      <c r="R251" s="17">
        <v>0</v>
      </c>
    </row>
    <row r="252" spans="1:18" x14ac:dyDescent="0.35">
      <c r="A252" s="12">
        <v>113</v>
      </c>
      <c r="B252" s="28">
        <v>1</v>
      </c>
      <c r="C252" s="29">
        <f>(B252+D252)/2</f>
        <v>2.5</v>
      </c>
      <c r="D252" s="30">
        <v>4</v>
      </c>
      <c r="E252" s="28">
        <v>1</v>
      </c>
      <c r="F252" s="30">
        <v>4</v>
      </c>
      <c r="G252" s="28">
        <v>0</v>
      </c>
      <c r="H252" s="30">
        <v>0</v>
      </c>
      <c r="I252" s="15" t="s">
        <v>100</v>
      </c>
      <c r="J252">
        <v>489458</v>
      </c>
      <c r="K252" s="17">
        <v>67</v>
      </c>
      <c r="L252" s="17">
        <v>39.978655400000001</v>
      </c>
      <c r="M252" s="17">
        <v>-75.235334600000002</v>
      </c>
      <c r="N252" s="17">
        <v>10447</v>
      </c>
      <c r="O252" s="17">
        <v>11300</v>
      </c>
      <c r="P252" s="17">
        <v>42101011300</v>
      </c>
      <c r="Q252" s="17">
        <v>334899</v>
      </c>
      <c r="R252" s="17">
        <v>0</v>
      </c>
    </row>
    <row r="253" spans="1:18" x14ac:dyDescent="0.35">
      <c r="A253" s="12">
        <v>114</v>
      </c>
      <c r="B253" s="28">
        <v>1</v>
      </c>
      <c r="C253" s="29">
        <f>(B253+D253)/2</f>
        <v>2.5</v>
      </c>
      <c r="D253" s="30">
        <v>4</v>
      </c>
      <c r="E253" s="28">
        <v>1</v>
      </c>
      <c r="F253" s="30">
        <v>4</v>
      </c>
      <c r="G253" s="28">
        <v>0</v>
      </c>
      <c r="H253" s="30">
        <v>0</v>
      </c>
      <c r="I253" s="15" t="s">
        <v>101</v>
      </c>
      <c r="J253">
        <v>489459</v>
      </c>
      <c r="K253" s="17">
        <v>68</v>
      </c>
      <c r="L253" s="17">
        <v>39.980738799999997</v>
      </c>
      <c r="M253" s="17">
        <v>-75.244017799999995</v>
      </c>
      <c r="N253" s="17">
        <v>10448</v>
      </c>
      <c r="O253" s="17">
        <v>11400</v>
      </c>
      <c r="P253" s="17">
        <v>42101011400</v>
      </c>
      <c r="Q253" s="17">
        <v>972947</v>
      </c>
      <c r="R253" s="17">
        <v>0</v>
      </c>
    </row>
    <row r="254" spans="1:18" x14ac:dyDescent="0.35">
      <c r="A254" s="12">
        <v>119</v>
      </c>
      <c r="B254" s="28">
        <v>1</v>
      </c>
      <c r="C254" s="29">
        <f>(B254+D254)/2</f>
        <v>2.5</v>
      </c>
      <c r="D254" s="30">
        <v>4</v>
      </c>
      <c r="E254" s="28">
        <v>1</v>
      </c>
      <c r="F254" s="30">
        <v>4</v>
      </c>
      <c r="G254" s="28">
        <v>0</v>
      </c>
      <c r="H254" s="30">
        <v>0</v>
      </c>
      <c r="I254" s="15" t="s">
        <v>263</v>
      </c>
      <c r="J254">
        <v>489551</v>
      </c>
      <c r="K254" s="17">
        <v>230</v>
      </c>
      <c r="L254" s="17">
        <v>39.986114200000003</v>
      </c>
      <c r="M254" s="17">
        <v>-75.228842900000004</v>
      </c>
      <c r="N254" s="17">
        <v>10452</v>
      </c>
      <c r="O254" s="17">
        <v>11900</v>
      </c>
      <c r="P254" s="17">
        <v>42101011900</v>
      </c>
      <c r="Q254" s="17">
        <v>691111</v>
      </c>
      <c r="R254" s="17">
        <v>0</v>
      </c>
    </row>
    <row r="255" spans="1:18" x14ac:dyDescent="0.35">
      <c r="A255" s="12">
        <v>122.01</v>
      </c>
      <c r="B255" s="28">
        <v>1</v>
      </c>
      <c r="C255" s="29">
        <f>(B255+D255)/2</f>
        <v>2.5</v>
      </c>
      <c r="D255" s="30">
        <v>4</v>
      </c>
      <c r="E255" s="28">
        <v>1</v>
      </c>
      <c r="F255" s="30">
        <v>4</v>
      </c>
      <c r="G255" s="28">
        <v>0</v>
      </c>
      <c r="H255" s="30">
        <v>0</v>
      </c>
      <c r="I255" s="15" t="s">
        <v>360</v>
      </c>
      <c r="J255">
        <v>489648</v>
      </c>
      <c r="K255" s="17">
        <v>327</v>
      </c>
      <c r="L255" s="17">
        <v>40.003464800000003</v>
      </c>
      <c r="M255" s="17">
        <v>-75.210638799999998</v>
      </c>
      <c r="N255" s="17">
        <v>10455</v>
      </c>
      <c r="O255" s="17">
        <v>12201</v>
      </c>
      <c r="P255" s="17">
        <v>42101012201</v>
      </c>
      <c r="Q255" s="17">
        <v>380689</v>
      </c>
      <c r="R255" s="17">
        <v>2325</v>
      </c>
    </row>
    <row r="256" spans="1:18" x14ac:dyDescent="0.35">
      <c r="A256" s="12">
        <v>125</v>
      </c>
      <c r="B256" s="28">
        <v>1</v>
      </c>
      <c r="C256" s="29">
        <f>(B256+D256)/2</f>
        <v>2.5</v>
      </c>
      <c r="D256" s="30">
        <v>4</v>
      </c>
      <c r="E256" s="28">
        <v>0</v>
      </c>
      <c r="F256" s="30">
        <v>0</v>
      </c>
      <c r="G256" s="28">
        <v>1</v>
      </c>
      <c r="H256" s="30">
        <v>4</v>
      </c>
      <c r="I256" s="15" t="s">
        <v>266</v>
      </c>
      <c r="J256">
        <v>489554</v>
      </c>
      <c r="K256" s="17">
        <v>233</v>
      </c>
      <c r="L256" s="17">
        <v>39.961370100000003</v>
      </c>
      <c r="M256" s="17">
        <v>-75.172083700000002</v>
      </c>
      <c r="N256" s="17">
        <v>10458</v>
      </c>
      <c r="O256" s="17">
        <v>12500</v>
      </c>
      <c r="P256" s="17">
        <v>42101012500</v>
      </c>
      <c r="Q256" s="17">
        <v>864810</v>
      </c>
      <c r="R256" s="17">
        <v>49075</v>
      </c>
    </row>
    <row r="257" spans="1:18" x14ac:dyDescent="0.35">
      <c r="A257" s="12">
        <v>131</v>
      </c>
      <c r="B257" s="28">
        <v>1</v>
      </c>
      <c r="C257" s="29">
        <f>(B257+D257)/2</f>
        <v>2.5</v>
      </c>
      <c r="D257" s="30">
        <v>4</v>
      </c>
      <c r="E257" s="28">
        <v>1</v>
      </c>
      <c r="F257" s="30">
        <v>4</v>
      </c>
      <c r="G257" s="28">
        <v>0</v>
      </c>
      <c r="H257" s="30">
        <v>0</v>
      </c>
      <c r="I257" s="15" t="s">
        <v>267</v>
      </c>
      <c r="J257">
        <v>489555</v>
      </c>
      <c r="K257" s="17">
        <v>234</v>
      </c>
      <c r="L257" s="17">
        <v>39.965131200000002</v>
      </c>
      <c r="M257" s="17">
        <v>-75.150738099999998</v>
      </c>
      <c r="N257" s="17">
        <v>10459</v>
      </c>
      <c r="O257" s="17">
        <v>13100</v>
      </c>
      <c r="P257" s="17">
        <v>42101013100</v>
      </c>
      <c r="Q257" s="17">
        <v>322157</v>
      </c>
      <c r="R257" s="17">
        <v>0</v>
      </c>
    </row>
    <row r="258" spans="1:18" x14ac:dyDescent="0.35">
      <c r="A258" s="12">
        <v>132</v>
      </c>
      <c r="B258" s="28">
        <v>1</v>
      </c>
      <c r="C258" s="29">
        <f>(B258+D258)/2</f>
        <v>2.5</v>
      </c>
      <c r="D258" s="30">
        <v>4</v>
      </c>
      <c r="E258" s="28">
        <v>1</v>
      </c>
      <c r="F258" s="30">
        <v>4</v>
      </c>
      <c r="G258" s="28">
        <v>0</v>
      </c>
      <c r="H258" s="30">
        <v>0</v>
      </c>
      <c r="I258" s="15" t="s">
        <v>268</v>
      </c>
      <c r="J258">
        <v>489556</v>
      </c>
      <c r="K258" s="17">
        <v>235</v>
      </c>
      <c r="L258" s="17">
        <v>39.9662042</v>
      </c>
      <c r="M258" s="17">
        <v>-75.1571335</v>
      </c>
      <c r="N258" s="17">
        <v>10460</v>
      </c>
      <c r="O258" s="17">
        <v>13200</v>
      </c>
      <c r="P258" s="17">
        <v>42101013200</v>
      </c>
      <c r="Q258" s="17">
        <v>426671</v>
      </c>
      <c r="R258" s="17">
        <v>0</v>
      </c>
    </row>
    <row r="259" spans="1:18" x14ac:dyDescent="0.35">
      <c r="A259" s="12">
        <v>133</v>
      </c>
      <c r="B259" s="28">
        <v>1</v>
      </c>
      <c r="C259" s="29">
        <f>(B259+D259)/2</f>
        <v>2.5</v>
      </c>
      <c r="D259" s="30">
        <v>4</v>
      </c>
      <c r="E259" s="28">
        <v>1</v>
      </c>
      <c r="F259" s="30">
        <v>4</v>
      </c>
      <c r="G259" s="28">
        <v>0</v>
      </c>
      <c r="H259" s="30">
        <v>0</v>
      </c>
      <c r="I259" s="15" t="s">
        <v>269</v>
      </c>
      <c r="J259">
        <v>489557</v>
      </c>
      <c r="K259" s="17">
        <v>236</v>
      </c>
      <c r="L259" s="17">
        <v>39.966612599999998</v>
      </c>
      <c r="M259" s="17">
        <v>-75.162945500000006</v>
      </c>
      <c r="N259" s="17">
        <v>10461</v>
      </c>
      <c r="O259" s="17">
        <v>13300</v>
      </c>
      <c r="P259" s="17">
        <v>42101013300</v>
      </c>
      <c r="Q259" s="17">
        <v>357932</v>
      </c>
      <c r="R259" s="17">
        <v>0</v>
      </c>
    </row>
    <row r="260" spans="1:18" x14ac:dyDescent="0.35">
      <c r="A260" s="12">
        <v>134.01</v>
      </c>
      <c r="B260" s="28">
        <v>1</v>
      </c>
      <c r="C260" s="29">
        <f>(B260+D260)/2</f>
        <v>2.5</v>
      </c>
      <c r="D260" s="30">
        <v>4</v>
      </c>
      <c r="E260" s="28">
        <v>1</v>
      </c>
      <c r="F260" s="30">
        <v>4</v>
      </c>
      <c r="G260" s="28">
        <v>0</v>
      </c>
      <c r="H260" s="30">
        <v>0</v>
      </c>
      <c r="I260" s="15" t="s">
        <v>216</v>
      </c>
      <c r="J260">
        <v>489271</v>
      </c>
      <c r="K260" s="17">
        <v>183</v>
      </c>
      <c r="L260" s="17">
        <v>39.965957400000001</v>
      </c>
      <c r="M260" s="17">
        <v>-75.175250700000007</v>
      </c>
      <c r="N260" s="17">
        <v>10462</v>
      </c>
      <c r="O260" s="17">
        <v>13401</v>
      </c>
      <c r="P260" s="17">
        <v>42101013401</v>
      </c>
      <c r="Q260" s="17">
        <v>164058</v>
      </c>
      <c r="R260" s="17">
        <v>0</v>
      </c>
    </row>
    <row r="261" spans="1:18" x14ac:dyDescent="0.35">
      <c r="A261" s="12">
        <v>135</v>
      </c>
      <c r="B261" s="28">
        <v>1</v>
      </c>
      <c r="C261" s="29">
        <f>(B261+D261)/2</f>
        <v>2.5</v>
      </c>
      <c r="D261" s="30">
        <v>4</v>
      </c>
      <c r="E261" s="28">
        <v>1</v>
      </c>
      <c r="F261" s="30">
        <v>4</v>
      </c>
      <c r="G261" s="28">
        <v>0</v>
      </c>
      <c r="H261" s="30">
        <v>0</v>
      </c>
      <c r="I261" s="15" t="s">
        <v>270</v>
      </c>
      <c r="J261">
        <v>489558</v>
      </c>
      <c r="K261" s="17">
        <v>237</v>
      </c>
      <c r="L261" s="17">
        <v>39.969356400000002</v>
      </c>
      <c r="M261" s="17">
        <v>-75.170036699999997</v>
      </c>
      <c r="N261" s="17">
        <v>10464</v>
      </c>
      <c r="O261" s="17">
        <v>13500</v>
      </c>
      <c r="P261" s="17">
        <v>42101013500</v>
      </c>
      <c r="Q261" s="17">
        <v>404891</v>
      </c>
      <c r="R261" s="17">
        <v>0</v>
      </c>
    </row>
    <row r="262" spans="1:18" x14ac:dyDescent="0.35">
      <c r="A262" s="12">
        <v>136.02000000000001</v>
      </c>
      <c r="B262" s="28">
        <v>1</v>
      </c>
      <c r="C262" s="29">
        <f>(B262+D262)/2</f>
        <v>2.5</v>
      </c>
      <c r="D262" s="30">
        <v>4</v>
      </c>
      <c r="E262" s="28">
        <v>1</v>
      </c>
      <c r="F262" s="30">
        <v>4</v>
      </c>
      <c r="G262" s="28">
        <v>0</v>
      </c>
      <c r="H262" s="30">
        <v>0</v>
      </c>
      <c r="I262" s="15" t="s">
        <v>181</v>
      </c>
      <c r="J262">
        <v>489236</v>
      </c>
      <c r="K262" s="17">
        <v>148</v>
      </c>
      <c r="L262" s="17">
        <v>39.971571400000002</v>
      </c>
      <c r="M262" s="17">
        <v>-75.179809700000007</v>
      </c>
      <c r="N262" s="17">
        <v>10466</v>
      </c>
      <c r="O262" s="17">
        <v>13602</v>
      </c>
      <c r="P262" s="17">
        <v>42101013602</v>
      </c>
      <c r="Q262" s="17">
        <v>234732</v>
      </c>
      <c r="R262" s="17">
        <v>0</v>
      </c>
    </row>
    <row r="263" spans="1:18" x14ac:dyDescent="0.35">
      <c r="A263" s="12">
        <v>137</v>
      </c>
      <c r="B263" s="28">
        <v>1</v>
      </c>
      <c r="C263" s="29">
        <f>(B263+D263)/2</f>
        <v>2.5</v>
      </c>
      <c r="D263" s="30">
        <v>4</v>
      </c>
      <c r="E263" s="28">
        <v>1</v>
      </c>
      <c r="F263" s="30">
        <v>4</v>
      </c>
      <c r="G263" s="28">
        <v>0</v>
      </c>
      <c r="H263" s="30">
        <v>0</v>
      </c>
      <c r="I263" s="15" t="s">
        <v>271</v>
      </c>
      <c r="J263">
        <v>489559</v>
      </c>
      <c r="K263" s="17">
        <v>238</v>
      </c>
      <c r="L263" s="17">
        <v>39.977275200000001</v>
      </c>
      <c r="M263" s="17">
        <v>-75.184232300000005</v>
      </c>
      <c r="N263" s="17">
        <v>10467</v>
      </c>
      <c r="O263" s="17">
        <v>13700</v>
      </c>
      <c r="P263" s="17">
        <v>42101013700</v>
      </c>
      <c r="Q263" s="17">
        <v>589738</v>
      </c>
      <c r="R263" s="17">
        <v>0</v>
      </c>
    </row>
    <row r="264" spans="1:18" x14ac:dyDescent="0.35">
      <c r="A264" s="12">
        <v>139</v>
      </c>
      <c r="B264" s="28">
        <v>1</v>
      </c>
      <c r="C264" s="29">
        <f>(B264+D264)/2</f>
        <v>2.5</v>
      </c>
      <c r="D264" s="30">
        <v>4</v>
      </c>
      <c r="E264" s="28">
        <v>1</v>
      </c>
      <c r="F264" s="30">
        <v>4</v>
      </c>
      <c r="G264" s="28">
        <v>0</v>
      </c>
      <c r="H264" s="30">
        <v>0</v>
      </c>
      <c r="I264" s="15" t="s">
        <v>38</v>
      </c>
      <c r="J264">
        <v>489386</v>
      </c>
      <c r="K264" s="17">
        <v>5</v>
      </c>
      <c r="L264" s="17">
        <v>39.975056299999999</v>
      </c>
      <c r="M264" s="17">
        <v>-75.171184600000004</v>
      </c>
      <c r="N264" s="17">
        <v>10469</v>
      </c>
      <c r="O264" s="17">
        <v>13900</v>
      </c>
      <c r="P264" s="17">
        <v>42101013900</v>
      </c>
      <c r="Q264" s="17">
        <v>562934</v>
      </c>
      <c r="R264" s="17">
        <v>0</v>
      </c>
    </row>
    <row r="265" spans="1:18" x14ac:dyDescent="0.35">
      <c r="A265" s="12">
        <v>142</v>
      </c>
      <c r="B265" s="28">
        <v>1</v>
      </c>
      <c r="C265" s="29">
        <f>(B265+D265)/2</f>
        <v>2.5</v>
      </c>
      <c r="D265" s="30">
        <v>4</v>
      </c>
      <c r="E265" s="28">
        <v>1</v>
      </c>
      <c r="F265" s="30">
        <v>4</v>
      </c>
      <c r="G265" s="28">
        <v>0</v>
      </c>
      <c r="H265" s="30">
        <v>0</v>
      </c>
      <c r="I265" s="15" t="s">
        <v>41</v>
      </c>
      <c r="J265">
        <v>489389</v>
      </c>
      <c r="K265" s="17">
        <v>8</v>
      </c>
      <c r="L265" s="17">
        <v>39.965237500000001</v>
      </c>
      <c r="M265" s="17">
        <v>-75.135961199999997</v>
      </c>
      <c r="N265" s="17">
        <v>10472</v>
      </c>
      <c r="O265" s="17">
        <v>14200</v>
      </c>
      <c r="P265" s="17">
        <v>42101014200</v>
      </c>
      <c r="Q265" s="17">
        <v>789935</v>
      </c>
      <c r="R265" s="17">
        <v>277434</v>
      </c>
    </row>
    <row r="266" spans="1:18" x14ac:dyDescent="0.35">
      <c r="A266" s="12">
        <v>143</v>
      </c>
      <c r="B266" s="28">
        <v>1</v>
      </c>
      <c r="C266" s="29">
        <f>(B266+D266)/2</f>
        <v>2.5</v>
      </c>
      <c r="D266" s="30">
        <v>4</v>
      </c>
      <c r="E266" s="28">
        <v>1</v>
      </c>
      <c r="F266" s="30">
        <v>4</v>
      </c>
      <c r="G266" s="28">
        <v>0</v>
      </c>
      <c r="H266" s="30">
        <v>0</v>
      </c>
      <c r="I266" s="15" t="s">
        <v>42</v>
      </c>
      <c r="J266">
        <v>489390</v>
      </c>
      <c r="K266" s="17">
        <v>9</v>
      </c>
      <c r="L266" s="17">
        <v>39.967122500000002</v>
      </c>
      <c r="M266" s="17">
        <v>-75.126561699999996</v>
      </c>
      <c r="N266" s="17">
        <v>10473</v>
      </c>
      <c r="O266" s="17">
        <v>14300</v>
      </c>
      <c r="P266" s="17">
        <v>42101014300</v>
      </c>
      <c r="Q266" s="17">
        <v>570015</v>
      </c>
      <c r="R266" s="17">
        <v>282808</v>
      </c>
    </row>
    <row r="267" spans="1:18" x14ac:dyDescent="0.35">
      <c r="A267" s="12">
        <v>145</v>
      </c>
      <c r="B267" s="28">
        <v>1</v>
      </c>
      <c r="C267" s="29">
        <f>(B267+D267)/2</f>
        <v>2.5</v>
      </c>
      <c r="D267" s="30">
        <v>4</v>
      </c>
      <c r="E267" s="28">
        <v>1</v>
      </c>
      <c r="F267" s="30">
        <v>4</v>
      </c>
      <c r="G267" s="28">
        <v>0</v>
      </c>
      <c r="H267" s="30">
        <v>0</v>
      </c>
      <c r="I267" s="15" t="s">
        <v>44</v>
      </c>
      <c r="J267">
        <v>489392</v>
      </c>
      <c r="K267" s="17">
        <v>11</v>
      </c>
      <c r="L267" s="17">
        <v>39.976071500000003</v>
      </c>
      <c r="M267" s="17">
        <v>-75.148418899999996</v>
      </c>
      <c r="N267" s="17">
        <v>10475</v>
      </c>
      <c r="O267" s="17">
        <v>14500</v>
      </c>
      <c r="P267" s="17">
        <v>42101014500</v>
      </c>
      <c r="Q267" s="17">
        <v>321464</v>
      </c>
      <c r="R267" s="17">
        <v>0</v>
      </c>
    </row>
    <row r="268" spans="1:18" x14ac:dyDescent="0.35">
      <c r="A268" s="12">
        <v>146</v>
      </c>
      <c r="B268" s="28">
        <v>1</v>
      </c>
      <c r="C268" s="29">
        <f>(B268+D268)/2</f>
        <v>2.5</v>
      </c>
      <c r="D268" s="30">
        <v>4</v>
      </c>
      <c r="E268" s="28">
        <v>1</v>
      </c>
      <c r="F268" s="30">
        <v>4</v>
      </c>
      <c r="G268" s="28">
        <v>0</v>
      </c>
      <c r="H268" s="30">
        <v>0</v>
      </c>
      <c r="I268" s="15" t="s">
        <v>45</v>
      </c>
      <c r="J268">
        <v>489393</v>
      </c>
      <c r="K268" s="17">
        <v>12</v>
      </c>
      <c r="L268" s="17">
        <v>39.976430499999999</v>
      </c>
      <c r="M268" s="17">
        <v>-75.154698999999994</v>
      </c>
      <c r="N268" s="17">
        <v>10476</v>
      </c>
      <c r="O268" s="17">
        <v>14600</v>
      </c>
      <c r="P268" s="17">
        <v>42101014600</v>
      </c>
      <c r="Q268" s="17">
        <v>445048</v>
      </c>
      <c r="R268" s="17">
        <v>0</v>
      </c>
    </row>
    <row r="269" spans="1:18" x14ac:dyDescent="0.35">
      <c r="A269" s="12">
        <v>148</v>
      </c>
      <c r="B269" s="28">
        <v>1</v>
      </c>
      <c r="C269" s="29">
        <f>(B269+D269)/2</f>
        <v>2.5</v>
      </c>
      <c r="D269" s="30">
        <v>4</v>
      </c>
      <c r="E269" s="28">
        <v>1</v>
      </c>
      <c r="F269" s="30">
        <v>4</v>
      </c>
      <c r="G269" s="28">
        <v>0</v>
      </c>
      <c r="H269" s="30">
        <v>0</v>
      </c>
      <c r="I269" s="15" t="s">
        <v>47</v>
      </c>
      <c r="J269">
        <v>489395</v>
      </c>
      <c r="K269" s="17">
        <v>14</v>
      </c>
      <c r="L269" s="17">
        <v>39.980204700000002</v>
      </c>
      <c r="M269" s="17">
        <v>-75.169161000000003</v>
      </c>
      <c r="N269" s="17">
        <v>10478</v>
      </c>
      <c r="O269" s="17">
        <v>14800</v>
      </c>
      <c r="P269" s="17">
        <v>42101014800</v>
      </c>
      <c r="Q269" s="17">
        <v>191126</v>
      </c>
      <c r="R269" s="17">
        <v>0</v>
      </c>
    </row>
    <row r="270" spans="1:18" x14ac:dyDescent="0.35">
      <c r="A270" s="12">
        <v>151.01</v>
      </c>
      <c r="B270" s="28">
        <v>1</v>
      </c>
      <c r="C270" s="29">
        <f>(B270+D270)/2</f>
        <v>2.5</v>
      </c>
      <c r="D270" s="30">
        <v>4</v>
      </c>
      <c r="E270" s="28">
        <v>1</v>
      </c>
      <c r="F270" s="30">
        <v>4</v>
      </c>
      <c r="G270" s="28">
        <v>0</v>
      </c>
      <c r="H270" s="30">
        <v>0</v>
      </c>
      <c r="I270" s="15" t="s">
        <v>211</v>
      </c>
      <c r="J270">
        <v>489266</v>
      </c>
      <c r="K270" s="17">
        <v>178</v>
      </c>
      <c r="L270" s="17">
        <v>39.986963199999998</v>
      </c>
      <c r="M270" s="17">
        <v>-75.185750200000001</v>
      </c>
      <c r="N270" s="17">
        <v>10480</v>
      </c>
      <c r="O270" s="17">
        <v>15101</v>
      </c>
      <c r="P270" s="17">
        <v>42101015101</v>
      </c>
      <c r="Q270" s="17">
        <v>193072</v>
      </c>
      <c r="R270" s="17">
        <v>0</v>
      </c>
    </row>
    <row r="271" spans="1:18" x14ac:dyDescent="0.35">
      <c r="A271" s="12">
        <v>156</v>
      </c>
      <c r="B271" s="28">
        <v>1</v>
      </c>
      <c r="C271" s="29">
        <f>(B271+D271)/2</f>
        <v>2.5</v>
      </c>
      <c r="D271" s="30">
        <v>4</v>
      </c>
      <c r="E271" s="28">
        <v>1</v>
      </c>
      <c r="F271" s="30">
        <v>4</v>
      </c>
      <c r="G271" s="28">
        <v>0</v>
      </c>
      <c r="H271" s="30">
        <v>0</v>
      </c>
      <c r="I271" s="15" t="s">
        <v>51</v>
      </c>
      <c r="J271">
        <v>489399</v>
      </c>
      <c r="K271" s="17">
        <v>18</v>
      </c>
      <c r="L271" s="17">
        <v>39.979006599999998</v>
      </c>
      <c r="M271" s="17">
        <v>-75.141891000000001</v>
      </c>
      <c r="N271" s="17">
        <v>10484</v>
      </c>
      <c r="O271" s="17">
        <v>15600</v>
      </c>
      <c r="P271" s="17">
        <v>42101015600</v>
      </c>
      <c r="Q271" s="17">
        <v>429567</v>
      </c>
      <c r="R271" s="17">
        <v>0</v>
      </c>
    </row>
    <row r="272" spans="1:18" x14ac:dyDescent="0.35">
      <c r="A272" s="12">
        <v>157</v>
      </c>
      <c r="B272" s="28">
        <v>1</v>
      </c>
      <c r="C272" s="29">
        <f>(B272+D272)/2</f>
        <v>2.5</v>
      </c>
      <c r="D272" s="30">
        <v>4</v>
      </c>
      <c r="E272" s="28">
        <v>1</v>
      </c>
      <c r="F272" s="30">
        <v>4</v>
      </c>
      <c r="G272" s="28">
        <v>0</v>
      </c>
      <c r="H272" s="30">
        <v>0</v>
      </c>
      <c r="I272" s="15" t="s">
        <v>102</v>
      </c>
      <c r="J272">
        <v>489460</v>
      </c>
      <c r="K272" s="17">
        <v>69</v>
      </c>
      <c r="L272" s="17">
        <v>39.978046300000003</v>
      </c>
      <c r="M272" s="17">
        <v>-75.135524200000006</v>
      </c>
      <c r="N272" s="17">
        <v>10485</v>
      </c>
      <c r="O272" s="17">
        <v>15700</v>
      </c>
      <c r="P272" s="17">
        <v>42101015700</v>
      </c>
      <c r="Q272" s="17">
        <v>485211</v>
      </c>
      <c r="R272" s="17">
        <v>0</v>
      </c>
    </row>
    <row r="273" spans="1:18" x14ac:dyDescent="0.35">
      <c r="A273" s="12">
        <v>162</v>
      </c>
      <c r="B273" s="28">
        <v>1</v>
      </c>
      <c r="C273" s="29">
        <f>(B273+D273)/2</f>
        <v>2.5</v>
      </c>
      <c r="D273" s="30">
        <v>4</v>
      </c>
      <c r="E273" s="28">
        <v>1</v>
      </c>
      <c r="F273" s="30">
        <v>4</v>
      </c>
      <c r="G273" s="28">
        <v>0</v>
      </c>
      <c r="H273" s="30">
        <v>0</v>
      </c>
      <c r="I273" s="15" t="s">
        <v>106</v>
      </c>
      <c r="J273">
        <v>489464</v>
      </c>
      <c r="K273" s="17">
        <v>73</v>
      </c>
      <c r="L273" s="17">
        <v>39.984019699999997</v>
      </c>
      <c r="M273" s="17">
        <v>-75.138421699999995</v>
      </c>
      <c r="N273" s="17">
        <v>10489</v>
      </c>
      <c r="O273" s="17">
        <v>16200</v>
      </c>
      <c r="P273" s="17">
        <v>42101016200</v>
      </c>
      <c r="Q273" s="17">
        <v>364983</v>
      </c>
      <c r="R273" s="17">
        <v>0</v>
      </c>
    </row>
    <row r="274" spans="1:18" x14ac:dyDescent="0.35">
      <c r="A274" s="12">
        <v>170</v>
      </c>
      <c r="B274" s="28">
        <v>1</v>
      </c>
      <c r="C274" s="29">
        <f>(B274+D274)/2</f>
        <v>2.5</v>
      </c>
      <c r="D274" s="30">
        <v>4</v>
      </c>
      <c r="E274" s="28">
        <v>1</v>
      </c>
      <c r="F274" s="30">
        <v>4</v>
      </c>
      <c r="G274" s="28">
        <v>0</v>
      </c>
      <c r="H274" s="30">
        <v>0</v>
      </c>
      <c r="I274" s="15" t="s">
        <v>272</v>
      </c>
      <c r="J274">
        <v>489560</v>
      </c>
      <c r="K274" s="17">
        <v>239</v>
      </c>
      <c r="L274" s="17">
        <v>40.007861400000003</v>
      </c>
      <c r="M274" s="17">
        <v>-75.183420400000003</v>
      </c>
      <c r="N274" s="17">
        <v>10499</v>
      </c>
      <c r="O274" s="17">
        <v>17000</v>
      </c>
      <c r="P274" s="17">
        <v>42101017000</v>
      </c>
      <c r="Q274" s="17">
        <v>1570376</v>
      </c>
      <c r="R274" s="17">
        <v>50400</v>
      </c>
    </row>
    <row r="275" spans="1:18" x14ac:dyDescent="0.35">
      <c r="A275" s="12">
        <v>171</v>
      </c>
      <c r="B275" s="28">
        <v>1</v>
      </c>
      <c r="C275" s="29">
        <f>(B275+D275)/2</f>
        <v>2.5</v>
      </c>
      <c r="D275" s="30">
        <v>4</v>
      </c>
      <c r="E275" s="28">
        <v>1</v>
      </c>
      <c r="F275" s="30">
        <v>4</v>
      </c>
      <c r="G275" s="28">
        <v>0</v>
      </c>
      <c r="H275" s="30">
        <v>0</v>
      </c>
      <c r="I275" s="15" t="s">
        <v>273</v>
      </c>
      <c r="J275">
        <v>489561</v>
      </c>
      <c r="K275" s="17">
        <v>240</v>
      </c>
      <c r="L275" s="17">
        <v>40.002744900000003</v>
      </c>
      <c r="M275" s="17">
        <v>-75.176324800000003</v>
      </c>
      <c r="N275" s="17">
        <v>10500</v>
      </c>
      <c r="O275" s="17">
        <v>17100</v>
      </c>
      <c r="P275" s="17">
        <v>42101017100</v>
      </c>
      <c r="Q275" s="17">
        <v>1140882</v>
      </c>
      <c r="R275" s="17">
        <v>0</v>
      </c>
    </row>
    <row r="276" spans="1:18" x14ac:dyDescent="0.35">
      <c r="A276" s="12">
        <v>184</v>
      </c>
      <c r="B276" s="28">
        <v>1</v>
      </c>
      <c r="C276" s="29">
        <f>(B276+D276)/2</f>
        <v>2.5</v>
      </c>
      <c r="D276" s="30">
        <v>4</v>
      </c>
      <c r="E276" s="28">
        <v>1</v>
      </c>
      <c r="F276" s="30">
        <v>4</v>
      </c>
      <c r="G276" s="28">
        <v>0</v>
      </c>
      <c r="H276" s="30">
        <v>0</v>
      </c>
      <c r="I276" s="15" t="s">
        <v>280</v>
      </c>
      <c r="J276">
        <v>489568</v>
      </c>
      <c r="K276" s="17">
        <v>247</v>
      </c>
      <c r="L276" s="17">
        <v>39.9996644</v>
      </c>
      <c r="M276" s="17">
        <v>-75.063736300000002</v>
      </c>
      <c r="N276" s="17">
        <v>10515</v>
      </c>
      <c r="O276" s="17">
        <v>18400</v>
      </c>
      <c r="P276" s="17">
        <v>42101018400</v>
      </c>
      <c r="Q276" s="17">
        <v>1285745</v>
      </c>
      <c r="R276" s="17">
        <v>949471</v>
      </c>
    </row>
    <row r="277" spans="1:18" x14ac:dyDescent="0.35">
      <c r="A277" s="12">
        <v>195.02</v>
      </c>
      <c r="B277" s="28">
        <v>1</v>
      </c>
      <c r="C277" s="29">
        <f>(B277+D277)/2</f>
        <v>2.5</v>
      </c>
      <c r="D277" s="30">
        <v>4</v>
      </c>
      <c r="E277" s="28">
        <v>1</v>
      </c>
      <c r="F277" s="30">
        <v>4</v>
      </c>
      <c r="G277" s="28">
        <v>0</v>
      </c>
      <c r="H277" s="30">
        <v>0</v>
      </c>
      <c r="I277" s="15" t="s">
        <v>194</v>
      </c>
      <c r="J277">
        <v>489249</v>
      </c>
      <c r="K277" s="17">
        <v>161</v>
      </c>
      <c r="L277" s="17">
        <v>40.003402999999999</v>
      </c>
      <c r="M277" s="17">
        <v>-75.130044499999997</v>
      </c>
      <c r="N277" s="17">
        <v>10521</v>
      </c>
      <c r="O277" s="17">
        <v>19502</v>
      </c>
      <c r="P277" s="17">
        <v>42101019502</v>
      </c>
      <c r="Q277" s="17">
        <v>370302</v>
      </c>
      <c r="R277" s="17">
        <v>0</v>
      </c>
    </row>
    <row r="278" spans="1:18" x14ac:dyDescent="0.35">
      <c r="A278" s="12">
        <v>209</v>
      </c>
      <c r="B278" s="28">
        <v>1</v>
      </c>
      <c r="C278" s="29">
        <f>(B278+D278)/2</f>
        <v>2.5</v>
      </c>
      <c r="D278" s="30">
        <v>4</v>
      </c>
      <c r="E278" s="28">
        <v>1</v>
      </c>
      <c r="F278" s="30">
        <v>4</v>
      </c>
      <c r="G278" s="28">
        <v>0</v>
      </c>
      <c r="H278" s="30">
        <v>0</v>
      </c>
      <c r="I278" s="15" t="s">
        <v>117</v>
      </c>
      <c r="J278">
        <v>489475</v>
      </c>
      <c r="K278" s="17">
        <v>84</v>
      </c>
      <c r="L278" s="17">
        <v>40.018657599999997</v>
      </c>
      <c r="M278" s="17">
        <v>-75.208979499999998</v>
      </c>
      <c r="N278" s="17">
        <v>10535</v>
      </c>
      <c r="O278" s="17">
        <v>20900</v>
      </c>
      <c r="P278" s="17">
        <v>42101020900</v>
      </c>
      <c r="Q278" s="17">
        <v>509953</v>
      </c>
      <c r="R278" s="17">
        <v>35428</v>
      </c>
    </row>
    <row r="279" spans="1:18" x14ac:dyDescent="0.35">
      <c r="A279" s="12">
        <v>210</v>
      </c>
      <c r="B279" s="28">
        <v>1</v>
      </c>
      <c r="C279" s="29">
        <f>(B279+D279)/2</f>
        <v>2.5</v>
      </c>
      <c r="D279" s="30">
        <v>4</v>
      </c>
      <c r="E279" s="28">
        <v>1</v>
      </c>
      <c r="F279" s="30">
        <v>4</v>
      </c>
      <c r="G279" s="28">
        <v>0</v>
      </c>
      <c r="H279" s="30">
        <v>0</v>
      </c>
      <c r="I279" s="15" t="s">
        <v>118</v>
      </c>
      <c r="J279">
        <v>489476</v>
      </c>
      <c r="K279" s="17">
        <v>85</v>
      </c>
      <c r="L279" s="17">
        <v>40.024473</v>
      </c>
      <c r="M279" s="17">
        <v>-75.215104499999995</v>
      </c>
      <c r="N279" s="17">
        <v>10536</v>
      </c>
      <c r="O279" s="17">
        <v>21000</v>
      </c>
      <c r="P279" s="17">
        <v>42101021000</v>
      </c>
      <c r="Q279" s="17">
        <v>858223</v>
      </c>
      <c r="R279" s="17">
        <v>55719</v>
      </c>
    </row>
    <row r="280" spans="1:18" x14ac:dyDescent="0.35">
      <c r="A280" s="12">
        <v>212</v>
      </c>
      <c r="B280" s="28">
        <v>1</v>
      </c>
      <c r="C280" s="29">
        <f>(B280+D280)/2</f>
        <v>2.5</v>
      </c>
      <c r="D280" s="30">
        <v>4</v>
      </c>
      <c r="E280" s="28">
        <v>1</v>
      </c>
      <c r="F280" s="30">
        <v>4</v>
      </c>
      <c r="G280" s="28">
        <v>0</v>
      </c>
      <c r="H280" s="30">
        <v>0</v>
      </c>
      <c r="I280" s="15" t="s">
        <v>120</v>
      </c>
      <c r="J280">
        <v>489478</v>
      </c>
      <c r="K280" s="17">
        <v>87</v>
      </c>
      <c r="L280" s="17">
        <v>40.034838999999998</v>
      </c>
      <c r="M280" s="17">
        <v>-75.212533699999994</v>
      </c>
      <c r="N280" s="17">
        <v>10538</v>
      </c>
      <c r="O280" s="17">
        <v>21200</v>
      </c>
      <c r="P280" s="17">
        <v>42101021200</v>
      </c>
      <c r="Q280" s="17">
        <v>515705</v>
      </c>
      <c r="R280" s="17">
        <v>0</v>
      </c>
    </row>
    <row r="281" spans="1:18" x14ac:dyDescent="0.35">
      <c r="A281" s="12">
        <v>215</v>
      </c>
      <c r="B281" s="28">
        <v>1</v>
      </c>
      <c r="C281" s="29">
        <f>(B281+D281)/2</f>
        <v>2.5</v>
      </c>
      <c r="D281" s="30">
        <v>4</v>
      </c>
      <c r="E281" s="28">
        <v>1</v>
      </c>
      <c r="F281" s="30">
        <v>4</v>
      </c>
      <c r="G281" s="28">
        <v>0</v>
      </c>
      <c r="H281" s="30">
        <v>0</v>
      </c>
      <c r="I281" s="15" t="s">
        <v>123</v>
      </c>
      <c r="J281">
        <v>489481</v>
      </c>
      <c r="K281" s="17">
        <v>90</v>
      </c>
      <c r="L281" s="17">
        <v>40.035041700000001</v>
      </c>
      <c r="M281" s="17">
        <v>-75.228824900000006</v>
      </c>
      <c r="N281" s="17">
        <v>10541</v>
      </c>
      <c r="O281" s="17">
        <v>21500</v>
      </c>
      <c r="P281" s="17">
        <v>42101021500</v>
      </c>
      <c r="Q281" s="17">
        <v>1003279</v>
      </c>
      <c r="R281" s="17">
        <v>40236</v>
      </c>
    </row>
    <row r="282" spans="1:18" x14ac:dyDescent="0.35">
      <c r="A282" s="12">
        <v>216</v>
      </c>
      <c r="B282" s="28">
        <v>1</v>
      </c>
      <c r="C282" s="29">
        <f>(B282+D282)/2</f>
        <v>2.5</v>
      </c>
      <c r="D282" s="30">
        <v>4</v>
      </c>
      <c r="E282" s="28">
        <v>1</v>
      </c>
      <c r="F282" s="30">
        <v>4</v>
      </c>
      <c r="G282" s="28">
        <v>0</v>
      </c>
      <c r="H282" s="30">
        <v>0</v>
      </c>
      <c r="I282" s="15" t="s">
        <v>124</v>
      </c>
      <c r="J282">
        <v>489482</v>
      </c>
      <c r="K282" s="17">
        <v>91</v>
      </c>
      <c r="L282" s="17">
        <v>40.043675800000003</v>
      </c>
      <c r="M282" s="17">
        <v>-75.240398499999998</v>
      </c>
      <c r="N282" s="17">
        <v>10542</v>
      </c>
      <c r="O282" s="17">
        <v>21600</v>
      </c>
      <c r="P282" s="17">
        <v>42101021600</v>
      </c>
      <c r="Q282" s="17">
        <v>1991850</v>
      </c>
      <c r="R282" s="17">
        <v>111706</v>
      </c>
    </row>
    <row r="283" spans="1:18" x14ac:dyDescent="0.35">
      <c r="A283" s="12">
        <v>217</v>
      </c>
      <c r="B283" s="28">
        <v>1</v>
      </c>
      <c r="C283" s="29">
        <f>(B283+D283)/2</f>
        <v>2.5</v>
      </c>
      <c r="D283" s="30">
        <v>4</v>
      </c>
      <c r="E283" s="28">
        <v>1</v>
      </c>
      <c r="F283" s="30">
        <v>4</v>
      </c>
      <c r="G283" s="28">
        <v>0</v>
      </c>
      <c r="H283" s="30">
        <v>0</v>
      </c>
      <c r="I283" s="15" t="s">
        <v>282</v>
      </c>
      <c r="J283">
        <v>489570</v>
      </c>
      <c r="K283" s="17">
        <v>249</v>
      </c>
      <c r="L283" s="17">
        <v>40.045027699999999</v>
      </c>
      <c r="M283" s="17">
        <v>-75.223945099999995</v>
      </c>
      <c r="N283" s="17">
        <v>10543</v>
      </c>
      <c r="O283" s="17">
        <v>21700</v>
      </c>
      <c r="P283" s="17">
        <v>42101021700</v>
      </c>
      <c r="Q283" s="17">
        <v>1559576</v>
      </c>
      <c r="R283" s="17">
        <v>0</v>
      </c>
    </row>
    <row r="284" spans="1:18" x14ac:dyDescent="0.35">
      <c r="A284" s="12">
        <v>218</v>
      </c>
      <c r="B284" s="28">
        <v>1</v>
      </c>
      <c r="C284" s="29">
        <f>(B284+D284)/2</f>
        <v>2.5</v>
      </c>
      <c r="D284" s="30">
        <v>4</v>
      </c>
      <c r="E284" s="28">
        <v>1</v>
      </c>
      <c r="F284" s="30">
        <v>4</v>
      </c>
      <c r="G284" s="28">
        <v>0</v>
      </c>
      <c r="H284" s="30">
        <v>0</v>
      </c>
      <c r="I284" s="15" t="s">
        <v>283</v>
      </c>
      <c r="J284">
        <v>489571</v>
      </c>
      <c r="K284" s="17">
        <v>250</v>
      </c>
      <c r="L284" s="17">
        <v>40.0574759</v>
      </c>
      <c r="M284" s="17">
        <v>-75.232435300000006</v>
      </c>
      <c r="N284" s="17">
        <v>10544</v>
      </c>
      <c r="O284" s="17">
        <v>21800</v>
      </c>
      <c r="P284" s="17">
        <v>42101021800</v>
      </c>
      <c r="Q284" s="17">
        <v>996088</v>
      </c>
      <c r="R284" s="17">
        <v>0</v>
      </c>
    </row>
    <row r="285" spans="1:18" x14ac:dyDescent="0.35">
      <c r="A285" s="12">
        <v>220</v>
      </c>
      <c r="B285" s="28">
        <v>1</v>
      </c>
      <c r="C285" s="29">
        <f>(B285+D285)/2</f>
        <v>2.5</v>
      </c>
      <c r="D285" s="30">
        <v>4</v>
      </c>
      <c r="E285" s="28">
        <v>1</v>
      </c>
      <c r="F285" s="30">
        <v>4</v>
      </c>
      <c r="G285" s="28">
        <v>0</v>
      </c>
      <c r="H285" s="30">
        <v>0</v>
      </c>
      <c r="I285" s="15" t="s">
        <v>285</v>
      </c>
      <c r="J285">
        <v>489573</v>
      </c>
      <c r="K285" s="17">
        <v>252</v>
      </c>
      <c r="L285" s="17">
        <v>40.056217699999998</v>
      </c>
      <c r="M285" s="17">
        <v>-75.252009200000003</v>
      </c>
      <c r="N285" s="17">
        <v>10546</v>
      </c>
      <c r="O285" s="17">
        <v>22000</v>
      </c>
      <c r="P285" s="17">
        <v>42101022000</v>
      </c>
      <c r="Q285" s="17">
        <v>2944018</v>
      </c>
      <c r="R285" s="17">
        <v>99558</v>
      </c>
    </row>
    <row r="286" spans="1:18" x14ac:dyDescent="0.35">
      <c r="A286" s="12">
        <v>236</v>
      </c>
      <c r="B286" s="28">
        <v>1</v>
      </c>
      <c r="C286" s="29">
        <f>(B286+D286)/2</f>
        <v>2.5</v>
      </c>
      <c r="D286" s="30">
        <v>4</v>
      </c>
      <c r="E286" s="28">
        <v>1</v>
      </c>
      <c r="F286" s="30">
        <v>4</v>
      </c>
      <c r="G286" s="28">
        <v>0</v>
      </c>
      <c r="H286" s="30">
        <v>0</v>
      </c>
      <c r="I286" s="15" t="s">
        <v>289</v>
      </c>
      <c r="J286">
        <v>489577</v>
      </c>
      <c r="K286" s="17">
        <v>256</v>
      </c>
      <c r="L286" s="17">
        <v>40.042714500000002</v>
      </c>
      <c r="M286" s="17">
        <v>-75.194693999999998</v>
      </c>
      <c r="N286" s="17">
        <v>10549</v>
      </c>
      <c r="O286" s="17">
        <v>23600</v>
      </c>
      <c r="P286" s="17">
        <v>42101023600</v>
      </c>
      <c r="Q286" s="17">
        <v>978096</v>
      </c>
      <c r="R286" s="17">
        <v>0</v>
      </c>
    </row>
    <row r="287" spans="1:18" x14ac:dyDescent="0.35">
      <c r="A287" s="12">
        <v>237</v>
      </c>
      <c r="B287" s="28">
        <v>1</v>
      </c>
      <c r="C287" s="29">
        <f>(B287+D287)/2</f>
        <v>2.5</v>
      </c>
      <c r="D287" s="30">
        <v>4</v>
      </c>
      <c r="E287" s="28">
        <v>1</v>
      </c>
      <c r="F287" s="30">
        <v>4</v>
      </c>
      <c r="G287" s="28">
        <v>0</v>
      </c>
      <c r="H287" s="30">
        <v>0</v>
      </c>
      <c r="I287" s="15" t="s">
        <v>290</v>
      </c>
      <c r="J287">
        <v>489578</v>
      </c>
      <c r="K287" s="17">
        <v>257</v>
      </c>
      <c r="L287" s="17">
        <v>40.048739400000002</v>
      </c>
      <c r="M287" s="17">
        <v>-75.188606899999996</v>
      </c>
      <c r="N287" s="17">
        <v>10550</v>
      </c>
      <c r="O287" s="17">
        <v>23700</v>
      </c>
      <c r="P287" s="17">
        <v>42101023700</v>
      </c>
      <c r="Q287" s="17">
        <v>1072973</v>
      </c>
      <c r="R287" s="17">
        <v>0</v>
      </c>
    </row>
    <row r="288" spans="1:18" x14ac:dyDescent="0.35">
      <c r="A288" s="12">
        <v>238</v>
      </c>
      <c r="B288" s="28">
        <v>1</v>
      </c>
      <c r="C288" s="29">
        <f>(B288+D288)/2</f>
        <v>2.5</v>
      </c>
      <c r="D288" s="30">
        <v>4</v>
      </c>
      <c r="E288" s="28">
        <v>1</v>
      </c>
      <c r="F288" s="30">
        <v>4</v>
      </c>
      <c r="G288" s="28">
        <v>0</v>
      </c>
      <c r="H288" s="30">
        <v>0</v>
      </c>
      <c r="I288" s="15" t="s">
        <v>291</v>
      </c>
      <c r="J288">
        <v>489579</v>
      </c>
      <c r="K288" s="17">
        <v>258</v>
      </c>
      <c r="L288" s="17">
        <v>40.038936999999997</v>
      </c>
      <c r="M288" s="17">
        <v>-75.182703799999999</v>
      </c>
      <c r="N288" s="17">
        <v>10551</v>
      </c>
      <c r="O288" s="17">
        <v>23800</v>
      </c>
      <c r="P288" s="17">
        <v>42101023800</v>
      </c>
      <c r="Q288" s="17">
        <v>781630</v>
      </c>
      <c r="R288" s="17">
        <v>0</v>
      </c>
    </row>
    <row r="289" spans="1:18" x14ac:dyDescent="0.35">
      <c r="A289" s="12">
        <v>239</v>
      </c>
      <c r="B289" s="28">
        <v>1</v>
      </c>
      <c r="C289" s="29">
        <f>(B289+D289)/2</f>
        <v>2.5</v>
      </c>
      <c r="D289" s="30">
        <v>4</v>
      </c>
      <c r="E289" s="28">
        <v>1</v>
      </c>
      <c r="F289" s="30">
        <v>4</v>
      </c>
      <c r="G289" s="28">
        <v>0</v>
      </c>
      <c r="H289" s="30">
        <v>0</v>
      </c>
      <c r="I289" s="15" t="s">
        <v>292</v>
      </c>
      <c r="J289">
        <v>489580</v>
      </c>
      <c r="K289" s="17">
        <v>259</v>
      </c>
      <c r="L289" s="17">
        <v>40.033971299999997</v>
      </c>
      <c r="M289" s="17">
        <v>-75.187511499999999</v>
      </c>
      <c r="N289" s="17">
        <v>10552</v>
      </c>
      <c r="O289" s="17">
        <v>23900</v>
      </c>
      <c r="P289" s="17">
        <v>42101023900</v>
      </c>
      <c r="Q289" s="17">
        <v>486037</v>
      </c>
      <c r="R289" s="17">
        <v>2704</v>
      </c>
    </row>
    <row r="290" spans="1:18" x14ac:dyDescent="0.35">
      <c r="A290" s="12">
        <v>240</v>
      </c>
      <c r="B290" s="28">
        <v>1</v>
      </c>
      <c r="C290" s="29">
        <f>(B290+D290)/2</f>
        <v>2.5</v>
      </c>
      <c r="D290" s="30">
        <v>4</v>
      </c>
      <c r="E290" s="28">
        <v>1</v>
      </c>
      <c r="F290" s="30">
        <v>4</v>
      </c>
      <c r="G290" s="28">
        <v>0</v>
      </c>
      <c r="H290" s="30">
        <v>0</v>
      </c>
      <c r="I290" s="15" t="s">
        <v>293</v>
      </c>
      <c r="J290">
        <v>489581</v>
      </c>
      <c r="K290" s="17">
        <v>260</v>
      </c>
      <c r="L290" s="17">
        <v>40.028080699999997</v>
      </c>
      <c r="M290" s="17">
        <v>-75.179462299999997</v>
      </c>
      <c r="N290" s="17">
        <v>10553</v>
      </c>
      <c r="O290" s="17">
        <v>24000</v>
      </c>
      <c r="P290" s="17">
        <v>42101024000</v>
      </c>
      <c r="Q290" s="17">
        <v>617080</v>
      </c>
      <c r="R290" s="17">
        <v>0</v>
      </c>
    </row>
    <row r="291" spans="1:18" x14ac:dyDescent="0.35">
      <c r="A291" s="12">
        <v>243</v>
      </c>
      <c r="B291" s="28">
        <v>1</v>
      </c>
      <c r="C291" s="29">
        <f>(B291+D291)/2</f>
        <v>2.5</v>
      </c>
      <c r="D291" s="30">
        <v>4</v>
      </c>
      <c r="E291" s="28">
        <v>1</v>
      </c>
      <c r="F291" s="30">
        <v>4</v>
      </c>
      <c r="G291" s="28">
        <v>0</v>
      </c>
      <c r="H291" s="30">
        <v>0</v>
      </c>
      <c r="I291" s="15" t="s">
        <v>127</v>
      </c>
      <c r="J291">
        <v>489485</v>
      </c>
      <c r="K291" s="17">
        <v>94</v>
      </c>
      <c r="L291" s="17">
        <v>40.0215855</v>
      </c>
      <c r="M291" s="17">
        <v>-75.171037600000005</v>
      </c>
      <c r="N291" s="17">
        <v>10556</v>
      </c>
      <c r="O291" s="17">
        <v>24300</v>
      </c>
      <c r="P291" s="17">
        <v>42101024300</v>
      </c>
      <c r="Q291" s="17">
        <v>679035</v>
      </c>
      <c r="R291" s="17">
        <v>0</v>
      </c>
    </row>
    <row r="292" spans="1:18" x14ac:dyDescent="0.35">
      <c r="A292" s="12">
        <v>244</v>
      </c>
      <c r="B292" s="28">
        <v>1</v>
      </c>
      <c r="C292" s="29">
        <f>(B292+D292)/2</f>
        <v>2.5</v>
      </c>
      <c r="D292" s="30">
        <v>4</v>
      </c>
      <c r="E292" s="28">
        <v>1</v>
      </c>
      <c r="F292" s="30">
        <v>4</v>
      </c>
      <c r="G292" s="28">
        <v>0</v>
      </c>
      <c r="H292" s="30">
        <v>0</v>
      </c>
      <c r="I292" s="15" t="s">
        <v>128</v>
      </c>
      <c r="J292">
        <v>489486</v>
      </c>
      <c r="K292" s="17">
        <v>95</v>
      </c>
      <c r="L292" s="17">
        <v>40.024828399999997</v>
      </c>
      <c r="M292" s="17">
        <v>-75.163892500000003</v>
      </c>
      <c r="N292" s="17">
        <v>10557</v>
      </c>
      <c r="O292" s="17">
        <v>24400</v>
      </c>
      <c r="P292" s="17">
        <v>42101024400</v>
      </c>
      <c r="Q292" s="17">
        <v>421189</v>
      </c>
      <c r="R292" s="17">
        <v>0</v>
      </c>
    </row>
    <row r="293" spans="1:18" x14ac:dyDescent="0.35">
      <c r="A293" s="12">
        <v>248</v>
      </c>
      <c r="B293" s="28">
        <v>1</v>
      </c>
      <c r="C293" s="29">
        <f>(B293+D293)/2</f>
        <v>2.5</v>
      </c>
      <c r="D293" s="30">
        <v>4</v>
      </c>
      <c r="E293" s="28">
        <v>1</v>
      </c>
      <c r="F293" s="30">
        <v>4</v>
      </c>
      <c r="G293" s="28">
        <v>0</v>
      </c>
      <c r="H293" s="30">
        <v>0</v>
      </c>
      <c r="I293" s="15" t="s">
        <v>132</v>
      </c>
      <c r="J293">
        <v>489490</v>
      </c>
      <c r="K293" s="17">
        <v>99</v>
      </c>
      <c r="L293" s="17">
        <v>40.046844200000002</v>
      </c>
      <c r="M293" s="17">
        <v>-75.166881799999999</v>
      </c>
      <c r="N293" s="17">
        <v>10561</v>
      </c>
      <c r="O293" s="17">
        <v>24800</v>
      </c>
      <c r="P293" s="17">
        <v>42101024800</v>
      </c>
      <c r="Q293" s="17">
        <v>319263</v>
      </c>
      <c r="R293" s="17">
        <v>0</v>
      </c>
    </row>
    <row r="294" spans="1:18" x14ac:dyDescent="0.35">
      <c r="A294" s="12">
        <v>249</v>
      </c>
      <c r="B294" s="28">
        <v>1</v>
      </c>
      <c r="C294" s="29">
        <f>(B294+D294)/2</f>
        <v>2.5</v>
      </c>
      <c r="D294" s="30">
        <v>4</v>
      </c>
      <c r="E294" s="28">
        <v>1</v>
      </c>
      <c r="F294" s="30">
        <v>4</v>
      </c>
      <c r="G294" s="28">
        <v>0</v>
      </c>
      <c r="H294" s="30">
        <v>0</v>
      </c>
      <c r="I294" s="15" t="s">
        <v>133</v>
      </c>
      <c r="J294">
        <v>489491</v>
      </c>
      <c r="K294" s="17">
        <v>100</v>
      </c>
      <c r="L294" s="17">
        <v>40.051100900000002</v>
      </c>
      <c r="M294" s="17">
        <v>-75.160116700000003</v>
      </c>
      <c r="N294" s="17">
        <v>10562</v>
      </c>
      <c r="O294" s="17">
        <v>24900</v>
      </c>
      <c r="P294" s="17">
        <v>42101024900</v>
      </c>
      <c r="Q294" s="17">
        <v>325198</v>
      </c>
      <c r="R294" s="17">
        <v>0</v>
      </c>
    </row>
    <row r="295" spans="1:18" x14ac:dyDescent="0.35">
      <c r="A295" s="12">
        <v>253</v>
      </c>
      <c r="B295" s="28">
        <v>1</v>
      </c>
      <c r="C295" s="29">
        <f>(B295+D295)/2</f>
        <v>2.5</v>
      </c>
      <c r="D295" s="30">
        <v>4</v>
      </c>
      <c r="E295" s="28">
        <v>1</v>
      </c>
      <c r="F295" s="30">
        <v>4</v>
      </c>
      <c r="G295" s="28">
        <v>0</v>
      </c>
      <c r="H295" s="30">
        <v>0</v>
      </c>
      <c r="I295" s="15" t="s">
        <v>135</v>
      </c>
      <c r="J295">
        <v>489493</v>
      </c>
      <c r="K295" s="17">
        <v>102</v>
      </c>
      <c r="L295" s="17">
        <v>40.054219799999998</v>
      </c>
      <c r="M295" s="17">
        <v>-75.182220000000001</v>
      </c>
      <c r="N295" s="17">
        <v>10564</v>
      </c>
      <c r="O295" s="17">
        <v>25300</v>
      </c>
      <c r="P295" s="17">
        <v>42101025300</v>
      </c>
      <c r="Q295" s="17">
        <v>581298</v>
      </c>
      <c r="R295" s="17">
        <v>0</v>
      </c>
    </row>
    <row r="296" spans="1:18" x14ac:dyDescent="0.35">
      <c r="A296" s="12">
        <v>254</v>
      </c>
      <c r="B296" s="28">
        <v>1</v>
      </c>
      <c r="C296" s="29">
        <f>(B296+D296)/2</f>
        <v>2.5</v>
      </c>
      <c r="D296" s="30">
        <v>4</v>
      </c>
      <c r="E296" s="28">
        <v>1</v>
      </c>
      <c r="F296" s="30">
        <v>4</v>
      </c>
      <c r="G296" s="28">
        <v>0</v>
      </c>
      <c r="H296" s="30">
        <v>0</v>
      </c>
      <c r="I296" s="15" t="s">
        <v>136</v>
      </c>
      <c r="J296">
        <v>489494</v>
      </c>
      <c r="K296" s="17">
        <v>103</v>
      </c>
      <c r="L296" s="17">
        <v>40.060420200000003</v>
      </c>
      <c r="M296" s="17">
        <v>-75.176071800000003</v>
      </c>
      <c r="N296" s="17">
        <v>10565</v>
      </c>
      <c r="O296" s="17">
        <v>25400</v>
      </c>
      <c r="P296" s="17">
        <v>42101025400</v>
      </c>
      <c r="Q296" s="17">
        <v>769760</v>
      </c>
      <c r="R296" s="17">
        <v>0</v>
      </c>
    </row>
    <row r="297" spans="1:18" x14ac:dyDescent="0.35">
      <c r="A297" s="12">
        <v>257</v>
      </c>
      <c r="B297" s="28">
        <v>1</v>
      </c>
      <c r="C297" s="29">
        <f>(B297+D297)/2</f>
        <v>2.5</v>
      </c>
      <c r="D297" s="30">
        <v>4</v>
      </c>
      <c r="E297" s="28">
        <v>1</v>
      </c>
      <c r="F297" s="30">
        <v>4</v>
      </c>
      <c r="G297" s="28">
        <v>0</v>
      </c>
      <c r="H297" s="30">
        <v>0</v>
      </c>
      <c r="I297" s="15" t="s">
        <v>294</v>
      </c>
      <c r="J297">
        <v>489582</v>
      </c>
      <c r="K297" s="17">
        <v>261</v>
      </c>
      <c r="L297" s="17">
        <v>40.072458599999997</v>
      </c>
      <c r="M297" s="17">
        <v>-75.196270799999994</v>
      </c>
      <c r="N297" s="17">
        <v>10568</v>
      </c>
      <c r="O297" s="17">
        <v>25700</v>
      </c>
      <c r="P297" s="17">
        <v>42101025700</v>
      </c>
      <c r="Q297" s="17">
        <v>748205</v>
      </c>
      <c r="R297" s="17">
        <v>0</v>
      </c>
    </row>
    <row r="298" spans="1:18" x14ac:dyDescent="0.35">
      <c r="A298" s="12">
        <v>259</v>
      </c>
      <c r="B298" s="28">
        <v>1</v>
      </c>
      <c r="C298" s="29">
        <f>(B298+D298)/2</f>
        <v>2.5</v>
      </c>
      <c r="D298" s="30">
        <v>4</v>
      </c>
      <c r="E298" s="28">
        <v>1</v>
      </c>
      <c r="F298" s="30">
        <v>4</v>
      </c>
      <c r="G298" s="28">
        <v>0</v>
      </c>
      <c r="H298" s="30">
        <v>0</v>
      </c>
      <c r="I298" s="15" t="s">
        <v>296</v>
      </c>
      <c r="J298">
        <v>489584</v>
      </c>
      <c r="K298" s="17">
        <v>263</v>
      </c>
      <c r="L298" s="17">
        <v>40.079925500000002</v>
      </c>
      <c r="M298" s="17">
        <v>-75.175976199999994</v>
      </c>
      <c r="N298" s="17">
        <v>10570</v>
      </c>
      <c r="O298" s="17">
        <v>25900</v>
      </c>
      <c r="P298" s="17">
        <v>42101025900</v>
      </c>
      <c r="Q298" s="17">
        <v>549415</v>
      </c>
      <c r="R298" s="17">
        <v>0</v>
      </c>
    </row>
    <row r="299" spans="1:18" x14ac:dyDescent="0.35">
      <c r="A299" s="12">
        <v>261</v>
      </c>
      <c r="B299" s="28">
        <v>1</v>
      </c>
      <c r="C299" s="29">
        <f>(B299+D299)/2</f>
        <v>2.5</v>
      </c>
      <c r="D299" s="30">
        <v>4</v>
      </c>
      <c r="E299" s="28">
        <v>1</v>
      </c>
      <c r="F299" s="30">
        <v>4</v>
      </c>
      <c r="G299" s="28">
        <v>0</v>
      </c>
      <c r="H299" s="30">
        <v>0</v>
      </c>
      <c r="I299" s="15" t="s">
        <v>298</v>
      </c>
      <c r="J299">
        <v>489586</v>
      </c>
      <c r="K299" s="17">
        <v>265</v>
      </c>
      <c r="L299" s="17">
        <v>40.0704645</v>
      </c>
      <c r="M299" s="17">
        <v>-75.1755189</v>
      </c>
      <c r="N299" s="17">
        <v>10572</v>
      </c>
      <c r="O299" s="17">
        <v>26100</v>
      </c>
      <c r="P299" s="17">
        <v>42101026100</v>
      </c>
      <c r="Q299" s="17">
        <v>649364</v>
      </c>
      <c r="R299" s="17">
        <v>0</v>
      </c>
    </row>
    <row r="300" spans="1:18" x14ac:dyDescent="0.35">
      <c r="A300" s="12">
        <v>262</v>
      </c>
      <c r="B300" s="28">
        <v>1</v>
      </c>
      <c r="C300" s="29">
        <f>(B300+D300)/2</f>
        <v>2.5</v>
      </c>
      <c r="D300" s="30">
        <v>4</v>
      </c>
      <c r="E300" s="28">
        <v>1</v>
      </c>
      <c r="F300" s="30">
        <v>4</v>
      </c>
      <c r="G300" s="28">
        <v>0</v>
      </c>
      <c r="H300" s="30">
        <v>0</v>
      </c>
      <c r="I300" s="15" t="s">
        <v>299</v>
      </c>
      <c r="J300">
        <v>489587</v>
      </c>
      <c r="K300" s="17">
        <v>266</v>
      </c>
      <c r="L300" s="17">
        <v>40.066493999999999</v>
      </c>
      <c r="M300" s="17">
        <v>-75.169217599999996</v>
      </c>
      <c r="N300" s="17">
        <v>10573</v>
      </c>
      <c r="O300" s="17">
        <v>26200</v>
      </c>
      <c r="P300" s="17">
        <v>42101026200</v>
      </c>
      <c r="Q300" s="17">
        <v>555958</v>
      </c>
      <c r="R300" s="17">
        <v>0</v>
      </c>
    </row>
    <row r="301" spans="1:18" x14ac:dyDescent="0.35">
      <c r="A301" s="12">
        <v>263.02</v>
      </c>
      <c r="B301" s="28">
        <v>1</v>
      </c>
      <c r="C301" s="29">
        <f>(B301+D301)/2</f>
        <v>2.5</v>
      </c>
      <c r="D301" s="30">
        <v>4</v>
      </c>
      <c r="E301" s="28">
        <v>1</v>
      </c>
      <c r="F301" s="30">
        <v>4</v>
      </c>
      <c r="G301" s="28">
        <v>0</v>
      </c>
      <c r="H301" s="30">
        <v>0</v>
      </c>
      <c r="I301" s="15" t="s">
        <v>301</v>
      </c>
      <c r="J301">
        <v>489589</v>
      </c>
      <c r="K301" s="17">
        <v>268</v>
      </c>
      <c r="L301" s="17">
        <v>40.068742499999999</v>
      </c>
      <c r="M301" s="17">
        <v>-75.157194500000003</v>
      </c>
      <c r="N301" s="17">
        <v>10575</v>
      </c>
      <c r="O301" s="17">
        <v>26302</v>
      </c>
      <c r="P301" s="17">
        <v>42101026302</v>
      </c>
      <c r="Q301" s="17">
        <v>704112</v>
      </c>
      <c r="R301" s="17">
        <v>0</v>
      </c>
    </row>
    <row r="302" spans="1:18" x14ac:dyDescent="0.35">
      <c r="A302" s="12">
        <v>264</v>
      </c>
      <c r="B302" s="28">
        <v>1</v>
      </c>
      <c r="C302" s="29">
        <f>(B302+D302)/2</f>
        <v>2.5</v>
      </c>
      <c r="D302" s="30">
        <v>4</v>
      </c>
      <c r="E302" s="28">
        <v>1</v>
      </c>
      <c r="F302" s="30">
        <v>4</v>
      </c>
      <c r="G302" s="28">
        <v>0</v>
      </c>
      <c r="H302" s="30">
        <v>0</v>
      </c>
      <c r="I302" s="15" t="s">
        <v>302</v>
      </c>
      <c r="J302">
        <v>489590</v>
      </c>
      <c r="K302" s="17">
        <v>269</v>
      </c>
      <c r="L302" s="17">
        <v>40.0625462</v>
      </c>
      <c r="M302" s="17">
        <v>-75.162006599999998</v>
      </c>
      <c r="N302" s="17">
        <v>10576</v>
      </c>
      <c r="O302" s="17">
        <v>26400</v>
      </c>
      <c r="P302" s="17">
        <v>42101026400</v>
      </c>
      <c r="Q302" s="17">
        <v>796819</v>
      </c>
      <c r="R302" s="17">
        <v>0</v>
      </c>
    </row>
    <row r="303" spans="1:18" x14ac:dyDescent="0.35">
      <c r="A303" s="12">
        <v>265</v>
      </c>
      <c r="B303" s="28">
        <v>1</v>
      </c>
      <c r="C303" s="29">
        <f>(B303+D303)/2</f>
        <v>2.5</v>
      </c>
      <c r="D303" s="30">
        <v>4</v>
      </c>
      <c r="E303" s="28">
        <v>1</v>
      </c>
      <c r="F303" s="30">
        <v>4</v>
      </c>
      <c r="G303" s="28">
        <v>0</v>
      </c>
      <c r="H303" s="30">
        <v>0</v>
      </c>
      <c r="I303" s="15" t="s">
        <v>303</v>
      </c>
      <c r="J303">
        <v>489591</v>
      </c>
      <c r="K303" s="17">
        <v>270</v>
      </c>
      <c r="L303" s="17">
        <v>40.058725500000001</v>
      </c>
      <c r="M303" s="17">
        <v>-75.154692100000005</v>
      </c>
      <c r="N303" s="17">
        <v>10577</v>
      </c>
      <c r="O303" s="17">
        <v>26500</v>
      </c>
      <c r="P303" s="17">
        <v>42101026500</v>
      </c>
      <c r="Q303" s="17">
        <v>545961</v>
      </c>
      <c r="R303" s="17">
        <v>0</v>
      </c>
    </row>
    <row r="304" spans="1:18" x14ac:dyDescent="0.35">
      <c r="A304" s="12">
        <v>267</v>
      </c>
      <c r="B304" s="28">
        <v>1</v>
      </c>
      <c r="C304" s="29">
        <f>(B304+D304)/2</f>
        <v>2.5</v>
      </c>
      <c r="D304" s="30">
        <v>4</v>
      </c>
      <c r="E304" s="28">
        <v>1</v>
      </c>
      <c r="F304" s="30">
        <v>4</v>
      </c>
      <c r="G304" s="28">
        <v>0</v>
      </c>
      <c r="H304" s="30">
        <v>0</v>
      </c>
      <c r="I304" s="15" t="s">
        <v>305</v>
      </c>
      <c r="J304">
        <v>489593</v>
      </c>
      <c r="K304" s="17">
        <v>272</v>
      </c>
      <c r="L304" s="17">
        <v>40.054756900000001</v>
      </c>
      <c r="M304" s="17">
        <v>-75.147924700000004</v>
      </c>
      <c r="N304" s="17">
        <v>10579</v>
      </c>
      <c r="O304" s="17">
        <v>26700</v>
      </c>
      <c r="P304" s="17">
        <v>42101026700</v>
      </c>
      <c r="Q304" s="17">
        <v>643873</v>
      </c>
      <c r="R304" s="17">
        <v>0</v>
      </c>
    </row>
    <row r="305" spans="1:18" x14ac:dyDescent="0.35">
      <c r="A305" s="12">
        <v>269</v>
      </c>
      <c r="B305" s="28">
        <v>1</v>
      </c>
      <c r="C305" s="29">
        <f>(B305+D305)/2</f>
        <v>2.5</v>
      </c>
      <c r="D305" s="30">
        <v>4</v>
      </c>
      <c r="E305" s="28">
        <v>1</v>
      </c>
      <c r="F305" s="30">
        <v>4</v>
      </c>
      <c r="G305" s="28">
        <v>0</v>
      </c>
      <c r="H305" s="30">
        <v>0</v>
      </c>
      <c r="I305" s="15" t="s">
        <v>378</v>
      </c>
      <c r="J305">
        <v>489690</v>
      </c>
      <c r="K305" s="17">
        <v>345</v>
      </c>
      <c r="L305" s="17">
        <v>40.055600699999999</v>
      </c>
      <c r="M305" s="17">
        <v>-75.132404800000003</v>
      </c>
      <c r="N305" s="17">
        <v>10581</v>
      </c>
      <c r="O305" s="17">
        <v>26900</v>
      </c>
      <c r="P305" s="17">
        <v>42101026900</v>
      </c>
      <c r="Q305" s="17">
        <v>614686</v>
      </c>
      <c r="R305" s="17">
        <v>0</v>
      </c>
    </row>
    <row r="306" spans="1:18" x14ac:dyDescent="0.35">
      <c r="A306" s="12">
        <v>270</v>
      </c>
      <c r="B306" s="28">
        <v>1</v>
      </c>
      <c r="C306" s="29">
        <f>(B306+D306)/2</f>
        <v>2.5</v>
      </c>
      <c r="D306" s="30">
        <v>4</v>
      </c>
      <c r="E306" s="28">
        <v>1</v>
      </c>
      <c r="F306" s="30">
        <v>4</v>
      </c>
      <c r="G306" s="28">
        <v>0</v>
      </c>
      <c r="H306" s="30">
        <v>0</v>
      </c>
      <c r="I306" s="15" t="s">
        <v>379</v>
      </c>
      <c r="J306">
        <v>489691</v>
      </c>
      <c r="K306" s="17">
        <v>346</v>
      </c>
      <c r="L306" s="17">
        <v>40.049323100000002</v>
      </c>
      <c r="M306" s="17">
        <v>-75.1331512</v>
      </c>
      <c r="N306" s="17">
        <v>10582</v>
      </c>
      <c r="O306" s="17">
        <v>27000</v>
      </c>
      <c r="P306" s="17">
        <v>42101027000</v>
      </c>
      <c r="Q306" s="17">
        <v>642216</v>
      </c>
      <c r="R306" s="17">
        <v>0</v>
      </c>
    </row>
    <row r="307" spans="1:18" x14ac:dyDescent="0.35">
      <c r="A307" s="12">
        <v>271</v>
      </c>
      <c r="B307" s="28">
        <v>1</v>
      </c>
      <c r="C307" s="29">
        <f>(B307+D307)/2</f>
        <v>2.5</v>
      </c>
      <c r="D307" s="30">
        <v>4</v>
      </c>
      <c r="E307" s="28">
        <v>1</v>
      </c>
      <c r="F307" s="30">
        <v>4</v>
      </c>
      <c r="G307" s="28">
        <v>0</v>
      </c>
      <c r="H307" s="30">
        <v>0</v>
      </c>
      <c r="I307" s="15" t="s">
        <v>380</v>
      </c>
      <c r="J307">
        <v>489692</v>
      </c>
      <c r="K307" s="17">
        <v>347</v>
      </c>
      <c r="L307" s="17">
        <v>40.048479299999997</v>
      </c>
      <c r="M307" s="17">
        <v>-75.126361099999997</v>
      </c>
      <c r="N307" s="17">
        <v>10583</v>
      </c>
      <c r="O307" s="17">
        <v>27100</v>
      </c>
      <c r="P307" s="17">
        <v>42101027100</v>
      </c>
      <c r="Q307" s="17">
        <v>372278</v>
      </c>
      <c r="R307" s="17">
        <v>39344</v>
      </c>
    </row>
    <row r="308" spans="1:18" x14ac:dyDescent="0.35">
      <c r="A308" s="12">
        <v>272</v>
      </c>
      <c r="B308" s="28">
        <v>1</v>
      </c>
      <c r="C308" s="29">
        <f>(B308+D308)/2</f>
        <v>2.5</v>
      </c>
      <c r="D308" s="30">
        <v>4</v>
      </c>
      <c r="E308" s="28">
        <v>1</v>
      </c>
      <c r="F308" s="30">
        <v>4</v>
      </c>
      <c r="G308" s="28">
        <v>0</v>
      </c>
      <c r="H308" s="30">
        <v>0</v>
      </c>
      <c r="I308" s="15" t="s">
        <v>381</v>
      </c>
      <c r="J308">
        <v>489693</v>
      </c>
      <c r="K308" s="17">
        <v>348</v>
      </c>
      <c r="L308" s="17">
        <v>40.047233900000002</v>
      </c>
      <c r="M308" s="17">
        <v>-75.118088900000004</v>
      </c>
      <c r="N308" s="17">
        <v>10584</v>
      </c>
      <c r="O308" s="17">
        <v>27200</v>
      </c>
      <c r="P308" s="17">
        <v>42101027200</v>
      </c>
      <c r="Q308" s="17">
        <v>679046</v>
      </c>
      <c r="R308" s="17">
        <v>794</v>
      </c>
    </row>
    <row r="309" spans="1:18" x14ac:dyDescent="0.35">
      <c r="A309" s="12">
        <v>274.02</v>
      </c>
      <c r="B309" s="28">
        <v>1</v>
      </c>
      <c r="C309" s="29">
        <f>(B309+D309)/2</f>
        <v>2.5</v>
      </c>
      <c r="D309" s="30">
        <v>4</v>
      </c>
      <c r="E309" s="28">
        <v>1</v>
      </c>
      <c r="F309" s="30">
        <v>4</v>
      </c>
      <c r="G309" s="28">
        <v>0</v>
      </c>
      <c r="H309" s="30">
        <v>0</v>
      </c>
      <c r="I309" s="15" t="s">
        <v>367</v>
      </c>
      <c r="J309">
        <v>489655</v>
      </c>
      <c r="K309" s="17">
        <v>334</v>
      </c>
      <c r="L309" s="17">
        <v>40.039070199999998</v>
      </c>
      <c r="M309" s="17">
        <v>-75.125135200000003</v>
      </c>
      <c r="N309" s="17">
        <v>10587</v>
      </c>
      <c r="O309" s="17">
        <v>27402</v>
      </c>
      <c r="P309" s="17">
        <v>42101027402</v>
      </c>
      <c r="Q309" s="17">
        <v>511360</v>
      </c>
      <c r="R309" s="17">
        <v>0</v>
      </c>
    </row>
    <row r="310" spans="1:18" x14ac:dyDescent="0.35">
      <c r="A310" s="12">
        <v>275</v>
      </c>
      <c r="B310" s="28">
        <v>1</v>
      </c>
      <c r="C310" s="29">
        <f>(B310+D310)/2</f>
        <v>2.5</v>
      </c>
      <c r="D310" s="30">
        <v>4</v>
      </c>
      <c r="E310" s="28">
        <v>1</v>
      </c>
      <c r="F310" s="30">
        <v>4</v>
      </c>
      <c r="G310" s="28">
        <v>0</v>
      </c>
      <c r="H310" s="30">
        <v>0</v>
      </c>
      <c r="I310" s="15" t="s">
        <v>383</v>
      </c>
      <c r="J310">
        <v>489695</v>
      </c>
      <c r="K310" s="17">
        <v>350</v>
      </c>
      <c r="L310" s="17">
        <v>40.040049699999997</v>
      </c>
      <c r="M310" s="17">
        <v>-75.132270700000007</v>
      </c>
      <c r="N310" s="17">
        <v>10588</v>
      </c>
      <c r="O310" s="17">
        <v>27500</v>
      </c>
      <c r="P310" s="17">
        <v>42101027500</v>
      </c>
      <c r="Q310" s="17">
        <v>606825</v>
      </c>
      <c r="R310" s="17">
        <v>0</v>
      </c>
    </row>
    <row r="311" spans="1:18" x14ac:dyDescent="0.35">
      <c r="A311" s="12">
        <v>276</v>
      </c>
      <c r="B311" s="28">
        <v>1</v>
      </c>
      <c r="C311" s="29">
        <f>(B311+D311)/2</f>
        <v>2.5</v>
      </c>
      <c r="D311" s="30">
        <v>4</v>
      </c>
      <c r="E311" s="28">
        <v>1</v>
      </c>
      <c r="F311" s="30">
        <v>4</v>
      </c>
      <c r="G311" s="28">
        <v>0</v>
      </c>
      <c r="H311" s="30">
        <v>0</v>
      </c>
      <c r="I311" s="15" t="s">
        <v>384</v>
      </c>
      <c r="J311">
        <v>489696</v>
      </c>
      <c r="K311" s="17">
        <v>351</v>
      </c>
      <c r="L311" s="17">
        <v>40.042940399999999</v>
      </c>
      <c r="M311" s="17">
        <v>-75.139277100000001</v>
      </c>
      <c r="N311" s="17">
        <v>10589</v>
      </c>
      <c r="O311" s="17">
        <v>27600</v>
      </c>
      <c r="P311" s="17">
        <v>42101027600</v>
      </c>
      <c r="Q311" s="17">
        <v>663745</v>
      </c>
      <c r="R311" s="17">
        <v>0</v>
      </c>
    </row>
    <row r="312" spans="1:18" x14ac:dyDescent="0.35">
      <c r="A312" s="12">
        <v>277</v>
      </c>
      <c r="B312" s="28">
        <v>1</v>
      </c>
      <c r="C312" s="29">
        <f>(B312+D312)/2</f>
        <v>2.5</v>
      </c>
      <c r="D312" s="30">
        <v>4</v>
      </c>
      <c r="E312" s="28">
        <v>1</v>
      </c>
      <c r="F312" s="30">
        <v>4</v>
      </c>
      <c r="G312" s="28">
        <v>0</v>
      </c>
      <c r="H312" s="30">
        <v>0</v>
      </c>
      <c r="I312" s="15" t="s">
        <v>385</v>
      </c>
      <c r="J312">
        <v>489697</v>
      </c>
      <c r="K312" s="17">
        <v>352</v>
      </c>
      <c r="L312" s="17">
        <v>40.0505444</v>
      </c>
      <c r="M312" s="17">
        <v>-75.151226699999995</v>
      </c>
      <c r="N312" s="17">
        <v>10590</v>
      </c>
      <c r="O312" s="17">
        <v>27700</v>
      </c>
      <c r="P312" s="17">
        <v>42101027700</v>
      </c>
      <c r="Q312" s="17">
        <v>542404</v>
      </c>
      <c r="R312" s="17">
        <v>0</v>
      </c>
    </row>
    <row r="313" spans="1:18" x14ac:dyDescent="0.35">
      <c r="A313" s="12">
        <v>278</v>
      </c>
      <c r="B313" s="28">
        <v>1</v>
      </c>
      <c r="C313" s="29">
        <f>(B313+D313)/2</f>
        <v>2.5</v>
      </c>
      <c r="D313" s="30">
        <v>4</v>
      </c>
      <c r="E313" s="28">
        <v>1</v>
      </c>
      <c r="F313" s="30">
        <v>4</v>
      </c>
      <c r="G313" s="28">
        <v>0</v>
      </c>
      <c r="H313" s="30">
        <v>0</v>
      </c>
      <c r="I313" s="15" t="s">
        <v>386</v>
      </c>
      <c r="J313">
        <v>489698</v>
      </c>
      <c r="K313" s="17">
        <v>353</v>
      </c>
      <c r="L313" s="17">
        <v>40.042527800000002</v>
      </c>
      <c r="M313" s="17">
        <v>-75.147162600000001</v>
      </c>
      <c r="N313" s="17">
        <v>10591</v>
      </c>
      <c r="O313" s="17">
        <v>27800</v>
      </c>
      <c r="P313" s="17">
        <v>42101027800</v>
      </c>
      <c r="Q313" s="17">
        <v>724725</v>
      </c>
      <c r="R313" s="17">
        <v>0</v>
      </c>
    </row>
    <row r="314" spans="1:18" x14ac:dyDescent="0.35">
      <c r="A314" s="12">
        <v>279.01</v>
      </c>
      <c r="B314" s="28">
        <v>1</v>
      </c>
      <c r="C314" s="29">
        <f>(B314+D314)/2</f>
        <v>2.5</v>
      </c>
      <c r="D314" s="30">
        <v>4</v>
      </c>
      <c r="E314" s="28">
        <v>1</v>
      </c>
      <c r="F314" s="30">
        <v>4</v>
      </c>
      <c r="G314" s="28">
        <v>0</v>
      </c>
      <c r="H314" s="30">
        <v>0</v>
      </c>
      <c r="I314" s="15" t="s">
        <v>347</v>
      </c>
      <c r="J314">
        <v>489635</v>
      </c>
      <c r="K314" s="17">
        <v>314</v>
      </c>
      <c r="L314" s="17">
        <v>40.045887899999997</v>
      </c>
      <c r="M314" s="17">
        <v>-75.154448200000004</v>
      </c>
      <c r="N314" s="17">
        <v>10592</v>
      </c>
      <c r="O314" s="17">
        <v>27901</v>
      </c>
      <c r="P314" s="17">
        <v>42101027901</v>
      </c>
      <c r="Q314" s="17">
        <v>415780</v>
      </c>
      <c r="R314" s="17">
        <v>0</v>
      </c>
    </row>
    <row r="315" spans="1:18" x14ac:dyDescent="0.35">
      <c r="A315" s="12">
        <v>279.02</v>
      </c>
      <c r="B315" s="28">
        <v>1</v>
      </c>
      <c r="C315" s="29">
        <f>(B315+D315)/2</f>
        <v>2.5</v>
      </c>
      <c r="D315" s="30">
        <v>4</v>
      </c>
      <c r="E315" s="28">
        <v>1</v>
      </c>
      <c r="F315" s="30">
        <v>4</v>
      </c>
      <c r="G315" s="28">
        <v>0</v>
      </c>
      <c r="H315" s="30">
        <v>0</v>
      </c>
      <c r="I315" s="15" t="s">
        <v>348</v>
      </c>
      <c r="J315">
        <v>489636</v>
      </c>
      <c r="K315" s="17">
        <v>315</v>
      </c>
      <c r="L315" s="17">
        <v>40.037438100000003</v>
      </c>
      <c r="M315" s="17">
        <v>-75.154308700000001</v>
      </c>
      <c r="N315" s="17">
        <v>10593</v>
      </c>
      <c r="O315" s="17">
        <v>27902</v>
      </c>
      <c r="P315" s="17">
        <v>42101027902</v>
      </c>
      <c r="Q315" s="17">
        <v>889784</v>
      </c>
      <c r="R315" s="17">
        <v>0</v>
      </c>
    </row>
    <row r="316" spans="1:18" x14ac:dyDescent="0.35">
      <c r="A316" s="12">
        <v>282</v>
      </c>
      <c r="B316" s="28">
        <v>1</v>
      </c>
      <c r="C316" s="29">
        <f>(B316+D316)/2</f>
        <v>2.5</v>
      </c>
      <c r="D316" s="30">
        <v>4</v>
      </c>
      <c r="E316" s="28">
        <v>0</v>
      </c>
      <c r="F316" s="30">
        <v>0</v>
      </c>
      <c r="G316" s="28">
        <v>1</v>
      </c>
      <c r="H316" s="30">
        <v>4</v>
      </c>
      <c r="I316" s="15" t="s">
        <v>389</v>
      </c>
      <c r="J316">
        <v>489701</v>
      </c>
      <c r="K316" s="17">
        <v>356</v>
      </c>
      <c r="L316" s="17">
        <v>40.034870400000003</v>
      </c>
      <c r="M316" s="17">
        <v>-75.140332700000002</v>
      </c>
      <c r="N316" s="17">
        <v>10596</v>
      </c>
      <c r="O316" s="17">
        <v>28200</v>
      </c>
      <c r="P316" s="17">
        <v>42101028200</v>
      </c>
      <c r="Q316" s="17">
        <v>855812</v>
      </c>
      <c r="R316" s="17">
        <v>0</v>
      </c>
    </row>
    <row r="317" spans="1:18" x14ac:dyDescent="0.35">
      <c r="A317" s="12">
        <v>284</v>
      </c>
      <c r="B317" s="28">
        <v>1</v>
      </c>
      <c r="C317" s="29">
        <f>(B317+D317)/2</f>
        <v>2.5</v>
      </c>
      <c r="D317" s="30">
        <v>4</v>
      </c>
      <c r="E317" s="28">
        <v>1</v>
      </c>
      <c r="F317" s="30">
        <v>4</v>
      </c>
      <c r="G317" s="28">
        <v>0</v>
      </c>
      <c r="H317" s="30">
        <v>0</v>
      </c>
      <c r="I317" s="15" t="s">
        <v>140</v>
      </c>
      <c r="J317">
        <v>489498</v>
      </c>
      <c r="K317" s="17">
        <v>107</v>
      </c>
      <c r="L317" s="17">
        <v>40.025157700000001</v>
      </c>
      <c r="M317" s="17">
        <v>-75.138128699999996</v>
      </c>
      <c r="N317" s="17">
        <v>10598</v>
      </c>
      <c r="O317" s="17">
        <v>28400</v>
      </c>
      <c r="P317" s="17">
        <v>42101028400</v>
      </c>
      <c r="Q317" s="17">
        <v>492451</v>
      </c>
      <c r="R317" s="17">
        <v>0</v>
      </c>
    </row>
    <row r="318" spans="1:18" x14ac:dyDescent="0.35">
      <c r="A318" s="12">
        <v>285</v>
      </c>
      <c r="B318" s="28">
        <v>1</v>
      </c>
      <c r="C318" s="29">
        <f>(B318+D318)/2</f>
        <v>2.5</v>
      </c>
      <c r="D318" s="30">
        <v>4</v>
      </c>
      <c r="E318" s="28">
        <v>1</v>
      </c>
      <c r="F318" s="30">
        <v>4</v>
      </c>
      <c r="G318" s="28">
        <v>0</v>
      </c>
      <c r="H318" s="30">
        <v>0</v>
      </c>
      <c r="I318" s="15" t="s">
        <v>141</v>
      </c>
      <c r="J318">
        <v>489499</v>
      </c>
      <c r="K318" s="17">
        <v>108</v>
      </c>
      <c r="L318" s="17">
        <v>40.028715400000003</v>
      </c>
      <c r="M318" s="17">
        <v>-75.133735900000005</v>
      </c>
      <c r="N318" s="17">
        <v>10599</v>
      </c>
      <c r="O318" s="17">
        <v>28500</v>
      </c>
      <c r="P318" s="17">
        <v>42101028500</v>
      </c>
      <c r="Q318" s="17">
        <v>267006</v>
      </c>
      <c r="R318" s="17">
        <v>0</v>
      </c>
    </row>
    <row r="319" spans="1:18" x14ac:dyDescent="0.35">
      <c r="A319" s="12">
        <v>287</v>
      </c>
      <c r="B319" s="28">
        <v>1</v>
      </c>
      <c r="C319" s="29">
        <f>(B319+D319)/2</f>
        <v>2.5</v>
      </c>
      <c r="D319" s="30">
        <v>4</v>
      </c>
      <c r="E319" s="28">
        <v>1</v>
      </c>
      <c r="F319" s="30">
        <v>4</v>
      </c>
      <c r="G319" s="28">
        <v>0</v>
      </c>
      <c r="H319" s="30">
        <v>0</v>
      </c>
      <c r="I319" s="15" t="s">
        <v>143</v>
      </c>
      <c r="J319">
        <v>489501</v>
      </c>
      <c r="K319" s="17">
        <v>110</v>
      </c>
      <c r="L319" s="17">
        <v>40.021819399999998</v>
      </c>
      <c r="M319" s="17">
        <v>-75.1314402</v>
      </c>
      <c r="N319" s="17">
        <v>10601</v>
      </c>
      <c r="O319" s="17">
        <v>28700</v>
      </c>
      <c r="P319" s="17">
        <v>42101028700</v>
      </c>
      <c r="Q319" s="17">
        <v>340972</v>
      </c>
      <c r="R319" s="17">
        <v>0</v>
      </c>
    </row>
    <row r="320" spans="1:18" x14ac:dyDescent="0.35">
      <c r="A320" s="12">
        <v>289.01</v>
      </c>
      <c r="B320" s="28">
        <v>1</v>
      </c>
      <c r="C320" s="29">
        <f>(B320+D320)/2</f>
        <v>2.5</v>
      </c>
      <c r="D320" s="30">
        <v>4</v>
      </c>
      <c r="E320" s="28">
        <v>1</v>
      </c>
      <c r="F320" s="30">
        <v>4</v>
      </c>
      <c r="G320" s="28">
        <v>0</v>
      </c>
      <c r="H320" s="30">
        <v>0</v>
      </c>
      <c r="I320" s="15" t="s">
        <v>196</v>
      </c>
      <c r="J320">
        <v>489251</v>
      </c>
      <c r="K320" s="17">
        <v>163</v>
      </c>
      <c r="L320" s="17">
        <v>40.017100800000001</v>
      </c>
      <c r="M320" s="17">
        <v>-75.115182000000004</v>
      </c>
      <c r="N320" s="17">
        <v>10603</v>
      </c>
      <c r="O320" s="17">
        <v>28901</v>
      </c>
      <c r="P320" s="17">
        <v>42101028901</v>
      </c>
      <c r="Q320" s="17">
        <v>598655</v>
      </c>
      <c r="R320" s="17">
        <v>0</v>
      </c>
    </row>
    <row r="321" spans="1:18" x14ac:dyDescent="0.35">
      <c r="A321" s="12">
        <v>305.02</v>
      </c>
      <c r="B321" s="28">
        <v>1</v>
      </c>
      <c r="C321" s="29">
        <f>(B321+D321)/2</f>
        <v>2.5</v>
      </c>
      <c r="D321" s="30">
        <v>4</v>
      </c>
      <c r="E321" s="28">
        <v>1</v>
      </c>
      <c r="F321" s="30">
        <v>4</v>
      </c>
      <c r="G321" s="28">
        <v>0</v>
      </c>
      <c r="H321" s="30">
        <v>0</v>
      </c>
      <c r="I321" s="15" t="s">
        <v>202</v>
      </c>
      <c r="J321">
        <v>489257</v>
      </c>
      <c r="K321" s="17">
        <v>169</v>
      </c>
      <c r="L321" s="17">
        <v>40.045720600000003</v>
      </c>
      <c r="M321" s="17">
        <v>-75.104661899999996</v>
      </c>
      <c r="N321" s="17">
        <v>10616</v>
      </c>
      <c r="O321" s="17">
        <v>30502</v>
      </c>
      <c r="P321" s="17">
        <v>42101030502</v>
      </c>
      <c r="Q321" s="17">
        <v>699246</v>
      </c>
      <c r="R321" s="17">
        <v>0</v>
      </c>
    </row>
    <row r="322" spans="1:18" x14ac:dyDescent="0.35">
      <c r="A322" s="12">
        <v>307</v>
      </c>
      <c r="B322" s="28">
        <v>1</v>
      </c>
      <c r="C322" s="29">
        <f>(B322+D322)/2</f>
        <v>2.5</v>
      </c>
      <c r="D322" s="30">
        <v>4</v>
      </c>
      <c r="E322" s="28">
        <v>1</v>
      </c>
      <c r="F322" s="30">
        <v>4</v>
      </c>
      <c r="G322" s="28">
        <v>0</v>
      </c>
      <c r="H322" s="30">
        <v>0</v>
      </c>
      <c r="I322" s="15" t="s">
        <v>312</v>
      </c>
      <c r="J322">
        <v>489600</v>
      </c>
      <c r="K322" s="17">
        <v>279</v>
      </c>
      <c r="L322" s="17">
        <v>40.057313299999997</v>
      </c>
      <c r="M322" s="17">
        <v>-75.088538999999997</v>
      </c>
      <c r="N322" s="17">
        <v>10618</v>
      </c>
      <c r="O322" s="17">
        <v>30700</v>
      </c>
      <c r="P322" s="17">
        <v>42101030700</v>
      </c>
      <c r="Q322" s="17">
        <v>653309</v>
      </c>
      <c r="R322" s="17">
        <v>0</v>
      </c>
    </row>
    <row r="323" spans="1:18" x14ac:dyDescent="0.35">
      <c r="A323" s="12">
        <v>308</v>
      </c>
      <c r="B323" s="28">
        <v>1</v>
      </c>
      <c r="C323" s="29">
        <f>(B323+D323)/2</f>
        <v>2.5</v>
      </c>
      <c r="D323" s="30">
        <v>4</v>
      </c>
      <c r="E323" s="28">
        <v>1</v>
      </c>
      <c r="F323" s="30">
        <v>4</v>
      </c>
      <c r="G323" s="28">
        <v>0</v>
      </c>
      <c r="H323" s="30">
        <v>0</v>
      </c>
      <c r="I323" s="15" t="s">
        <v>313</v>
      </c>
      <c r="J323">
        <v>489601</v>
      </c>
      <c r="K323" s="17">
        <v>280</v>
      </c>
      <c r="L323" s="17">
        <v>40.054783100000002</v>
      </c>
      <c r="M323" s="17">
        <v>-75.081905599999999</v>
      </c>
      <c r="N323" s="17">
        <v>10619</v>
      </c>
      <c r="O323" s="17">
        <v>30800</v>
      </c>
      <c r="P323" s="17">
        <v>42101030800</v>
      </c>
      <c r="Q323" s="17">
        <v>795704</v>
      </c>
      <c r="R323" s="17">
        <v>0</v>
      </c>
    </row>
    <row r="324" spans="1:18" x14ac:dyDescent="0.35">
      <c r="A324" s="12">
        <v>309</v>
      </c>
      <c r="B324" s="28">
        <v>1</v>
      </c>
      <c r="C324" s="29">
        <f>(B324+D324)/2</f>
        <v>2.5</v>
      </c>
      <c r="D324" s="30">
        <v>4</v>
      </c>
      <c r="E324" s="28">
        <v>1</v>
      </c>
      <c r="F324" s="30">
        <v>4</v>
      </c>
      <c r="G324" s="28">
        <v>0</v>
      </c>
      <c r="H324" s="30">
        <v>0</v>
      </c>
      <c r="I324" s="15" t="s">
        <v>314</v>
      </c>
      <c r="J324">
        <v>489602</v>
      </c>
      <c r="K324" s="17">
        <v>281</v>
      </c>
      <c r="L324" s="17">
        <v>40.043763200000001</v>
      </c>
      <c r="M324" s="17">
        <v>-75.085191399999999</v>
      </c>
      <c r="N324" s="17">
        <v>10620</v>
      </c>
      <c r="O324" s="17">
        <v>30900</v>
      </c>
      <c r="P324" s="17">
        <v>42101030900</v>
      </c>
      <c r="Q324" s="17">
        <v>645014</v>
      </c>
      <c r="R324" s="17">
        <v>0</v>
      </c>
    </row>
    <row r="325" spans="1:18" x14ac:dyDescent="0.35">
      <c r="A325" s="12">
        <v>310</v>
      </c>
      <c r="B325" s="28">
        <v>1</v>
      </c>
      <c r="C325" s="29">
        <f>(B325+D325)/2</f>
        <v>2.5</v>
      </c>
      <c r="D325" s="30">
        <v>4</v>
      </c>
      <c r="E325" s="28">
        <v>1</v>
      </c>
      <c r="F325" s="30">
        <v>4</v>
      </c>
      <c r="G325" s="28">
        <v>0</v>
      </c>
      <c r="H325" s="30">
        <v>0</v>
      </c>
      <c r="I325" s="15" t="s">
        <v>315</v>
      </c>
      <c r="J325">
        <v>489603</v>
      </c>
      <c r="K325" s="17">
        <v>282</v>
      </c>
      <c r="L325" s="17">
        <v>40.049729200000002</v>
      </c>
      <c r="M325" s="17">
        <v>-75.074454099999997</v>
      </c>
      <c r="N325" s="17">
        <v>10621</v>
      </c>
      <c r="O325" s="17">
        <v>31000</v>
      </c>
      <c r="P325" s="17">
        <v>42101031000</v>
      </c>
      <c r="Q325" s="17">
        <v>1063411</v>
      </c>
      <c r="R325" s="17">
        <v>0</v>
      </c>
    </row>
    <row r="326" spans="1:18" x14ac:dyDescent="0.35">
      <c r="A326" s="12">
        <v>311.01</v>
      </c>
      <c r="B326" s="28">
        <v>1</v>
      </c>
      <c r="C326" s="29">
        <f>(B326+D326)/2</f>
        <v>2.5</v>
      </c>
      <c r="D326" s="30">
        <v>4</v>
      </c>
      <c r="E326" s="28">
        <v>1</v>
      </c>
      <c r="F326" s="30">
        <v>4</v>
      </c>
      <c r="G326" s="28">
        <v>0</v>
      </c>
      <c r="H326" s="30">
        <v>0</v>
      </c>
      <c r="I326" s="15" t="s">
        <v>192</v>
      </c>
      <c r="J326">
        <v>489247</v>
      </c>
      <c r="K326" s="17">
        <v>159</v>
      </c>
      <c r="L326" s="17">
        <v>40.042249599999998</v>
      </c>
      <c r="M326" s="17">
        <v>-75.078544899999997</v>
      </c>
      <c r="N326" s="17">
        <v>10622</v>
      </c>
      <c r="O326" s="17">
        <v>31101</v>
      </c>
      <c r="P326" s="17">
        <v>42101031101</v>
      </c>
      <c r="Q326" s="17">
        <v>349649</v>
      </c>
      <c r="R326" s="17">
        <v>0</v>
      </c>
    </row>
    <row r="327" spans="1:18" x14ac:dyDescent="0.35">
      <c r="A327" s="12">
        <v>311.02</v>
      </c>
      <c r="B327" s="28">
        <v>1</v>
      </c>
      <c r="C327" s="29">
        <f>(B327+D327)/2</f>
        <v>2.5</v>
      </c>
      <c r="D327" s="30">
        <v>4</v>
      </c>
      <c r="E327" s="28">
        <v>1</v>
      </c>
      <c r="F327" s="30">
        <v>4</v>
      </c>
      <c r="G327" s="28">
        <v>0</v>
      </c>
      <c r="H327" s="30">
        <v>0</v>
      </c>
      <c r="I327" s="15" t="s">
        <v>193</v>
      </c>
      <c r="J327">
        <v>489248</v>
      </c>
      <c r="K327" s="17">
        <v>160</v>
      </c>
      <c r="L327" s="17">
        <v>40.037084999999998</v>
      </c>
      <c r="M327" s="17">
        <v>-75.083372900000001</v>
      </c>
      <c r="N327" s="17">
        <v>10623</v>
      </c>
      <c r="O327" s="17">
        <v>31102</v>
      </c>
      <c r="P327" s="17">
        <v>42101031102</v>
      </c>
      <c r="Q327" s="17">
        <v>397973</v>
      </c>
      <c r="R327" s="17">
        <v>0</v>
      </c>
    </row>
    <row r="328" spans="1:18" x14ac:dyDescent="0.35">
      <c r="A328" s="12">
        <v>312</v>
      </c>
      <c r="B328" s="28">
        <v>1</v>
      </c>
      <c r="C328" s="29">
        <f>(B328+D328)/2</f>
        <v>2.5</v>
      </c>
      <c r="D328" s="30">
        <v>4</v>
      </c>
      <c r="E328" s="28">
        <v>1</v>
      </c>
      <c r="F328" s="30">
        <v>4</v>
      </c>
      <c r="G328" s="28">
        <v>0</v>
      </c>
      <c r="H328" s="30">
        <v>0</v>
      </c>
      <c r="I328" s="15" t="s">
        <v>316</v>
      </c>
      <c r="J328">
        <v>489604</v>
      </c>
      <c r="K328" s="17">
        <v>283</v>
      </c>
      <c r="L328" s="17">
        <v>40.0354204</v>
      </c>
      <c r="M328" s="17">
        <v>-75.077455</v>
      </c>
      <c r="N328" s="17">
        <v>10624</v>
      </c>
      <c r="O328" s="17">
        <v>31200</v>
      </c>
      <c r="P328" s="17">
        <v>42101031200</v>
      </c>
      <c r="Q328" s="17">
        <v>429736</v>
      </c>
      <c r="R328" s="17">
        <v>0</v>
      </c>
    </row>
    <row r="329" spans="1:18" x14ac:dyDescent="0.35">
      <c r="A329" s="12">
        <v>313</v>
      </c>
      <c r="B329" s="28">
        <v>1</v>
      </c>
      <c r="C329" s="29">
        <f>(B329+D329)/2</f>
        <v>2.5</v>
      </c>
      <c r="D329" s="30">
        <v>4</v>
      </c>
      <c r="E329" s="28">
        <v>1</v>
      </c>
      <c r="F329" s="30">
        <v>4</v>
      </c>
      <c r="G329" s="28">
        <v>0</v>
      </c>
      <c r="H329" s="30">
        <v>0</v>
      </c>
      <c r="I329" s="15" t="s">
        <v>317</v>
      </c>
      <c r="J329">
        <v>489605</v>
      </c>
      <c r="K329" s="17">
        <v>284</v>
      </c>
      <c r="L329" s="17">
        <v>40.039318999999999</v>
      </c>
      <c r="M329" s="17">
        <v>-75.069813999999994</v>
      </c>
      <c r="N329" s="17">
        <v>10625</v>
      </c>
      <c r="O329" s="17">
        <v>31300</v>
      </c>
      <c r="P329" s="17">
        <v>42101031300</v>
      </c>
      <c r="Q329" s="17">
        <v>711141</v>
      </c>
      <c r="R329" s="17">
        <v>0</v>
      </c>
    </row>
    <row r="330" spans="1:18" x14ac:dyDescent="0.35">
      <c r="A330" s="12">
        <v>314.01</v>
      </c>
      <c r="B330" s="28">
        <v>1</v>
      </c>
      <c r="C330" s="29">
        <f>(B330+D330)/2</f>
        <v>2.5</v>
      </c>
      <c r="D330" s="30">
        <v>4</v>
      </c>
      <c r="E330" s="28">
        <v>1</v>
      </c>
      <c r="F330" s="30">
        <v>4</v>
      </c>
      <c r="G330" s="28">
        <v>0</v>
      </c>
      <c r="H330" s="30">
        <v>0</v>
      </c>
      <c r="I330" s="15" t="s">
        <v>343</v>
      </c>
      <c r="J330">
        <v>489631</v>
      </c>
      <c r="K330" s="17">
        <v>310</v>
      </c>
      <c r="L330" s="17">
        <v>40.045713399999997</v>
      </c>
      <c r="M330" s="17">
        <v>-75.066572800000003</v>
      </c>
      <c r="N330" s="17">
        <v>10626</v>
      </c>
      <c r="O330" s="17">
        <v>31401</v>
      </c>
      <c r="P330" s="17">
        <v>42101031401</v>
      </c>
      <c r="Q330" s="17">
        <v>594849</v>
      </c>
      <c r="R330" s="17">
        <v>0</v>
      </c>
    </row>
    <row r="331" spans="1:18" x14ac:dyDescent="0.35">
      <c r="A331" s="12">
        <v>314.02</v>
      </c>
      <c r="B331" s="28">
        <v>1</v>
      </c>
      <c r="C331" s="29">
        <f>(B331+D331)/2</f>
        <v>2.5</v>
      </c>
      <c r="D331" s="30">
        <v>4</v>
      </c>
      <c r="E331" s="28">
        <v>1</v>
      </c>
      <c r="F331" s="30">
        <v>4</v>
      </c>
      <c r="G331" s="28">
        <v>0</v>
      </c>
      <c r="H331" s="30">
        <v>0</v>
      </c>
      <c r="I331" s="15" t="s">
        <v>344</v>
      </c>
      <c r="J331">
        <v>489632</v>
      </c>
      <c r="K331" s="17">
        <v>311</v>
      </c>
      <c r="L331" s="17">
        <v>40.043279699999999</v>
      </c>
      <c r="M331" s="17">
        <v>-75.060286000000005</v>
      </c>
      <c r="N331" s="17">
        <v>10627</v>
      </c>
      <c r="O331" s="17">
        <v>31402</v>
      </c>
      <c r="P331" s="17">
        <v>42101031402</v>
      </c>
      <c r="Q331" s="17">
        <v>564136</v>
      </c>
      <c r="R331" s="17">
        <v>0</v>
      </c>
    </row>
    <row r="332" spans="1:18" x14ac:dyDescent="0.35">
      <c r="A332" s="12">
        <v>315.02</v>
      </c>
      <c r="B332" s="28">
        <v>1</v>
      </c>
      <c r="C332" s="29">
        <f>(B332+D332)/2</f>
        <v>2.5</v>
      </c>
      <c r="D332" s="30">
        <v>4</v>
      </c>
      <c r="E332" s="28">
        <v>1</v>
      </c>
      <c r="F332" s="30">
        <v>4</v>
      </c>
      <c r="G332" s="28">
        <v>0</v>
      </c>
      <c r="H332" s="30">
        <v>0</v>
      </c>
      <c r="I332" s="15" t="s">
        <v>342</v>
      </c>
      <c r="J332">
        <v>489630</v>
      </c>
      <c r="K332" s="17">
        <v>309</v>
      </c>
      <c r="L332" s="17">
        <v>40.039265800000003</v>
      </c>
      <c r="M332" s="17">
        <v>-75.054869299999993</v>
      </c>
      <c r="N332" s="17">
        <v>10629</v>
      </c>
      <c r="O332" s="17">
        <v>31502</v>
      </c>
      <c r="P332" s="17">
        <v>42101031502</v>
      </c>
      <c r="Q332" s="17">
        <v>578101</v>
      </c>
      <c r="R332" s="17">
        <v>0</v>
      </c>
    </row>
    <row r="333" spans="1:18" x14ac:dyDescent="0.35">
      <c r="A333" s="12">
        <v>332</v>
      </c>
      <c r="B333" s="28">
        <v>1</v>
      </c>
      <c r="C333" s="29">
        <f>(B333+D333)/2</f>
        <v>2.5</v>
      </c>
      <c r="D333" s="30">
        <v>4</v>
      </c>
      <c r="E333" s="28">
        <v>1</v>
      </c>
      <c r="F333" s="30">
        <v>4</v>
      </c>
      <c r="G333" s="28">
        <v>0</v>
      </c>
      <c r="H333" s="30">
        <v>0</v>
      </c>
      <c r="I333" s="15" t="s">
        <v>400</v>
      </c>
      <c r="J333">
        <v>489712</v>
      </c>
      <c r="K333" s="17">
        <v>367</v>
      </c>
      <c r="L333" s="17">
        <v>40.043941099999998</v>
      </c>
      <c r="M333" s="17">
        <v>-75.044828100000004</v>
      </c>
      <c r="N333" s="17">
        <v>10643</v>
      </c>
      <c r="O333" s="17">
        <v>33200</v>
      </c>
      <c r="P333" s="17">
        <v>42101033200</v>
      </c>
      <c r="Q333" s="17">
        <v>828420</v>
      </c>
      <c r="R333" s="17">
        <v>0</v>
      </c>
    </row>
    <row r="334" spans="1:18" x14ac:dyDescent="0.35">
      <c r="A334" s="12">
        <v>335</v>
      </c>
      <c r="B334" s="28">
        <v>1</v>
      </c>
      <c r="C334" s="29">
        <f>(B334+D334)/2</f>
        <v>2.5</v>
      </c>
      <c r="D334" s="30">
        <v>4</v>
      </c>
      <c r="E334" s="28">
        <v>1</v>
      </c>
      <c r="F334" s="30">
        <v>4</v>
      </c>
      <c r="G334" s="28">
        <v>0</v>
      </c>
      <c r="H334" s="30">
        <v>0</v>
      </c>
      <c r="I334" s="15" t="s">
        <v>153</v>
      </c>
      <c r="J334">
        <v>489511</v>
      </c>
      <c r="K334" s="17">
        <v>120</v>
      </c>
      <c r="L334" s="17">
        <v>40.054601400000003</v>
      </c>
      <c r="M334" s="17">
        <v>-75.064867699999994</v>
      </c>
      <c r="N334" s="17">
        <v>10646</v>
      </c>
      <c r="O334" s="17">
        <v>33500</v>
      </c>
      <c r="P334" s="17">
        <v>42101033500</v>
      </c>
      <c r="Q334" s="17">
        <v>942793</v>
      </c>
      <c r="R334" s="17">
        <v>0</v>
      </c>
    </row>
    <row r="335" spans="1:18" x14ac:dyDescent="0.35">
      <c r="A335" s="12">
        <v>339</v>
      </c>
      <c r="B335" s="28">
        <v>1</v>
      </c>
      <c r="C335" s="29">
        <f>(B335+D335)/2</f>
        <v>2.5</v>
      </c>
      <c r="D335" s="30">
        <v>4</v>
      </c>
      <c r="E335" s="28">
        <v>1</v>
      </c>
      <c r="F335" s="30">
        <v>4</v>
      </c>
      <c r="G335" s="28">
        <v>0</v>
      </c>
      <c r="H335" s="30">
        <v>0</v>
      </c>
      <c r="I335" s="15" t="s">
        <v>156</v>
      </c>
      <c r="J335">
        <v>489514</v>
      </c>
      <c r="K335" s="17">
        <v>123</v>
      </c>
      <c r="L335" s="17">
        <v>40.068556000000001</v>
      </c>
      <c r="M335" s="17">
        <v>-75.087341800000004</v>
      </c>
      <c r="N335" s="17">
        <v>10651</v>
      </c>
      <c r="O335" s="17">
        <v>33900</v>
      </c>
      <c r="P335" s="17">
        <v>42101033900</v>
      </c>
      <c r="Q335" s="17">
        <v>1141156</v>
      </c>
      <c r="R335" s="17">
        <v>0</v>
      </c>
    </row>
    <row r="336" spans="1:18" x14ac:dyDescent="0.35">
      <c r="A336" s="12">
        <v>342</v>
      </c>
      <c r="B336" s="28">
        <v>1</v>
      </c>
      <c r="C336" s="29">
        <f>(B336+D336)/2</f>
        <v>2.5</v>
      </c>
      <c r="D336" s="30">
        <v>4</v>
      </c>
      <c r="E336" s="28">
        <v>1</v>
      </c>
      <c r="F336" s="30">
        <v>4</v>
      </c>
      <c r="G336" s="28">
        <v>0</v>
      </c>
      <c r="H336" s="30">
        <v>0</v>
      </c>
      <c r="I336" s="15" t="s">
        <v>159</v>
      </c>
      <c r="J336">
        <v>489517</v>
      </c>
      <c r="K336" s="17">
        <v>126</v>
      </c>
      <c r="L336" s="17">
        <v>40.082594700000001</v>
      </c>
      <c r="M336" s="17">
        <v>-75.0721585</v>
      </c>
      <c r="N336" s="17">
        <v>10654</v>
      </c>
      <c r="O336" s="17">
        <v>34200</v>
      </c>
      <c r="P336" s="17">
        <v>42101034200</v>
      </c>
      <c r="Q336" s="17">
        <v>1000768</v>
      </c>
      <c r="R336" s="17">
        <v>0</v>
      </c>
    </row>
    <row r="337" spans="1:18" x14ac:dyDescent="0.35">
      <c r="A337" s="12">
        <v>345.02</v>
      </c>
      <c r="B337" s="28">
        <v>1</v>
      </c>
      <c r="C337" s="29">
        <f>(B337+D337)/2</f>
        <v>2.5</v>
      </c>
      <c r="D337" s="30">
        <v>4</v>
      </c>
      <c r="E337" s="28">
        <v>1</v>
      </c>
      <c r="F337" s="30">
        <v>4</v>
      </c>
      <c r="G337" s="28">
        <v>0</v>
      </c>
      <c r="H337" s="30">
        <v>0</v>
      </c>
      <c r="I337" s="15" t="s">
        <v>183</v>
      </c>
      <c r="J337">
        <v>489238</v>
      </c>
      <c r="K337" s="17">
        <v>150</v>
      </c>
      <c r="L337" s="17">
        <v>40.081444599999998</v>
      </c>
      <c r="M337" s="17">
        <v>-75.038381099999995</v>
      </c>
      <c r="N337" s="17">
        <v>10657</v>
      </c>
      <c r="O337" s="17">
        <v>34502</v>
      </c>
      <c r="P337" s="17">
        <v>42101034502</v>
      </c>
      <c r="Q337" s="17">
        <v>1009269</v>
      </c>
      <c r="R337" s="17">
        <v>0</v>
      </c>
    </row>
    <row r="338" spans="1:18" x14ac:dyDescent="0.35">
      <c r="A338" s="12">
        <v>347.02</v>
      </c>
      <c r="B338" s="28">
        <v>1</v>
      </c>
      <c r="C338" s="29">
        <f>(B338+D338)/2</f>
        <v>2.5</v>
      </c>
      <c r="D338" s="30">
        <v>4</v>
      </c>
      <c r="E338" s="28">
        <v>1</v>
      </c>
      <c r="F338" s="30">
        <v>4</v>
      </c>
      <c r="G338" s="28">
        <v>0</v>
      </c>
      <c r="H338" s="30">
        <v>0</v>
      </c>
      <c r="I338" s="15" t="s">
        <v>170</v>
      </c>
      <c r="J338">
        <v>489000</v>
      </c>
      <c r="K338" s="17">
        <v>137</v>
      </c>
      <c r="L338" s="17">
        <v>40.057042699999997</v>
      </c>
      <c r="M338" s="17">
        <v>-75.028328799999997</v>
      </c>
      <c r="N338" s="17">
        <v>10660</v>
      </c>
      <c r="O338" s="17">
        <v>34702</v>
      </c>
      <c r="P338" s="17">
        <v>42101034702</v>
      </c>
      <c r="Q338" s="17">
        <v>1016206</v>
      </c>
      <c r="R338" s="17">
        <v>0</v>
      </c>
    </row>
    <row r="339" spans="1:18" x14ac:dyDescent="0.35">
      <c r="A339" s="12">
        <v>356.01</v>
      </c>
      <c r="B339" s="28">
        <v>1</v>
      </c>
      <c r="C339" s="29">
        <f>(B339+D339)/2</f>
        <v>2.5</v>
      </c>
      <c r="D339" s="30">
        <v>4</v>
      </c>
      <c r="E339" s="28">
        <v>1</v>
      </c>
      <c r="F339" s="30">
        <v>4</v>
      </c>
      <c r="G339" s="28">
        <v>0</v>
      </c>
      <c r="H339" s="30">
        <v>0</v>
      </c>
      <c r="I339" s="15" t="s">
        <v>210</v>
      </c>
      <c r="J339">
        <v>489265</v>
      </c>
      <c r="K339" s="17">
        <v>177</v>
      </c>
      <c r="L339" s="17">
        <v>40.097390799999999</v>
      </c>
      <c r="M339" s="17">
        <v>-75.038818399999997</v>
      </c>
      <c r="N339" s="17">
        <v>10670</v>
      </c>
      <c r="O339" s="17">
        <v>35601</v>
      </c>
      <c r="P339" s="17">
        <v>42101035601</v>
      </c>
      <c r="Q339" s="17">
        <v>2029707</v>
      </c>
      <c r="R339" s="17">
        <v>12498</v>
      </c>
    </row>
    <row r="340" spans="1:18" x14ac:dyDescent="0.35">
      <c r="A340" s="12">
        <v>356.02</v>
      </c>
      <c r="B340" s="28">
        <v>1</v>
      </c>
      <c r="C340" s="29">
        <f>(B340+D340)/2</f>
        <v>2.5</v>
      </c>
      <c r="D340" s="30">
        <v>4</v>
      </c>
      <c r="E340" s="28">
        <v>1</v>
      </c>
      <c r="F340" s="30">
        <v>4</v>
      </c>
      <c r="G340" s="28">
        <v>0</v>
      </c>
      <c r="H340" s="30">
        <v>0</v>
      </c>
      <c r="I340" s="15" t="s">
        <v>207</v>
      </c>
      <c r="J340">
        <v>489262</v>
      </c>
      <c r="K340" s="17">
        <v>174</v>
      </c>
      <c r="L340" s="17">
        <v>40.1079419</v>
      </c>
      <c r="M340" s="17">
        <v>-75.048060100000001</v>
      </c>
      <c r="N340" s="17">
        <v>10671</v>
      </c>
      <c r="O340" s="17">
        <v>35602</v>
      </c>
      <c r="P340" s="17">
        <v>42101035602</v>
      </c>
      <c r="Q340" s="17">
        <v>1394868</v>
      </c>
      <c r="R340" s="17">
        <v>1863</v>
      </c>
    </row>
    <row r="341" spans="1:18" x14ac:dyDescent="0.35">
      <c r="A341" s="12">
        <v>357.01</v>
      </c>
      <c r="B341" s="28">
        <v>1</v>
      </c>
      <c r="C341" s="29">
        <f>(B341+D341)/2</f>
        <v>2.5</v>
      </c>
      <c r="D341" s="30">
        <v>4</v>
      </c>
      <c r="E341" s="28">
        <v>1</v>
      </c>
      <c r="F341" s="30">
        <v>4</v>
      </c>
      <c r="G341" s="28">
        <v>0</v>
      </c>
      <c r="H341" s="30">
        <v>0</v>
      </c>
      <c r="I341" s="15" t="s">
        <v>208</v>
      </c>
      <c r="J341">
        <v>489263</v>
      </c>
      <c r="K341" s="17">
        <v>175</v>
      </c>
      <c r="L341" s="17">
        <v>40.109584599999998</v>
      </c>
      <c r="M341" s="17">
        <v>-75.0286811</v>
      </c>
      <c r="N341" s="17">
        <v>10672</v>
      </c>
      <c r="O341" s="17">
        <v>35701</v>
      </c>
      <c r="P341" s="17">
        <v>42101035701</v>
      </c>
      <c r="Q341" s="17">
        <v>598625</v>
      </c>
      <c r="R341" s="17">
        <v>718</v>
      </c>
    </row>
    <row r="342" spans="1:18" x14ac:dyDescent="0.35">
      <c r="A342" s="12">
        <v>357.02</v>
      </c>
      <c r="B342" s="28">
        <v>1</v>
      </c>
      <c r="C342" s="29">
        <f>(B342+D342)/2</f>
        <v>2.5</v>
      </c>
      <c r="D342" s="30">
        <v>4</v>
      </c>
      <c r="E342" s="28">
        <v>1</v>
      </c>
      <c r="F342" s="30">
        <v>4</v>
      </c>
      <c r="G342" s="28">
        <v>0</v>
      </c>
      <c r="H342" s="30">
        <v>0</v>
      </c>
      <c r="I342" s="15" t="s">
        <v>209</v>
      </c>
      <c r="J342">
        <v>489264</v>
      </c>
      <c r="K342" s="17">
        <v>176</v>
      </c>
      <c r="L342" s="17">
        <v>40.113091400000002</v>
      </c>
      <c r="M342" s="17">
        <v>-75.037431600000005</v>
      </c>
      <c r="N342" s="17">
        <v>10673</v>
      </c>
      <c r="O342" s="17">
        <v>35702</v>
      </c>
      <c r="P342" s="17">
        <v>42101035702</v>
      </c>
      <c r="Q342" s="17">
        <v>1559149</v>
      </c>
      <c r="R342" s="17">
        <v>0</v>
      </c>
    </row>
    <row r="343" spans="1:18" x14ac:dyDescent="0.35">
      <c r="A343" s="12">
        <v>358</v>
      </c>
      <c r="B343" s="28">
        <v>1</v>
      </c>
      <c r="C343" s="29">
        <f>(B343+D343)/2</f>
        <v>2.5</v>
      </c>
      <c r="D343" s="30">
        <v>4</v>
      </c>
      <c r="E343" s="28">
        <v>1</v>
      </c>
      <c r="F343" s="30">
        <v>4</v>
      </c>
      <c r="G343" s="28">
        <v>0</v>
      </c>
      <c r="H343" s="30">
        <v>0</v>
      </c>
      <c r="I343" s="15" t="s">
        <v>403</v>
      </c>
      <c r="J343">
        <v>489715</v>
      </c>
      <c r="K343" s="17">
        <v>370</v>
      </c>
      <c r="L343" s="17">
        <v>40.121316899999997</v>
      </c>
      <c r="M343" s="17">
        <v>-75.025789799999998</v>
      </c>
      <c r="N343" s="17">
        <v>10674</v>
      </c>
      <c r="O343" s="17">
        <v>35800</v>
      </c>
      <c r="P343" s="17">
        <v>42101035800</v>
      </c>
      <c r="Q343" s="17">
        <v>1757756</v>
      </c>
      <c r="R343" s="17">
        <v>2013</v>
      </c>
    </row>
    <row r="344" spans="1:18" x14ac:dyDescent="0.35">
      <c r="A344" s="12">
        <v>360</v>
      </c>
      <c r="B344" s="28">
        <v>1</v>
      </c>
      <c r="C344" s="29">
        <f>(B344+D344)/2</f>
        <v>2.5</v>
      </c>
      <c r="D344" s="30">
        <v>4</v>
      </c>
      <c r="E344" s="28">
        <v>1</v>
      </c>
      <c r="F344" s="30">
        <v>4</v>
      </c>
      <c r="G344" s="28">
        <v>0</v>
      </c>
      <c r="H344" s="30">
        <v>0</v>
      </c>
      <c r="I344" s="15" t="s">
        <v>405</v>
      </c>
      <c r="J344">
        <v>489717</v>
      </c>
      <c r="K344" s="17">
        <v>372</v>
      </c>
      <c r="L344" s="17">
        <v>40.104267</v>
      </c>
      <c r="M344" s="17">
        <v>-75.010818700000002</v>
      </c>
      <c r="N344" s="17">
        <v>10676</v>
      </c>
      <c r="O344" s="17">
        <v>36000</v>
      </c>
      <c r="P344" s="17">
        <v>42101036000</v>
      </c>
      <c r="Q344" s="17">
        <v>2043084</v>
      </c>
      <c r="R344" s="17">
        <v>638</v>
      </c>
    </row>
    <row r="345" spans="1:18" x14ac:dyDescent="0.35">
      <c r="A345" s="12">
        <v>365.02</v>
      </c>
      <c r="B345" s="28">
        <v>1</v>
      </c>
      <c r="C345" s="29">
        <f>(B345+D345)/2</f>
        <v>2.5</v>
      </c>
      <c r="D345" s="30">
        <v>4</v>
      </c>
      <c r="E345" s="28">
        <v>1</v>
      </c>
      <c r="F345" s="30">
        <v>4</v>
      </c>
      <c r="G345" s="28">
        <v>0</v>
      </c>
      <c r="H345" s="30">
        <v>0</v>
      </c>
      <c r="I345" s="15" t="s">
        <v>369</v>
      </c>
      <c r="J345">
        <v>489657</v>
      </c>
      <c r="K345" s="17">
        <v>336</v>
      </c>
      <c r="L345" s="17">
        <v>40.1235705</v>
      </c>
      <c r="M345" s="17">
        <v>-74.999352099999996</v>
      </c>
      <c r="N345" s="17">
        <v>10686</v>
      </c>
      <c r="O345" s="17">
        <v>36502</v>
      </c>
      <c r="P345" s="17">
        <v>42101036502</v>
      </c>
      <c r="Q345" s="17">
        <v>1733189</v>
      </c>
      <c r="R345" s="17">
        <v>0</v>
      </c>
    </row>
    <row r="346" spans="1:18" x14ac:dyDescent="0.35">
      <c r="A346" s="12">
        <v>373</v>
      </c>
      <c r="B346" s="28">
        <v>1</v>
      </c>
      <c r="C346" s="29">
        <f>(B346+D346)/2</f>
        <v>2.5</v>
      </c>
      <c r="D346" s="30">
        <v>4</v>
      </c>
      <c r="E346" s="28">
        <v>1</v>
      </c>
      <c r="F346" s="30">
        <v>4</v>
      </c>
      <c r="G346" s="28">
        <v>0</v>
      </c>
      <c r="H346" s="30">
        <v>0</v>
      </c>
      <c r="I346" s="15" t="s">
        <v>412</v>
      </c>
      <c r="J346">
        <v>489724</v>
      </c>
      <c r="K346" s="17">
        <v>379</v>
      </c>
      <c r="L346" s="17">
        <v>39.902498100000003</v>
      </c>
      <c r="M346" s="17">
        <v>-75.187936100000002</v>
      </c>
      <c r="N346" s="17">
        <v>10691</v>
      </c>
      <c r="O346" s="17">
        <v>37300</v>
      </c>
      <c r="P346" s="17">
        <v>42101037300</v>
      </c>
      <c r="Q346" s="17">
        <v>2573046</v>
      </c>
      <c r="R346" s="17">
        <v>162376</v>
      </c>
    </row>
    <row r="347" spans="1:18" x14ac:dyDescent="0.35">
      <c r="A347" s="12">
        <v>375</v>
      </c>
      <c r="B347" s="28">
        <v>1</v>
      </c>
      <c r="C347" s="29">
        <f>(B347+D347)/2</f>
        <v>2.5</v>
      </c>
      <c r="D347" s="30">
        <v>4</v>
      </c>
      <c r="E347" s="28">
        <v>1</v>
      </c>
      <c r="F347" s="30">
        <v>4</v>
      </c>
      <c r="G347" s="28">
        <v>0</v>
      </c>
      <c r="H347" s="30">
        <v>0</v>
      </c>
      <c r="I347" s="15" t="s">
        <v>356</v>
      </c>
      <c r="J347">
        <v>489644</v>
      </c>
      <c r="K347" s="17">
        <v>323</v>
      </c>
      <c r="L347" s="17">
        <v>39.984069900000001</v>
      </c>
      <c r="M347" s="17">
        <v>-75.255192199999996</v>
      </c>
      <c r="N347" s="17">
        <v>10692</v>
      </c>
      <c r="O347" s="17">
        <v>37500</v>
      </c>
      <c r="P347" s="17">
        <v>42101037500</v>
      </c>
      <c r="Q347" s="17">
        <v>1032702</v>
      </c>
      <c r="R347" s="17">
        <v>1496</v>
      </c>
    </row>
    <row r="348" spans="1:18" x14ac:dyDescent="0.35">
      <c r="A348" s="12">
        <v>384</v>
      </c>
      <c r="B348" s="28">
        <v>1</v>
      </c>
      <c r="C348" s="29">
        <f>(B348+D348)/2</f>
        <v>2.5</v>
      </c>
      <c r="D348" s="30">
        <v>4</v>
      </c>
      <c r="E348" s="28">
        <v>1</v>
      </c>
      <c r="F348" s="30">
        <v>4</v>
      </c>
      <c r="G348" s="28">
        <v>0</v>
      </c>
      <c r="H348" s="30">
        <v>0</v>
      </c>
      <c r="I348" s="15" t="s">
        <v>222</v>
      </c>
      <c r="J348">
        <v>489277</v>
      </c>
      <c r="K348" s="17">
        <v>189</v>
      </c>
      <c r="L348" s="17">
        <v>40.071416300000003</v>
      </c>
      <c r="M348" s="17">
        <v>-75.233256800000007</v>
      </c>
      <c r="N348" s="17">
        <v>10701</v>
      </c>
      <c r="O348" s="17">
        <v>38400</v>
      </c>
      <c r="P348" s="17">
        <v>42101038400</v>
      </c>
      <c r="Q348" s="17">
        <v>2546785</v>
      </c>
      <c r="R348" s="17">
        <v>0</v>
      </c>
    </row>
    <row r="349" spans="1:18" x14ac:dyDescent="0.35">
      <c r="A349" s="12">
        <v>386</v>
      </c>
      <c r="B349" s="28">
        <v>1</v>
      </c>
      <c r="C349" s="29">
        <f>(B349+D349)/2</f>
        <v>2.5</v>
      </c>
      <c r="D349" s="30">
        <v>4</v>
      </c>
      <c r="E349" s="28">
        <v>1</v>
      </c>
      <c r="F349" s="30">
        <v>4</v>
      </c>
      <c r="G349" s="28">
        <v>0</v>
      </c>
      <c r="H349" s="30">
        <v>0</v>
      </c>
      <c r="I349" s="15" t="s">
        <v>372</v>
      </c>
      <c r="J349">
        <v>489660</v>
      </c>
      <c r="K349" s="17">
        <v>339</v>
      </c>
      <c r="L349" s="17">
        <v>40.058276200000002</v>
      </c>
      <c r="M349" s="17">
        <v>-75.211091300000007</v>
      </c>
      <c r="N349" s="17">
        <v>10703</v>
      </c>
      <c r="O349" s="17">
        <v>38600</v>
      </c>
      <c r="P349" s="17">
        <v>42101038600</v>
      </c>
      <c r="Q349" s="17">
        <v>3304398</v>
      </c>
      <c r="R349" s="17">
        <v>32066</v>
      </c>
    </row>
    <row r="350" spans="1:18" x14ac:dyDescent="0.35">
      <c r="A350" s="12">
        <v>387</v>
      </c>
      <c r="B350" s="28">
        <v>1</v>
      </c>
      <c r="C350" s="29">
        <f>(B350+D350)/2</f>
        <v>2.5</v>
      </c>
      <c r="D350" s="30">
        <v>4</v>
      </c>
      <c r="E350" s="28">
        <v>1</v>
      </c>
      <c r="F350" s="30">
        <v>4</v>
      </c>
      <c r="G350" s="28">
        <v>0</v>
      </c>
      <c r="H350" s="30">
        <v>0</v>
      </c>
      <c r="I350" s="15" t="s">
        <v>374</v>
      </c>
      <c r="J350">
        <v>489662</v>
      </c>
      <c r="K350" s="17">
        <v>341</v>
      </c>
      <c r="L350" s="17">
        <v>40.083312200000002</v>
      </c>
      <c r="M350" s="17">
        <v>-75.213076999999998</v>
      </c>
      <c r="N350" s="17">
        <v>10704</v>
      </c>
      <c r="O350" s="17">
        <v>38700</v>
      </c>
      <c r="P350" s="17">
        <v>42101038700</v>
      </c>
      <c r="Q350" s="17">
        <v>2053212</v>
      </c>
      <c r="R350" s="17">
        <v>22241</v>
      </c>
    </row>
    <row r="351" spans="1:18" x14ac:dyDescent="0.35">
      <c r="A351" s="12">
        <v>388</v>
      </c>
      <c r="B351" s="28">
        <v>1</v>
      </c>
      <c r="C351" s="29">
        <f>(B351+D351)/2</f>
        <v>2.5</v>
      </c>
      <c r="D351" s="30">
        <v>4</v>
      </c>
      <c r="E351" s="28">
        <v>1</v>
      </c>
      <c r="F351" s="30">
        <v>4</v>
      </c>
      <c r="G351" s="28">
        <v>0</v>
      </c>
      <c r="H351" s="30">
        <v>0</v>
      </c>
      <c r="I351" s="15" t="s">
        <v>375</v>
      </c>
      <c r="J351">
        <v>489663</v>
      </c>
      <c r="K351" s="17">
        <v>342</v>
      </c>
      <c r="L351" s="17">
        <v>40.057159499999997</v>
      </c>
      <c r="M351" s="17">
        <v>-75.1982438</v>
      </c>
      <c r="N351" s="17">
        <v>10705</v>
      </c>
      <c r="O351" s="17">
        <v>38800</v>
      </c>
      <c r="P351" s="17">
        <v>42101038800</v>
      </c>
      <c r="Q351" s="17">
        <v>1383530</v>
      </c>
      <c r="R351" s="17">
        <v>4751</v>
      </c>
    </row>
    <row r="352" spans="1:18" x14ac:dyDescent="0.35">
      <c r="A352" s="12">
        <v>389</v>
      </c>
      <c r="B352" s="28">
        <v>1</v>
      </c>
      <c r="C352" s="29">
        <f>(B352+D352)/2</f>
        <v>2.5</v>
      </c>
      <c r="D352" s="30">
        <v>4</v>
      </c>
      <c r="E352" s="28">
        <v>1</v>
      </c>
      <c r="F352" s="30">
        <v>4</v>
      </c>
      <c r="G352" s="28">
        <v>0</v>
      </c>
      <c r="H352" s="30">
        <v>0</v>
      </c>
      <c r="I352" s="15" t="s">
        <v>376</v>
      </c>
      <c r="J352">
        <v>489664</v>
      </c>
      <c r="K352" s="17">
        <v>343</v>
      </c>
      <c r="L352" s="17">
        <v>40.054343099999997</v>
      </c>
      <c r="M352" s="17">
        <v>-75.168276399999996</v>
      </c>
      <c r="N352" s="17">
        <v>10706</v>
      </c>
      <c r="O352" s="17">
        <v>38900</v>
      </c>
      <c r="P352" s="17">
        <v>42101038900</v>
      </c>
      <c r="Q352" s="17">
        <v>1280551</v>
      </c>
      <c r="R352" s="17">
        <v>0</v>
      </c>
    </row>
    <row r="353" spans="1:18" x14ac:dyDescent="0.35">
      <c r="A353" s="12">
        <v>9800</v>
      </c>
      <c r="B353" s="28">
        <v>1</v>
      </c>
      <c r="C353" s="29">
        <f>(B353+D353)/2</f>
        <v>2.5</v>
      </c>
      <c r="D353" s="30">
        <v>4</v>
      </c>
      <c r="E353" s="28">
        <v>1</v>
      </c>
      <c r="F353" s="30">
        <v>4</v>
      </c>
      <c r="G353" s="28">
        <v>0</v>
      </c>
      <c r="H353" s="30">
        <v>0</v>
      </c>
      <c r="I353" s="15" t="s">
        <v>377</v>
      </c>
      <c r="J353">
        <v>489665</v>
      </c>
      <c r="K353" s="17">
        <v>344</v>
      </c>
      <c r="L353" s="17">
        <v>39.9880961</v>
      </c>
      <c r="M353" s="17">
        <v>-75.196777299999994</v>
      </c>
      <c r="N353" s="17">
        <v>10708</v>
      </c>
      <c r="O353" s="17">
        <v>980000</v>
      </c>
      <c r="P353" s="17">
        <v>42101980000</v>
      </c>
      <c r="Q353" s="17">
        <v>8922478</v>
      </c>
      <c r="R353" s="17">
        <v>1508835</v>
      </c>
    </row>
    <row r="354" spans="1:18" x14ac:dyDescent="0.35">
      <c r="A354" s="12">
        <v>9802</v>
      </c>
      <c r="B354" s="28">
        <v>1</v>
      </c>
      <c r="C354" s="29">
        <f>(B354+D354)/2</f>
        <v>2.5</v>
      </c>
      <c r="D354" s="30">
        <v>4</v>
      </c>
      <c r="E354" s="28">
        <v>1</v>
      </c>
      <c r="F354" s="30">
        <v>4</v>
      </c>
      <c r="G354" s="28">
        <v>0</v>
      </c>
      <c r="H354" s="30">
        <v>0</v>
      </c>
      <c r="I354" s="15" t="s">
        <v>160</v>
      </c>
      <c r="J354">
        <v>489518</v>
      </c>
      <c r="K354" s="17">
        <v>127</v>
      </c>
      <c r="L354" s="17">
        <v>40.071470900000001</v>
      </c>
      <c r="M354" s="17">
        <v>-75.044391000000005</v>
      </c>
      <c r="N354" s="17">
        <v>10710</v>
      </c>
      <c r="O354" s="17">
        <v>980200</v>
      </c>
      <c r="P354" s="17">
        <v>42101980200</v>
      </c>
      <c r="Q354" s="17">
        <v>5200674</v>
      </c>
      <c r="R354" s="17">
        <v>250845</v>
      </c>
    </row>
    <row r="355" spans="1:18" x14ac:dyDescent="0.35">
      <c r="A355" s="12">
        <v>9803</v>
      </c>
      <c r="B355" s="28">
        <v>1</v>
      </c>
      <c r="C355" s="29">
        <f>(B355+D355)/2</f>
        <v>2.5</v>
      </c>
      <c r="D355" s="30">
        <v>4</v>
      </c>
      <c r="E355" s="28">
        <v>1</v>
      </c>
      <c r="F355" s="30">
        <v>4</v>
      </c>
      <c r="G355" s="28">
        <v>0</v>
      </c>
      <c r="H355" s="30">
        <v>0</v>
      </c>
      <c r="I355" s="15" t="s">
        <v>401</v>
      </c>
      <c r="J355">
        <v>489713</v>
      </c>
      <c r="K355" s="17">
        <v>368</v>
      </c>
      <c r="L355" s="17">
        <v>40.0812065</v>
      </c>
      <c r="M355" s="17">
        <v>-75.010697699999994</v>
      </c>
      <c r="N355" s="17">
        <v>10711</v>
      </c>
      <c r="O355" s="17">
        <v>980300</v>
      </c>
      <c r="P355" s="17">
        <v>42101980300</v>
      </c>
      <c r="Q355" s="17">
        <v>7594331</v>
      </c>
      <c r="R355" s="17">
        <v>24435</v>
      </c>
    </row>
    <row r="356" spans="1:18" x14ac:dyDescent="0.35">
      <c r="A356" s="12">
        <v>9804</v>
      </c>
      <c r="B356" s="28">
        <v>1</v>
      </c>
      <c r="C356" s="29">
        <f>(B356+D356)/2</f>
        <v>2.5</v>
      </c>
      <c r="D356" s="30">
        <v>4</v>
      </c>
      <c r="E356" s="28">
        <v>1</v>
      </c>
      <c r="F356" s="30">
        <v>4</v>
      </c>
      <c r="G356" s="28">
        <v>0</v>
      </c>
      <c r="H356" s="30">
        <v>0</v>
      </c>
      <c r="I356" s="15" t="s">
        <v>214</v>
      </c>
      <c r="J356">
        <v>489269</v>
      </c>
      <c r="K356" s="17">
        <v>181</v>
      </c>
      <c r="L356" s="17">
        <v>39.8798897</v>
      </c>
      <c r="M356" s="17">
        <v>-75.2337414</v>
      </c>
      <c r="N356" s="17">
        <v>10712</v>
      </c>
      <c r="O356" s="17">
        <v>980400</v>
      </c>
      <c r="P356" s="17">
        <v>42101980400</v>
      </c>
      <c r="Q356" s="17">
        <v>2923998</v>
      </c>
      <c r="R356" s="17">
        <v>51364</v>
      </c>
    </row>
    <row r="357" spans="1:18" x14ac:dyDescent="0.35">
      <c r="A357" s="12">
        <v>9808</v>
      </c>
      <c r="B357" s="28">
        <v>1</v>
      </c>
      <c r="C357" s="29">
        <f>(B357+D357)/2</f>
        <v>2.5</v>
      </c>
      <c r="D357" s="30">
        <v>4</v>
      </c>
      <c r="E357" s="28">
        <v>0</v>
      </c>
      <c r="F357" s="30">
        <v>0</v>
      </c>
      <c r="G357" s="28">
        <v>1</v>
      </c>
      <c r="H357" s="30">
        <v>4</v>
      </c>
      <c r="I357" s="15" t="s">
        <v>357</v>
      </c>
      <c r="J357">
        <v>489645</v>
      </c>
      <c r="K357" s="17">
        <v>324</v>
      </c>
      <c r="L357" s="17">
        <v>39.971451700000003</v>
      </c>
      <c r="M357" s="17">
        <v>-75.262176999999994</v>
      </c>
      <c r="N357" s="17">
        <v>10716</v>
      </c>
      <c r="O357" s="17">
        <v>980800</v>
      </c>
      <c r="P357" s="17">
        <v>42101980800</v>
      </c>
      <c r="Q357" s="17">
        <v>2106698</v>
      </c>
      <c r="R357" s="17">
        <v>43823</v>
      </c>
    </row>
    <row r="358" spans="1:18" x14ac:dyDescent="0.35">
      <c r="A358" s="12">
        <v>9891</v>
      </c>
      <c r="B358" s="28">
        <v>1</v>
      </c>
      <c r="C358" s="29">
        <f>(B358+D358)/2</f>
        <v>2.5</v>
      </c>
      <c r="D358" s="30">
        <v>4</v>
      </c>
      <c r="E358" s="28">
        <v>1</v>
      </c>
      <c r="F358" s="30">
        <v>4</v>
      </c>
      <c r="G358" s="28">
        <v>0</v>
      </c>
      <c r="H358" s="30">
        <v>0</v>
      </c>
      <c r="I358" s="15" t="s">
        <v>397</v>
      </c>
      <c r="J358">
        <v>489709</v>
      </c>
      <c r="K358" s="17">
        <v>364</v>
      </c>
      <c r="L358" s="17">
        <v>40.037782999999997</v>
      </c>
      <c r="M358" s="17">
        <v>-75.003408500000006</v>
      </c>
      <c r="N358" s="17">
        <v>10718</v>
      </c>
      <c r="O358" s="17">
        <v>989100</v>
      </c>
      <c r="P358" s="17">
        <v>42101989100</v>
      </c>
      <c r="Q358" s="17">
        <v>2664969</v>
      </c>
      <c r="R358" s="17">
        <v>1649710</v>
      </c>
    </row>
    <row r="359" spans="1:18" x14ac:dyDescent="0.35">
      <c r="A359" s="12">
        <v>8.01</v>
      </c>
      <c r="B359" s="28">
        <v>0</v>
      </c>
      <c r="C359" s="29">
        <f>(B359+D359)/2</f>
        <v>0</v>
      </c>
      <c r="D359" s="30">
        <v>0</v>
      </c>
      <c r="E359" s="28">
        <v>0</v>
      </c>
      <c r="F359" s="30">
        <v>0</v>
      </c>
      <c r="G359" s="28">
        <v>0</v>
      </c>
      <c r="H359" s="30">
        <v>0</v>
      </c>
      <c r="I359" s="15" t="s">
        <v>365</v>
      </c>
      <c r="J359">
        <v>489653</v>
      </c>
      <c r="K359" s="17">
        <v>332</v>
      </c>
      <c r="L359" s="17">
        <v>39.949737399999997</v>
      </c>
      <c r="M359" s="17">
        <v>-75.180405399999998</v>
      </c>
      <c r="N359" s="17">
        <v>10343</v>
      </c>
      <c r="O359" s="17">
        <v>801</v>
      </c>
      <c r="P359" s="17">
        <v>42101000801</v>
      </c>
      <c r="Q359" s="17">
        <v>99958</v>
      </c>
      <c r="R359" s="17">
        <v>12755</v>
      </c>
    </row>
    <row r="360" spans="1:18" x14ac:dyDescent="0.35">
      <c r="A360" s="12">
        <v>8.0299999999999994</v>
      </c>
      <c r="B360" s="28">
        <v>0</v>
      </c>
      <c r="C360" s="29">
        <f>(B360+D360)/2</f>
        <v>0</v>
      </c>
      <c r="D360" s="30">
        <v>0</v>
      </c>
      <c r="E360" s="28">
        <v>0</v>
      </c>
      <c r="F360" s="30">
        <v>0</v>
      </c>
      <c r="G360" s="28">
        <v>0</v>
      </c>
      <c r="H360" s="30">
        <v>0</v>
      </c>
      <c r="I360" s="15" t="s">
        <v>331</v>
      </c>
      <c r="J360">
        <v>489619</v>
      </c>
      <c r="K360" s="17">
        <v>298</v>
      </c>
      <c r="L360" s="17">
        <v>39.949374800000001</v>
      </c>
      <c r="M360" s="17">
        <v>-75.174248899999995</v>
      </c>
      <c r="N360" s="17">
        <v>10344</v>
      </c>
      <c r="O360" s="17">
        <v>803</v>
      </c>
      <c r="P360" s="17">
        <v>42101000803</v>
      </c>
      <c r="Q360" s="17">
        <v>152820</v>
      </c>
      <c r="R360" s="17">
        <v>0</v>
      </c>
    </row>
    <row r="361" spans="1:18" x14ac:dyDescent="0.35">
      <c r="A361" s="12">
        <v>17</v>
      </c>
      <c r="B361" s="28">
        <v>0</v>
      </c>
      <c r="C361" s="29">
        <f>(B361+D361)/2</f>
        <v>0</v>
      </c>
      <c r="D361" s="30">
        <v>0</v>
      </c>
      <c r="E361" s="28">
        <v>0</v>
      </c>
      <c r="F361" s="30">
        <v>0</v>
      </c>
      <c r="G361" s="28">
        <v>0</v>
      </c>
      <c r="H361" s="30">
        <v>0</v>
      </c>
      <c r="I361" s="15" t="s">
        <v>68</v>
      </c>
      <c r="J361">
        <v>489426</v>
      </c>
      <c r="K361" s="17">
        <v>35</v>
      </c>
      <c r="L361" s="17">
        <v>39.937759300000003</v>
      </c>
      <c r="M361" s="17">
        <v>-75.148311399999997</v>
      </c>
      <c r="N361" s="17">
        <v>10358</v>
      </c>
      <c r="O361" s="17">
        <v>1700</v>
      </c>
      <c r="P361" s="17">
        <v>42101001700</v>
      </c>
      <c r="Q361" s="17">
        <v>221530</v>
      </c>
      <c r="R361" s="17">
        <v>0</v>
      </c>
    </row>
    <row r="362" spans="1:18" x14ac:dyDescent="0.35">
      <c r="A362" s="12">
        <v>50</v>
      </c>
      <c r="B362" s="28">
        <v>0</v>
      </c>
      <c r="C362" s="29">
        <f>(B362+D362)/2</f>
        <v>0</v>
      </c>
      <c r="D362" s="30">
        <v>0</v>
      </c>
      <c r="E362" s="28">
        <v>0</v>
      </c>
      <c r="F362" s="30">
        <v>0</v>
      </c>
      <c r="G362" s="28">
        <v>0</v>
      </c>
      <c r="H362" s="30">
        <v>0</v>
      </c>
      <c r="I362" s="15" t="s">
        <v>79</v>
      </c>
      <c r="J362">
        <v>489437</v>
      </c>
      <c r="K362" s="17">
        <v>46</v>
      </c>
      <c r="L362" s="17">
        <v>39.889876800000003</v>
      </c>
      <c r="M362" s="17">
        <v>-75.169141199999999</v>
      </c>
      <c r="N362" s="17">
        <v>10389</v>
      </c>
      <c r="O362" s="17">
        <v>5000</v>
      </c>
      <c r="P362" s="17">
        <v>42101005000</v>
      </c>
      <c r="Q362" s="17">
        <v>4504459</v>
      </c>
      <c r="R362" s="17">
        <v>3340294</v>
      </c>
    </row>
    <row r="363" spans="1:18" x14ac:dyDescent="0.35">
      <c r="A363" s="12">
        <v>56</v>
      </c>
      <c r="B363" s="28">
        <v>0</v>
      </c>
      <c r="C363" s="29">
        <f>(B363+D363)/2</f>
        <v>0</v>
      </c>
      <c r="D363" s="30">
        <v>0</v>
      </c>
      <c r="E363" s="28">
        <v>0</v>
      </c>
      <c r="F363" s="30">
        <v>0</v>
      </c>
      <c r="G363" s="28">
        <v>0</v>
      </c>
      <c r="H363" s="30">
        <v>0</v>
      </c>
      <c r="I363" s="15" t="s">
        <v>82</v>
      </c>
      <c r="J363">
        <v>489440</v>
      </c>
      <c r="K363" s="17">
        <v>49</v>
      </c>
      <c r="L363" s="17">
        <v>39.898832800000001</v>
      </c>
      <c r="M363" s="17">
        <v>-75.244734699999995</v>
      </c>
      <c r="N363" s="17">
        <v>10392</v>
      </c>
      <c r="O363" s="17">
        <v>5600</v>
      </c>
      <c r="P363" s="17">
        <v>42101005600</v>
      </c>
      <c r="Q363" s="17">
        <v>840411</v>
      </c>
      <c r="R363" s="17">
        <v>0</v>
      </c>
    </row>
    <row r="364" spans="1:18" x14ac:dyDescent="0.35">
      <c r="A364" s="12">
        <v>71.010000000000005</v>
      </c>
      <c r="B364" s="28">
        <v>0</v>
      </c>
      <c r="C364" s="29">
        <f>(B364+D364)/2</f>
        <v>0</v>
      </c>
      <c r="D364" s="30">
        <v>0</v>
      </c>
      <c r="E364" s="28">
        <v>0</v>
      </c>
      <c r="F364" s="30">
        <v>0</v>
      </c>
      <c r="G364" s="28">
        <v>0</v>
      </c>
      <c r="H364" s="30">
        <v>0</v>
      </c>
      <c r="I364" s="15" t="s">
        <v>362</v>
      </c>
      <c r="J364">
        <v>489650</v>
      </c>
      <c r="K364" s="17">
        <v>329</v>
      </c>
      <c r="L364" s="17">
        <v>39.938158000000001</v>
      </c>
      <c r="M364" s="17">
        <v>-75.224998400000004</v>
      </c>
      <c r="N364" s="17">
        <v>10403</v>
      </c>
      <c r="O364" s="17">
        <v>7101</v>
      </c>
      <c r="P364" s="17">
        <v>42101007101</v>
      </c>
      <c r="Q364" s="17">
        <v>253256</v>
      </c>
      <c r="R364" s="17">
        <v>0</v>
      </c>
    </row>
    <row r="365" spans="1:18" x14ac:dyDescent="0.35">
      <c r="A365" s="12">
        <v>77</v>
      </c>
      <c r="B365" s="28">
        <v>0</v>
      </c>
      <c r="C365" s="29">
        <f>(B365+D365)/2</f>
        <v>0</v>
      </c>
      <c r="D365" s="30">
        <v>0</v>
      </c>
      <c r="E365" s="28">
        <v>0</v>
      </c>
      <c r="F365" s="30">
        <v>0</v>
      </c>
      <c r="G365" s="28">
        <v>0</v>
      </c>
      <c r="H365" s="30">
        <v>0</v>
      </c>
      <c r="I365" s="15" t="s">
        <v>258</v>
      </c>
      <c r="J365">
        <v>489546</v>
      </c>
      <c r="K365" s="17">
        <v>225</v>
      </c>
      <c r="L365" s="17">
        <v>39.946352300000001</v>
      </c>
      <c r="M365" s="17">
        <v>-75.208258400000005</v>
      </c>
      <c r="N365" s="17">
        <v>10408</v>
      </c>
      <c r="O365" s="17">
        <v>7700</v>
      </c>
      <c r="P365" s="17">
        <v>42101007700</v>
      </c>
      <c r="Q365" s="17">
        <v>322260</v>
      </c>
      <c r="R365" s="17">
        <v>0</v>
      </c>
    </row>
    <row r="366" spans="1:18" x14ac:dyDescent="0.35">
      <c r="A366" s="12">
        <v>88.01</v>
      </c>
      <c r="B366" s="28">
        <v>0</v>
      </c>
      <c r="C366" s="29">
        <f>(B366+D366)/2</f>
        <v>0</v>
      </c>
      <c r="D366" s="30">
        <v>0</v>
      </c>
      <c r="E366" s="28">
        <v>0</v>
      </c>
      <c r="F366" s="30">
        <v>0</v>
      </c>
      <c r="G366" s="28">
        <v>0</v>
      </c>
      <c r="H366" s="30">
        <v>0</v>
      </c>
      <c r="I366" s="15" t="s">
        <v>359</v>
      </c>
      <c r="J366">
        <v>489647</v>
      </c>
      <c r="K366" s="17">
        <v>326</v>
      </c>
      <c r="L366" s="17">
        <v>39.953931900000001</v>
      </c>
      <c r="M366" s="17">
        <v>-75.198447700000003</v>
      </c>
      <c r="N366" s="17">
        <v>10423</v>
      </c>
      <c r="O366" s="17">
        <v>8801</v>
      </c>
      <c r="P366" s="17">
        <v>42101008801</v>
      </c>
      <c r="Q366" s="17">
        <v>184674</v>
      </c>
      <c r="R366" s="17">
        <v>0</v>
      </c>
    </row>
    <row r="367" spans="1:18" x14ac:dyDescent="0.35">
      <c r="A367" s="12">
        <v>88.02</v>
      </c>
      <c r="B367" s="28">
        <v>0</v>
      </c>
      <c r="C367" s="29">
        <f>(B367+D367)/2</f>
        <v>0</v>
      </c>
      <c r="D367" s="30">
        <v>0</v>
      </c>
      <c r="E367" s="28">
        <v>0</v>
      </c>
      <c r="F367" s="30">
        <v>0</v>
      </c>
      <c r="G367" s="28">
        <v>0</v>
      </c>
      <c r="H367" s="30">
        <v>0</v>
      </c>
      <c r="I367" s="15" t="s">
        <v>351</v>
      </c>
      <c r="J367">
        <v>489639</v>
      </c>
      <c r="K367" s="17">
        <v>318</v>
      </c>
      <c r="L367" s="17">
        <v>39.952980799999999</v>
      </c>
      <c r="M367" s="17">
        <v>-75.202789300000006</v>
      </c>
      <c r="N367" s="17">
        <v>10424</v>
      </c>
      <c r="O367" s="17">
        <v>8802</v>
      </c>
      <c r="P367" s="17">
        <v>42101008802</v>
      </c>
      <c r="Q367" s="17">
        <v>390951</v>
      </c>
      <c r="R367" s="17">
        <v>0</v>
      </c>
    </row>
    <row r="368" spans="1:18" x14ac:dyDescent="0.35">
      <c r="A368" s="12">
        <v>98.01</v>
      </c>
      <c r="B368" s="28">
        <v>0</v>
      </c>
      <c r="C368" s="29">
        <f>(B368+D368)/2</f>
        <v>0</v>
      </c>
      <c r="D368" s="30">
        <v>0</v>
      </c>
      <c r="E368" s="28">
        <v>0</v>
      </c>
      <c r="F368" s="30">
        <v>0</v>
      </c>
      <c r="G368" s="28">
        <v>0</v>
      </c>
      <c r="H368" s="30">
        <v>0</v>
      </c>
      <c r="I368" s="15" t="s">
        <v>361</v>
      </c>
      <c r="J368">
        <v>489649</v>
      </c>
      <c r="K368" s="17">
        <v>328</v>
      </c>
      <c r="L368" s="17">
        <v>39.977517200000001</v>
      </c>
      <c r="M368" s="17">
        <v>-75.266597200000007</v>
      </c>
      <c r="N368" s="17">
        <v>10432</v>
      </c>
      <c r="O368" s="17">
        <v>9801</v>
      </c>
      <c r="P368" s="17">
        <v>42101009801</v>
      </c>
      <c r="Q368" s="17">
        <v>297977</v>
      </c>
      <c r="R368" s="17">
        <v>0</v>
      </c>
    </row>
    <row r="369" spans="1:18" x14ac:dyDescent="0.35">
      <c r="A369" s="12">
        <v>117</v>
      </c>
      <c r="B369" s="28">
        <v>0</v>
      </c>
      <c r="C369" s="29">
        <f>(B369+D369)/2</f>
        <v>0</v>
      </c>
      <c r="D369" s="30">
        <v>0</v>
      </c>
      <c r="E369" s="28">
        <v>0</v>
      </c>
      <c r="F369" s="30">
        <v>0</v>
      </c>
      <c r="G369" s="28">
        <v>0</v>
      </c>
      <c r="H369" s="30">
        <v>0</v>
      </c>
      <c r="I369" s="15" t="s">
        <v>261</v>
      </c>
      <c r="J369">
        <v>489549</v>
      </c>
      <c r="K369" s="17">
        <v>228</v>
      </c>
      <c r="L369" s="17">
        <v>39.991906999999998</v>
      </c>
      <c r="M369" s="17">
        <v>-75.240437099999994</v>
      </c>
      <c r="N369" s="17">
        <v>10450</v>
      </c>
      <c r="O369" s="17">
        <v>11700</v>
      </c>
      <c r="P369" s="17">
        <v>42101011700</v>
      </c>
      <c r="Q369" s="17">
        <v>654019</v>
      </c>
      <c r="R369" s="17">
        <v>0</v>
      </c>
    </row>
    <row r="370" spans="1:18" x14ac:dyDescent="0.35">
      <c r="A370" s="12">
        <v>120</v>
      </c>
      <c r="B370" s="28">
        <v>0</v>
      </c>
      <c r="C370" s="29">
        <f>(B370+D370)/2</f>
        <v>0</v>
      </c>
      <c r="D370" s="30">
        <v>0</v>
      </c>
      <c r="E370" s="28">
        <v>0</v>
      </c>
      <c r="F370" s="30">
        <v>0</v>
      </c>
      <c r="G370" s="28">
        <v>0</v>
      </c>
      <c r="H370" s="30">
        <v>0</v>
      </c>
      <c r="I370" s="15" t="s">
        <v>264</v>
      </c>
      <c r="J370">
        <v>489552</v>
      </c>
      <c r="K370" s="17">
        <v>231</v>
      </c>
      <c r="L370" s="17">
        <v>39.995532300000001</v>
      </c>
      <c r="M370" s="17">
        <v>-75.229746599999999</v>
      </c>
      <c r="N370" s="17">
        <v>10453</v>
      </c>
      <c r="O370" s="17">
        <v>12000</v>
      </c>
      <c r="P370" s="17">
        <v>42101012000</v>
      </c>
      <c r="Q370" s="17">
        <v>600681</v>
      </c>
      <c r="R370" s="17">
        <v>0</v>
      </c>
    </row>
    <row r="371" spans="1:18" x14ac:dyDescent="0.35">
      <c r="A371" s="12">
        <v>122.03</v>
      </c>
      <c r="B371" s="28">
        <v>0</v>
      </c>
      <c r="C371" s="29">
        <f>(B371+D371)/2</f>
        <v>0</v>
      </c>
      <c r="D371" s="30">
        <v>0</v>
      </c>
      <c r="E371" s="28">
        <v>0</v>
      </c>
      <c r="F371" s="30">
        <v>0</v>
      </c>
      <c r="G371" s="28">
        <v>0</v>
      </c>
      <c r="H371" s="30">
        <v>0</v>
      </c>
      <c r="I371" s="15" t="s">
        <v>180</v>
      </c>
      <c r="J371">
        <v>489235</v>
      </c>
      <c r="K371" s="17">
        <v>147</v>
      </c>
      <c r="L371" s="17">
        <v>40.007466800000003</v>
      </c>
      <c r="M371" s="17">
        <v>-75.209352600000003</v>
      </c>
      <c r="N371" s="17">
        <v>10456</v>
      </c>
      <c r="O371" s="17">
        <v>12203</v>
      </c>
      <c r="P371" s="17">
        <v>42101012203</v>
      </c>
      <c r="Q371" s="17">
        <v>226108</v>
      </c>
      <c r="R371" s="17">
        <v>0</v>
      </c>
    </row>
    <row r="372" spans="1:18" x14ac:dyDescent="0.35">
      <c r="A372" s="12">
        <v>122.04</v>
      </c>
      <c r="B372" s="28">
        <v>0</v>
      </c>
      <c r="C372" s="29">
        <f>(B372+D372)/2</f>
        <v>0</v>
      </c>
      <c r="D372" s="30">
        <v>0</v>
      </c>
      <c r="E372" s="28">
        <v>0</v>
      </c>
      <c r="F372" s="30">
        <v>0</v>
      </c>
      <c r="G372" s="28">
        <v>0</v>
      </c>
      <c r="H372" s="30">
        <v>0</v>
      </c>
      <c r="I372" s="15" t="s">
        <v>179</v>
      </c>
      <c r="J372">
        <v>489234</v>
      </c>
      <c r="K372" s="17">
        <v>146</v>
      </c>
      <c r="L372" s="17">
        <v>40.000940700000001</v>
      </c>
      <c r="M372" s="17">
        <v>-75.2120769</v>
      </c>
      <c r="N372" s="17">
        <v>10457</v>
      </c>
      <c r="O372" s="17">
        <v>12204</v>
      </c>
      <c r="P372" s="17">
        <v>42101012204</v>
      </c>
      <c r="Q372" s="17">
        <v>849290</v>
      </c>
      <c r="R372" s="17">
        <v>56473</v>
      </c>
    </row>
    <row r="373" spans="1:18" x14ac:dyDescent="0.35">
      <c r="A373" s="12">
        <v>136.01</v>
      </c>
      <c r="B373" s="28">
        <v>0</v>
      </c>
      <c r="C373" s="29">
        <f>(B373+D373)/2</f>
        <v>0</v>
      </c>
      <c r="D373" s="30">
        <v>0</v>
      </c>
      <c r="E373" s="28">
        <v>0</v>
      </c>
      <c r="F373" s="30">
        <v>0</v>
      </c>
      <c r="G373" s="28">
        <v>0</v>
      </c>
      <c r="H373" s="30">
        <v>0</v>
      </c>
      <c r="I373" s="15" t="s">
        <v>217</v>
      </c>
      <c r="J373">
        <v>489272</v>
      </c>
      <c r="K373" s="17">
        <v>184</v>
      </c>
      <c r="L373" s="17">
        <v>39.968969700000002</v>
      </c>
      <c r="M373" s="17">
        <v>-75.178577399999995</v>
      </c>
      <c r="N373" s="17">
        <v>10465</v>
      </c>
      <c r="O373" s="17">
        <v>13601</v>
      </c>
      <c r="P373" s="17">
        <v>42101013601</v>
      </c>
      <c r="Q373" s="17">
        <v>167625</v>
      </c>
      <c r="R373" s="17">
        <v>0</v>
      </c>
    </row>
    <row r="374" spans="1:18" x14ac:dyDescent="0.35">
      <c r="A374" s="12">
        <v>138</v>
      </c>
      <c r="B374" s="28">
        <v>0</v>
      </c>
      <c r="C374" s="29">
        <f>(B374+D374)/2</f>
        <v>0</v>
      </c>
      <c r="D374" s="30">
        <v>0</v>
      </c>
      <c r="E374" s="28">
        <v>0</v>
      </c>
      <c r="F374" s="30">
        <v>0</v>
      </c>
      <c r="G374" s="28">
        <v>0</v>
      </c>
      <c r="H374" s="30">
        <v>0</v>
      </c>
      <c r="I374" s="15" t="s">
        <v>37</v>
      </c>
      <c r="J374">
        <v>489385</v>
      </c>
      <c r="K374" s="17">
        <v>4</v>
      </c>
      <c r="L374" s="17">
        <v>39.976450399999997</v>
      </c>
      <c r="M374" s="17">
        <v>-75.177177099999994</v>
      </c>
      <c r="N374" s="17">
        <v>10468</v>
      </c>
      <c r="O374" s="17">
        <v>13800</v>
      </c>
      <c r="P374" s="17">
        <v>42101013800</v>
      </c>
      <c r="Q374" s="17">
        <v>341256</v>
      </c>
      <c r="R374" s="17">
        <v>0</v>
      </c>
    </row>
    <row r="375" spans="1:18" x14ac:dyDescent="0.35">
      <c r="A375" s="12">
        <v>206</v>
      </c>
      <c r="B375" s="28">
        <v>0</v>
      </c>
      <c r="C375" s="29">
        <f>(B375+D375)/2</f>
        <v>0</v>
      </c>
      <c r="D375" s="30">
        <v>0</v>
      </c>
      <c r="E375" s="28">
        <v>0</v>
      </c>
      <c r="F375" s="30">
        <v>0</v>
      </c>
      <c r="G375" s="28">
        <v>0</v>
      </c>
      <c r="H375" s="30">
        <v>0</v>
      </c>
      <c r="I375" s="15" t="s">
        <v>63</v>
      </c>
      <c r="J375">
        <v>489411</v>
      </c>
      <c r="K375" s="17">
        <v>30</v>
      </c>
      <c r="L375" s="17">
        <v>40.019799999999996</v>
      </c>
      <c r="M375" s="17">
        <v>-75.182773999999995</v>
      </c>
      <c r="N375" s="17">
        <v>10532</v>
      </c>
      <c r="O375" s="17">
        <v>20600</v>
      </c>
      <c r="P375" s="17">
        <v>42101020600</v>
      </c>
      <c r="Q375" s="17">
        <v>1295848</v>
      </c>
      <c r="R375" s="17">
        <v>56842</v>
      </c>
    </row>
    <row r="376" spans="1:18" x14ac:dyDescent="0.35">
      <c r="A376" s="12">
        <v>208</v>
      </c>
      <c r="B376" s="28">
        <v>0</v>
      </c>
      <c r="C376" s="29">
        <f>(B376+D376)/2</f>
        <v>0</v>
      </c>
      <c r="D376" s="30">
        <v>0</v>
      </c>
      <c r="E376" s="28">
        <v>0</v>
      </c>
      <c r="F376" s="30">
        <v>0</v>
      </c>
      <c r="G376" s="28">
        <v>0</v>
      </c>
      <c r="H376" s="30">
        <v>0</v>
      </c>
      <c r="I376" s="15" t="s">
        <v>116</v>
      </c>
      <c r="J376">
        <v>489474</v>
      </c>
      <c r="K376" s="17">
        <v>83</v>
      </c>
      <c r="L376" s="17">
        <v>40.021315100000002</v>
      </c>
      <c r="M376" s="17">
        <v>-75.193613999999997</v>
      </c>
      <c r="N376" s="17">
        <v>10534</v>
      </c>
      <c r="O376" s="17">
        <v>20800</v>
      </c>
      <c r="P376" s="17">
        <v>42101020800</v>
      </c>
      <c r="Q376" s="17">
        <v>880647</v>
      </c>
      <c r="R376" s="17">
        <v>0</v>
      </c>
    </row>
    <row r="377" spans="1:18" x14ac:dyDescent="0.35">
      <c r="A377" s="12">
        <v>219</v>
      </c>
      <c r="B377" s="28">
        <v>0</v>
      </c>
      <c r="C377" s="29">
        <f>(B377+D377)/2</f>
        <v>0</v>
      </c>
      <c r="D377" s="30">
        <v>0</v>
      </c>
      <c r="E377" s="28">
        <v>0</v>
      </c>
      <c r="F377" s="30">
        <v>0</v>
      </c>
      <c r="G377" s="28">
        <v>0</v>
      </c>
      <c r="H377" s="30">
        <v>0</v>
      </c>
      <c r="I377" s="15" t="s">
        <v>284</v>
      </c>
      <c r="J377">
        <v>489572</v>
      </c>
      <c r="K377" s="17">
        <v>251</v>
      </c>
      <c r="L377" s="17">
        <v>40.050582900000002</v>
      </c>
      <c r="M377" s="17">
        <v>-75.247003300000003</v>
      </c>
      <c r="N377" s="17">
        <v>10545</v>
      </c>
      <c r="O377" s="17">
        <v>21900</v>
      </c>
      <c r="P377" s="17">
        <v>42101021900</v>
      </c>
      <c r="Q377" s="17">
        <v>1410069</v>
      </c>
      <c r="R377" s="17">
        <v>51091</v>
      </c>
    </row>
    <row r="378" spans="1:18" x14ac:dyDescent="0.35">
      <c r="A378" s="12">
        <v>231</v>
      </c>
      <c r="B378" s="28">
        <v>0</v>
      </c>
      <c r="C378" s="29">
        <f>(B378+D378)/2</f>
        <v>0</v>
      </c>
      <c r="D378" s="30">
        <v>0</v>
      </c>
      <c r="E378" s="28">
        <v>0</v>
      </c>
      <c r="F378" s="30">
        <v>0</v>
      </c>
      <c r="G378" s="28">
        <v>0</v>
      </c>
      <c r="H378" s="30">
        <v>0</v>
      </c>
      <c r="I378" s="15" t="s">
        <v>287</v>
      </c>
      <c r="J378">
        <v>489575</v>
      </c>
      <c r="K378" s="17">
        <v>254</v>
      </c>
      <c r="L378" s="17">
        <v>40.066663699999999</v>
      </c>
      <c r="M378" s="17">
        <v>-75.203851400000005</v>
      </c>
      <c r="N378" s="17">
        <v>10547</v>
      </c>
      <c r="O378" s="17">
        <v>23100</v>
      </c>
      <c r="P378" s="17">
        <v>42101023100</v>
      </c>
      <c r="Q378" s="17">
        <v>732803</v>
      </c>
      <c r="R378" s="17">
        <v>1270</v>
      </c>
    </row>
    <row r="379" spans="1:18" x14ac:dyDescent="0.35">
      <c r="A379" s="12">
        <v>235</v>
      </c>
      <c r="B379" s="28">
        <v>0</v>
      </c>
      <c r="C379" s="29">
        <f>(B379+D379)/2</f>
        <v>0</v>
      </c>
      <c r="D379" s="30">
        <v>0</v>
      </c>
      <c r="E379" s="28">
        <v>0</v>
      </c>
      <c r="F379" s="30">
        <v>0</v>
      </c>
      <c r="G379" s="28">
        <v>0</v>
      </c>
      <c r="H379" s="30">
        <v>0</v>
      </c>
      <c r="I379" s="15" t="s">
        <v>288</v>
      </c>
      <c r="J379">
        <v>489576</v>
      </c>
      <c r="K379" s="17">
        <v>255</v>
      </c>
      <c r="L379" s="17">
        <v>40.039443499999997</v>
      </c>
      <c r="M379" s="17">
        <v>-75.200792500000006</v>
      </c>
      <c r="N379" s="17">
        <v>10548</v>
      </c>
      <c r="O379" s="17">
        <v>23500</v>
      </c>
      <c r="P379" s="17">
        <v>42101023500</v>
      </c>
      <c r="Q379" s="17">
        <v>775430</v>
      </c>
      <c r="R379" s="17">
        <v>0</v>
      </c>
    </row>
    <row r="380" spans="1:18" x14ac:dyDescent="0.35">
      <c r="A380" s="12">
        <v>255</v>
      </c>
      <c r="B380" s="28">
        <v>0</v>
      </c>
      <c r="C380" s="29">
        <f>(B380+D380)/2</f>
        <v>0</v>
      </c>
      <c r="D380" s="30">
        <v>0</v>
      </c>
      <c r="E380" s="28">
        <v>0</v>
      </c>
      <c r="F380" s="30">
        <v>0</v>
      </c>
      <c r="G380" s="28">
        <v>0</v>
      </c>
      <c r="H380" s="30">
        <v>0</v>
      </c>
      <c r="I380" s="15" t="s">
        <v>137</v>
      </c>
      <c r="J380">
        <v>489495</v>
      </c>
      <c r="K380" s="17">
        <v>104</v>
      </c>
      <c r="L380" s="17">
        <v>40.062579599999999</v>
      </c>
      <c r="M380" s="17">
        <v>-75.184064000000006</v>
      </c>
      <c r="N380" s="17">
        <v>10566</v>
      </c>
      <c r="O380" s="17">
        <v>25500</v>
      </c>
      <c r="P380" s="17">
        <v>42101025500</v>
      </c>
      <c r="Q380" s="17">
        <v>766603</v>
      </c>
      <c r="R380" s="17">
        <v>0</v>
      </c>
    </row>
    <row r="381" spans="1:18" x14ac:dyDescent="0.35">
      <c r="A381" s="12">
        <v>256</v>
      </c>
      <c r="B381" s="28">
        <v>0</v>
      </c>
      <c r="C381" s="29">
        <f>(B381+D381)/2</f>
        <v>0</v>
      </c>
      <c r="D381" s="30">
        <v>0</v>
      </c>
      <c r="E381" s="28">
        <v>0</v>
      </c>
      <c r="F381" s="30">
        <v>0</v>
      </c>
      <c r="G381" s="28">
        <v>0</v>
      </c>
      <c r="H381" s="30">
        <v>0</v>
      </c>
      <c r="I381" s="15" t="s">
        <v>138</v>
      </c>
      <c r="J381">
        <v>489496</v>
      </c>
      <c r="K381" s="17">
        <v>105</v>
      </c>
      <c r="L381" s="17">
        <v>40.068341099999998</v>
      </c>
      <c r="M381" s="17">
        <v>-75.188302500000006</v>
      </c>
      <c r="N381" s="17">
        <v>10567</v>
      </c>
      <c r="O381" s="17">
        <v>25600</v>
      </c>
      <c r="P381" s="17">
        <v>42101025600</v>
      </c>
      <c r="Q381" s="17">
        <v>863997</v>
      </c>
      <c r="R381" s="17">
        <v>1979</v>
      </c>
    </row>
    <row r="382" spans="1:18" x14ac:dyDescent="0.35">
      <c r="A382" s="12">
        <v>258</v>
      </c>
      <c r="B382" s="28">
        <v>0</v>
      </c>
      <c r="C382" s="29">
        <f>(B382+D382)/2</f>
        <v>0</v>
      </c>
      <c r="D382" s="30">
        <v>0</v>
      </c>
      <c r="E382" s="28">
        <v>0</v>
      </c>
      <c r="F382" s="30">
        <v>0</v>
      </c>
      <c r="G382" s="28">
        <v>0</v>
      </c>
      <c r="H382" s="30">
        <v>0</v>
      </c>
      <c r="I382" s="15" t="s">
        <v>295</v>
      </c>
      <c r="J382">
        <v>489583</v>
      </c>
      <c r="K382" s="17">
        <v>262</v>
      </c>
      <c r="L382" s="17">
        <v>40.0739801</v>
      </c>
      <c r="M382" s="17">
        <v>-75.182311299999995</v>
      </c>
      <c r="N382" s="17">
        <v>10569</v>
      </c>
      <c r="O382" s="17">
        <v>25800</v>
      </c>
      <c r="P382" s="17">
        <v>42101025800</v>
      </c>
      <c r="Q382" s="17">
        <v>586719</v>
      </c>
      <c r="R382" s="17">
        <v>0</v>
      </c>
    </row>
    <row r="383" spans="1:18" x14ac:dyDescent="0.35">
      <c r="A383" s="12">
        <v>260</v>
      </c>
      <c r="B383" s="28">
        <v>0</v>
      </c>
      <c r="C383" s="29">
        <f>(B383+D383)/2</f>
        <v>0</v>
      </c>
      <c r="D383" s="30">
        <v>0</v>
      </c>
      <c r="E383" s="28">
        <v>0</v>
      </c>
      <c r="F383" s="30">
        <v>0</v>
      </c>
      <c r="G383" s="28">
        <v>0</v>
      </c>
      <c r="H383" s="30">
        <v>0</v>
      </c>
      <c r="I383" s="15" t="s">
        <v>297</v>
      </c>
      <c r="J383">
        <v>489585</v>
      </c>
      <c r="K383" s="17">
        <v>264</v>
      </c>
      <c r="L383" s="17">
        <v>40.076123500000001</v>
      </c>
      <c r="M383" s="17">
        <v>-75.169455999999997</v>
      </c>
      <c r="N383" s="17">
        <v>10571</v>
      </c>
      <c r="O383" s="17">
        <v>26000</v>
      </c>
      <c r="P383" s="17">
        <v>42101026000</v>
      </c>
      <c r="Q383" s="17">
        <v>543433</v>
      </c>
      <c r="R383" s="17">
        <v>0</v>
      </c>
    </row>
    <row r="384" spans="1:18" x14ac:dyDescent="0.35">
      <c r="A384" s="12">
        <v>263.01</v>
      </c>
      <c r="B384" s="28">
        <v>0</v>
      </c>
      <c r="C384" s="29">
        <f>(B384+D384)/2</f>
        <v>0</v>
      </c>
      <c r="D384" s="30">
        <v>0</v>
      </c>
      <c r="E384" s="28">
        <v>0</v>
      </c>
      <c r="F384" s="30">
        <v>0</v>
      </c>
      <c r="G384" s="28">
        <v>0</v>
      </c>
      <c r="H384" s="30">
        <v>0</v>
      </c>
      <c r="I384" s="15" t="s">
        <v>327</v>
      </c>
      <c r="J384">
        <v>489615</v>
      </c>
      <c r="K384" s="17">
        <v>294</v>
      </c>
      <c r="L384" s="17">
        <v>40.072814800000003</v>
      </c>
      <c r="M384" s="17">
        <v>-75.163716100000002</v>
      </c>
      <c r="N384" s="17">
        <v>10574</v>
      </c>
      <c r="O384" s="17">
        <v>26301</v>
      </c>
      <c r="P384" s="17">
        <v>42101026301</v>
      </c>
      <c r="Q384" s="17">
        <v>406340</v>
      </c>
      <c r="R384" s="17">
        <v>0</v>
      </c>
    </row>
    <row r="385" spans="1:18" x14ac:dyDescent="0.35">
      <c r="A385" s="12">
        <v>274.01</v>
      </c>
      <c r="B385" s="28">
        <v>0</v>
      </c>
      <c r="C385" s="29">
        <f>(B385+D385)/2</f>
        <v>0</v>
      </c>
      <c r="D385" s="30">
        <v>0</v>
      </c>
      <c r="E385" s="28">
        <v>0</v>
      </c>
      <c r="F385" s="30">
        <v>0</v>
      </c>
      <c r="G385" s="28">
        <v>0</v>
      </c>
      <c r="H385" s="30">
        <v>0</v>
      </c>
      <c r="I385" s="15" t="s">
        <v>189</v>
      </c>
      <c r="J385">
        <v>489244</v>
      </c>
      <c r="K385" s="17">
        <v>156</v>
      </c>
      <c r="L385" s="17">
        <v>40.038604900000003</v>
      </c>
      <c r="M385" s="17">
        <v>-75.128649600000003</v>
      </c>
      <c r="N385" s="17">
        <v>10586</v>
      </c>
      <c r="O385" s="17">
        <v>27401</v>
      </c>
      <c r="P385" s="17">
        <v>42101027401</v>
      </c>
      <c r="Q385" s="17">
        <v>326659</v>
      </c>
      <c r="R385" s="17">
        <v>0</v>
      </c>
    </row>
    <row r="386" spans="1:18" x14ac:dyDescent="0.35">
      <c r="A386" s="12">
        <v>385</v>
      </c>
      <c r="B386" s="28">
        <v>0</v>
      </c>
      <c r="C386" s="29">
        <f>(B386+D386)/2</f>
        <v>0</v>
      </c>
      <c r="D386" s="30">
        <v>0</v>
      </c>
      <c r="E386" s="28">
        <v>0</v>
      </c>
      <c r="F386" s="30">
        <v>0</v>
      </c>
      <c r="G386" s="28">
        <v>0</v>
      </c>
      <c r="H386" s="30">
        <v>0</v>
      </c>
      <c r="I386" s="15" t="s">
        <v>373</v>
      </c>
      <c r="J386">
        <v>489661</v>
      </c>
      <c r="K386" s="17">
        <v>340</v>
      </c>
      <c r="L386" s="17">
        <v>40.075752799999997</v>
      </c>
      <c r="M386" s="17">
        <v>-75.214623399999994</v>
      </c>
      <c r="N386" s="17">
        <v>10702</v>
      </c>
      <c r="O386" s="17">
        <v>38500</v>
      </c>
      <c r="P386" s="17">
        <v>42101038500</v>
      </c>
      <c r="Q386" s="17">
        <v>1338941</v>
      </c>
      <c r="R386" s="17">
        <v>2576</v>
      </c>
    </row>
    <row r="387" spans="1:18" x14ac:dyDescent="0.35">
      <c r="A387" s="12">
        <v>9806</v>
      </c>
      <c r="B387" s="28">
        <v>0</v>
      </c>
      <c r="C387" s="29">
        <f>(B387+D387)/2</f>
        <v>0</v>
      </c>
      <c r="D387" s="30">
        <v>0</v>
      </c>
      <c r="E387" s="28">
        <v>0</v>
      </c>
      <c r="F387" s="30">
        <v>0</v>
      </c>
      <c r="G387" s="28">
        <v>0</v>
      </c>
      <c r="H387" s="30">
        <v>0</v>
      </c>
      <c r="I387" s="15" t="s">
        <v>339</v>
      </c>
      <c r="J387">
        <v>489627</v>
      </c>
      <c r="K387" s="17">
        <v>306</v>
      </c>
      <c r="L387" s="17">
        <v>39.905537799999998</v>
      </c>
      <c r="M387" s="17">
        <v>-75.170715099999995</v>
      </c>
      <c r="N387" s="17">
        <v>10714</v>
      </c>
      <c r="O387" s="17">
        <v>980600</v>
      </c>
      <c r="P387" s="17">
        <v>42101980600</v>
      </c>
      <c r="Q387" s="17">
        <v>1286624</v>
      </c>
      <c r="R387" s="17">
        <v>0</v>
      </c>
    </row>
    <row r="388" spans="1:18" ht="2" customHeight="1" x14ac:dyDescent="0.35">
      <c r="A388" s="36"/>
      <c r="B388" s="37"/>
      <c r="C388" s="38"/>
      <c r="D388" s="39"/>
      <c r="E388" s="37"/>
      <c r="F388" s="39"/>
      <c r="G388" s="37"/>
      <c r="H388" s="39"/>
    </row>
    <row r="389" spans="1:18" ht="15" thickBot="1" x14ac:dyDescent="0.4">
      <c r="A389" s="12" t="s">
        <v>441</v>
      </c>
      <c r="B389" s="34">
        <v>1984</v>
      </c>
      <c r="C389" s="33">
        <f t="shared" ref="C389" si="0">(B389+D389)/2</f>
        <v>2861</v>
      </c>
      <c r="D389" s="35">
        <v>3738</v>
      </c>
      <c r="E389" s="34">
        <v>1747</v>
      </c>
      <c r="F389" s="35">
        <v>3199</v>
      </c>
      <c r="G389" s="34">
        <v>237</v>
      </c>
      <c r="H389" s="35">
        <v>539</v>
      </c>
    </row>
  </sheetData>
  <sortState ref="A4:R387">
    <sortCondition descending="1" ref="C4:C387"/>
    <sortCondition ref="A4:A387"/>
  </sortState>
  <mergeCells count="3">
    <mergeCell ref="B2:D2"/>
    <mergeCell ref="E2:F2"/>
    <mergeCell ref="G2:H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6813-1E23-449B-AD55-471B3E972BAC}">
  <dimension ref="A1:C9"/>
  <sheetViews>
    <sheetView workbookViewId="0">
      <selection activeCell="B9" sqref="B9"/>
    </sheetView>
  </sheetViews>
  <sheetFormatPr defaultRowHeight="14.5" x14ac:dyDescent="0.35"/>
  <cols>
    <col min="1" max="1" width="31.6328125" style="1" bestFit="1" customWidth="1"/>
    <col min="2" max="2" width="10.7265625" bestFit="1" customWidth="1"/>
    <col min="3" max="3" width="97.90625" bestFit="1" customWidth="1"/>
  </cols>
  <sheetData>
    <row r="1" spans="1:3" x14ac:dyDescent="0.35">
      <c r="A1" s="1" t="s">
        <v>454</v>
      </c>
      <c r="B1" t="s">
        <v>1</v>
      </c>
      <c r="C1" s="2" t="s">
        <v>2</v>
      </c>
    </row>
    <row r="2" spans="1:3" x14ac:dyDescent="0.35">
      <c r="A2" s="1" t="s">
        <v>455</v>
      </c>
      <c r="B2" t="s">
        <v>3</v>
      </c>
      <c r="C2" s="2" t="s">
        <v>4</v>
      </c>
    </row>
    <row r="3" spans="1:3" x14ac:dyDescent="0.35">
      <c r="A3" s="1" t="s">
        <v>451</v>
      </c>
      <c r="C3" s="2" t="s">
        <v>450</v>
      </c>
    </row>
    <row r="4" spans="1:3" x14ac:dyDescent="0.35">
      <c r="B4" s="40" t="s">
        <v>461</v>
      </c>
      <c r="C4" t="s">
        <v>460</v>
      </c>
    </row>
    <row r="5" spans="1:3" x14ac:dyDescent="0.35">
      <c r="A5" s="1" t="s">
        <v>452</v>
      </c>
      <c r="C5" s="2" t="s">
        <v>453</v>
      </c>
    </row>
    <row r="6" spans="1:3" x14ac:dyDescent="0.35">
      <c r="A6" s="3" t="s">
        <v>458</v>
      </c>
      <c r="B6" t="s">
        <v>456</v>
      </c>
      <c r="C6" s="2" t="s">
        <v>457</v>
      </c>
    </row>
    <row r="7" spans="1:3" x14ac:dyDescent="0.35">
      <c r="A7" s="3" t="s">
        <v>459</v>
      </c>
    </row>
    <row r="9" spans="1:3" x14ac:dyDescent="0.35">
      <c r="B9" s="40"/>
    </row>
  </sheetData>
  <hyperlinks>
    <hyperlink ref="C1" r:id="rId1" xr:uid="{016FE0B7-CBBC-4000-950C-1E8935C6344C}"/>
    <hyperlink ref="C2" r:id="rId2" xr:uid="{046715E3-EFA5-4051-8BFA-78C60C061B21}"/>
    <hyperlink ref="C3" r:id="rId3" xr:uid="{B80BFA91-9AF4-4847-88E1-1AB63731D385}"/>
    <hyperlink ref="C5" r:id="rId4" xr:uid="{159844A5-131F-4D87-81CF-29A987DE8928}"/>
    <hyperlink ref="C6" r:id="rId5" xr:uid="{D372893D-710C-4037-BED6-7809B058986B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D1E7-254C-4E99-8E0B-84EE8B028901}">
  <dimension ref="A1:L12"/>
  <sheetViews>
    <sheetView workbookViewId="0">
      <pane xSplit="5" ySplit="2" topLeftCell="F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 x14ac:dyDescent="0.35"/>
  <cols>
    <col min="1" max="1" width="8.54296875" customWidth="1"/>
    <col min="2" max="2" width="9.6328125" customWidth="1"/>
    <col min="3" max="3" width="8.6328125" customWidth="1"/>
    <col min="4" max="4" width="9.6328125" customWidth="1"/>
    <col min="5" max="5" width="8.6328125" customWidth="1"/>
    <col min="6" max="6" width="2.6328125" customWidth="1"/>
    <col min="7" max="8" width="9.453125" bestFit="1" customWidth="1"/>
    <col min="9" max="9" width="2.6328125" customWidth="1"/>
    <col min="10" max="10" width="13.7265625" style="7" bestFit="1" customWidth="1"/>
    <col min="11" max="11" width="6.36328125" bestFit="1" customWidth="1"/>
    <col min="12" max="12" width="8.1796875" bestFit="1" customWidth="1"/>
  </cols>
  <sheetData>
    <row r="1" spans="1:12" x14ac:dyDescent="0.35">
      <c r="A1" s="1" t="s">
        <v>423</v>
      </c>
      <c r="B1" s="1"/>
      <c r="C1" s="1"/>
      <c r="D1" s="1"/>
      <c r="E1" s="1"/>
      <c r="J1" s="7" t="s">
        <v>435</v>
      </c>
      <c r="K1" t="s">
        <v>436</v>
      </c>
    </row>
    <row r="2" spans="1:12" s="1" customFormat="1" x14ac:dyDescent="0.35">
      <c r="A2" s="1" t="s">
        <v>0</v>
      </c>
      <c r="B2" s="4" t="s">
        <v>21</v>
      </c>
      <c r="C2" s="1" t="s">
        <v>23</v>
      </c>
      <c r="D2" s="5" t="s">
        <v>22</v>
      </c>
      <c r="E2" s="1" t="s">
        <v>24</v>
      </c>
      <c r="G2" s="1" t="s">
        <v>434</v>
      </c>
      <c r="J2" s="6" t="s">
        <v>437</v>
      </c>
      <c r="K2" s="1" t="s">
        <v>438</v>
      </c>
    </row>
    <row r="3" spans="1:12" x14ac:dyDescent="0.35">
      <c r="A3" s="1"/>
      <c r="B3" s="6" t="s">
        <v>13</v>
      </c>
      <c r="C3" s="6" t="s">
        <v>14</v>
      </c>
      <c r="D3" s="6" t="s">
        <v>15</v>
      </c>
      <c r="E3" s="6" t="s">
        <v>16</v>
      </c>
      <c r="G3" s="4" t="s">
        <v>442</v>
      </c>
      <c r="H3" s="5" t="s">
        <v>443</v>
      </c>
      <c r="J3" s="6" t="s">
        <v>439</v>
      </c>
      <c r="K3" s="1" t="s">
        <v>427</v>
      </c>
      <c r="L3" s="1" t="s">
        <v>426</v>
      </c>
    </row>
    <row r="4" spans="1:12" x14ac:dyDescent="0.35">
      <c r="A4" s="1" t="s">
        <v>11</v>
      </c>
      <c r="B4" s="3">
        <v>0</v>
      </c>
      <c r="C4" s="3">
        <v>4</v>
      </c>
      <c r="D4" s="3">
        <v>0</v>
      </c>
      <c r="E4" s="3">
        <v>0</v>
      </c>
      <c r="G4" t="s">
        <v>8</v>
      </c>
      <c r="H4" t="s">
        <v>8</v>
      </c>
      <c r="I4" t="s">
        <v>444</v>
      </c>
      <c r="J4" s="6" t="s">
        <v>433</v>
      </c>
      <c r="K4" s="1">
        <v>3</v>
      </c>
      <c r="L4" s="1">
        <v>0</v>
      </c>
    </row>
    <row r="5" spans="1:12" x14ac:dyDescent="0.35">
      <c r="A5" s="1" t="s">
        <v>10</v>
      </c>
      <c r="B5" s="3">
        <v>5</v>
      </c>
      <c r="C5" s="3">
        <v>12</v>
      </c>
      <c r="D5" s="3">
        <v>1</v>
      </c>
      <c r="E5" s="3">
        <v>5</v>
      </c>
      <c r="G5" t="s">
        <v>8</v>
      </c>
      <c r="H5" t="s">
        <v>9</v>
      </c>
      <c r="I5" t="s">
        <v>444</v>
      </c>
      <c r="J5" s="6" t="s">
        <v>432</v>
      </c>
      <c r="K5" s="1">
        <v>5</v>
      </c>
      <c r="L5" s="1">
        <v>3</v>
      </c>
    </row>
    <row r="6" spans="1:12" x14ac:dyDescent="0.35">
      <c r="A6" s="1" t="s">
        <v>12</v>
      </c>
      <c r="B6" s="11">
        <v>12</v>
      </c>
      <c r="C6" s="11">
        <v>24</v>
      </c>
      <c r="D6" s="3">
        <v>6</v>
      </c>
      <c r="E6" s="3">
        <v>15</v>
      </c>
      <c r="G6" t="s">
        <v>9</v>
      </c>
      <c r="H6" t="s">
        <v>9</v>
      </c>
      <c r="I6" t="s">
        <v>444</v>
      </c>
      <c r="J6" s="6" t="s">
        <v>431</v>
      </c>
      <c r="K6" s="1">
        <v>20</v>
      </c>
      <c r="L6" s="1">
        <v>2</v>
      </c>
    </row>
    <row r="7" spans="1:12" x14ac:dyDescent="0.35">
      <c r="A7" s="1" t="s">
        <v>9</v>
      </c>
      <c r="B7" s="3">
        <v>13</v>
      </c>
      <c r="C7" s="3">
        <v>25</v>
      </c>
      <c r="D7" s="3">
        <v>16</v>
      </c>
      <c r="E7" s="3">
        <v>32</v>
      </c>
      <c r="G7" t="s">
        <v>9</v>
      </c>
      <c r="H7" t="s">
        <v>12</v>
      </c>
      <c r="I7" t="s">
        <v>444</v>
      </c>
      <c r="J7" s="7" t="s">
        <v>430</v>
      </c>
      <c r="K7">
        <v>15</v>
      </c>
      <c r="L7">
        <v>1</v>
      </c>
    </row>
    <row r="8" spans="1:12" x14ac:dyDescent="0.35">
      <c r="A8" s="1" t="s">
        <v>8</v>
      </c>
      <c r="B8" s="3">
        <v>26</v>
      </c>
      <c r="C8" s="3">
        <v>53</v>
      </c>
      <c r="D8" s="3">
        <v>33</v>
      </c>
      <c r="E8" s="3">
        <v>53</v>
      </c>
      <c r="G8" t="s">
        <v>10</v>
      </c>
      <c r="H8" t="s">
        <v>12</v>
      </c>
      <c r="I8" t="s">
        <v>444</v>
      </c>
      <c r="J8" s="7" t="s">
        <v>429</v>
      </c>
      <c r="K8">
        <v>111</v>
      </c>
      <c r="L8">
        <v>4</v>
      </c>
    </row>
    <row r="9" spans="1:12" x14ac:dyDescent="0.35">
      <c r="G9" t="s">
        <v>10</v>
      </c>
      <c r="H9" t="s">
        <v>10</v>
      </c>
      <c r="I9" t="s">
        <v>444</v>
      </c>
      <c r="J9" s="7">
        <v>5</v>
      </c>
      <c r="K9" s="8">
        <v>35</v>
      </c>
      <c r="L9" s="8">
        <v>2</v>
      </c>
    </row>
    <row r="10" spans="1:12" x14ac:dyDescent="0.35">
      <c r="G10" t="s">
        <v>11</v>
      </c>
      <c r="H10" t="s">
        <v>10</v>
      </c>
      <c r="I10" t="s">
        <v>444</v>
      </c>
      <c r="J10" s="7" t="s">
        <v>428</v>
      </c>
      <c r="K10" s="8">
        <v>162</v>
      </c>
      <c r="L10" s="8">
        <v>80</v>
      </c>
    </row>
    <row r="11" spans="1:12" x14ac:dyDescent="0.35">
      <c r="G11" t="s">
        <v>11</v>
      </c>
      <c r="H11" t="s">
        <v>11</v>
      </c>
      <c r="I11" t="s">
        <v>444</v>
      </c>
      <c r="J11" s="6">
        <v>0</v>
      </c>
      <c r="K11" s="1">
        <v>33</v>
      </c>
      <c r="L11" s="1">
        <v>292</v>
      </c>
    </row>
    <row r="12" spans="1:12" x14ac:dyDescent="0.35">
      <c r="I12" s="9"/>
      <c r="J12" s="10" t="s">
        <v>440</v>
      </c>
      <c r="K12" s="9">
        <f>SUM(K4:K11)</f>
        <v>384</v>
      </c>
      <c r="L12" s="9">
        <f>SUM(L4:L11)</f>
        <v>384</v>
      </c>
    </row>
  </sheetData>
  <hyperlinks>
    <hyperlink ref="B2" r:id="rId1" display="from 13 Feb 2020" xr:uid="{9359C50A-7372-45AA-82B8-C801B442A859}"/>
    <hyperlink ref="D2" r:id="rId2" display="from 26 Feb 2020" xr:uid="{93606514-A1F4-48D9-A46D-7964D729B586}"/>
    <hyperlink ref="G3" r:id="rId3" display="from 13 Feb 2020" xr:uid="{839AE90B-D600-4042-8DB3-A257B91C7874}"/>
    <hyperlink ref="H3" r:id="rId4" xr:uid="{74274B48-1DA8-4210-A2B0-1E2580F99D79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4C58-8D85-484D-A666-D5D7FB0D8740}">
  <dimension ref="A1:AG389"/>
  <sheetViews>
    <sheetView zoomScaleNormal="100" workbookViewId="0">
      <pane xSplit="1" ySplit="3" topLeftCell="S4" activePane="bottomRight" state="frozen"/>
      <selection pane="topRight" activeCell="C1" sqref="C1"/>
      <selection pane="bottomLeft" activeCell="A3" sqref="A3"/>
      <selection pane="bottomRight" activeCell="W13" sqref="W13"/>
    </sheetView>
  </sheetViews>
  <sheetFormatPr defaultRowHeight="14.5" x14ac:dyDescent="0.35"/>
  <cols>
    <col min="1" max="1" width="6.81640625" style="12" bestFit="1" customWidth="1"/>
    <col min="2" max="3" width="6.1796875" style="14" customWidth="1"/>
    <col min="4" max="4" width="12.7265625" style="15" bestFit="1" customWidth="1"/>
    <col min="5" max="5" width="10.08984375" style="16" bestFit="1" customWidth="1"/>
    <col min="6" max="6" width="10.08984375" style="16" customWidth="1"/>
    <col min="7" max="10" width="5" style="16" customWidth="1"/>
    <col min="11" max="11" width="4.36328125" style="14" bestFit="1" customWidth="1"/>
    <col min="12" max="12" width="4.81640625" style="14" bestFit="1" customWidth="1"/>
    <col min="13" max="14" width="11.08984375" style="16" customWidth="1"/>
    <col min="15" max="18" width="5" style="16" customWidth="1"/>
    <col min="19" max="19" width="4.36328125" style="14" bestFit="1" customWidth="1"/>
    <col min="20" max="20" width="4.81640625" style="14" bestFit="1" customWidth="1"/>
    <col min="21" max="21" width="6.81640625" style="14" bestFit="1" customWidth="1"/>
    <col min="22" max="22" width="6.36328125" style="17" bestFit="1" customWidth="1"/>
    <col min="23" max="23" width="10.81640625" style="17" bestFit="1" customWidth="1"/>
    <col min="24" max="24" width="11.453125" style="17" bestFit="1" customWidth="1"/>
    <col min="25" max="26" width="7.453125" style="17" bestFit="1" customWidth="1"/>
    <col min="27" max="27" width="11.81640625" style="17" bestFit="1" customWidth="1"/>
    <col min="28" max="28" width="8.81640625" style="17" bestFit="1" customWidth="1"/>
    <col min="29" max="29" width="7.81640625" style="17" bestFit="1" customWidth="1"/>
    <col min="30" max="30" width="9.90625" style="17" bestFit="1" customWidth="1"/>
    <col min="31" max="31" width="11.90625" style="17" bestFit="1" customWidth="1"/>
    <col min="32" max="32" width="11.08984375" style="17" bestFit="1" customWidth="1"/>
    <col min="33" max="33" width="10.26953125" style="17" bestFit="1" customWidth="1"/>
    <col min="34" max="16384" width="8.7265625" style="14"/>
  </cols>
  <sheetData>
    <row r="1" spans="1:33" x14ac:dyDescent="0.35">
      <c r="B1" s="13" t="s">
        <v>5</v>
      </c>
    </row>
    <row r="2" spans="1:33" x14ac:dyDescent="0.35">
      <c r="B2" s="13" t="s">
        <v>449</v>
      </c>
      <c r="C2" s="13"/>
      <c r="E2" s="18"/>
      <c r="F2" s="18"/>
      <c r="G2" s="18"/>
      <c r="H2" s="18"/>
      <c r="I2" s="18"/>
      <c r="J2" s="18"/>
      <c r="K2" s="13" t="s">
        <v>445</v>
      </c>
      <c r="L2" s="13"/>
      <c r="M2" s="18"/>
      <c r="N2" s="18"/>
      <c r="P2" s="18"/>
      <c r="Q2" s="18"/>
      <c r="R2" s="18"/>
      <c r="S2" s="13" t="s">
        <v>446</v>
      </c>
      <c r="T2" s="13"/>
      <c r="U2" s="13"/>
    </row>
    <row r="3" spans="1:33" s="13" customFormat="1" x14ac:dyDescent="0.35">
      <c r="A3" s="19" t="s">
        <v>422</v>
      </c>
      <c r="B3" s="13" t="s">
        <v>424</v>
      </c>
      <c r="C3" s="13" t="s">
        <v>425</v>
      </c>
      <c r="D3" s="20" t="s">
        <v>28</v>
      </c>
      <c r="E3" s="18" t="s">
        <v>18</v>
      </c>
      <c r="F3" s="18" t="s">
        <v>19</v>
      </c>
      <c r="G3" s="18" t="s">
        <v>13</v>
      </c>
      <c r="H3" s="18" t="s">
        <v>15</v>
      </c>
      <c r="I3" s="18" t="s">
        <v>14</v>
      </c>
      <c r="J3" s="18" t="s">
        <v>16</v>
      </c>
      <c r="K3" s="13" t="s">
        <v>6</v>
      </c>
      <c r="L3" s="13" t="s">
        <v>7</v>
      </c>
      <c r="M3" s="18" t="s">
        <v>17</v>
      </c>
      <c r="N3" s="18" t="s">
        <v>20</v>
      </c>
      <c r="O3" s="18" t="s">
        <v>13</v>
      </c>
      <c r="P3" s="18" t="s">
        <v>15</v>
      </c>
      <c r="Q3" s="18" t="s">
        <v>14</v>
      </c>
      <c r="R3" s="18" t="s">
        <v>16</v>
      </c>
      <c r="S3" s="13" t="s">
        <v>6</v>
      </c>
      <c r="T3" s="13" t="s">
        <v>7</v>
      </c>
      <c r="U3" t="s">
        <v>462</v>
      </c>
      <c r="V3" s="21" t="s">
        <v>25</v>
      </c>
      <c r="W3" s="21" t="s">
        <v>31</v>
      </c>
      <c r="X3" s="21" t="s">
        <v>32</v>
      </c>
      <c r="Y3" s="21" t="s">
        <v>33</v>
      </c>
      <c r="Z3" s="21" t="s">
        <v>26</v>
      </c>
      <c r="AA3" s="21" t="s">
        <v>27</v>
      </c>
      <c r="AB3" s="21" t="s">
        <v>29</v>
      </c>
      <c r="AC3" s="21" t="s">
        <v>30</v>
      </c>
      <c r="AD3" s="21" t="s">
        <v>418</v>
      </c>
      <c r="AE3" s="21" t="s">
        <v>419</v>
      </c>
      <c r="AF3" s="21" t="s">
        <v>420</v>
      </c>
      <c r="AG3" s="21" t="s">
        <v>421</v>
      </c>
    </row>
    <row r="4" spans="1:33" x14ac:dyDescent="0.35">
      <c r="A4" s="12">
        <v>1</v>
      </c>
      <c r="B4" s="14">
        <f t="shared" ref="B4:B67" si="0">K4+S4</f>
        <v>7</v>
      </c>
      <c r="C4" s="14">
        <f t="shared" ref="C4:C67" si="1">L4+T4</f>
        <v>16</v>
      </c>
      <c r="D4" s="15" t="s">
        <v>223</v>
      </c>
      <c r="E4" s="16" t="s">
        <v>10</v>
      </c>
      <c r="F4" s="16" t="s">
        <v>12</v>
      </c>
      <c r="G4" s="16">
        <f>VLOOKUP(E4,MapColors!$A$4:$E$8,2,FALSE)</f>
        <v>5</v>
      </c>
      <c r="H4" s="16">
        <f>VLOOKUP(F4,MapColors!$A$4:$E$8,4,FALSE)</f>
        <v>6</v>
      </c>
      <c r="I4" s="16">
        <f>VLOOKUP(E4,MapColors!$A$4:$E$8,3,FALSE)</f>
        <v>12</v>
      </c>
      <c r="J4" s="16">
        <f>VLOOKUP(F4,MapColors!$A$4:$E$8,5,FALSE)</f>
        <v>15</v>
      </c>
      <c r="K4" s="14">
        <f t="shared" ref="K4:K67" si="2">MAX(G4:H4)</f>
        <v>6</v>
      </c>
      <c r="L4" s="14">
        <f t="shared" ref="L4:L67" si="3">MIN(I4:J4)</f>
        <v>12</v>
      </c>
      <c r="M4" s="16" t="s">
        <v>11</v>
      </c>
      <c r="N4" s="16" t="s">
        <v>10</v>
      </c>
      <c r="O4" s="16">
        <f>VLOOKUP(M4,MapColors!$A$4:$E$8,2,FALSE)</f>
        <v>0</v>
      </c>
      <c r="P4" s="16">
        <f>VLOOKUP(N4,MapColors!$A$4:$E$8,4,FALSE)</f>
        <v>1</v>
      </c>
      <c r="Q4" s="16">
        <f>VLOOKUP(M4,MapColors!$A$4:$E$8,3,FALSE)</f>
        <v>4</v>
      </c>
      <c r="R4" s="16">
        <f>VLOOKUP(N4,MapColors!$A$4:$E$8,5,FALSE)</f>
        <v>5</v>
      </c>
      <c r="S4" s="14">
        <f t="shared" ref="S4:S67" si="4">MAX(O4:P4)</f>
        <v>1</v>
      </c>
      <c r="T4" s="14">
        <f t="shared" ref="T4:T67" si="5">MIN(Q4:R4)</f>
        <v>4</v>
      </c>
      <c r="U4">
        <v>489353</v>
      </c>
      <c r="V4" s="17">
        <v>190</v>
      </c>
      <c r="W4" s="17">
        <v>39.952382700000001</v>
      </c>
      <c r="X4" s="17">
        <v>-75.146662800000001</v>
      </c>
      <c r="Y4" s="17">
        <v>10335</v>
      </c>
      <c r="Z4" s="17">
        <v>100</v>
      </c>
      <c r="AA4" s="17">
        <v>42101000100</v>
      </c>
      <c r="AB4" s="17">
        <v>704909</v>
      </c>
      <c r="AC4" s="17">
        <v>0</v>
      </c>
    </row>
    <row r="5" spans="1:33" x14ac:dyDescent="0.35">
      <c r="A5" s="12">
        <v>2</v>
      </c>
      <c r="B5" s="14">
        <f t="shared" si="0"/>
        <v>1</v>
      </c>
      <c r="C5" s="14">
        <f t="shared" si="1"/>
        <v>4</v>
      </c>
      <c r="D5" s="15" t="s">
        <v>224</v>
      </c>
      <c r="E5" s="18" t="s">
        <v>11</v>
      </c>
      <c r="F5" s="16" t="s">
        <v>10</v>
      </c>
      <c r="G5" s="16">
        <f>VLOOKUP(E5,MapColors!$A$4:$E$8,2,FALSE)</f>
        <v>0</v>
      </c>
      <c r="H5" s="16">
        <f>VLOOKUP(F5,MapColors!$A$4:$E$8,4,FALSE)</f>
        <v>1</v>
      </c>
      <c r="I5" s="16">
        <f>VLOOKUP(E5,MapColors!$A$4:$E$8,3,FALSE)</f>
        <v>4</v>
      </c>
      <c r="J5" s="16">
        <f>VLOOKUP(F5,MapColors!$A$4:$E$8,5,FALSE)</f>
        <v>5</v>
      </c>
      <c r="K5" s="14">
        <f t="shared" si="2"/>
        <v>1</v>
      </c>
      <c r="L5" s="14">
        <f t="shared" si="3"/>
        <v>4</v>
      </c>
      <c r="M5" s="16" t="s">
        <v>11</v>
      </c>
      <c r="N5" s="16" t="s">
        <v>11</v>
      </c>
      <c r="O5" s="16">
        <f>VLOOKUP(M5,MapColors!$A$4:$E$8,2,FALSE)</f>
        <v>0</v>
      </c>
      <c r="P5" s="16">
        <f>VLOOKUP(N5,MapColors!$A$4:$E$8,4,FALSE)</f>
        <v>0</v>
      </c>
      <c r="Q5" s="16">
        <f>VLOOKUP(M5,MapColors!$A$4:$E$8,3,FALSE)</f>
        <v>4</v>
      </c>
      <c r="R5" s="16">
        <f>VLOOKUP(N5,MapColors!$A$4:$E$8,5,FALSE)</f>
        <v>0</v>
      </c>
      <c r="S5" s="14">
        <f t="shared" si="4"/>
        <v>0</v>
      </c>
      <c r="T5" s="14">
        <f t="shared" si="5"/>
        <v>0</v>
      </c>
      <c r="U5">
        <v>489354</v>
      </c>
      <c r="V5" s="17">
        <v>191</v>
      </c>
      <c r="W5" s="17">
        <v>39.955399900000003</v>
      </c>
      <c r="X5" s="17">
        <v>-75.156977499999996</v>
      </c>
      <c r="Y5" s="17">
        <v>10336</v>
      </c>
      <c r="Z5" s="17">
        <v>200</v>
      </c>
      <c r="AA5" s="17">
        <v>42101000200</v>
      </c>
      <c r="AB5" s="17">
        <v>382478</v>
      </c>
      <c r="AC5" s="17">
        <v>0</v>
      </c>
    </row>
    <row r="6" spans="1:33" x14ac:dyDescent="0.35">
      <c r="A6" s="12">
        <v>3</v>
      </c>
      <c r="B6" s="14">
        <f t="shared" si="0"/>
        <v>2</v>
      </c>
      <c r="C6" s="14">
        <f t="shared" si="1"/>
        <v>8</v>
      </c>
      <c r="D6" s="15" t="s">
        <v>225</v>
      </c>
      <c r="E6" s="16" t="s">
        <v>11</v>
      </c>
      <c r="F6" s="16" t="s">
        <v>10</v>
      </c>
      <c r="G6" s="16">
        <f>VLOOKUP(E6,MapColors!$A$4:$E$8,2,FALSE)</f>
        <v>0</v>
      </c>
      <c r="H6" s="16">
        <f>VLOOKUP(F6,MapColors!$A$4:$E$8,4,FALSE)</f>
        <v>1</v>
      </c>
      <c r="I6" s="16">
        <f>VLOOKUP(E6,MapColors!$A$4:$E$8,3,FALSE)</f>
        <v>4</v>
      </c>
      <c r="J6" s="16">
        <f>VLOOKUP(F6,MapColors!$A$4:$E$8,5,FALSE)</f>
        <v>5</v>
      </c>
      <c r="K6" s="14">
        <f t="shared" si="2"/>
        <v>1</v>
      </c>
      <c r="L6" s="14">
        <f t="shared" si="3"/>
        <v>4</v>
      </c>
      <c r="M6" s="16" t="s">
        <v>11</v>
      </c>
      <c r="N6" s="16" t="s">
        <v>10</v>
      </c>
      <c r="O6" s="16">
        <f>VLOOKUP(M6,MapColors!$A$4:$E$8,2,FALSE)</f>
        <v>0</v>
      </c>
      <c r="P6" s="16">
        <f>VLOOKUP(N6,MapColors!$A$4:$E$8,4,FALSE)</f>
        <v>1</v>
      </c>
      <c r="Q6" s="16">
        <f>VLOOKUP(M6,MapColors!$A$4:$E$8,3,FALSE)</f>
        <v>4</v>
      </c>
      <c r="R6" s="16">
        <f>VLOOKUP(N6,MapColors!$A$4:$E$8,5,FALSE)</f>
        <v>5</v>
      </c>
      <c r="S6" s="14">
        <f t="shared" si="4"/>
        <v>1</v>
      </c>
      <c r="T6" s="14">
        <f t="shared" si="5"/>
        <v>4</v>
      </c>
      <c r="U6">
        <v>489355</v>
      </c>
      <c r="V6" s="17">
        <v>192</v>
      </c>
      <c r="W6" s="17">
        <v>39.956878000000003</v>
      </c>
      <c r="X6" s="17">
        <v>-75.171665500000003</v>
      </c>
      <c r="Y6" s="17">
        <v>10337</v>
      </c>
      <c r="Z6" s="17">
        <v>300</v>
      </c>
      <c r="AA6" s="17">
        <v>42101000300</v>
      </c>
      <c r="AB6" s="17">
        <v>548342</v>
      </c>
      <c r="AC6" s="17">
        <v>356</v>
      </c>
    </row>
    <row r="7" spans="1:33" x14ac:dyDescent="0.35">
      <c r="A7" s="12">
        <v>4.01</v>
      </c>
      <c r="B7" s="14">
        <f t="shared" si="0"/>
        <v>1</v>
      </c>
      <c r="C7" s="14">
        <f t="shared" si="1"/>
        <v>4</v>
      </c>
      <c r="D7" s="15" t="s">
        <v>178</v>
      </c>
      <c r="E7" s="16" t="s">
        <v>11</v>
      </c>
      <c r="F7" s="16" t="s">
        <v>10</v>
      </c>
      <c r="G7" s="16">
        <f>VLOOKUP(E7,MapColors!$A$4:$E$8,2,FALSE)</f>
        <v>0</v>
      </c>
      <c r="H7" s="16">
        <f>VLOOKUP(F7,MapColors!$A$4:$E$8,4,FALSE)</f>
        <v>1</v>
      </c>
      <c r="I7" s="16">
        <f>VLOOKUP(E7,MapColors!$A$4:$E$8,3,FALSE)</f>
        <v>4</v>
      </c>
      <c r="J7" s="16">
        <f>VLOOKUP(F7,MapColors!$A$4:$E$8,5,FALSE)</f>
        <v>5</v>
      </c>
      <c r="K7" s="14">
        <f t="shared" si="2"/>
        <v>1</v>
      </c>
      <c r="L7" s="14">
        <f t="shared" si="3"/>
        <v>4</v>
      </c>
      <c r="M7" s="16" t="s">
        <v>11</v>
      </c>
      <c r="N7" s="16" t="s">
        <v>11</v>
      </c>
      <c r="O7" s="16">
        <f>VLOOKUP(M7,MapColors!$A$4:$E$8,2,FALSE)</f>
        <v>0</v>
      </c>
      <c r="P7" s="16">
        <f>VLOOKUP(N7,MapColors!$A$4:$E$8,4,FALSE)</f>
        <v>0</v>
      </c>
      <c r="Q7" s="16">
        <f>VLOOKUP(M7,MapColors!$A$4:$E$8,3,FALSE)</f>
        <v>4</v>
      </c>
      <c r="R7" s="16">
        <f>VLOOKUP(N7,MapColors!$A$4:$E$8,5,FALSE)</f>
        <v>0</v>
      </c>
      <c r="S7" s="14">
        <f t="shared" si="4"/>
        <v>0</v>
      </c>
      <c r="T7" s="14">
        <f t="shared" si="5"/>
        <v>0</v>
      </c>
      <c r="U7">
        <v>489233</v>
      </c>
      <c r="V7" s="17">
        <v>145</v>
      </c>
      <c r="W7" s="17">
        <v>39.954187099999999</v>
      </c>
      <c r="X7" s="17">
        <v>-75.175808200000006</v>
      </c>
      <c r="Y7" s="17">
        <v>10338</v>
      </c>
      <c r="Z7" s="17">
        <v>401</v>
      </c>
      <c r="AA7" s="17">
        <v>42101000401</v>
      </c>
      <c r="AB7" s="17">
        <v>214766</v>
      </c>
      <c r="AC7" s="17">
        <v>14981</v>
      </c>
    </row>
    <row r="8" spans="1:33" x14ac:dyDescent="0.35">
      <c r="A8" s="12">
        <v>4.0199999999999996</v>
      </c>
      <c r="B8" s="14">
        <f t="shared" si="0"/>
        <v>6</v>
      </c>
      <c r="C8" s="14">
        <f t="shared" si="1"/>
        <v>12</v>
      </c>
      <c r="D8" s="15" t="s">
        <v>177</v>
      </c>
      <c r="E8" s="16" t="s">
        <v>10</v>
      </c>
      <c r="F8" s="16" t="s">
        <v>12</v>
      </c>
      <c r="G8" s="16">
        <f>VLOOKUP(E8,MapColors!$A$4:$E$8,2,FALSE)</f>
        <v>5</v>
      </c>
      <c r="H8" s="16">
        <f>VLOOKUP(F8,MapColors!$A$4:$E$8,4,FALSE)</f>
        <v>6</v>
      </c>
      <c r="I8" s="16">
        <f>VLOOKUP(E8,MapColors!$A$4:$E$8,3,FALSE)</f>
        <v>12</v>
      </c>
      <c r="J8" s="16">
        <f>VLOOKUP(F8,MapColors!$A$4:$E$8,5,FALSE)</f>
        <v>15</v>
      </c>
      <c r="K8" s="14">
        <f t="shared" si="2"/>
        <v>6</v>
      </c>
      <c r="L8" s="14">
        <f t="shared" si="3"/>
        <v>12</v>
      </c>
      <c r="M8" s="16" t="s">
        <v>11</v>
      </c>
      <c r="N8" s="16" t="s">
        <v>11</v>
      </c>
      <c r="O8" s="16">
        <f>VLOOKUP(M8,MapColors!$A$4:$E$8,2,FALSE)</f>
        <v>0</v>
      </c>
      <c r="P8" s="16">
        <f>VLOOKUP(N8,MapColors!$A$4:$E$8,4,FALSE)</f>
        <v>0</v>
      </c>
      <c r="Q8" s="16">
        <f>VLOOKUP(M8,MapColors!$A$4:$E$8,3,FALSE)</f>
        <v>4</v>
      </c>
      <c r="R8" s="16">
        <f>VLOOKUP(N8,MapColors!$A$4:$E$8,5,FALSE)</f>
        <v>0</v>
      </c>
      <c r="S8" s="14">
        <f t="shared" si="4"/>
        <v>0</v>
      </c>
      <c r="T8" s="14">
        <f t="shared" si="5"/>
        <v>0</v>
      </c>
      <c r="U8">
        <v>489232</v>
      </c>
      <c r="V8" s="17">
        <v>144</v>
      </c>
      <c r="W8" s="17">
        <v>39.953297300000003</v>
      </c>
      <c r="X8" s="17">
        <v>-75.168695200000002</v>
      </c>
      <c r="Y8" s="17">
        <v>10339</v>
      </c>
      <c r="Z8" s="17">
        <v>402</v>
      </c>
      <c r="AA8" s="17">
        <v>42101000402</v>
      </c>
      <c r="AB8" s="17">
        <v>303680</v>
      </c>
      <c r="AC8" s="17">
        <v>0</v>
      </c>
    </row>
    <row r="9" spans="1:33" x14ac:dyDescent="0.35">
      <c r="A9" s="12">
        <v>5</v>
      </c>
      <c r="B9" s="14">
        <f t="shared" si="0"/>
        <v>13</v>
      </c>
      <c r="C9" s="14">
        <f t="shared" si="1"/>
        <v>15</v>
      </c>
      <c r="D9" s="15" t="s">
        <v>226</v>
      </c>
      <c r="E9" s="16" t="s">
        <v>9</v>
      </c>
      <c r="F9" s="16" t="s">
        <v>12</v>
      </c>
      <c r="G9" s="16">
        <f>VLOOKUP(E9,MapColors!$A$4:$E$8,2,FALSE)</f>
        <v>13</v>
      </c>
      <c r="H9" s="16">
        <f>VLOOKUP(F9,MapColors!$A$4:$E$8,4,FALSE)</f>
        <v>6</v>
      </c>
      <c r="I9" s="16">
        <f>VLOOKUP(E9,MapColors!$A$4:$E$8,3,FALSE)</f>
        <v>25</v>
      </c>
      <c r="J9" s="16">
        <f>VLOOKUP(F9,MapColors!$A$4:$E$8,5,FALSE)</f>
        <v>15</v>
      </c>
      <c r="K9" s="14">
        <f t="shared" si="2"/>
        <v>13</v>
      </c>
      <c r="L9" s="14">
        <f t="shared" si="3"/>
        <v>15</v>
      </c>
      <c r="M9" s="16" t="s">
        <v>11</v>
      </c>
      <c r="N9" s="16" t="s">
        <v>11</v>
      </c>
      <c r="O9" s="16">
        <f>VLOOKUP(M9,MapColors!$A$4:$E$8,2,FALSE)</f>
        <v>0</v>
      </c>
      <c r="P9" s="16">
        <f>VLOOKUP(N9,MapColors!$A$4:$E$8,4,FALSE)</f>
        <v>0</v>
      </c>
      <c r="Q9" s="16">
        <f>VLOOKUP(M9,MapColors!$A$4:$E$8,3,FALSE)</f>
        <v>4</v>
      </c>
      <c r="R9" s="16">
        <f>VLOOKUP(N9,MapColors!$A$4:$E$8,5,FALSE)</f>
        <v>0</v>
      </c>
      <c r="S9" s="14">
        <f t="shared" si="4"/>
        <v>0</v>
      </c>
      <c r="T9" s="14">
        <f t="shared" si="5"/>
        <v>0</v>
      </c>
      <c r="U9">
        <v>489356</v>
      </c>
      <c r="V9" s="17">
        <v>193</v>
      </c>
      <c r="W9" s="17">
        <v>39.951953400000001</v>
      </c>
      <c r="X9" s="17">
        <v>-75.158177600000002</v>
      </c>
      <c r="Y9" s="17">
        <v>10340</v>
      </c>
      <c r="Z9" s="17">
        <v>500</v>
      </c>
      <c r="AA9" s="17">
        <v>42101000500</v>
      </c>
      <c r="AB9" s="17">
        <v>428783</v>
      </c>
      <c r="AC9" s="17">
        <v>0</v>
      </c>
    </row>
    <row r="10" spans="1:33" x14ac:dyDescent="0.35">
      <c r="A10" s="12">
        <v>6</v>
      </c>
      <c r="B10" s="14">
        <f t="shared" si="0"/>
        <v>2</v>
      </c>
      <c r="C10" s="14">
        <f t="shared" si="1"/>
        <v>8</v>
      </c>
      <c r="D10" s="15" t="s">
        <v>227</v>
      </c>
      <c r="E10" s="16" t="s">
        <v>11</v>
      </c>
      <c r="F10" s="16" t="s">
        <v>10</v>
      </c>
      <c r="G10" s="16">
        <f>VLOOKUP(E10,MapColors!$A$4:$E$8,2,FALSE)</f>
        <v>0</v>
      </c>
      <c r="H10" s="16">
        <f>VLOOKUP(F10,MapColors!$A$4:$E$8,4,FALSE)</f>
        <v>1</v>
      </c>
      <c r="I10" s="16">
        <f>VLOOKUP(E10,MapColors!$A$4:$E$8,3,FALSE)</f>
        <v>4</v>
      </c>
      <c r="J10" s="16">
        <f>VLOOKUP(F10,MapColors!$A$4:$E$8,5,FALSE)</f>
        <v>5</v>
      </c>
      <c r="K10" s="14">
        <f t="shared" si="2"/>
        <v>1</v>
      </c>
      <c r="L10" s="14">
        <f t="shared" si="3"/>
        <v>4</v>
      </c>
      <c r="M10" s="16" t="s">
        <v>11</v>
      </c>
      <c r="N10" s="16" t="s">
        <v>10</v>
      </c>
      <c r="O10" s="16">
        <f>VLOOKUP(M10,MapColors!$A$4:$E$8,2,FALSE)</f>
        <v>0</v>
      </c>
      <c r="P10" s="16">
        <f>VLOOKUP(N10,MapColors!$A$4:$E$8,4,FALSE)</f>
        <v>1</v>
      </c>
      <c r="Q10" s="16">
        <f>VLOOKUP(M10,MapColors!$A$4:$E$8,3,FALSE)</f>
        <v>4</v>
      </c>
      <c r="R10" s="16">
        <f>VLOOKUP(N10,MapColors!$A$4:$E$8,5,FALSE)</f>
        <v>5</v>
      </c>
      <c r="S10" s="14">
        <f t="shared" si="4"/>
        <v>1</v>
      </c>
      <c r="T10" s="14">
        <f t="shared" si="5"/>
        <v>4</v>
      </c>
      <c r="U10">
        <v>489357</v>
      </c>
      <c r="V10" s="17">
        <v>194</v>
      </c>
      <c r="W10" s="17">
        <v>39.949384500000001</v>
      </c>
      <c r="X10" s="17">
        <v>-75.158335399999999</v>
      </c>
      <c r="Y10" s="17">
        <v>10341</v>
      </c>
      <c r="Z10" s="17">
        <v>600</v>
      </c>
      <c r="AA10" s="17">
        <v>42101000600</v>
      </c>
      <c r="AB10" s="17">
        <v>172655</v>
      </c>
      <c r="AC10" s="17">
        <v>0</v>
      </c>
    </row>
    <row r="11" spans="1:33" x14ac:dyDescent="0.35">
      <c r="A11" s="12">
        <v>7</v>
      </c>
      <c r="B11" s="14">
        <f t="shared" si="0"/>
        <v>7</v>
      </c>
      <c r="C11" s="14">
        <f t="shared" si="1"/>
        <v>16</v>
      </c>
      <c r="D11" s="15" t="s">
        <v>228</v>
      </c>
      <c r="E11" s="16" t="s">
        <v>10</v>
      </c>
      <c r="F11" s="16" t="s">
        <v>12</v>
      </c>
      <c r="G11" s="16">
        <f>VLOOKUP(E11,MapColors!$A$4:$E$8,2,FALSE)</f>
        <v>5</v>
      </c>
      <c r="H11" s="16">
        <f>VLOOKUP(F11,MapColors!$A$4:$E$8,4,FALSE)</f>
        <v>6</v>
      </c>
      <c r="I11" s="16">
        <f>VLOOKUP(E11,MapColors!$A$4:$E$8,3,FALSE)</f>
        <v>12</v>
      </c>
      <c r="J11" s="16">
        <f>VLOOKUP(F11,MapColors!$A$4:$E$8,5,FALSE)</f>
        <v>15</v>
      </c>
      <c r="K11" s="14">
        <f t="shared" si="2"/>
        <v>6</v>
      </c>
      <c r="L11" s="14">
        <f t="shared" si="3"/>
        <v>12</v>
      </c>
      <c r="M11" s="16" t="s">
        <v>11</v>
      </c>
      <c r="N11" s="16" t="s">
        <v>10</v>
      </c>
      <c r="O11" s="16">
        <f>VLOOKUP(M11,MapColors!$A$4:$E$8,2,FALSE)</f>
        <v>0</v>
      </c>
      <c r="P11" s="16">
        <f>VLOOKUP(N11,MapColors!$A$4:$E$8,4,FALSE)</f>
        <v>1</v>
      </c>
      <c r="Q11" s="16">
        <f>VLOOKUP(M11,MapColors!$A$4:$E$8,3,FALSE)</f>
        <v>4</v>
      </c>
      <c r="R11" s="16">
        <f>VLOOKUP(N11,MapColors!$A$4:$E$8,5,FALSE)</f>
        <v>5</v>
      </c>
      <c r="S11" s="14">
        <f t="shared" si="4"/>
        <v>1</v>
      </c>
      <c r="T11" s="14">
        <f t="shared" si="5"/>
        <v>4</v>
      </c>
      <c r="U11">
        <v>489358</v>
      </c>
      <c r="V11" s="17">
        <v>195</v>
      </c>
      <c r="W11" s="17">
        <v>39.951046300000002</v>
      </c>
      <c r="X11" s="17">
        <v>-75.172914300000002</v>
      </c>
      <c r="Y11" s="17">
        <v>10342</v>
      </c>
      <c r="Z11" s="17">
        <v>700</v>
      </c>
      <c r="AA11" s="17">
        <v>42101000700</v>
      </c>
      <c r="AB11" s="17">
        <v>246682</v>
      </c>
      <c r="AC11" s="17">
        <v>7087</v>
      </c>
    </row>
    <row r="12" spans="1:33" x14ac:dyDescent="0.35">
      <c r="A12" s="12">
        <v>8.01</v>
      </c>
      <c r="B12" s="14">
        <f t="shared" si="0"/>
        <v>0</v>
      </c>
      <c r="C12" s="14">
        <f t="shared" si="1"/>
        <v>0</v>
      </c>
      <c r="D12" s="15" t="s">
        <v>365</v>
      </c>
      <c r="E12" s="16" t="s">
        <v>11</v>
      </c>
      <c r="F12" s="16" t="s">
        <v>11</v>
      </c>
      <c r="G12" s="16">
        <f>VLOOKUP(E12,MapColors!$A$4:$E$8,2,FALSE)</f>
        <v>0</v>
      </c>
      <c r="H12" s="16">
        <f>VLOOKUP(F12,MapColors!$A$4:$E$8,4,FALSE)</f>
        <v>0</v>
      </c>
      <c r="I12" s="16">
        <f>VLOOKUP(E12,MapColors!$A$4:$E$8,3,FALSE)</f>
        <v>4</v>
      </c>
      <c r="J12" s="16">
        <f>VLOOKUP(F12,MapColors!$A$4:$E$8,5,FALSE)</f>
        <v>0</v>
      </c>
      <c r="K12" s="14">
        <f t="shared" si="2"/>
        <v>0</v>
      </c>
      <c r="L12" s="14">
        <f t="shared" si="3"/>
        <v>0</v>
      </c>
      <c r="M12" s="16" t="s">
        <v>11</v>
      </c>
      <c r="N12" s="16" t="s">
        <v>11</v>
      </c>
      <c r="O12" s="16">
        <f>VLOOKUP(M12,MapColors!$A$4:$E$8,2,FALSE)</f>
        <v>0</v>
      </c>
      <c r="P12" s="16">
        <f>VLOOKUP(N12,MapColors!$A$4:$E$8,4,FALSE)</f>
        <v>0</v>
      </c>
      <c r="Q12" s="16">
        <f>VLOOKUP(M12,MapColors!$A$4:$E$8,3,FALSE)</f>
        <v>4</v>
      </c>
      <c r="R12" s="16">
        <f>VLOOKUP(N12,MapColors!$A$4:$E$8,5,FALSE)</f>
        <v>0</v>
      </c>
      <c r="S12" s="14">
        <f t="shared" si="4"/>
        <v>0</v>
      </c>
      <c r="T12" s="14">
        <f t="shared" si="5"/>
        <v>0</v>
      </c>
      <c r="U12">
        <v>489653</v>
      </c>
      <c r="V12" s="17">
        <v>332</v>
      </c>
      <c r="W12" s="17">
        <v>39.949737399999997</v>
      </c>
      <c r="X12" s="17">
        <v>-75.180405399999998</v>
      </c>
      <c r="Y12" s="17">
        <v>10343</v>
      </c>
      <c r="Z12" s="17">
        <v>801</v>
      </c>
      <c r="AA12" s="17">
        <v>42101000801</v>
      </c>
      <c r="AB12" s="17">
        <v>99958</v>
      </c>
      <c r="AC12" s="17">
        <v>12755</v>
      </c>
    </row>
    <row r="13" spans="1:33" x14ac:dyDescent="0.35">
      <c r="A13" s="12">
        <v>8.0299999999999994</v>
      </c>
      <c r="B13" s="14">
        <f t="shared" si="0"/>
        <v>0</v>
      </c>
      <c r="C13" s="14">
        <f t="shared" si="1"/>
        <v>0</v>
      </c>
      <c r="D13" s="15" t="s">
        <v>331</v>
      </c>
      <c r="E13" s="16" t="s">
        <v>11</v>
      </c>
      <c r="F13" s="16" t="s">
        <v>11</v>
      </c>
      <c r="G13" s="16">
        <f>VLOOKUP(E13,MapColors!$A$4:$E$8,2,FALSE)</f>
        <v>0</v>
      </c>
      <c r="H13" s="16">
        <f>VLOOKUP(F13,MapColors!$A$4:$E$8,4,FALSE)</f>
        <v>0</v>
      </c>
      <c r="I13" s="16">
        <f>VLOOKUP(E13,MapColors!$A$4:$E$8,3,FALSE)</f>
        <v>4</v>
      </c>
      <c r="J13" s="16">
        <f>VLOOKUP(F13,MapColors!$A$4:$E$8,5,FALSE)</f>
        <v>0</v>
      </c>
      <c r="K13" s="14">
        <f t="shared" si="2"/>
        <v>0</v>
      </c>
      <c r="L13" s="14">
        <f t="shared" si="3"/>
        <v>0</v>
      </c>
      <c r="M13" s="16" t="s">
        <v>11</v>
      </c>
      <c r="N13" s="16" t="s">
        <v>11</v>
      </c>
      <c r="O13" s="16">
        <f>VLOOKUP(M13,MapColors!$A$4:$E$8,2,FALSE)</f>
        <v>0</v>
      </c>
      <c r="P13" s="16">
        <f>VLOOKUP(N13,MapColors!$A$4:$E$8,4,FALSE)</f>
        <v>0</v>
      </c>
      <c r="Q13" s="16">
        <f>VLOOKUP(M13,MapColors!$A$4:$E$8,3,FALSE)</f>
        <v>4</v>
      </c>
      <c r="R13" s="16">
        <f>VLOOKUP(N13,MapColors!$A$4:$E$8,5,FALSE)</f>
        <v>0</v>
      </c>
      <c r="S13" s="14">
        <f t="shared" si="4"/>
        <v>0</v>
      </c>
      <c r="T13" s="14">
        <f t="shared" si="5"/>
        <v>0</v>
      </c>
      <c r="U13">
        <v>489619</v>
      </c>
      <c r="V13" s="17">
        <v>298</v>
      </c>
      <c r="W13" s="17">
        <v>39.949374800000001</v>
      </c>
      <c r="X13" s="17">
        <v>-75.174248899999995</v>
      </c>
      <c r="Y13" s="17">
        <v>10344</v>
      </c>
      <c r="Z13" s="17">
        <v>803</v>
      </c>
      <c r="AA13" s="17">
        <v>42101000803</v>
      </c>
      <c r="AB13" s="17">
        <v>152820</v>
      </c>
      <c r="AC13" s="17">
        <v>0</v>
      </c>
    </row>
    <row r="14" spans="1:33" x14ac:dyDescent="0.35">
      <c r="A14" s="12">
        <v>8.0399999999999991</v>
      </c>
      <c r="B14" s="14">
        <f t="shared" si="0"/>
        <v>6</v>
      </c>
      <c r="C14" s="14">
        <f t="shared" si="1"/>
        <v>12</v>
      </c>
      <c r="D14" s="15" t="s">
        <v>328</v>
      </c>
      <c r="E14" s="16" t="s">
        <v>10</v>
      </c>
      <c r="F14" s="16" t="s">
        <v>12</v>
      </c>
      <c r="G14" s="16">
        <f>VLOOKUP(E14,MapColors!$A$4:$E$8,2,FALSE)</f>
        <v>5</v>
      </c>
      <c r="H14" s="16">
        <f>VLOOKUP(F14,MapColors!$A$4:$E$8,4,FALSE)</f>
        <v>6</v>
      </c>
      <c r="I14" s="16">
        <f>VLOOKUP(E14,MapColors!$A$4:$E$8,3,FALSE)</f>
        <v>12</v>
      </c>
      <c r="J14" s="16">
        <f>VLOOKUP(F14,MapColors!$A$4:$E$8,5,FALSE)</f>
        <v>15</v>
      </c>
      <c r="K14" s="14">
        <f t="shared" si="2"/>
        <v>6</v>
      </c>
      <c r="L14" s="14">
        <f t="shared" si="3"/>
        <v>12</v>
      </c>
      <c r="M14" s="16" t="s">
        <v>11</v>
      </c>
      <c r="N14" s="16" t="s">
        <v>11</v>
      </c>
      <c r="O14" s="16">
        <f>VLOOKUP(M14,MapColors!$A$4:$E$8,2,FALSE)</f>
        <v>0</v>
      </c>
      <c r="P14" s="16">
        <f>VLOOKUP(N14,MapColors!$A$4:$E$8,4,FALSE)</f>
        <v>0</v>
      </c>
      <c r="Q14" s="16">
        <f>VLOOKUP(M14,MapColors!$A$4:$E$8,3,FALSE)</f>
        <v>4</v>
      </c>
      <c r="R14" s="16">
        <f>VLOOKUP(N14,MapColors!$A$4:$E$8,5,FALSE)</f>
        <v>0</v>
      </c>
      <c r="S14" s="14">
        <f t="shared" si="4"/>
        <v>0</v>
      </c>
      <c r="T14" s="14">
        <f t="shared" si="5"/>
        <v>0</v>
      </c>
      <c r="U14">
        <v>489616</v>
      </c>
      <c r="V14" s="17">
        <v>295</v>
      </c>
      <c r="W14" s="17">
        <v>39.948564599999997</v>
      </c>
      <c r="X14" s="17">
        <v>-75.167756299999994</v>
      </c>
      <c r="Y14" s="17">
        <v>10345</v>
      </c>
      <c r="Z14" s="17">
        <v>804</v>
      </c>
      <c r="AA14" s="17">
        <v>42101000804</v>
      </c>
      <c r="AB14" s="17">
        <v>145453</v>
      </c>
      <c r="AC14" s="17">
        <v>0</v>
      </c>
    </row>
    <row r="15" spans="1:33" x14ac:dyDescent="0.35">
      <c r="A15" s="12">
        <v>9.01</v>
      </c>
      <c r="B15" s="14">
        <f t="shared" si="0"/>
        <v>6</v>
      </c>
      <c r="C15" s="14">
        <f t="shared" si="1"/>
        <v>12</v>
      </c>
      <c r="D15" s="15" t="s">
        <v>186</v>
      </c>
      <c r="E15" s="16" t="s">
        <v>10</v>
      </c>
      <c r="F15" s="16" t="s">
        <v>12</v>
      </c>
      <c r="G15" s="16">
        <f>VLOOKUP(E15,MapColors!$A$4:$E$8,2,FALSE)</f>
        <v>5</v>
      </c>
      <c r="H15" s="16">
        <f>VLOOKUP(F15,MapColors!$A$4:$E$8,4,FALSE)</f>
        <v>6</v>
      </c>
      <c r="I15" s="16">
        <f>VLOOKUP(E15,MapColors!$A$4:$E$8,3,FALSE)</f>
        <v>12</v>
      </c>
      <c r="J15" s="16">
        <f>VLOOKUP(F15,MapColors!$A$4:$E$8,5,FALSE)</f>
        <v>15</v>
      </c>
      <c r="K15" s="14">
        <f t="shared" si="2"/>
        <v>6</v>
      </c>
      <c r="L15" s="14">
        <f t="shared" si="3"/>
        <v>12</v>
      </c>
      <c r="M15" s="16" t="s">
        <v>11</v>
      </c>
      <c r="N15" s="16" t="s">
        <v>11</v>
      </c>
      <c r="O15" s="16">
        <f>VLOOKUP(M15,MapColors!$A$4:$E$8,2,FALSE)</f>
        <v>0</v>
      </c>
      <c r="P15" s="16">
        <f>VLOOKUP(N15,MapColors!$A$4:$E$8,4,FALSE)</f>
        <v>0</v>
      </c>
      <c r="Q15" s="16">
        <f>VLOOKUP(M15,MapColors!$A$4:$E$8,3,FALSE)</f>
        <v>4</v>
      </c>
      <c r="R15" s="16">
        <f>VLOOKUP(N15,MapColors!$A$4:$E$8,5,FALSE)</f>
        <v>0</v>
      </c>
      <c r="S15" s="14">
        <f t="shared" si="4"/>
        <v>0</v>
      </c>
      <c r="T15" s="14">
        <f t="shared" si="5"/>
        <v>0</v>
      </c>
      <c r="U15">
        <v>489241</v>
      </c>
      <c r="V15" s="17">
        <v>153</v>
      </c>
      <c r="W15" s="17">
        <v>39.947886599999997</v>
      </c>
      <c r="X15" s="17">
        <v>-75.162300400000007</v>
      </c>
      <c r="Y15" s="17">
        <v>10346</v>
      </c>
      <c r="Z15" s="17">
        <v>901</v>
      </c>
      <c r="AA15" s="17">
        <v>42101000901</v>
      </c>
      <c r="AB15" s="17">
        <v>105510</v>
      </c>
      <c r="AC15" s="17">
        <v>0</v>
      </c>
    </row>
    <row r="16" spans="1:33" x14ac:dyDescent="0.35">
      <c r="A16" s="12">
        <v>9.02</v>
      </c>
      <c r="B16" s="14">
        <f t="shared" si="0"/>
        <v>1</v>
      </c>
      <c r="C16" s="14">
        <f t="shared" si="1"/>
        <v>4</v>
      </c>
      <c r="D16" s="15" t="s">
        <v>185</v>
      </c>
      <c r="E16" s="16" t="s">
        <v>11</v>
      </c>
      <c r="F16" s="16" t="s">
        <v>10</v>
      </c>
      <c r="G16" s="16">
        <f>VLOOKUP(E16,MapColors!$A$4:$E$8,2,FALSE)</f>
        <v>0</v>
      </c>
      <c r="H16" s="16">
        <f>VLOOKUP(F16,MapColors!$A$4:$E$8,4,FALSE)</f>
        <v>1</v>
      </c>
      <c r="I16" s="16">
        <f>VLOOKUP(E16,MapColors!$A$4:$E$8,3,FALSE)</f>
        <v>4</v>
      </c>
      <c r="J16" s="16">
        <f>VLOOKUP(F16,MapColors!$A$4:$E$8,5,FALSE)</f>
        <v>5</v>
      </c>
      <c r="K16" s="14">
        <f t="shared" si="2"/>
        <v>1</v>
      </c>
      <c r="L16" s="14">
        <f t="shared" si="3"/>
        <v>4</v>
      </c>
      <c r="M16" s="16" t="s">
        <v>11</v>
      </c>
      <c r="N16" s="16" t="s">
        <v>11</v>
      </c>
      <c r="O16" s="16">
        <f>VLOOKUP(M16,MapColors!$A$4:$E$8,2,FALSE)</f>
        <v>0</v>
      </c>
      <c r="P16" s="16">
        <f>VLOOKUP(N16,MapColors!$A$4:$E$8,4,FALSE)</f>
        <v>0</v>
      </c>
      <c r="Q16" s="16">
        <f>VLOOKUP(M16,MapColors!$A$4:$E$8,3,FALSE)</f>
        <v>4</v>
      </c>
      <c r="R16" s="16">
        <f>VLOOKUP(N16,MapColors!$A$4:$E$8,5,FALSE)</f>
        <v>0</v>
      </c>
      <c r="S16" s="14">
        <f t="shared" si="4"/>
        <v>0</v>
      </c>
      <c r="T16" s="14">
        <f t="shared" si="5"/>
        <v>0</v>
      </c>
      <c r="U16">
        <v>489240</v>
      </c>
      <c r="V16" s="17">
        <v>152</v>
      </c>
      <c r="W16" s="17">
        <v>39.947159599999999</v>
      </c>
      <c r="X16" s="17">
        <v>-75.156638900000004</v>
      </c>
      <c r="Y16" s="17">
        <v>10347</v>
      </c>
      <c r="Z16" s="17">
        <v>902</v>
      </c>
      <c r="AA16" s="17">
        <v>42101000902</v>
      </c>
      <c r="AB16" s="17">
        <v>155164</v>
      </c>
      <c r="AC16" s="17">
        <v>0</v>
      </c>
    </row>
    <row r="17" spans="1:29" x14ac:dyDescent="0.35">
      <c r="A17" s="12">
        <v>10.01</v>
      </c>
      <c r="B17" s="14">
        <f t="shared" si="0"/>
        <v>2</v>
      </c>
      <c r="C17" s="14">
        <f t="shared" si="1"/>
        <v>8</v>
      </c>
      <c r="D17" s="15" t="s">
        <v>176</v>
      </c>
      <c r="E17" s="16" t="s">
        <v>11</v>
      </c>
      <c r="F17" s="16" t="s">
        <v>10</v>
      </c>
      <c r="G17" s="16">
        <f>VLOOKUP(E17,MapColors!$A$4:$E$8,2,FALSE)</f>
        <v>0</v>
      </c>
      <c r="H17" s="16">
        <f>VLOOKUP(F17,MapColors!$A$4:$E$8,4,FALSE)</f>
        <v>1</v>
      </c>
      <c r="I17" s="16">
        <f>VLOOKUP(E17,MapColors!$A$4:$E$8,3,FALSE)</f>
        <v>4</v>
      </c>
      <c r="J17" s="16">
        <f>VLOOKUP(F17,MapColors!$A$4:$E$8,5,FALSE)</f>
        <v>5</v>
      </c>
      <c r="K17" s="14">
        <f t="shared" si="2"/>
        <v>1</v>
      </c>
      <c r="L17" s="14">
        <f t="shared" si="3"/>
        <v>4</v>
      </c>
      <c r="M17" s="16" t="s">
        <v>11</v>
      </c>
      <c r="N17" s="16" t="s">
        <v>10</v>
      </c>
      <c r="O17" s="16">
        <f>VLOOKUP(M17,MapColors!$A$4:$E$8,2,FALSE)</f>
        <v>0</v>
      </c>
      <c r="P17" s="16">
        <f>VLOOKUP(N17,MapColors!$A$4:$E$8,4,FALSE)</f>
        <v>1</v>
      </c>
      <c r="Q17" s="16">
        <f>VLOOKUP(M17,MapColors!$A$4:$E$8,3,FALSE)</f>
        <v>4</v>
      </c>
      <c r="R17" s="16">
        <f>VLOOKUP(N17,MapColors!$A$4:$E$8,5,FALSE)</f>
        <v>5</v>
      </c>
      <c r="S17" s="14">
        <f t="shared" si="4"/>
        <v>1</v>
      </c>
      <c r="T17" s="14">
        <f t="shared" si="5"/>
        <v>4</v>
      </c>
      <c r="U17">
        <v>489231</v>
      </c>
      <c r="V17" s="17">
        <v>143</v>
      </c>
      <c r="W17" s="17">
        <v>39.945672199999997</v>
      </c>
      <c r="X17" s="17">
        <v>-75.151601999999997</v>
      </c>
      <c r="Y17" s="17">
        <v>10348</v>
      </c>
      <c r="Z17" s="17">
        <v>1001</v>
      </c>
      <c r="AA17" s="17">
        <v>42101001001</v>
      </c>
      <c r="AB17" s="17">
        <v>229399</v>
      </c>
      <c r="AC17" s="17">
        <v>0</v>
      </c>
    </row>
    <row r="18" spans="1:29" x14ac:dyDescent="0.35">
      <c r="A18" s="12">
        <v>10.02</v>
      </c>
      <c r="B18" s="14">
        <f t="shared" si="0"/>
        <v>2</v>
      </c>
      <c r="C18" s="14">
        <f t="shared" si="1"/>
        <v>8</v>
      </c>
      <c r="D18" s="15" t="s">
        <v>175</v>
      </c>
      <c r="E18" s="16" t="s">
        <v>11</v>
      </c>
      <c r="F18" s="16" t="s">
        <v>10</v>
      </c>
      <c r="G18" s="16">
        <f>VLOOKUP(E18,MapColors!$A$4:$E$8,2,FALSE)</f>
        <v>0</v>
      </c>
      <c r="H18" s="16">
        <f>VLOOKUP(F18,MapColors!$A$4:$E$8,4,FALSE)</f>
        <v>1</v>
      </c>
      <c r="I18" s="16">
        <f>VLOOKUP(E18,MapColors!$A$4:$E$8,3,FALSE)</f>
        <v>4</v>
      </c>
      <c r="J18" s="16">
        <f>VLOOKUP(F18,MapColors!$A$4:$E$8,5,FALSE)</f>
        <v>5</v>
      </c>
      <c r="K18" s="14">
        <f t="shared" si="2"/>
        <v>1</v>
      </c>
      <c r="L18" s="14">
        <f t="shared" si="3"/>
        <v>4</v>
      </c>
      <c r="M18" s="16" t="s">
        <v>11</v>
      </c>
      <c r="N18" s="16" t="s">
        <v>10</v>
      </c>
      <c r="O18" s="16">
        <f>VLOOKUP(M18,MapColors!$A$4:$E$8,2,FALSE)</f>
        <v>0</v>
      </c>
      <c r="P18" s="16">
        <f>VLOOKUP(N18,MapColors!$A$4:$E$8,4,FALSE)</f>
        <v>1</v>
      </c>
      <c r="Q18" s="16">
        <f>VLOOKUP(M18,MapColors!$A$4:$E$8,3,FALSE)</f>
        <v>4</v>
      </c>
      <c r="R18" s="16">
        <f>VLOOKUP(N18,MapColors!$A$4:$E$8,5,FALSE)</f>
        <v>5</v>
      </c>
      <c r="S18" s="14">
        <f t="shared" si="4"/>
        <v>1</v>
      </c>
      <c r="T18" s="14">
        <f t="shared" si="5"/>
        <v>4</v>
      </c>
      <c r="U18">
        <v>489230</v>
      </c>
      <c r="V18" s="17">
        <v>142</v>
      </c>
      <c r="W18" s="17">
        <v>39.945004500000003</v>
      </c>
      <c r="X18" s="17">
        <v>-75.146619299999998</v>
      </c>
      <c r="Y18" s="17">
        <v>10349</v>
      </c>
      <c r="Z18" s="17">
        <v>1002</v>
      </c>
      <c r="AA18" s="17">
        <v>42101001002</v>
      </c>
      <c r="AB18" s="17">
        <v>471662</v>
      </c>
      <c r="AC18" s="17">
        <v>0</v>
      </c>
    </row>
    <row r="19" spans="1:29" x14ac:dyDescent="0.35">
      <c r="A19" s="12">
        <v>11.01</v>
      </c>
      <c r="B19" s="14">
        <f t="shared" si="0"/>
        <v>1</v>
      </c>
      <c r="C19" s="14">
        <f t="shared" si="1"/>
        <v>4</v>
      </c>
      <c r="D19" s="15" t="s">
        <v>366</v>
      </c>
      <c r="E19" s="16" t="s">
        <v>11</v>
      </c>
      <c r="F19" s="16" t="s">
        <v>10</v>
      </c>
      <c r="G19" s="16">
        <f>VLOOKUP(E19,MapColors!$A$4:$E$8,2,FALSE)</f>
        <v>0</v>
      </c>
      <c r="H19" s="16">
        <f>VLOOKUP(F19,MapColors!$A$4:$E$8,4,FALSE)</f>
        <v>1</v>
      </c>
      <c r="I19" s="16">
        <f>VLOOKUP(E19,MapColors!$A$4:$E$8,3,FALSE)</f>
        <v>4</v>
      </c>
      <c r="J19" s="16">
        <f>VLOOKUP(F19,MapColors!$A$4:$E$8,5,FALSE)</f>
        <v>5</v>
      </c>
      <c r="K19" s="14">
        <f t="shared" si="2"/>
        <v>1</v>
      </c>
      <c r="L19" s="14">
        <f t="shared" si="3"/>
        <v>4</v>
      </c>
      <c r="M19" s="16" t="s">
        <v>11</v>
      </c>
      <c r="N19" s="16" t="s">
        <v>11</v>
      </c>
      <c r="O19" s="16">
        <f>VLOOKUP(M19,MapColors!$A$4:$E$8,2,FALSE)</f>
        <v>0</v>
      </c>
      <c r="P19" s="16">
        <f>VLOOKUP(N19,MapColors!$A$4:$E$8,4,FALSE)</f>
        <v>0</v>
      </c>
      <c r="Q19" s="16">
        <f>VLOOKUP(M19,MapColors!$A$4:$E$8,3,FALSE)</f>
        <v>4</v>
      </c>
      <c r="R19" s="16">
        <f>VLOOKUP(N19,MapColors!$A$4:$E$8,5,FALSE)</f>
        <v>0</v>
      </c>
      <c r="S19" s="14">
        <f t="shared" si="4"/>
        <v>0</v>
      </c>
      <c r="T19" s="14">
        <f t="shared" si="5"/>
        <v>0</v>
      </c>
      <c r="U19">
        <v>489654</v>
      </c>
      <c r="V19" s="17">
        <v>333</v>
      </c>
      <c r="W19" s="17">
        <v>39.944991799999997</v>
      </c>
      <c r="X19" s="17">
        <v>-75.162524000000005</v>
      </c>
      <c r="Y19" s="17">
        <v>10350</v>
      </c>
      <c r="Z19" s="17">
        <v>1101</v>
      </c>
      <c r="AA19" s="17">
        <v>42101001101</v>
      </c>
      <c r="AB19" s="17">
        <v>174014</v>
      </c>
      <c r="AC19" s="17">
        <v>0</v>
      </c>
    </row>
    <row r="20" spans="1:29" x14ac:dyDescent="0.35">
      <c r="A20" s="12">
        <v>11.02</v>
      </c>
      <c r="B20" s="14">
        <f t="shared" si="0"/>
        <v>1</v>
      </c>
      <c r="C20" s="14">
        <f t="shared" si="1"/>
        <v>4</v>
      </c>
      <c r="D20" s="15" t="s">
        <v>184</v>
      </c>
      <c r="E20" s="16" t="s">
        <v>11</v>
      </c>
      <c r="F20" s="16" t="s">
        <v>11</v>
      </c>
      <c r="G20" s="16">
        <f>VLOOKUP(E20,MapColors!$A$4:$E$8,2,FALSE)</f>
        <v>0</v>
      </c>
      <c r="H20" s="16">
        <f>VLOOKUP(F20,MapColors!$A$4:$E$8,4,FALSE)</f>
        <v>0</v>
      </c>
      <c r="I20" s="16">
        <f>VLOOKUP(E20,MapColors!$A$4:$E$8,3,FALSE)</f>
        <v>4</v>
      </c>
      <c r="J20" s="16">
        <f>VLOOKUP(F20,MapColors!$A$4:$E$8,5,FALSE)</f>
        <v>0</v>
      </c>
      <c r="K20" s="14">
        <f t="shared" si="2"/>
        <v>0</v>
      </c>
      <c r="L20" s="14">
        <f t="shared" si="3"/>
        <v>0</v>
      </c>
      <c r="M20" s="16" t="s">
        <v>11</v>
      </c>
      <c r="N20" s="16" t="s">
        <v>10</v>
      </c>
      <c r="O20" s="16">
        <f>VLOOKUP(M20,MapColors!$A$4:$E$8,2,FALSE)</f>
        <v>0</v>
      </c>
      <c r="P20" s="16">
        <f>VLOOKUP(N20,MapColors!$A$4:$E$8,4,FALSE)</f>
        <v>1</v>
      </c>
      <c r="Q20" s="16">
        <f>VLOOKUP(M20,MapColors!$A$4:$E$8,3,FALSE)</f>
        <v>4</v>
      </c>
      <c r="R20" s="16">
        <f>VLOOKUP(N20,MapColors!$A$4:$E$8,5,FALSE)</f>
        <v>5</v>
      </c>
      <c r="S20" s="14">
        <f t="shared" si="4"/>
        <v>1</v>
      </c>
      <c r="T20" s="14">
        <f t="shared" si="5"/>
        <v>4</v>
      </c>
      <c r="U20">
        <v>489239</v>
      </c>
      <c r="V20" s="17">
        <v>151</v>
      </c>
      <c r="W20" s="17">
        <v>39.944265399999999</v>
      </c>
      <c r="X20" s="17">
        <v>-75.156695999999997</v>
      </c>
      <c r="Y20" s="17">
        <v>10351</v>
      </c>
      <c r="Z20" s="17">
        <v>1102</v>
      </c>
      <c r="AA20" s="17">
        <v>42101001102</v>
      </c>
      <c r="AB20" s="17">
        <v>204062</v>
      </c>
      <c r="AC20" s="17">
        <v>0</v>
      </c>
    </row>
    <row r="21" spans="1:29" x14ac:dyDescent="0.35">
      <c r="A21" s="12">
        <v>12.01</v>
      </c>
      <c r="B21" s="14">
        <f t="shared" si="0"/>
        <v>1</v>
      </c>
      <c r="C21" s="14">
        <f t="shared" si="1"/>
        <v>4</v>
      </c>
      <c r="D21" s="15" t="s">
        <v>330</v>
      </c>
      <c r="E21" s="16" t="s">
        <v>11</v>
      </c>
      <c r="F21" s="16" t="s">
        <v>10</v>
      </c>
      <c r="G21" s="16">
        <f>VLOOKUP(E21,MapColors!$A$4:$E$8,2,FALSE)</f>
        <v>0</v>
      </c>
      <c r="H21" s="16">
        <f>VLOOKUP(F21,MapColors!$A$4:$E$8,4,FALSE)</f>
        <v>1</v>
      </c>
      <c r="I21" s="16">
        <f>VLOOKUP(E21,MapColors!$A$4:$E$8,3,FALSE)</f>
        <v>4</v>
      </c>
      <c r="J21" s="16">
        <f>VLOOKUP(F21,MapColors!$A$4:$E$8,5,FALSE)</f>
        <v>5</v>
      </c>
      <c r="K21" s="14">
        <f t="shared" si="2"/>
        <v>1</v>
      </c>
      <c r="L21" s="14">
        <f t="shared" si="3"/>
        <v>4</v>
      </c>
      <c r="M21" s="16" t="s">
        <v>11</v>
      </c>
      <c r="N21" s="16" t="s">
        <v>11</v>
      </c>
      <c r="O21" s="16">
        <f>VLOOKUP(M21,MapColors!$A$4:$E$8,2,FALSE)</f>
        <v>0</v>
      </c>
      <c r="P21" s="16">
        <f>VLOOKUP(N21,MapColors!$A$4:$E$8,4,FALSE)</f>
        <v>0</v>
      </c>
      <c r="Q21" s="16">
        <f>VLOOKUP(M21,MapColors!$A$4:$E$8,3,FALSE)</f>
        <v>4</v>
      </c>
      <c r="R21" s="16">
        <f>VLOOKUP(N21,MapColors!$A$4:$E$8,5,FALSE)</f>
        <v>0</v>
      </c>
      <c r="S21" s="14">
        <f t="shared" si="4"/>
        <v>0</v>
      </c>
      <c r="T21" s="14">
        <f t="shared" si="5"/>
        <v>0</v>
      </c>
      <c r="U21">
        <v>489618</v>
      </c>
      <c r="V21" s="17">
        <v>297</v>
      </c>
      <c r="W21" s="17">
        <v>39.947166600000003</v>
      </c>
      <c r="X21" s="17">
        <v>-75.179872099999997</v>
      </c>
      <c r="Y21" s="17">
        <v>10352</v>
      </c>
      <c r="Z21" s="17">
        <v>1201</v>
      </c>
      <c r="AA21" s="17">
        <v>42101001201</v>
      </c>
      <c r="AB21" s="17">
        <v>327555</v>
      </c>
      <c r="AC21" s="17">
        <v>30728</v>
      </c>
    </row>
    <row r="22" spans="1:29" x14ac:dyDescent="0.35">
      <c r="A22" s="12">
        <v>12.02</v>
      </c>
      <c r="B22" s="14">
        <f t="shared" si="0"/>
        <v>1</v>
      </c>
      <c r="C22" s="14">
        <f t="shared" si="1"/>
        <v>4</v>
      </c>
      <c r="D22" s="15" t="s">
        <v>329</v>
      </c>
      <c r="E22" s="16" t="s">
        <v>11</v>
      </c>
      <c r="F22" s="16" t="s">
        <v>10</v>
      </c>
      <c r="G22" s="16">
        <f>VLOOKUP(E22,MapColors!$A$4:$E$8,2,FALSE)</f>
        <v>0</v>
      </c>
      <c r="H22" s="16">
        <f>VLOOKUP(F22,MapColors!$A$4:$E$8,4,FALSE)</f>
        <v>1</v>
      </c>
      <c r="I22" s="16">
        <f>VLOOKUP(E22,MapColors!$A$4:$E$8,3,FALSE)</f>
        <v>4</v>
      </c>
      <c r="J22" s="16">
        <f>VLOOKUP(F22,MapColors!$A$4:$E$8,5,FALSE)</f>
        <v>5</v>
      </c>
      <c r="K22" s="14">
        <f t="shared" si="2"/>
        <v>1</v>
      </c>
      <c r="L22" s="14">
        <f t="shared" si="3"/>
        <v>4</v>
      </c>
      <c r="M22" s="16" t="s">
        <v>11</v>
      </c>
      <c r="N22" s="16" t="s">
        <v>11</v>
      </c>
      <c r="O22" s="16">
        <f>VLOOKUP(M22,MapColors!$A$4:$E$8,2,FALSE)</f>
        <v>0</v>
      </c>
      <c r="P22" s="16">
        <f>VLOOKUP(N22,MapColors!$A$4:$E$8,4,FALSE)</f>
        <v>0</v>
      </c>
      <c r="Q22" s="16">
        <f>VLOOKUP(M22,MapColors!$A$4:$E$8,3,FALSE)</f>
        <v>4</v>
      </c>
      <c r="R22" s="16">
        <f>VLOOKUP(N22,MapColors!$A$4:$E$8,5,FALSE)</f>
        <v>0</v>
      </c>
      <c r="S22" s="14">
        <f t="shared" si="4"/>
        <v>0</v>
      </c>
      <c r="T22" s="14">
        <f t="shared" si="5"/>
        <v>0</v>
      </c>
      <c r="U22">
        <v>489617</v>
      </c>
      <c r="V22" s="17">
        <v>296</v>
      </c>
      <c r="W22" s="17">
        <v>39.945911700000003</v>
      </c>
      <c r="X22" s="17">
        <v>-75.169947500000006</v>
      </c>
      <c r="Y22" s="17">
        <v>10353</v>
      </c>
      <c r="Z22" s="17">
        <v>1202</v>
      </c>
      <c r="AA22" s="17">
        <v>42101001202</v>
      </c>
      <c r="AB22" s="17">
        <v>308560</v>
      </c>
      <c r="AC22" s="17">
        <v>0</v>
      </c>
    </row>
    <row r="23" spans="1:29" x14ac:dyDescent="0.35">
      <c r="A23" s="12">
        <v>13</v>
      </c>
      <c r="B23" s="14">
        <f t="shared" si="0"/>
        <v>1</v>
      </c>
      <c r="C23" s="14">
        <f t="shared" si="1"/>
        <v>4</v>
      </c>
      <c r="D23" s="15" t="s">
        <v>64</v>
      </c>
      <c r="E23" s="16" t="s">
        <v>11</v>
      </c>
      <c r="F23" s="16" t="s">
        <v>10</v>
      </c>
      <c r="G23" s="16">
        <f>VLOOKUP(E23,MapColors!$A$4:$E$8,2,FALSE)</f>
        <v>0</v>
      </c>
      <c r="H23" s="16">
        <f>VLOOKUP(F23,MapColors!$A$4:$E$8,4,FALSE)</f>
        <v>1</v>
      </c>
      <c r="I23" s="16">
        <f>VLOOKUP(E23,MapColors!$A$4:$E$8,3,FALSE)</f>
        <v>4</v>
      </c>
      <c r="J23" s="16">
        <f>VLOOKUP(F23,MapColors!$A$4:$E$8,5,FALSE)</f>
        <v>5</v>
      </c>
      <c r="K23" s="14">
        <f t="shared" si="2"/>
        <v>1</v>
      </c>
      <c r="L23" s="14">
        <f t="shared" si="3"/>
        <v>4</v>
      </c>
      <c r="M23" s="16" t="s">
        <v>11</v>
      </c>
      <c r="N23" s="16" t="s">
        <v>11</v>
      </c>
      <c r="O23" s="16">
        <f>VLOOKUP(M23,MapColors!$A$4:$E$8,2,FALSE)</f>
        <v>0</v>
      </c>
      <c r="P23" s="16">
        <f>VLOOKUP(N23,MapColors!$A$4:$E$8,4,FALSE)</f>
        <v>0</v>
      </c>
      <c r="Q23" s="16">
        <f>VLOOKUP(M23,MapColors!$A$4:$E$8,3,FALSE)</f>
        <v>4</v>
      </c>
      <c r="R23" s="16">
        <f>VLOOKUP(N23,MapColors!$A$4:$E$8,5,FALSE)</f>
        <v>0</v>
      </c>
      <c r="S23" s="14">
        <f t="shared" si="4"/>
        <v>0</v>
      </c>
      <c r="T23" s="14">
        <f t="shared" si="5"/>
        <v>0</v>
      </c>
      <c r="U23">
        <v>489422</v>
      </c>
      <c r="V23" s="17">
        <v>31</v>
      </c>
      <c r="W23" s="17">
        <v>39.944525800000001</v>
      </c>
      <c r="X23" s="17">
        <v>-75.186205000000001</v>
      </c>
      <c r="Y23" s="17">
        <v>10354</v>
      </c>
      <c r="Z23" s="17">
        <v>1300</v>
      </c>
      <c r="AA23" s="17">
        <v>42101001300</v>
      </c>
      <c r="AB23" s="17">
        <v>727889</v>
      </c>
      <c r="AC23" s="17">
        <v>60713</v>
      </c>
    </row>
    <row r="24" spans="1:29" x14ac:dyDescent="0.35">
      <c r="A24" s="12">
        <v>14</v>
      </c>
      <c r="B24" s="14">
        <f t="shared" si="0"/>
        <v>1</v>
      </c>
      <c r="C24" s="14">
        <f t="shared" si="1"/>
        <v>4</v>
      </c>
      <c r="D24" s="15" t="s">
        <v>65</v>
      </c>
      <c r="E24" s="16" t="s">
        <v>11</v>
      </c>
      <c r="F24" s="16" t="s">
        <v>10</v>
      </c>
      <c r="G24" s="16">
        <f>VLOOKUP(E24,MapColors!$A$4:$E$8,2,FALSE)</f>
        <v>0</v>
      </c>
      <c r="H24" s="16">
        <f>VLOOKUP(F24,MapColors!$A$4:$E$8,4,FALSE)</f>
        <v>1</v>
      </c>
      <c r="I24" s="16">
        <f>VLOOKUP(E24,MapColors!$A$4:$E$8,3,FALSE)</f>
        <v>4</v>
      </c>
      <c r="J24" s="16">
        <f>VLOOKUP(F24,MapColors!$A$4:$E$8,5,FALSE)</f>
        <v>5</v>
      </c>
      <c r="K24" s="14">
        <f t="shared" si="2"/>
        <v>1</v>
      </c>
      <c r="L24" s="14">
        <f t="shared" si="3"/>
        <v>4</v>
      </c>
      <c r="M24" s="16" t="s">
        <v>11</v>
      </c>
      <c r="N24" s="16" t="s">
        <v>11</v>
      </c>
      <c r="O24" s="16">
        <f>VLOOKUP(M24,MapColors!$A$4:$E$8,2,FALSE)</f>
        <v>0</v>
      </c>
      <c r="P24" s="16">
        <f>VLOOKUP(N24,MapColors!$A$4:$E$8,4,FALSE)</f>
        <v>0</v>
      </c>
      <c r="Q24" s="16">
        <f>VLOOKUP(M24,MapColors!$A$4:$E$8,3,FALSE)</f>
        <v>4</v>
      </c>
      <c r="R24" s="16">
        <f>VLOOKUP(N24,MapColors!$A$4:$E$8,5,FALSE)</f>
        <v>0</v>
      </c>
      <c r="S24" s="14">
        <f t="shared" si="4"/>
        <v>0</v>
      </c>
      <c r="T24" s="14">
        <f t="shared" si="5"/>
        <v>0</v>
      </c>
      <c r="U24">
        <v>489423</v>
      </c>
      <c r="V24" s="17">
        <v>32</v>
      </c>
      <c r="W24" s="17">
        <v>39.9429436</v>
      </c>
      <c r="X24" s="17">
        <v>-75.171593000000001</v>
      </c>
      <c r="Y24" s="17">
        <v>10355</v>
      </c>
      <c r="Z24" s="17">
        <v>1400</v>
      </c>
      <c r="AA24" s="17">
        <v>42101001400</v>
      </c>
      <c r="AB24" s="17">
        <v>315832</v>
      </c>
      <c r="AC24" s="17">
        <v>0</v>
      </c>
    </row>
    <row r="25" spans="1:29" x14ac:dyDescent="0.35">
      <c r="A25" s="12">
        <v>15</v>
      </c>
      <c r="B25" s="14">
        <f t="shared" si="0"/>
        <v>1</v>
      </c>
      <c r="C25" s="14">
        <f t="shared" si="1"/>
        <v>4</v>
      </c>
      <c r="D25" s="15" t="s">
        <v>66</v>
      </c>
      <c r="E25" s="16" t="s">
        <v>11</v>
      </c>
      <c r="F25" s="16" t="s">
        <v>10</v>
      </c>
      <c r="G25" s="16">
        <f>VLOOKUP(E25,MapColors!$A$4:$E$8,2,FALSE)</f>
        <v>0</v>
      </c>
      <c r="H25" s="16">
        <f>VLOOKUP(F25,MapColors!$A$4:$E$8,4,FALSE)</f>
        <v>1</v>
      </c>
      <c r="I25" s="16">
        <f>VLOOKUP(E25,MapColors!$A$4:$E$8,3,FALSE)</f>
        <v>4</v>
      </c>
      <c r="J25" s="16">
        <f>VLOOKUP(F25,MapColors!$A$4:$E$8,5,FALSE)</f>
        <v>5</v>
      </c>
      <c r="K25" s="14">
        <f t="shared" si="2"/>
        <v>1</v>
      </c>
      <c r="L25" s="14">
        <f t="shared" si="3"/>
        <v>4</v>
      </c>
      <c r="M25" s="16" t="s">
        <v>11</v>
      </c>
      <c r="N25" s="16" t="s">
        <v>11</v>
      </c>
      <c r="O25" s="16">
        <f>VLOOKUP(M25,MapColors!$A$4:$E$8,2,FALSE)</f>
        <v>0</v>
      </c>
      <c r="P25" s="16">
        <f>VLOOKUP(N25,MapColors!$A$4:$E$8,4,FALSE)</f>
        <v>0</v>
      </c>
      <c r="Q25" s="16">
        <f>VLOOKUP(M25,MapColors!$A$4:$E$8,3,FALSE)</f>
        <v>4</v>
      </c>
      <c r="R25" s="16">
        <f>VLOOKUP(N25,MapColors!$A$4:$E$8,5,FALSE)</f>
        <v>0</v>
      </c>
      <c r="S25" s="14">
        <f t="shared" si="4"/>
        <v>0</v>
      </c>
      <c r="T25" s="14">
        <f t="shared" si="5"/>
        <v>0</v>
      </c>
      <c r="U25">
        <v>489424</v>
      </c>
      <c r="V25" s="17">
        <v>33</v>
      </c>
      <c r="W25" s="17">
        <v>39.941903699999997</v>
      </c>
      <c r="X25" s="17">
        <v>-75.159115799999995</v>
      </c>
      <c r="Y25" s="17">
        <v>10356</v>
      </c>
      <c r="Z25" s="17">
        <v>1500</v>
      </c>
      <c r="AA25" s="17">
        <v>42101001500</v>
      </c>
      <c r="AB25" s="17">
        <v>239383</v>
      </c>
      <c r="AC25" s="17">
        <v>0</v>
      </c>
    </row>
    <row r="26" spans="1:29" x14ac:dyDescent="0.35">
      <c r="A26" s="12">
        <v>16</v>
      </c>
      <c r="B26" s="14">
        <f t="shared" si="0"/>
        <v>6</v>
      </c>
      <c r="C26" s="14">
        <f t="shared" si="1"/>
        <v>12</v>
      </c>
      <c r="D26" s="15" t="s">
        <v>67</v>
      </c>
      <c r="E26" s="16" t="s">
        <v>10</v>
      </c>
      <c r="F26" s="16" t="s">
        <v>12</v>
      </c>
      <c r="G26" s="16">
        <f>VLOOKUP(E26,MapColors!$A$4:$E$8,2,FALSE)</f>
        <v>5</v>
      </c>
      <c r="H26" s="16">
        <f>VLOOKUP(F26,MapColors!$A$4:$E$8,4,FALSE)</f>
        <v>6</v>
      </c>
      <c r="I26" s="16">
        <f>VLOOKUP(E26,MapColors!$A$4:$E$8,3,FALSE)</f>
        <v>12</v>
      </c>
      <c r="J26" s="16">
        <f>VLOOKUP(F26,MapColors!$A$4:$E$8,5,FALSE)</f>
        <v>15</v>
      </c>
      <c r="K26" s="14">
        <f t="shared" si="2"/>
        <v>6</v>
      </c>
      <c r="L26" s="14">
        <f t="shared" si="3"/>
        <v>12</v>
      </c>
      <c r="M26" s="16" t="s">
        <v>11</v>
      </c>
      <c r="N26" s="16" t="s">
        <v>11</v>
      </c>
      <c r="O26" s="16">
        <f>VLOOKUP(M26,MapColors!$A$4:$E$8,2,FALSE)</f>
        <v>0</v>
      </c>
      <c r="P26" s="16">
        <f>VLOOKUP(N26,MapColors!$A$4:$E$8,4,FALSE)</f>
        <v>0</v>
      </c>
      <c r="Q26" s="16">
        <f>VLOOKUP(M26,MapColors!$A$4:$E$8,3,FALSE)</f>
        <v>4</v>
      </c>
      <c r="R26" s="16">
        <f>VLOOKUP(N26,MapColors!$A$4:$E$8,5,FALSE)</f>
        <v>0</v>
      </c>
      <c r="S26" s="14">
        <f t="shared" si="4"/>
        <v>0</v>
      </c>
      <c r="T26" s="14">
        <f t="shared" si="5"/>
        <v>0</v>
      </c>
      <c r="U26">
        <v>489425</v>
      </c>
      <c r="V26" s="17">
        <v>34</v>
      </c>
      <c r="W26" s="17">
        <v>39.940254600000003</v>
      </c>
      <c r="X26" s="17">
        <v>-75.148312700000005</v>
      </c>
      <c r="Y26" s="17">
        <v>10357</v>
      </c>
      <c r="Z26" s="17">
        <v>1600</v>
      </c>
      <c r="AA26" s="17">
        <v>42101001600</v>
      </c>
      <c r="AB26" s="17">
        <v>196392</v>
      </c>
      <c r="AC26" s="17">
        <v>0</v>
      </c>
    </row>
    <row r="27" spans="1:29" x14ac:dyDescent="0.35">
      <c r="A27" s="12">
        <v>17</v>
      </c>
      <c r="B27" s="14">
        <f t="shared" si="0"/>
        <v>0</v>
      </c>
      <c r="C27" s="14">
        <f t="shared" si="1"/>
        <v>0</v>
      </c>
      <c r="D27" s="15" t="s">
        <v>68</v>
      </c>
      <c r="E27" s="18" t="s">
        <v>11</v>
      </c>
      <c r="F27" s="16" t="s">
        <v>11</v>
      </c>
      <c r="G27" s="16">
        <f>VLOOKUP(E27,MapColors!$A$4:$E$8,2,FALSE)</f>
        <v>0</v>
      </c>
      <c r="H27" s="16">
        <f>VLOOKUP(F27,MapColors!$A$4:$E$8,4,FALSE)</f>
        <v>0</v>
      </c>
      <c r="I27" s="16">
        <f>VLOOKUP(E27,MapColors!$A$4:$E$8,3,FALSE)</f>
        <v>4</v>
      </c>
      <c r="J27" s="16">
        <f>VLOOKUP(F27,MapColors!$A$4:$E$8,5,FALSE)</f>
        <v>0</v>
      </c>
      <c r="K27" s="14">
        <f t="shared" si="2"/>
        <v>0</v>
      </c>
      <c r="L27" s="14">
        <f t="shared" si="3"/>
        <v>0</v>
      </c>
      <c r="M27" s="16" t="s">
        <v>11</v>
      </c>
      <c r="N27" s="16" t="s">
        <v>11</v>
      </c>
      <c r="O27" s="16">
        <f>VLOOKUP(M27,MapColors!$A$4:$E$8,2,FALSE)</f>
        <v>0</v>
      </c>
      <c r="P27" s="16">
        <f>VLOOKUP(N27,MapColors!$A$4:$E$8,4,FALSE)</f>
        <v>0</v>
      </c>
      <c r="Q27" s="16">
        <f>VLOOKUP(M27,MapColors!$A$4:$E$8,3,FALSE)</f>
        <v>4</v>
      </c>
      <c r="R27" s="16">
        <f>VLOOKUP(N27,MapColors!$A$4:$E$8,5,FALSE)</f>
        <v>0</v>
      </c>
      <c r="S27" s="14">
        <f t="shared" si="4"/>
        <v>0</v>
      </c>
      <c r="T27" s="14">
        <f t="shared" si="5"/>
        <v>0</v>
      </c>
      <c r="U27">
        <v>489426</v>
      </c>
      <c r="V27" s="17">
        <v>35</v>
      </c>
      <c r="W27" s="17">
        <v>39.937759300000003</v>
      </c>
      <c r="X27" s="17">
        <v>-75.148311399999997</v>
      </c>
      <c r="Y27" s="17">
        <v>10358</v>
      </c>
      <c r="Z27" s="17">
        <v>1700</v>
      </c>
      <c r="AA27" s="17">
        <v>42101001700</v>
      </c>
      <c r="AB27" s="17">
        <v>221530</v>
      </c>
      <c r="AC27" s="17">
        <v>0</v>
      </c>
    </row>
    <row r="28" spans="1:29" x14ac:dyDescent="0.35">
      <c r="A28" s="12">
        <v>18</v>
      </c>
      <c r="B28" s="14">
        <f t="shared" si="0"/>
        <v>1</v>
      </c>
      <c r="C28" s="14">
        <f t="shared" si="1"/>
        <v>4</v>
      </c>
      <c r="D28" s="15" t="s">
        <v>69</v>
      </c>
      <c r="E28" s="16" t="s">
        <v>11</v>
      </c>
      <c r="F28" s="16" t="s">
        <v>10</v>
      </c>
      <c r="G28" s="16">
        <f>VLOOKUP(E28,MapColors!$A$4:$E$8,2,FALSE)</f>
        <v>0</v>
      </c>
      <c r="H28" s="16">
        <f>VLOOKUP(F28,MapColors!$A$4:$E$8,4,FALSE)</f>
        <v>1</v>
      </c>
      <c r="I28" s="16">
        <f>VLOOKUP(E28,MapColors!$A$4:$E$8,3,FALSE)</f>
        <v>4</v>
      </c>
      <c r="J28" s="16">
        <f>VLOOKUP(F28,MapColors!$A$4:$E$8,5,FALSE)</f>
        <v>5</v>
      </c>
      <c r="K28" s="14">
        <f t="shared" si="2"/>
        <v>1</v>
      </c>
      <c r="L28" s="14">
        <f t="shared" si="3"/>
        <v>4</v>
      </c>
      <c r="M28" s="16" t="s">
        <v>11</v>
      </c>
      <c r="N28" s="16" t="s">
        <v>11</v>
      </c>
      <c r="O28" s="16">
        <f>VLOOKUP(M28,MapColors!$A$4:$E$8,2,FALSE)</f>
        <v>0</v>
      </c>
      <c r="P28" s="16">
        <f>VLOOKUP(N28,MapColors!$A$4:$E$8,4,FALSE)</f>
        <v>0</v>
      </c>
      <c r="Q28" s="16">
        <f>VLOOKUP(M28,MapColors!$A$4:$E$8,3,FALSE)</f>
        <v>4</v>
      </c>
      <c r="R28" s="16">
        <f>VLOOKUP(N28,MapColors!$A$4:$E$8,5,FALSE)</f>
        <v>0</v>
      </c>
      <c r="S28" s="14">
        <f t="shared" si="4"/>
        <v>0</v>
      </c>
      <c r="T28" s="14">
        <f t="shared" si="5"/>
        <v>0</v>
      </c>
      <c r="U28">
        <v>489427</v>
      </c>
      <c r="V28" s="17">
        <v>36</v>
      </c>
      <c r="W28" s="17">
        <v>39.939999800000002</v>
      </c>
      <c r="X28" s="17">
        <v>-75.159309100000002</v>
      </c>
      <c r="Y28" s="17">
        <v>10359</v>
      </c>
      <c r="Z28" s="17">
        <v>1800</v>
      </c>
      <c r="AA28" s="17">
        <v>42101001800</v>
      </c>
      <c r="AB28" s="17">
        <v>242483</v>
      </c>
      <c r="AC28" s="17">
        <v>0</v>
      </c>
    </row>
    <row r="29" spans="1:29" x14ac:dyDescent="0.35">
      <c r="A29" s="12">
        <v>19</v>
      </c>
      <c r="B29" s="14">
        <f t="shared" si="0"/>
        <v>1</v>
      </c>
      <c r="C29" s="14">
        <f t="shared" si="1"/>
        <v>4</v>
      </c>
      <c r="D29" s="15" t="s">
        <v>70</v>
      </c>
      <c r="E29" s="16" t="s">
        <v>11</v>
      </c>
      <c r="F29" s="16" t="s">
        <v>10</v>
      </c>
      <c r="G29" s="16">
        <f>VLOOKUP(E29,MapColors!$A$4:$E$8,2,FALSE)</f>
        <v>0</v>
      </c>
      <c r="H29" s="16">
        <f>VLOOKUP(F29,MapColors!$A$4:$E$8,4,FALSE)</f>
        <v>1</v>
      </c>
      <c r="I29" s="16">
        <f>VLOOKUP(E29,MapColors!$A$4:$E$8,3,FALSE)</f>
        <v>4</v>
      </c>
      <c r="J29" s="16">
        <f>VLOOKUP(F29,MapColors!$A$4:$E$8,5,FALSE)</f>
        <v>5</v>
      </c>
      <c r="K29" s="14">
        <f t="shared" si="2"/>
        <v>1</v>
      </c>
      <c r="L29" s="14">
        <f t="shared" si="3"/>
        <v>4</v>
      </c>
      <c r="M29" s="16" t="s">
        <v>11</v>
      </c>
      <c r="N29" s="16" t="s">
        <v>11</v>
      </c>
      <c r="O29" s="16">
        <f>VLOOKUP(M29,MapColors!$A$4:$E$8,2,FALSE)</f>
        <v>0</v>
      </c>
      <c r="P29" s="16">
        <f>VLOOKUP(N29,MapColors!$A$4:$E$8,4,FALSE)</f>
        <v>0</v>
      </c>
      <c r="Q29" s="16">
        <f>VLOOKUP(M29,MapColors!$A$4:$E$8,3,FALSE)</f>
        <v>4</v>
      </c>
      <c r="R29" s="16">
        <f>VLOOKUP(N29,MapColors!$A$4:$E$8,5,FALSE)</f>
        <v>0</v>
      </c>
      <c r="S29" s="14">
        <f t="shared" si="4"/>
        <v>0</v>
      </c>
      <c r="T29" s="14">
        <f t="shared" si="5"/>
        <v>0</v>
      </c>
      <c r="U29">
        <v>489428</v>
      </c>
      <c r="V29" s="17">
        <v>37</v>
      </c>
      <c r="W29" s="17">
        <v>39.940045400000002</v>
      </c>
      <c r="X29" s="17">
        <v>-75.172227000000007</v>
      </c>
      <c r="Y29" s="17">
        <v>10360</v>
      </c>
      <c r="Z29" s="17">
        <v>1900</v>
      </c>
      <c r="AA29" s="17">
        <v>42101001900</v>
      </c>
      <c r="AB29" s="17">
        <v>328327</v>
      </c>
      <c r="AC29" s="17">
        <v>0</v>
      </c>
    </row>
    <row r="30" spans="1:29" x14ac:dyDescent="0.35">
      <c r="A30" s="12">
        <v>20</v>
      </c>
      <c r="B30" s="14">
        <f t="shared" si="0"/>
        <v>2</v>
      </c>
      <c r="C30" s="14">
        <f t="shared" si="1"/>
        <v>8</v>
      </c>
      <c r="D30" s="15" t="s">
        <v>71</v>
      </c>
      <c r="E30" s="16" t="s">
        <v>11</v>
      </c>
      <c r="F30" s="16" t="s">
        <v>10</v>
      </c>
      <c r="G30" s="16">
        <f>VLOOKUP(E30,MapColors!$A$4:$E$8,2,FALSE)</f>
        <v>0</v>
      </c>
      <c r="H30" s="16">
        <f>VLOOKUP(F30,MapColors!$A$4:$E$8,4,FALSE)</f>
        <v>1</v>
      </c>
      <c r="I30" s="16">
        <f>VLOOKUP(E30,MapColors!$A$4:$E$8,3,FALSE)</f>
        <v>4</v>
      </c>
      <c r="J30" s="16">
        <f>VLOOKUP(F30,MapColors!$A$4:$E$8,5,FALSE)</f>
        <v>5</v>
      </c>
      <c r="K30" s="14">
        <f t="shared" si="2"/>
        <v>1</v>
      </c>
      <c r="L30" s="14">
        <f t="shared" si="3"/>
        <v>4</v>
      </c>
      <c r="M30" s="16" t="s">
        <v>11</v>
      </c>
      <c r="N30" s="16" t="s">
        <v>10</v>
      </c>
      <c r="O30" s="16">
        <f>VLOOKUP(M30,MapColors!$A$4:$E$8,2,FALSE)</f>
        <v>0</v>
      </c>
      <c r="P30" s="16">
        <f>VLOOKUP(N30,MapColors!$A$4:$E$8,4,FALSE)</f>
        <v>1</v>
      </c>
      <c r="Q30" s="16">
        <f>VLOOKUP(M30,MapColors!$A$4:$E$8,3,FALSE)</f>
        <v>4</v>
      </c>
      <c r="R30" s="16">
        <f>VLOOKUP(N30,MapColors!$A$4:$E$8,5,FALSE)</f>
        <v>5</v>
      </c>
      <c r="S30" s="14">
        <f t="shared" si="4"/>
        <v>1</v>
      </c>
      <c r="T30" s="14">
        <f t="shared" si="5"/>
        <v>4</v>
      </c>
      <c r="U30">
        <v>489429</v>
      </c>
      <c r="V30" s="17">
        <v>38</v>
      </c>
      <c r="W30" s="17">
        <v>39.938141600000002</v>
      </c>
      <c r="X30" s="17">
        <v>-75.184314499999999</v>
      </c>
      <c r="Y30" s="17">
        <v>10361</v>
      </c>
      <c r="Z30" s="17">
        <v>2000</v>
      </c>
      <c r="AA30" s="17">
        <v>42101002000</v>
      </c>
      <c r="AB30" s="17">
        <v>289368</v>
      </c>
      <c r="AC30" s="17">
        <v>0</v>
      </c>
    </row>
    <row r="31" spans="1:29" x14ac:dyDescent="0.35">
      <c r="A31" s="12">
        <v>21</v>
      </c>
      <c r="B31" s="14">
        <f t="shared" si="0"/>
        <v>1</v>
      </c>
      <c r="C31" s="14">
        <f t="shared" si="1"/>
        <v>4</v>
      </c>
      <c r="D31" s="15" t="s">
        <v>72</v>
      </c>
      <c r="E31" s="16" t="s">
        <v>11</v>
      </c>
      <c r="F31" s="16" t="s">
        <v>10</v>
      </c>
      <c r="G31" s="16">
        <f>VLOOKUP(E31,MapColors!$A$4:$E$8,2,FALSE)</f>
        <v>0</v>
      </c>
      <c r="H31" s="16">
        <f>VLOOKUP(F31,MapColors!$A$4:$E$8,4,FALSE)</f>
        <v>1</v>
      </c>
      <c r="I31" s="16">
        <f>VLOOKUP(E31,MapColors!$A$4:$E$8,3,FALSE)</f>
        <v>4</v>
      </c>
      <c r="J31" s="16">
        <f>VLOOKUP(F31,MapColors!$A$4:$E$8,5,FALSE)</f>
        <v>5</v>
      </c>
      <c r="K31" s="14">
        <f t="shared" si="2"/>
        <v>1</v>
      </c>
      <c r="L31" s="14">
        <f t="shared" si="3"/>
        <v>4</v>
      </c>
      <c r="M31" s="16" t="s">
        <v>11</v>
      </c>
      <c r="N31" s="16" t="s">
        <v>11</v>
      </c>
      <c r="O31" s="16">
        <f>VLOOKUP(M31,MapColors!$A$4:$E$8,2,FALSE)</f>
        <v>0</v>
      </c>
      <c r="P31" s="16">
        <f>VLOOKUP(N31,MapColors!$A$4:$E$8,4,FALSE)</f>
        <v>0</v>
      </c>
      <c r="Q31" s="16">
        <f>VLOOKUP(M31,MapColors!$A$4:$E$8,3,FALSE)</f>
        <v>4</v>
      </c>
      <c r="R31" s="16">
        <f>VLOOKUP(N31,MapColors!$A$4:$E$8,5,FALSE)</f>
        <v>0</v>
      </c>
      <c r="S31" s="14">
        <f t="shared" si="4"/>
        <v>0</v>
      </c>
      <c r="T31" s="14">
        <f t="shared" si="5"/>
        <v>0</v>
      </c>
      <c r="U31">
        <v>489430</v>
      </c>
      <c r="V31" s="17">
        <v>39</v>
      </c>
      <c r="W31" s="17">
        <v>39.937221399999999</v>
      </c>
      <c r="X31" s="17">
        <v>-75.176895500000001</v>
      </c>
      <c r="Y31" s="17">
        <v>10362</v>
      </c>
      <c r="Z31" s="17">
        <v>2100</v>
      </c>
      <c r="AA31" s="17">
        <v>42101002100</v>
      </c>
      <c r="AB31" s="17">
        <v>237519</v>
      </c>
      <c r="AC31" s="17">
        <v>0</v>
      </c>
    </row>
    <row r="32" spans="1:29" x14ac:dyDescent="0.35">
      <c r="A32" s="12">
        <v>22</v>
      </c>
      <c r="B32" s="14">
        <f t="shared" si="0"/>
        <v>1</v>
      </c>
      <c r="C32" s="14">
        <f t="shared" si="1"/>
        <v>4</v>
      </c>
      <c r="D32" s="15" t="s">
        <v>73</v>
      </c>
      <c r="E32" s="16" t="s">
        <v>11</v>
      </c>
      <c r="F32" s="16" t="s">
        <v>10</v>
      </c>
      <c r="G32" s="16">
        <f>VLOOKUP(E32,MapColors!$A$4:$E$8,2,FALSE)</f>
        <v>0</v>
      </c>
      <c r="H32" s="16">
        <f>VLOOKUP(F32,MapColors!$A$4:$E$8,4,FALSE)</f>
        <v>1</v>
      </c>
      <c r="I32" s="16">
        <f>VLOOKUP(E32,MapColors!$A$4:$E$8,3,FALSE)</f>
        <v>4</v>
      </c>
      <c r="J32" s="16">
        <f>VLOOKUP(F32,MapColors!$A$4:$E$8,5,FALSE)</f>
        <v>5</v>
      </c>
      <c r="K32" s="14">
        <f t="shared" si="2"/>
        <v>1</v>
      </c>
      <c r="L32" s="14">
        <f t="shared" si="3"/>
        <v>4</v>
      </c>
      <c r="M32" s="16" t="s">
        <v>11</v>
      </c>
      <c r="N32" s="16" t="s">
        <v>11</v>
      </c>
      <c r="O32" s="16">
        <f>VLOOKUP(M32,MapColors!$A$4:$E$8,2,FALSE)</f>
        <v>0</v>
      </c>
      <c r="P32" s="16">
        <f>VLOOKUP(N32,MapColors!$A$4:$E$8,4,FALSE)</f>
        <v>0</v>
      </c>
      <c r="Q32" s="16">
        <f>VLOOKUP(M32,MapColors!$A$4:$E$8,3,FALSE)</f>
        <v>4</v>
      </c>
      <c r="R32" s="16">
        <f>VLOOKUP(N32,MapColors!$A$4:$E$8,5,FALSE)</f>
        <v>0</v>
      </c>
      <c r="S32" s="14">
        <f t="shared" si="4"/>
        <v>0</v>
      </c>
      <c r="T32" s="14">
        <f t="shared" si="5"/>
        <v>0</v>
      </c>
      <c r="U32">
        <v>489431</v>
      </c>
      <c r="V32" s="17">
        <v>40</v>
      </c>
      <c r="W32" s="17">
        <v>39.936411100000001</v>
      </c>
      <c r="X32" s="17">
        <v>-75.170392300000003</v>
      </c>
      <c r="Y32" s="17">
        <v>10363</v>
      </c>
      <c r="Z32" s="17">
        <v>2200</v>
      </c>
      <c r="AA32" s="17">
        <v>42101002200</v>
      </c>
      <c r="AB32" s="17">
        <v>228696</v>
      </c>
      <c r="AC32" s="17">
        <v>0</v>
      </c>
    </row>
    <row r="33" spans="1:29" x14ac:dyDescent="0.35">
      <c r="A33" s="12">
        <v>23</v>
      </c>
      <c r="B33" s="14">
        <f t="shared" si="0"/>
        <v>1</v>
      </c>
      <c r="C33" s="14">
        <f t="shared" si="1"/>
        <v>4</v>
      </c>
      <c r="D33" s="15" t="s">
        <v>74</v>
      </c>
      <c r="E33" s="16" t="s">
        <v>11</v>
      </c>
      <c r="F33" s="16" t="s">
        <v>10</v>
      </c>
      <c r="G33" s="16">
        <f>VLOOKUP(E33,MapColors!$A$4:$E$8,2,FALSE)</f>
        <v>0</v>
      </c>
      <c r="H33" s="16">
        <f>VLOOKUP(F33,MapColors!$A$4:$E$8,4,FALSE)</f>
        <v>1</v>
      </c>
      <c r="I33" s="16">
        <f>VLOOKUP(E33,MapColors!$A$4:$E$8,3,FALSE)</f>
        <v>4</v>
      </c>
      <c r="J33" s="16">
        <f>VLOOKUP(F33,MapColors!$A$4:$E$8,5,FALSE)</f>
        <v>5</v>
      </c>
      <c r="K33" s="14">
        <f t="shared" si="2"/>
        <v>1</v>
      </c>
      <c r="L33" s="14">
        <f t="shared" si="3"/>
        <v>4</v>
      </c>
      <c r="M33" s="16" t="s">
        <v>11</v>
      </c>
      <c r="N33" s="16" t="s">
        <v>11</v>
      </c>
      <c r="O33" s="16">
        <f>VLOOKUP(M33,MapColors!$A$4:$E$8,2,FALSE)</f>
        <v>0</v>
      </c>
      <c r="P33" s="16">
        <f>VLOOKUP(N33,MapColors!$A$4:$E$8,4,FALSE)</f>
        <v>0</v>
      </c>
      <c r="Q33" s="16">
        <f>VLOOKUP(M33,MapColors!$A$4:$E$8,3,FALSE)</f>
        <v>4</v>
      </c>
      <c r="R33" s="16">
        <f>VLOOKUP(N33,MapColors!$A$4:$E$8,5,FALSE)</f>
        <v>0</v>
      </c>
      <c r="S33" s="14">
        <f t="shared" si="4"/>
        <v>0</v>
      </c>
      <c r="T33" s="14">
        <f t="shared" si="5"/>
        <v>0</v>
      </c>
      <c r="U33">
        <v>489432</v>
      </c>
      <c r="V33" s="17">
        <v>41</v>
      </c>
      <c r="W33" s="17">
        <v>39.934821700000001</v>
      </c>
      <c r="X33" s="17">
        <v>-75.162979899999996</v>
      </c>
      <c r="Y33" s="17">
        <v>10364</v>
      </c>
      <c r="Z33" s="17">
        <v>2300</v>
      </c>
      <c r="AA33" s="17">
        <v>42101002300</v>
      </c>
      <c r="AB33" s="17">
        <v>212379</v>
      </c>
      <c r="AC33" s="17">
        <v>0</v>
      </c>
    </row>
    <row r="34" spans="1:29" x14ac:dyDescent="0.35">
      <c r="A34" s="12">
        <v>24</v>
      </c>
      <c r="B34" s="14">
        <f t="shared" si="0"/>
        <v>1</v>
      </c>
      <c r="C34" s="14">
        <f t="shared" si="1"/>
        <v>4</v>
      </c>
      <c r="D34" s="15" t="s">
        <v>75</v>
      </c>
      <c r="E34" s="16" t="s">
        <v>11</v>
      </c>
      <c r="F34" s="16" t="s">
        <v>10</v>
      </c>
      <c r="G34" s="16">
        <f>VLOOKUP(E34,MapColors!$A$4:$E$8,2,FALSE)</f>
        <v>0</v>
      </c>
      <c r="H34" s="16">
        <f>VLOOKUP(F34,MapColors!$A$4:$E$8,4,FALSE)</f>
        <v>1</v>
      </c>
      <c r="I34" s="16">
        <f>VLOOKUP(E34,MapColors!$A$4:$E$8,3,FALSE)</f>
        <v>4</v>
      </c>
      <c r="J34" s="16">
        <f>VLOOKUP(F34,MapColors!$A$4:$E$8,5,FALSE)</f>
        <v>5</v>
      </c>
      <c r="K34" s="14">
        <f t="shared" si="2"/>
        <v>1</v>
      </c>
      <c r="L34" s="14">
        <f t="shared" si="3"/>
        <v>4</v>
      </c>
      <c r="M34" s="16" t="s">
        <v>11</v>
      </c>
      <c r="N34" s="16" t="s">
        <v>11</v>
      </c>
      <c r="O34" s="16">
        <f>VLOOKUP(M34,MapColors!$A$4:$E$8,2,FALSE)</f>
        <v>0</v>
      </c>
      <c r="P34" s="16">
        <f>VLOOKUP(N34,MapColors!$A$4:$E$8,4,FALSE)</f>
        <v>0</v>
      </c>
      <c r="Q34" s="16">
        <f>VLOOKUP(M34,MapColors!$A$4:$E$8,3,FALSE)</f>
        <v>4</v>
      </c>
      <c r="R34" s="16">
        <f>VLOOKUP(N34,MapColors!$A$4:$E$8,5,FALSE)</f>
        <v>0</v>
      </c>
      <c r="S34" s="14">
        <f t="shared" si="4"/>
        <v>0</v>
      </c>
      <c r="T34" s="14">
        <f t="shared" si="5"/>
        <v>0</v>
      </c>
      <c r="U34">
        <v>489433</v>
      </c>
      <c r="V34" s="17">
        <v>42</v>
      </c>
      <c r="W34" s="17">
        <v>39.936763399999997</v>
      </c>
      <c r="X34" s="17">
        <v>-75.159509999999997</v>
      </c>
      <c r="Y34" s="17">
        <v>10365</v>
      </c>
      <c r="Z34" s="17">
        <v>2400</v>
      </c>
      <c r="AA34" s="17">
        <v>42101002400</v>
      </c>
      <c r="AB34" s="17">
        <v>535421</v>
      </c>
      <c r="AC34" s="17">
        <v>0</v>
      </c>
    </row>
    <row r="35" spans="1:29" x14ac:dyDescent="0.35">
      <c r="A35" s="12">
        <v>25</v>
      </c>
      <c r="B35" s="14">
        <f t="shared" si="0"/>
        <v>1</v>
      </c>
      <c r="C35" s="14">
        <f t="shared" si="1"/>
        <v>4</v>
      </c>
      <c r="D35" s="15" t="s">
        <v>76</v>
      </c>
      <c r="E35" s="16" t="s">
        <v>11</v>
      </c>
      <c r="F35" s="16" t="s">
        <v>10</v>
      </c>
      <c r="G35" s="16">
        <f>VLOOKUP(E35,MapColors!$A$4:$E$8,2,FALSE)</f>
        <v>0</v>
      </c>
      <c r="H35" s="16">
        <f>VLOOKUP(F35,MapColors!$A$4:$E$8,4,FALSE)</f>
        <v>1</v>
      </c>
      <c r="I35" s="16">
        <f>VLOOKUP(E35,MapColors!$A$4:$E$8,3,FALSE)</f>
        <v>4</v>
      </c>
      <c r="J35" s="16">
        <f>VLOOKUP(F35,MapColors!$A$4:$E$8,5,FALSE)</f>
        <v>5</v>
      </c>
      <c r="K35" s="14">
        <f t="shared" si="2"/>
        <v>1</v>
      </c>
      <c r="L35" s="14">
        <f t="shared" si="3"/>
        <v>4</v>
      </c>
      <c r="M35" s="16" t="s">
        <v>11</v>
      </c>
      <c r="N35" s="16" t="s">
        <v>11</v>
      </c>
      <c r="O35" s="16">
        <f>VLOOKUP(M35,MapColors!$A$4:$E$8,2,FALSE)</f>
        <v>0</v>
      </c>
      <c r="P35" s="16">
        <f>VLOOKUP(N35,MapColors!$A$4:$E$8,4,FALSE)</f>
        <v>0</v>
      </c>
      <c r="Q35" s="16">
        <f>VLOOKUP(M35,MapColors!$A$4:$E$8,3,FALSE)</f>
        <v>4</v>
      </c>
      <c r="R35" s="16">
        <f>VLOOKUP(N35,MapColors!$A$4:$E$8,5,FALSE)</f>
        <v>0</v>
      </c>
      <c r="S35" s="14">
        <f t="shared" si="4"/>
        <v>0</v>
      </c>
      <c r="T35" s="14">
        <f t="shared" si="5"/>
        <v>0</v>
      </c>
      <c r="U35">
        <v>489434</v>
      </c>
      <c r="V35" s="17">
        <v>43</v>
      </c>
      <c r="W35" s="17">
        <v>39.934296000000003</v>
      </c>
      <c r="X35" s="17">
        <v>-75.149802300000005</v>
      </c>
      <c r="Y35" s="17">
        <v>10366</v>
      </c>
      <c r="Z35" s="17">
        <v>2500</v>
      </c>
      <c r="AA35" s="17">
        <v>42101002500</v>
      </c>
      <c r="AB35" s="17">
        <v>398697</v>
      </c>
      <c r="AC35" s="17">
        <v>0</v>
      </c>
    </row>
    <row r="36" spans="1:29" x14ac:dyDescent="0.35">
      <c r="A36" s="12">
        <v>27.01</v>
      </c>
      <c r="B36" s="14">
        <f t="shared" si="0"/>
        <v>1</v>
      </c>
      <c r="C36" s="14">
        <f t="shared" si="1"/>
        <v>4</v>
      </c>
      <c r="D36" s="15" t="s">
        <v>338</v>
      </c>
      <c r="E36" s="18" t="s">
        <v>11</v>
      </c>
      <c r="F36" s="16" t="s">
        <v>10</v>
      </c>
      <c r="G36" s="16">
        <f>VLOOKUP(E36,MapColors!$A$4:$E$8,2,FALSE)</f>
        <v>0</v>
      </c>
      <c r="H36" s="16">
        <f>VLOOKUP(F36,MapColors!$A$4:$E$8,4,FALSE)</f>
        <v>1</v>
      </c>
      <c r="I36" s="16">
        <f>VLOOKUP(E36,MapColors!$A$4:$E$8,3,FALSE)</f>
        <v>4</v>
      </c>
      <c r="J36" s="16">
        <f>VLOOKUP(F36,MapColors!$A$4:$E$8,5,FALSE)</f>
        <v>5</v>
      </c>
      <c r="K36" s="14">
        <f t="shared" si="2"/>
        <v>1</v>
      </c>
      <c r="L36" s="14">
        <f t="shared" si="3"/>
        <v>4</v>
      </c>
      <c r="M36" s="16" t="s">
        <v>11</v>
      </c>
      <c r="N36" s="16" t="s">
        <v>11</v>
      </c>
      <c r="O36" s="16">
        <f>VLOOKUP(M36,MapColors!$A$4:$E$8,2,FALSE)</f>
        <v>0</v>
      </c>
      <c r="P36" s="16">
        <f>VLOOKUP(N36,MapColors!$A$4:$E$8,4,FALSE)</f>
        <v>0</v>
      </c>
      <c r="Q36" s="16">
        <f>VLOOKUP(M36,MapColors!$A$4:$E$8,3,FALSE)</f>
        <v>4</v>
      </c>
      <c r="R36" s="16">
        <f>VLOOKUP(N36,MapColors!$A$4:$E$8,5,FALSE)</f>
        <v>0</v>
      </c>
      <c r="S36" s="14">
        <f t="shared" si="4"/>
        <v>0</v>
      </c>
      <c r="T36" s="14">
        <f t="shared" si="5"/>
        <v>0</v>
      </c>
      <c r="U36">
        <v>489626</v>
      </c>
      <c r="V36" s="17">
        <v>305</v>
      </c>
      <c r="W36" s="17">
        <v>39.928552600000003</v>
      </c>
      <c r="X36" s="17">
        <v>-75.153703300000004</v>
      </c>
      <c r="Y36" s="17">
        <v>10367</v>
      </c>
      <c r="Z36" s="17">
        <v>2701</v>
      </c>
      <c r="AA36" s="17">
        <v>42101002701</v>
      </c>
      <c r="AB36" s="17">
        <v>224840</v>
      </c>
      <c r="AC36" s="17">
        <v>0</v>
      </c>
    </row>
    <row r="37" spans="1:29" x14ac:dyDescent="0.35">
      <c r="A37" s="12">
        <v>27.02</v>
      </c>
      <c r="B37" s="14">
        <f t="shared" si="0"/>
        <v>6</v>
      </c>
      <c r="C37" s="14">
        <f t="shared" si="1"/>
        <v>12</v>
      </c>
      <c r="D37" s="15" t="s">
        <v>333</v>
      </c>
      <c r="E37" s="16" t="s">
        <v>10</v>
      </c>
      <c r="F37" s="16" t="s">
        <v>12</v>
      </c>
      <c r="G37" s="16">
        <f>VLOOKUP(E37,MapColors!$A$4:$E$8,2,FALSE)</f>
        <v>5</v>
      </c>
      <c r="H37" s="16">
        <f>VLOOKUP(F37,MapColors!$A$4:$E$8,4,FALSE)</f>
        <v>6</v>
      </c>
      <c r="I37" s="16">
        <f>VLOOKUP(E37,MapColors!$A$4:$E$8,3,FALSE)</f>
        <v>12</v>
      </c>
      <c r="J37" s="16">
        <f>VLOOKUP(F37,MapColors!$A$4:$E$8,5,FALSE)</f>
        <v>15</v>
      </c>
      <c r="K37" s="14">
        <f t="shared" si="2"/>
        <v>6</v>
      </c>
      <c r="L37" s="14">
        <f t="shared" si="3"/>
        <v>12</v>
      </c>
      <c r="M37" s="16" t="s">
        <v>11</v>
      </c>
      <c r="N37" s="16" t="s">
        <v>11</v>
      </c>
      <c r="O37" s="16">
        <f>VLOOKUP(M37,MapColors!$A$4:$E$8,2,FALSE)</f>
        <v>0</v>
      </c>
      <c r="P37" s="16">
        <f>VLOOKUP(N37,MapColors!$A$4:$E$8,4,FALSE)</f>
        <v>0</v>
      </c>
      <c r="Q37" s="16">
        <f>VLOOKUP(M37,MapColors!$A$4:$E$8,3,FALSE)</f>
        <v>4</v>
      </c>
      <c r="R37" s="16">
        <f>VLOOKUP(N37,MapColors!$A$4:$E$8,5,FALSE)</f>
        <v>0</v>
      </c>
      <c r="S37" s="14">
        <f t="shared" si="4"/>
        <v>0</v>
      </c>
      <c r="T37" s="14">
        <f t="shared" si="5"/>
        <v>0</v>
      </c>
      <c r="U37">
        <v>489621</v>
      </c>
      <c r="V37" s="17">
        <v>300</v>
      </c>
      <c r="W37" s="17">
        <v>39.928011400000003</v>
      </c>
      <c r="X37" s="17">
        <v>-75.149560600000001</v>
      </c>
      <c r="Y37" s="17">
        <v>10368</v>
      </c>
      <c r="Z37" s="17">
        <v>2702</v>
      </c>
      <c r="AA37" s="17">
        <v>42101002702</v>
      </c>
      <c r="AB37" s="17">
        <v>367673</v>
      </c>
      <c r="AC37" s="17">
        <v>0</v>
      </c>
    </row>
    <row r="38" spans="1:29" x14ac:dyDescent="0.35">
      <c r="A38" s="12">
        <v>28.01</v>
      </c>
      <c r="B38" s="14">
        <f t="shared" si="0"/>
        <v>6</v>
      </c>
      <c r="C38" s="14">
        <f t="shared" si="1"/>
        <v>12</v>
      </c>
      <c r="D38" s="15" t="s">
        <v>363</v>
      </c>
      <c r="E38" s="16" t="s">
        <v>10</v>
      </c>
      <c r="F38" s="16" t="s">
        <v>12</v>
      </c>
      <c r="G38" s="16">
        <f>VLOOKUP(E38,MapColors!$A$4:$E$8,2,FALSE)</f>
        <v>5</v>
      </c>
      <c r="H38" s="16">
        <f>VLOOKUP(F38,MapColors!$A$4:$E$8,4,FALSE)</f>
        <v>6</v>
      </c>
      <c r="I38" s="16">
        <f>VLOOKUP(E38,MapColors!$A$4:$E$8,3,FALSE)</f>
        <v>12</v>
      </c>
      <c r="J38" s="16">
        <f>VLOOKUP(F38,MapColors!$A$4:$E$8,5,FALSE)</f>
        <v>15</v>
      </c>
      <c r="K38" s="14">
        <f t="shared" si="2"/>
        <v>6</v>
      </c>
      <c r="L38" s="14">
        <f t="shared" si="3"/>
        <v>12</v>
      </c>
      <c r="M38" s="16" t="s">
        <v>11</v>
      </c>
      <c r="N38" s="16" t="s">
        <v>11</v>
      </c>
      <c r="O38" s="16">
        <f>VLOOKUP(M38,MapColors!$A$4:$E$8,2,FALSE)</f>
        <v>0</v>
      </c>
      <c r="P38" s="16">
        <f>VLOOKUP(N38,MapColors!$A$4:$E$8,4,FALSE)</f>
        <v>0</v>
      </c>
      <c r="Q38" s="16">
        <f>VLOOKUP(M38,MapColors!$A$4:$E$8,3,FALSE)</f>
        <v>4</v>
      </c>
      <c r="R38" s="16">
        <f>VLOOKUP(N38,MapColors!$A$4:$E$8,5,FALSE)</f>
        <v>0</v>
      </c>
      <c r="S38" s="14">
        <f t="shared" si="4"/>
        <v>0</v>
      </c>
      <c r="T38" s="14">
        <f t="shared" si="5"/>
        <v>0</v>
      </c>
      <c r="U38">
        <v>489651</v>
      </c>
      <c r="V38" s="17">
        <v>330</v>
      </c>
      <c r="W38" s="17">
        <v>39.928972899999998</v>
      </c>
      <c r="X38" s="17">
        <v>-75.1568319</v>
      </c>
      <c r="Y38" s="17">
        <v>10369</v>
      </c>
      <c r="Z38" s="17">
        <v>2801</v>
      </c>
      <c r="AA38" s="17">
        <v>42101002801</v>
      </c>
      <c r="AB38" s="17">
        <v>222950</v>
      </c>
      <c r="AC38" s="17">
        <v>0</v>
      </c>
    </row>
    <row r="39" spans="1:29" x14ac:dyDescent="0.35">
      <c r="A39" s="12">
        <v>28.02</v>
      </c>
      <c r="B39" s="14">
        <f t="shared" si="0"/>
        <v>7</v>
      </c>
      <c r="C39" s="14">
        <f t="shared" si="1"/>
        <v>16</v>
      </c>
      <c r="D39" s="15" t="s">
        <v>336</v>
      </c>
      <c r="E39" s="16" t="s">
        <v>10</v>
      </c>
      <c r="F39" s="16" t="s">
        <v>12</v>
      </c>
      <c r="G39" s="16">
        <f>VLOOKUP(E39,MapColors!$A$4:$E$8,2,FALSE)</f>
        <v>5</v>
      </c>
      <c r="H39" s="16">
        <f>VLOOKUP(F39,MapColors!$A$4:$E$8,4,FALSE)</f>
        <v>6</v>
      </c>
      <c r="I39" s="16">
        <f>VLOOKUP(E39,MapColors!$A$4:$E$8,3,FALSE)</f>
        <v>12</v>
      </c>
      <c r="J39" s="16">
        <f>VLOOKUP(F39,MapColors!$A$4:$E$8,5,FALSE)</f>
        <v>15</v>
      </c>
      <c r="K39" s="14">
        <f t="shared" si="2"/>
        <v>6</v>
      </c>
      <c r="L39" s="14">
        <f t="shared" si="3"/>
        <v>12</v>
      </c>
      <c r="M39" s="16" t="s">
        <v>11</v>
      </c>
      <c r="N39" s="16" t="s">
        <v>10</v>
      </c>
      <c r="O39" s="16">
        <f>VLOOKUP(M39,MapColors!$A$4:$E$8,2,FALSE)</f>
        <v>0</v>
      </c>
      <c r="P39" s="16">
        <f>VLOOKUP(N39,MapColors!$A$4:$E$8,4,FALSE)</f>
        <v>1</v>
      </c>
      <c r="Q39" s="16">
        <f>VLOOKUP(M39,MapColors!$A$4:$E$8,3,FALSE)</f>
        <v>4</v>
      </c>
      <c r="R39" s="16">
        <f>VLOOKUP(N39,MapColors!$A$4:$E$8,5,FALSE)</f>
        <v>5</v>
      </c>
      <c r="S39" s="14">
        <f t="shared" si="4"/>
        <v>1</v>
      </c>
      <c r="T39" s="14">
        <f t="shared" si="5"/>
        <v>4</v>
      </c>
      <c r="U39">
        <v>489624</v>
      </c>
      <c r="V39" s="17">
        <v>303</v>
      </c>
      <c r="W39" s="17">
        <v>39.928800099999997</v>
      </c>
      <c r="X39" s="17">
        <v>-75.161407299999993</v>
      </c>
      <c r="Y39" s="17">
        <v>10370</v>
      </c>
      <c r="Z39" s="17">
        <v>2802</v>
      </c>
      <c r="AA39" s="17">
        <v>42101002802</v>
      </c>
      <c r="AB39" s="17">
        <v>362690</v>
      </c>
      <c r="AC39" s="17">
        <v>0</v>
      </c>
    </row>
    <row r="40" spans="1:29" x14ac:dyDescent="0.35">
      <c r="A40" s="12">
        <v>29</v>
      </c>
      <c r="B40" s="14">
        <f t="shared" si="0"/>
        <v>6</v>
      </c>
      <c r="C40" s="14">
        <f t="shared" si="1"/>
        <v>12</v>
      </c>
      <c r="D40" s="15" t="s">
        <v>77</v>
      </c>
      <c r="E40" s="16" t="s">
        <v>10</v>
      </c>
      <c r="F40" s="16" t="s">
        <v>12</v>
      </c>
      <c r="G40" s="16">
        <f>VLOOKUP(E40,MapColors!$A$4:$E$8,2,FALSE)</f>
        <v>5</v>
      </c>
      <c r="H40" s="16">
        <f>VLOOKUP(F40,MapColors!$A$4:$E$8,4,FALSE)</f>
        <v>6</v>
      </c>
      <c r="I40" s="16">
        <f>VLOOKUP(E40,MapColors!$A$4:$E$8,3,FALSE)</f>
        <v>12</v>
      </c>
      <c r="J40" s="16">
        <f>VLOOKUP(F40,MapColors!$A$4:$E$8,5,FALSE)</f>
        <v>15</v>
      </c>
      <c r="K40" s="14">
        <f t="shared" si="2"/>
        <v>6</v>
      </c>
      <c r="L40" s="14">
        <f t="shared" si="3"/>
        <v>12</v>
      </c>
      <c r="M40" s="16" t="s">
        <v>11</v>
      </c>
      <c r="N40" s="16" t="s">
        <v>11</v>
      </c>
      <c r="O40" s="16">
        <f>VLOOKUP(M40,MapColors!$A$4:$E$8,2,FALSE)</f>
        <v>0</v>
      </c>
      <c r="P40" s="16">
        <f>VLOOKUP(N40,MapColors!$A$4:$E$8,4,FALSE)</f>
        <v>0</v>
      </c>
      <c r="Q40" s="16">
        <f>VLOOKUP(M40,MapColors!$A$4:$E$8,3,FALSE)</f>
        <v>4</v>
      </c>
      <c r="R40" s="16">
        <f>VLOOKUP(N40,MapColors!$A$4:$E$8,5,FALSE)</f>
        <v>0</v>
      </c>
      <c r="S40" s="14">
        <f t="shared" si="4"/>
        <v>0</v>
      </c>
      <c r="T40" s="14">
        <f t="shared" si="5"/>
        <v>0</v>
      </c>
      <c r="U40">
        <v>489435</v>
      </c>
      <c r="V40" s="17">
        <v>44</v>
      </c>
      <c r="W40" s="17">
        <v>39.930698399999997</v>
      </c>
      <c r="X40" s="17">
        <v>-75.165572900000001</v>
      </c>
      <c r="Y40" s="17">
        <v>10371</v>
      </c>
      <c r="Z40" s="17">
        <v>2900</v>
      </c>
      <c r="AA40" s="17">
        <v>42101002900</v>
      </c>
      <c r="AB40" s="17">
        <v>370217</v>
      </c>
      <c r="AC40" s="17">
        <v>0</v>
      </c>
    </row>
    <row r="41" spans="1:29" x14ac:dyDescent="0.35">
      <c r="A41" s="12">
        <v>30.01</v>
      </c>
      <c r="B41" s="14">
        <f t="shared" si="0"/>
        <v>2</v>
      </c>
      <c r="C41" s="14">
        <f t="shared" si="1"/>
        <v>8</v>
      </c>
      <c r="D41" s="15" t="s">
        <v>335</v>
      </c>
      <c r="E41" s="18" t="s">
        <v>11</v>
      </c>
      <c r="F41" s="16" t="s">
        <v>10</v>
      </c>
      <c r="G41" s="16">
        <f>VLOOKUP(E41,MapColors!$A$4:$E$8,2,FALSE)</f>
        <v>0</v>
      </c>
      <c r="H41" s="16">
        <f>VLOOKUP(F41,MapColors!$A$4:$E$8,4,FALSE)</f>
        <v>1</v>
      </c>
      <c r="I41" s="16">
        <f>VLOOKUP(E41,MapColors!$A$4:$E$8,3,FALSE)</f>
        <v>4</v>
      </c>
      <c r="J41" s="16">
        <f>VLOOKUP(F41,MapColors!$A$4:$E$8,5,FALSE)</f>
        <v>5</v>
      </c>
      <c r="K41" s="14">
        <f t="shared" si="2"/>
        <v>1</v>
      </c>
      <c r="L41" s="14">
        <f t="shared" si="3"/>
        <v>4</v>
      </c>
      <c r="M41" s="16" t="s">
        <v>11</v>
      </c>
      <c r="N41" s="16" t="s">
        <v>10</v>
      </c>
      <c r="O41" s="16">
        <f>VLOOKUP(M41,MapColors!$A$4:$E$8,2,FALSE)</f>
        <v>0</v>
      </c>
      <c r="P41" s="16">
        <f>VLOOKUP(N41,MapColors!$A$4:$E$8,4,FALSE)</f>
        <v>1</v>
      </c>
      <c r="Q41" s="16">
        <f>VLOOKUP(M41,MapColors!$A$4:$E$8,3,FALSE)</f>
        <v>4</v>
      </c>
      <c r="R41" s="16">
        <f>VLOOKUP(N41,MapColors!$A$4:$E$8,5,FALSE)</f>
        <v>5</v>
      </c>
      <c r="S41" s="14">
        <f t="shared" si="4"/>
        <v>1</v>
      </c>
      <c r="T41" s="14">
        <f t="shared" si="5"/>
        <v>4</v>
      </c>
      <c r="U41">
        <v>489623</v>
      </c>
      <c r="V41" s="17">
        <v>302</v>
      </c>
      <c r="W41" s="17">
        <v>39.929063999999997</v>
      </c>
      <c r="X41" s="17">
        <v>-75.171991199999994</v>
      </c>
      <c r="Y41" s="17">
        <v>10372</v>
      </c>
      <c r="Z41" s="17">
        <v>3001</v>
      </c>
      <c r="AA41" s="17">
        <v>42101003001</v>
      </c>
      <c r="AB41" s="17">
        <v>226547</v>
      </c>
      <c r="AC41" s="17">
        <v>0</v>
      </c>
    </row>
    <row r="42" spans="1:29" x14ac:dyDescent="0.35">
      <c r="A42" s="12">
        <v>30.02</v>
      </c>
      <c r="B42" s="14">
        <f t="shared" si="0"/>
        <v>6</v>
      </c>
      <c r="C42" s="14">
        <f t="shared" si="1"/>
        <v>12</v>
      </c>
      <c r="D42" s="15" t="s">
        <v>334</v>
      </c>
      <c r="E42" s="16" t="s">
        <v>10</v>
      </c>
      <c r="F42" s="16" t="s">
        <v>12</v>
      </c>
      <c r="G42" s="16">
        <f>VLOOKUP(E42,MapColors!$A$4:$E$8,2,FALSE)</f>
        <v>5</v>
      </c>
      <c r="H42" s="16">
        <f>VLOOKUP(F42,MapColors!$A$4:$E$8,4,FALSE)</f>
        <v>6</v>
      </c>
      <c r="I42" s="16">
        <f>VLOOKUP(E42,MapColors!$A$4:$E$8,3,FALSE)</f>
        <v>12</v>
      </c>
      <c r="J42" s="16">
        <f>VLOOKUP(F42,MapColors!$A$4:$E$8,5,FALSE)</f>
        <v>15</v>
      </c>
      <c r="K42" s="14">
        <f t="shared" si="2"/>
        <v>6</v>
      </c>
      <c r="L42" s="14">
        <f t="shared" si="3"/>
        <v>12</v>
      </c>
      <c r="M42" s="16" t="s">
        <v>11</v>
      </c>
      <c r="N42" s="16" t="s">
        <v>11</v>
      </c>
      <c r="O42" s="16">
        <f>VLOOKUP(M42,MapColors!$A$4:$E$8,2,FALSE)</f>
        <v>0</v>
      </c>
      <c r="P42" s="16">
        <f>VLOOKUP(N42,MapColors!$A$4:$E$8,4,FALSE)</f>
        <v>0</v>
      </c>
      <c r="Q42" s="16">
        <f>VLOOKUP(M42,MapColors!$A$4:$E$8,3,FALSE)</f>
        <v>4</v>
      </c>
      <c r="R42" s="16">
        <f>VLOOKUP(N42,MapColors!$A$4:$E$8,5,FALSE)</f>
        <v>0</v>
      </c>
      <c r="S42" s="14">
        <f t="shared" si="4"/>
        <v>0</v>
      </c>
      <c r="T42" s="14">
        <f t="shared" si="5"/>
        <v>0</v>
      </c>
      <c r="U42">
        <v>489622</v>
      </c>
      <c r="V42" s="17">
        <v>301</v>
      </c>
      <c r="W42" s="17">
        <v>39.932726299999999</v>
      </c>
      <c r="X42" s="17">
        <v>-75.171191500000006</v>
      </c>
      <c r="Y42" s="17">
        <v>10373</v>
      </c>
      <c r="Z42" s="17">
        <v>3002</v>
      </c>
      <c r="AA42" s="17">
        <v>42101003002</v>
      </c>
      <c r="AB42" s="17">
        <v>226951</v>
      </c>
      <c r="AC42" s="17">
        <v>0</v>
      </c>
    </row>
    <row r="43" spans="1:29" x14ac:dyDescent="0.35">
      <c r="A43" s="12">
        <v>31</v>
      </c>
      <c r="B43" s="14">
        <f t="shared" si="0"/>
        <v>16</v>
      </c>
      <c r="C43" s="14">
        <f t="shared" si="1"/>
        <v>25</v>
      </c>
      <c r="D43" s="15" t="s">
        <v>78</v>
      </c>
      <c r="E43" s="16" t="s">
        <v>9</v>
      </c>
      <c r="F43" s="16" t="s">
        <v>9</v>
      </c>
      <c r="G43" s="16">
        <f>VLOOKUP(E43,MapColors!$A$4:$E$8,2,FALSE)</f>
        <v>13</v>
      </c>
      <c r="H43" s="16">
        <f>VLOOKUP(F43,MapColors!$A$4:$E$8,4,FALSE)</f>
        <v>16</v>
      </c>
      <c r="I43" s="16">
        <f>VLOOKUP(E43,MapColors!$A$4:$E$8,3,FALSE)</f>
        <v>25</v>
      </c>
      <c r="J43" s="16">
        <f>VLOOKUP(F43,MapColors!$A$4:$E$8,5,FALSE)</f>
        <v>32</v>
      </c>
      <c r="K43" s="14">
        <f t="shared" si="2"/>
        <v>16</v>
      </c>
      <c r="L43" s="14">
        <f t="shared" si="3"/>
        <v>25</v>
      </c>
      <c r="M43" s="16" t="s">
        <v>11</v>
      </c>
      <c r="N43" s="16" t="s">
        <v>11</v>
      </c>
      <c r="O43" s="16">
        <f>VLOOKUP(M43,MapColors!$A$4:$E$8,2,FALSE)</f>
        <v>0</v>
      </c>
      <c r="P43" s="16">
        <f>VLOOKUP(N43,MapColors!$A$4:$E$8,4,FALSE)</f>
        <v>0</v>
      </c>
      <c r="Q43" s="16">
        <f>VLOOKUP(M43,MapColors!$A$4:$E$8,3,FALSE)</f>
        <v>4</v>
      </c>
      <c r="R43" s="16">
        <f>VLOOKUP(N43,MapColors!$A$4:$E$8,5,FALSE)</f>
        <v>0</v>
      </c>
      <c r="S43" s="14">
        <f t="shared" si="4"/>
        <v>0</v>
      </c>
      <c r="T43" s="14">
        <f t="shared" si="5"/>
        <v>0</v>
      </c>
      <c r="U43">
        <v>489436</v>
      </c>
      <c r="V43" s="17">
        <v>45</v>
      </c>
      <c r="W43" s="17">
        <v>39.932342800000001</v>
      </c>
      <c r="X43" s="17">
        <v>-75.177957199999994</v>
      </c>
      <c r="Y43" s="17">
        <v>10374</v>
      </c>
      <c r="Z43" s="17">
        <v>3100</v>
      </c>
      <c r="AA43" s="17">
        <v>42101003100</v>
      </c>
      <c r="AB43" s="17">
        <v>395908</v>
      </c>
      <c r="AC43" s="17">
        <v>0</v>
      </c>
    </row>
    <row r="44" spans="1:29" x14ac:dyDescent="0.35">
      <c r="A44" s="12">
        <v>32</v>
      </c>
      <c r="B44" s="14">
        <f t="shared" si="0"/>
        <v>6</v>
      </c>
      <c r="C44" s="14">
        <f t="shared" si="1"/>
        <v>12</v>
      </c>
      <c r="D44" s="15" t="s">
        <v>229</v>
      </c>
      <c r="E44" s="16" t="s">
        <v>10</v>
      </c>
      <c r="F44" s="16" t="s">
        <v>12</v>
      </c>
      <c r="G44" s="16">
        <f>VLOOKUP(E44,MapColors!$A$4:$E$8,2,FALSE)</f>
        <v>5</v>
      </c>
      <c r="H44" s="16">
        <f>VLOOKUP(F44,MapColors!$A$4:$E$8,4,FALSE)</f>
        <v>6</v>
      </c>
      <c r="I44" s="16">
        <f>VLOOKUP(E44,MapColors!$A$4:$E$8,3,FALSE)</f>
        <v>12</v>
      </c>
      <c r="J44" s="16">
        <f>VLOOKUP(F44,MapColors!$A$4:$E$8,5,FALSE)</f>
        <v>15</v>
      </c>
      <c r="K44" s="14">
        <f t="shared" si="2"/>
        <v>6</v>
      </c>
      <c r="L44" s="14">
        <f t="shared" si="3"/>
        <v>12</v>
      </c>
      <c r="M44" s="16" t="s">
        <v>11</v>
      </c>
      <c r="N44" s="16" t="s">
        <v>11</v>
      </c>
      <c r="O44" s="16">
        <f>VLOOKUP(M44,MapColors!$A$4:$E$8,2,FALSE)</f>
        <v>0</v>
      </c>
      <c r="P44" s="16">
        <f>VLOOKUP(N44,MapColors!$A$4:$E$8,4,FALSE)</f>
        <v>0</v>
      </c>
      <c r="Q44" s="16">
        <f>VLOOKUP(M44,MapColors!$A$4:$E$8,3,FALSE)</f>
        <v>4</v>
      </c>
      <c r="R44" s="16">
        <f>VLOOKUP(N44,MapColors!$A$4:$E$8,5,FALSE)</f>
        <v>0</v>
      </c>
      <c r="S44" s="14">
        <f t="shared" si="4"/>
        <v>0</v>
      </c>
      <c r="T44" s="14">
        <f t="shared" si="5"/>
        <v>0</v>
      </c>
      <c r="U44">
        <v>489359</v>
      </c>
      <c r="V44" s="17">
        <v>196</v>
      </c>
      <c r="W44" s="17">
        <v>39.933301100000001</v>
      </c>
      <c r="X44" s="17">
        <v>-75.1854187</v>
      </c>
      <c r="Y44" s="17">
        <v>10375</v>
      </c>
      <c r="Z44" s="17">
        <v>3200</v>
      </c>
      <c r="AA44" s="17">
        <v>42101003200</v>
      </c>
      <c r="AB44" s="17">
        <v>491790</v>
      </c>
      <c r="AC44" s="17">
        <v>0</v>
      </c>
    </row>
    <row r="45" spans="1:29" x14ac:dyDescent="0.35">
      <c r="A45" s="12">
        <v>33</v>
      </c>
      <c r="B45" s="14">
        <f t="shared" si="0"/>
        <v>14</v>
      </c>
      <c r="C45" s="14">
        <f t="shared" si="1"/>
        <v>19</v>
      </c>
      <c r="D45" s="15" t="s">
        <v>230</v>
      </c>
      <c r="E45" s="16" t="s">
        <v>9</v>
      </c>
      <c r="F45" s="16" t="s">
        <v>12</v>
      </c>
      <c r="G45" s="16">
        <f>VLOOKUP(E45,MapColors!$A$4:$E$8,2,FALSE)</f>
        <v>13</v>
      </c>
      <c r="H45" s="16">
        <f>VLOOKUP(F45,MapColors!$A$4:$E$8,4,FALSE)</f>
        <v>6</v>
      </c>
      <c r="I45" s="16">
        <f>VLOOKUP(E45,MapColors!$A$4:$E$8,3,FALSE)</f>
        <v>25</v>
      </c>
      <c r="J45" s="16">
        <f>VLOOKUP(F45,MapColors!$A$4:$E$8,5,FALSE)</f>
        <v>15</v>
      </c>
      <c r="K45" s="14">
        <f t="shared" si="2"/>
        <v>13</v>
      </c>
      <c r="L45" s="14">
        <f t="shared" si="3"/>
        <v>15</v>
      </c>
      <c r="M45" s="16" t="s">
        <v>11</v>
      </c>
      <c r="N45" s="16" t="s">
        <v>10</v>
      </c>
      <c r="O45" s="16">
        <f>VLOOKUP(M45,MapColors!$A$4:$E$8,2,FALSE)</f>
        <v>0</v>
      </c>
      <c r="P45" s="16">
        <f>VLOOKUP(N45,MapColors!$A$4:$E$8,4,FALSE)</f>
        <v>1</v>
      </c>
      <c r="Q45" s="16">
        <f>VLOOKUP(M45,MapColors!$A$4:$E$8,3,FALSE)</f>
        <v>4</v>
      </c>
      <c r="R45" s="16">
        <f>VLOOKUP(N45,MapColors!$A$4:$E$8,5,FALSE)</f>
        <v>5</v>
      </c>
      <c r="S45" s="14">
        <f t="shared" si="4"/>
        <v>1</v>
      </c>
      <c r="T45" s="14">
        <f t="shared" si="5"/>
        <v>4</v>
      </c>
      <c r="U45">
        <v>489360</v>
      </c>
      <c r="V45" s="17">
        <v>197</v>
      </c>
      <c r="W45" s="17">
        <v>39.938440499999999</v>
      </c>
      <c r="X45" s="17">
        <v>-75.195825299999996</v>
      </c>
      <c r="Y45" s="17">
        <v>10376</v>
      </c>
      <c r="Z45" s="17">
        <v>3300</v>
      </c>
      <c r="AA45" s="17">
        <v>42101003300</v>
      </c>
      <c r="AB45" s="17">
        <v>1062354</v>
      </c>
      <c r="AC45" s="17">
        <v>72863</v>
      </c>
    </row>
    <row r="46" spans="1:29" x14ac:dyDescent="0.35">
      <c r="A46" s="12">
        <v>36</v>
      </c>
      <c r="B46" s="14">
        <f t="shared" si="0"/>
        <v>5</v>
      </c>
      <c r="C46" s="14">
        <f t="shared" si="1"/>
        <v>5</v>
      </c>
      <c r="D46" s="15" t="s">
        <v>231</v>
      </c>
      <c r="E46" s="16" t="s">
        <v>10</v>
      </c>
      <c r="F46" s="16" t="s">
        <v>10</v>
      </c>
      <c r="G46" s="16">
        <f>VLOOKUP(E46,MapColors!$A$4:$E$8,2,FALSE)</f>
        <v>5</v>
      </c>
      <c r="H46" s="16">
        <f>VLOOKUP(F46,MapColors!$A$4:$E$8,4,FALSE)</f>
        <v>1</v>
      </c>
      <c r="I46" s="16">
        <f>VLOOKUP(E46,MapColors!$A$4:$E$8,3,FALSE)</f>
        <v>12</v>
      </c>
      <c r="J46" s="16">
        <f>VLOOKUP(F46,MapColors!$A$4:$E$8,5,FALSE)</f>
        <v>5</v>
      </c>
      <c r="K46" s="14">
        <f t="shared" si="2"/>
        <v>5</v>
      </c>
      <c r="L46" s="14">
        <f t="shared" si="3"/>
        <v>5</v>
      </c>
      <c r="M46" s="16" t="s">
        <v>11</v>
      </c>
      <c r="N46" s="16" t="s">
        <v>11</v>
      </c>
      <c r="O46" s="16">
        <f>VLOOKUP(M46,MapColors!$A$4:$E$8,2,FALSE)</f>
        <v>0</v>
      </c>
      <c r="P46" s="16">
        <f>VLOOKUP(N46,MapColors!$A$4:$E$8,4,FALSE)</f>
        <v>0</v>
      </c>
      <c r="Q46" s="16">
        <f>VLOOKUP(M46,MapColors!$A$4:$E$8,3,FALSE)</f>
        <v>4</v>
      </c>
      <c r="R46" s="16">
        <f>VLOOKUP(N46,MapColors!$A$4:$E$8,5,FALSE)</f>
        <v>0</v>
      </c>
      <c r="S46" s="14">
        <f t="shared" si="4"/>
        <v>0</v>
      </c>
      <c r="T46" s="14">
        <f t="shared" si="5"/>
        <v>0</v>
      </c>
      <c r="U46">
        <v>489361</v>
      </c>
      <c r="V46" s="17">
        <v>198</v>
      </c>
      <c r="W46" s="17">
        <v>39.927925500000001</v>
      </c>
      <c r="X46" s="17">
        <v>-75.192020600000006</v>
      </c>
      <c r="Y46" s="17">
        <v>10377</v>
      </c>
      <c r="Z46" s="17">
        <v>3600</v>
      </c>
      <c r="AA46" s="17">
        <v>42101003600</v>
      </c>
      <c r="AB46" s="17">
        <v>964539</v>
      </c>
      <c r="AC46" s="17">
        <v>0</v>
      </c>
    </row>
    <row r="47" spans="1:29" x14ac:dyDescent="0.35">
      <c r="A47" s="12">
        <v>37.01</v>
      </c>
      <c r="B47" s="14">
        <f t="shared" si="0"/>
        <v>16</v>
      </c>
      <c r="C47" s="14">
        <f t="shared" si="1"/>
        <v>25</v>
      </c>
      <c r="D47" s="15" t="s">
        <v>232</v>
      </c>
      <c r="E47" s="16" t="s">
        <v>9</v>
      </c>
      <c r="F47" s="16" t="s">
        <v>9</v>
      </c>
      <c r="G47" s="16">
        <f>VLOOKUP(E47,MapColors!$A$4:$E$8,2,FALSE)</f>
        <v>13</v>
      </c>
      <c r="H47" s="16">
        <f>VLOOKUP(F47,MapColors!$A$4:$E$8,4,FALSE)</f>
        <v>16</v>
      </c>
      <c r="I47" s="16">
        <f>VLOOKUP(E47,MapColors!$A$4:$E$8,3,FALSE)</f>
        <v>25</v>
      </c>
      <c r="J47" s="16">
        <f>VLOOKUP(F47,MapColors!$A$4:$E$8,5,FALSE)</f>
        <v>32</v>
      </c>
      <c r="K47" s="14">
        <f t="shared" si="2"/>
        <v>16</v>
      </c>
      <c r="L47" s="14">
        <f t="shared" si="3"/>
        <v>25</v>
      </c>
      <c r="M47" s="16" t="s">
        <v>11</v>
      </c>
      <c r="N47" s="16" t="s">
        <v>11</v>
      </c>
      <c r="O47" s="16">
        <f>VLOOKUP(M47,MapColors!$A$4:$E$8,2,FALSE)</f>
        <v>0</v>
      </c>
      <c r="P47" s="16">
        <f>VLOOKUP(N47,MapColors!$A$4:$E$8,4,FALSE)</f>
        <v>0</v>
      </c>
      <c r="Q47" s="16">
        <f>VLOOKUP(M47,MapColors!$A$4:$E$8,3,FALSE)</f>
        <v>4</v>
      </c>
      <c r="R47" s="16">
        <f>VLOOKUP(N47,MapColors!$A$4:$E$8,5,FALSE)</f>
        <v>0</v>
      </c>
      <c r="S47" s="14">
        <f t="shared" si="4"/>
        <v>0</v>
      </c>
      <c r="T47" s="14">
        <f t="shared" si="5"/>
        <v>0</v>
      </c>
      <c r="U47">
        <v>489362</v>
      </c>
      <c r="V47" s="17">
        <v>199</v>
      </c>
      <c r="W47" s="17">
        <v>39.927672800000003</v>
      </c>
      <c r="X47" s="17">
        <v>-75.180665399999995</v>
      </c>
      <c r="Y47" s="17">
        <v>10378</v>
      </c>
      <c r="Z47" s="17">
        <v>3701</v>
      </c>
      <c r="AA47" s="17">
        <v>42101003701</v>
      </c>
      <c r="AB47" s="17">
        <v>355619</v>
      </c>
      <c r="AC47" s="17">
        <v>0</v>
      </c>
    </row>
    <row r="48" spans="1:29" x14ac:dyDescent="0.35">
      <c r="A48" s="12">
        <v>37.020000000000003</v>
      </c>
      <c r="B48" s="14">
        <f t="shared" si="0"/>
        <v>7</v>
      </c>
      <c r="C48" s="14">
        <f t="shared" si="1"/>
        <v>16</v>
      </c>
      <c r="D48" s="15" t="s">
        <v>233</v>
      </c>
      <c r="E48" s="16" t="s">
        <v>10</v>
      </c>
      <c r="F48" s="16" t="s">
        <v>12</v>
      </c>
      <c r="G48" s="16">
        <f>VLOOKUP(E48,MapColors!$A$4:$E$8,2,FALSE)</f>
        <v>5</v>
      </c>
      <c r="H48" s="16">
        <f>VLOOKUP(F48,MapColors!$A$4:$E$8,4,FALSE)</f>
        <v>6</v>
      </c>
      <c r="I48" s="16">
        <f>VLOOKUP(E48,MapColors!$A$4:$E$8,3,FALSE)</f>
        <v>12</v>
      </c>
      <c r="J48" s="16">
        <f>VLOOKUP(F48,MapColors!$A$4:$E$8,5,FALSE)</f>
        <v>15</v>
      </c>
      <c r="K48" s="14">
        <f t="shared" si="2"/>
        <v>6</v>
      </c>
      <c r="L48" s="14">
        <f t="shared" si="3"/>
        <v>12</v>
      </c>
      <c r="M48" s="16" t="s">
        <v>11</v>
      </c>
      <c r="N48" s="16" t="s">
        <v>10</v>
      </c>
      <c r="O48" s="16">
        <f>VLOOKUP(M48,MapColors!$A$4:$E$8,2,FALSE)</f>
        <v>0</v>
      </c>
      <c r="P48" s="16">
        <f>VLOOKUP(N48,MapColors!$A$4:$E$8,4,FALSE)</f>
        <v>1</v>
      </c>
      <c r="Q48" s="16">
        <f>VLOOKUP(M48,MapColors!$A$4:$E$8,3,FALSE)</f>
        <v>4</v>
      </c>
      <c r="R48" s="16">
        <f>VLOOKUP(N48,MapColors!$A$4:$E$8,5,FALSE)</f>
        <v>5</v>
      </c>
      <c r="S48" s="14">
        <f t="shared" si="4"/>
        <v>1</v>
      </c>
      <c r="T48" s="14">
        <f t="shared" si="5"/>
        <v>4</v>
      </c>
      <c r="U48">
        <v>489363</v>
      </c>
      <c r="V48" s="17">
        <v>200</v>
      </c>
      <c r="W48" s="17">
        <v>39.924528299999999</v>
      </c>
      <c r="X48" s="17">
        <v>-75.182435400000003</v>
      </c>
      <c r="Y48" s="17">
        <v>10379</v>
      </c>
      <c r="Z48" s="17">
        <v>3702</v>
      </c>
      <c r="AA48" s="17">
        <v>42101003702</v>
      </c>
      <c r="AB48" s="17">
        <v>247413</v>
      </c>
      <c r="AC48" s="17">
        <v>0</v>
      </c>
    </row>
    <row r="49" spans="1:29" x14ac:dyDescent="0.35">
      <c r="A49" s="12">
        <v>38</v>
      </c>
      <c r="B49" s="14">
        <f t="shared" si="0"/>
        <v>6</v>
      </c>
      <c r="C49" s="14">
        <f t="shared" si="1"/>
        <v>12</v>
      </c>
      <c r="D49" s="15" t="s">
        <v>172</v>
      </c>
      <c r="E49" s="16" t="s">
        <v>10</v>
      </c>
      <c r="F49" s="16" t="s">
        <v>12</v>
      </c>
      <c r="G49" s="16">
        <f>VLOOKUP(E49,MapColors!$A$4:$E$8,2,FALSE)</f>
        <v>5</v>
      </c>
      <c r="H49" s="16">
        <f>VLOOKUP(F49,MapColors!$A$4:$E$8,4,FALSE)</f>
        <v>6</v>
      </c>
      <c r="I49" s="16">
        <f>VLOOKUP(E49,MapColors!$A$4:$E$8,3,FALSE)</f>
        <v>12</v>
      </c>
      <c r="J49" s="16">
        <f>VLOOKUP(F49,MapColors!$A$4:$E$8,5,FALSE)</f>
        <v>15</v>
      </c>
      <c r="K49" s="14">
        <f t="shared" si="2"/>
        <v>6</v>
      </c>
      <c r="L49" s="14">
        <f t="shared" si="3"/>
        <v>12</v>
      </c>
      <c r="M49" s="16" t="s">
        <v>11</v>
      </c>
      <c r="N49" s="16" t="s">
        <v>11</v>
      </c>
      <c r="O49" s="16">
        <f>VLOOKUP(M49,MapColors!$A$4:$E$8,2,FALSE)</f>
        <v>0</v>
      </c>
      <c r="P49" s="16">
        <f>VLOOKUP(N49,MapColors!$A$4:$E$8,4,FALSE)</f>
        <v>0</v>
      </c>
      <c r="Q49" s="16">
        <f>VLOOKUP(M49,MapColors!$A$4:$E$8,3,FALSE)</f>
        <v>4</v>
      </c>
      <c r="R49" s="16">
        <f>VLOOKUP(N49,MapColors!$A$4:$E$8,5,FALSE)</f>
        <v>0</v>
      </c>
      <c r="S49" s="14">
        <f t="shared" si="4"/>
        <v>0</v>
      </c>
      <c r="T49" s="14">
        <f t="shared" si="5"/>
        <v>0</v>
      </c>
      <c r="U49">
        <v>489227</v>
      </c>
      <c r="V49" s="17">
        <v>139</v>
      </c>
      <c r="W49" s="17">
        <v>39.9184658</v>
      </c>
      <c r="X49" s="17">
        <v>-75.183132299999997</v>
      </c>
      <c r="Y49" s="17">
        <v>10380</v>
      </c>
      <c r="Z49" s="17">
        <v>3800</v>
      </c>
      <c r="AA49" s="17">
        <v>42101003800</v>
      </c>
      <c r="AB49" s="17">
        <v>1089154</v>
      </c>
      <c r="AC49" s="17">
        <v>0</v>
      </c>
    </row>
    <row r="50" spans="1:29" x14ac:dyDescent="0.35">
      <c r="A50" s="12">
        <v>39.01</v>
      </c>
      <c r="B50" s="14">
        <f t="shared" si="0"/>
        <v>17</v>
      </c>
      <c r="C50" s="14">
        <f t="shared" si="1"/>
        <v>29</v>
      </c>
      <c r="D50" s="15" t="s">
        <v>112</v>
      </c>
      <c r="E50" s="16" t="s">
        <v>9</v>
      </c>
      <c r="F50" s="16" t="s">
        <v>9</v>
      </c>
      <c r="G50" s="16">
        <f>VLOOKUP(E50,MapColors!$A$4:$E$8,2,FALSE)</f>
        <v>13</v>
      </c>
      <c r="H50" s="16">
        <f>VLOOKUP(F50,MapColors!$A$4:$E$8,4,FALSE)</f>
        <v>16</v>
      </c>
      <c r="I50" s="16">
        <f>VLOOKUP(E50,MapColors!$A$4:$E$8,3,FALSE)</f>
        <v>25</v>
      </c>
      <c r="J50" s="16">
        <f>VLOOKUP(F50,MapColors!$A$4:$E$8,5,FALSE)</f>
        <v>32</v>
      </c>
      <c r="K50" s="14">
        <f t="shared" si="2"/>
        <v>16</v>
      </c>
      <c r="L50" s="14">
        <f t="shared" si="3"/>
        <v>25</v>
      </c>
      <c r="M50" s="16" t="s">
        <v>11</v>
      </c>
      <c r="N50" s="16" t="s">
        <v>10</v>
      </c>
      <c r="O50" s="16">
        <f>VLOOKUP(M50,MapColors!$A$4:$E$8,2,FALSE)</f>
        <v>0</v>
      </c>
      <c r="P50" s="16">
        <f>VLOOKUP(N50,MapColors!$A$4:$E$8,4,FALSE)</f>
        <v>1</v>
      </c>
      <c r="Q50" s="16">
        <f>VLOOKUP(M50,MapColors!$A$4:$E$8,3,FALSE)</f>
        <v>4</v>
      </c>
      <c r="R50" s="16">
        <f>VLOOKUP(N50,MapColors!$A$4:$E$8,5,FALSE)</f>
        <v>5</v>
      </c>
      <c r="S50" s="14">
        <f t="shared" si="4"/>
        <v>1</v>
      </c>
      <c r="T50" s="14">
        <f t="shared" si="5"/>
        <v>4</v>
      </c>
      <c r="U50">
        <v>489470</v>
      </c>
      <c r="V50" s="17">
        <v>79</v>
      </c>
      <c r="W50" s="17">
        <v>39.923826200000001</v>
      </c>
      <c r="X50" s="17">
        <v>-75.173285399999997</v>
      </c>
      <c r="Y50" s="17">
        <v>10381</v>
      </c>
      <c r="Z50" s="17">
        <v>3901</v>
      </c>
      <c r="AA50" s="17">
        <v>42101003901</v>
      </c>
      <c r="AB50" s="17">
        <v>420397</v>
      </c>
      <c r="AC50" s="17">
        <v>0</v>
      </c>
    </row>
    <row r="51" spans="1:29" x14ac:dyDescent="0.35">
      <c r="A51" s="12">
        <v>39.020000000000003</v>
      </c>
      <c r="B51" s="14">
        <f t="shared" si="0"/>
        <v>6</v>
      </c>
      <c r="C51" s="14">
        <f t="shared" si="1"/>
        <v>12</v>
      </c>
      <c r="D51" s="15" t="s">
        <v>236</v>
      </c>
      <c r="E51" s="16" t="s">
        <v>10</v>
      </c>
      <c r="F51" s="16" t="s">
        <v>12</v>
      </c>
      <c r="G51" s="16">
        <f>VLOOKUP(E51,MapColors!$A$4:$E$8,2,FALSE)</f>
        <v>5</v>
      </c>
      <c r="H51" s="16">
        <f>VLOOKUP(F51,MapColors!$A$4:$E$8,4,FALSE)</f>
        <v>6</v>
      </c>
      <c r="I51" s="16">
        <f>VLOOKUP(E51,MapColors!$A$4:$E$8,3,FALSE)</f>
        <v>12</v>
      </c>
      <c r="J51" s="16">
        <f>VLOOKUP(F51,MapColors!$A$4:$E$8,5,FALSE)</f>
        <v>15</v>
      </c>
      <c r="K51" s="14">
        <f t="shared" si="2"/>
        <v>6</v>
      </c>
      <c r="L51" s="14">
        <f t="shared" si="3"/>
        <v>12</v>
      </c>
      <c r="M51" s="16" t="s">
        <v>11</v>
      </c>
      <c r="N51" s="16" t="s">
        <v>11</v>
      </c>
      <c r="O51" s="16">
        <f>VLOOKUP(M51,MapColors!$A$4:$E$8,2,FALSE)</f>
        <v>0</v>
      </c>
      <c r="P51" s="16">
        <f>VLOOKUP(N51,MapColors!$A$4:$E$8,4,FALSE)</f>
        <v>0</v>
      </c>
      <c r="Q51" s="16">
        <f>VLOOKUP(M51,MapColors!$A$4:$E$8,3,FALSE)</f>
        <v>4</v>
      </c>
      <c r="R51" s="16">
        <f>VLOOKUP(N51,MapColors!$A$4:$E$8,5,FALSE)</f>
        <v>0</v>
      </c>
      <c r="S51" s="14">
        <f t="shared" si="4"/>
        <v>0</v>
      </c>
      <c r="T51" s="14">
        <f t="shared" si="5"/>
        <v>0</v>
      </c>
      <c r="U51">
        <v>489366</v>
      </c>
      <c r="V51" s="17">
        <v>203</v>
      </c>
      <c r="W51" s="17">
        <v>39.916717800000001</v>
      </c>
      <c r="X51" s="17">
        <v>-75.174411899999996</v>
      </c>
      <c r="Y51" s="17">
        <v>10382</v>
      </c>
      <c r="Z51" s="17">
        <v>3902</v>
      </c>
      <c r="AA51" s="17">
        <v>42101003902</v>
      </c>
      <c r="AB51" s="17">
        <v>452596</v>
      </c>
      <c r="AC51" s="17">
        <v>0</v>
      </c>
    </row>
    <row r="52" spans="1:29" x14ac:dyDescent="0.35">
      <c r="A52" s="12">
        <v>40.01</v>
      </c>
      <c r="B52" s="14">
        <f t="shared" si="0"/>
        <v>6</v>
      </c>
      <c r="C52" s="14">
        <f t="shared" si="1"/>
        <v>12</v>
      </c>
      <c r="D52" s="15" t="s">
        <v>237</v>
      </c>
      <c r="E52" s="16" t="s">
        <v>10</v>
      </c>
      <c r="F52" s="16" t="s">
        <v>12</v>
      </c>
      <c r="G52" s="16">
        <f>VLOOKUP(E52,MapColors!$A$4:$E$8,2,FALSE)</f>
        <v>5</v>
      </c>
      <c r="H52" s="16">
        <f>VLOOKUP(F52,MapColors!$A$4:$E$8,4,FALSE)</f>
        <v>6</v>
      </c>
      <c r="I52" s="16">
        <f>VLOOKUP(E52,MapColors!$A$4:$E$8,3,FALSE)</f>
        <v>12</v>
      </c>
      <c r="J52" s="16">
        <f>VLOOKUP(F52,MapColors!$A$4:$E$8,5,FALSE)</f>
        <v>15</v>
      </c>
      <c r="K52" s="14">
        <f t="shared" si="2"/>
        <v>6</v>
      </c>
      <c r="L52" s="14">
        <f t="shared" si="3"/>
        <v>12</v>
      </c>
      <c r="M52" s="16" t="s">
        <v>11</v>
      </c>
      <c r="N52" s="16" t="s">
        <v>11</v>
      </c>
      <c r="O52" s="16">
        <f>VLOOKUP(M52,MapColors!$A$4:$E$8,2,FALSE)</f>
        <v>0</v>
      </c>
      <c r="P52" s="16">
        <f>VLOOKUP(N52,MapColors!$A$4:$E$8,4,FALSE)</f>
        <v>0</v>
      </c>
      <c r="Q52" s="16">
        <f>VLOOKUP(M52,MapColors!$A$4:$E$8,3,FALSE)</f>
        <v>4</v>
      </c>
      <c r="R52" s="16">
        <f>VLOOKUP(N52,MapColors!$A$4:$E$8,5,FALSE)</f>
        <v>0</v>
      </c>
      <c r="S52" s="14">
        <f t="shared" si="4"/>
        <v>0</v>
      </c>
      <c r="T52" s="14">
        <f t="shared" si="5"/>
        <v>0</v>
      </c>
      <c r="U52">
        <v>489367</v>
      </c>
      <c r="V52" s="17">
        <v>204</v>
      </c>
      <c r="W52" s="17">
        <v>39.923803499999998</v>
      </c>
      <c r="X52" s="17">
        <v>-75.166210199999995</v>
      </c>
      <c r="Y52" s="17">
        <v>10383</v>
      </c>
      <c r="Z52" s="17">
        <v>4001</v>
      </c>
      <c r="AA52" s="17">
        <v>42101004001</v>
      </c>
      <c r="AB52" s="17">
        <v>314952</v>
      </c>
      <c r="AC52" s="17">
        <v>0</v>
      </c>
    </row>
    <row r="53" spans="1:29" x14ac:dyDescent="0.35">
      <c r="A53" s="12">
        <v>40.020000000000003</v>
      </c>
      <c r="B53" s="14">
        <f t="shared" si="0"/>
        <v>16</v>
      </c>
      <c r="C53" s="14">
        <f t="shared" si="1"/>
        <v>25</v>
      </c>
      <c r="D53" s="15" t="s">
        <v>235</v>
      </c>
      <c r="E53" s="16" t="s">
        <v>9</v>
      </c>
      <c r="F53" s="16" t="s">
        <v>9</v>
      </c>
      <c r="G53" s="16">
        <f>VLOOKUP(E53,MapColors!$A$4:$E$8,2,FALSE)</f>
        <v>13</v>
      </c>
      <c r="H53" s="16">
        <f>VLOOKUP(F53,MapColors!$A$4:$E$8,4,FALSE)</f>
        <v>16</v>
      </c>
      <c r="I53" s="16">
        <f>VLOOKUP(E53,MapColors!$A$4:$E$8,3,FALSE)</f>
        <v>25</v>
      </c>
      <c r="J53" s="16">
        <f>VLOOKUP(F53,MapColors!$A$4:$E$8,5,FALSE)</f>
        <v>32</v>
      </c>
      <c r="K53" s="14">
        <f t="shared" si="2"/>
        <v>16</v>
      </c>
      <c r="L53" s="14">
        <f t="shared" si="3"/>
        <v>25</v>
      </c>
      <c r="M53" s="16" t="s">
        <v>11</v>
      </c>
      <c r="N53" s="16" t="s">
        <v>11</v>
      </c>
      <c r="O53" s="16">
        <f>VLOOKUP(M53,MapColors!$A$4:$E$8,2,FALSE)</f>
        <v>0</v>
      </c>
      <c r="P53" s="16">
        <f>VLOOKUP(N53,MapColors!$A$4:$E$8,4,FALSE)</f>
        <v>0</v>
      </c>
      <c r="Q53" s="16">
        <f>VLOOKUP(M53,MapColors!$A$4:$E$8,3,FALSE)</f>
        <v>4</v>
      </c>
      <c r="R53" s="16">
        <f>VLOOKUP(N53,MapColors!$A$4:$E$8,5,FALSE)</f>
        <v>0</v>
      </c>
      <c r="S53" s="14">
        <f t="shared" si="4"/>
        <v>0</v>
      </c>
      <c r="T53" s="14">
        <f t="shared" si="5"/>
        <v>0</v>
      </c>
      <c r="U53">
        <v>489365</v>
      </c>
      <c r="V53" s="17">
        <v>202</v>
      </c>
      <c r="W53" s="17">
        <v>39.918894299999998</v>
      </c>
      <c r="X53" s="17">
        <v>-75.167416000000003</v>
      </c>
      <c r="Y53" s="17">
        <v>10384</v>
      </c>
      <c r="Z53" s="17">
        <v>4002</v>
      </c>
      <c r="AA53" s="17">
        <v>42101004002</v>
      </c>
      <c r="AB53" s="17">
        <v>344837</v>
      </c>
      <c r="AC53" s="17">
        <v>0</v>
      </c>
    </row>
    <row r="54" spans="1:29" x14ac:dyDescent="0.35">
      <c r="A54" s="12">
        <v>41.01</v>
      </c>
      <c r="B54" s="14">
        <f t="shared" si="0"/>
        <v>16</v>
      </c>
      <c r="C54" s="14">
        <f t="shared" si="1"/>
        <v>25</v>
      </c>
      <c r="D54" s="15" t="s">
        <v>234</v>
      </c>
      <c r="E54" s="16" t="s">
        <v>9</v>
      </c>
      <c r="F54" s="16" t="s">
        <v>9</v>
      </c>
      <c r="G54" s="16">
        <f>VLOOKUP(E54,MapColors!$A$4:$E$8,2,FALSE)</f>
        <v>13</v>
      </c>
      <c r="H54" s="16">
        <f>VLOOKUP(F54,MapColors!$A$4:$E$8,4,FALSE)</f>
        <v>16</v>
      </c>
      <c r="I54" s="16">
        <f>VLOOKUP(E54,MapColors!$A$4:$E$8,3,FALSE)</f>
        <v>25</v>
      </c>
      <c r="J54" s="16">
        <f>VLOOKUP(F54,MapColors!$A$4:$E$8,5,FALSE)</f>
        <v>32</v>
      </c>
      <c r="K54" s="14">
        <f t="shared" si="2"/>
        <v>16</v>
      </c>
      <c r="L54" s="14">
        <f t="shared" si="3"/>
        <v>25</v>
      </c>
      <c r="M54" s="16" t="s">
        <v>11</v>
      </c>
      <c r="N54" s="16" t="s">
        <v>11</v>
      </c>
      <c r="O54" s="16">
        <f>VLOOKUP(M54,MapColors!$A$4:$E$8,2,FALSE)</f>
        <v>0</v>
      </c>
      <c r="P54" s="16">
        <f>VLOOKUP(N54,MapColors!$A$4:$E$8,4,FALSE)</f>
        <v>0</v>
      </c>
      <c r="Q54" s="16">
        <f>VLOOKUP(M54,MapColors!$A$4:$E$8,3,FALSE)</f>
        <v>4</v>
      </c>
      <c r="R54" s="16">
        <f>VLOOKUP(N54,MapColors!$A$4:$E$8,5,FALSE)</f>
        <v>0</v>
      </c>
      <c r="S54" s="14">
        <f t="shared" si="4"/>
        <v>0</v>
      </c>
      <c r="T54" s="14">
        <f t="shared" si="5"/>
        <v>0</v>
      </c>
      <c r="U54">
        <v>489364</v>
      </c>
      <c r="V54" s="17">
        <v>201</v>
      </c>
      <c r="W54" s="17">
        <v>39.922961100000002</v>
      </c>
      <c r="X54" s="17">
        <v>-75.158974099999995</v>
      </c>
      <c r="Y54" s="17">
        <v>10385</v>
      </c>
      <c r="Z54" s="17">
        <v>4101</v>
      </c>
      <c r="AA54" s="17">
        <v>42101004101</v>
      </c>
      <c r="AB54" s="17">
        <v>374000</v>
      </c>
      <c r="AC54" s="17">
        <v>0</v>
      </c>
    </row>
    <row r="55" spans="1:29" x14ac:dyDescent="0.35">
      <c r="A55" s="12">
        <v>41.02</v>
      </c>
      <c r="B55" s="14">
        <f t="shared" si="0"/>
        <v>27</v>
      </c>
      <c r="C55" s="14">
        <f t="shared" si="1"/>
        <v>36</v>
      </c>
      <c r="D55" s="15" t="s">
        <v>238</v>
      </c>
      <c r="E55" s="16" t="s">
        <v>8</v>
      </c>
      <c r="F55" s="16" t="s">
        <v>9</v>
      </c>
      <c r="G55" s="16">
        <f>VLOOKUP(E55,MapColors!$A$4:$E$8,2,FALSE)</f>
        <v>26</v>
      </c>
      <c r="H55" s="16">
        <f>VLOOKUP(F55,MapColors!$A$4:$E$8,4,FALSE)</f>
        <v>16</v>
      </c>
      <c r="I55" s="16">
        <f>VLOOKUP(E55,MapColors!$A$4:$E$8,3,FALSE)</f>
        <v>53</v>
      </c>
      <c r="J55" s="16">
        <f>VLOOKUP(F55,MapColors!$A$4:$E$8,5,FALSE)</f>
        <v>32</v>
      </c>
      <c r="K55" s="14">
        <f t="shared" si="2"/>
        <v>26</v>
      </c>
      <c r="L55" s="14">
        <f t="shared" si="3"/>
        <v>32</v>
      </c>
      <c r="M55" s="16" t="s">
        <v>11</v>
      </c>
      <c r="N55" s="16" t="s">
        <v>10</v>
      </c>
      <c r="O55" s="16">
        <f>VLOOKUP(M55,MapColors!$A$4:$E$8,2,FALSE)</f>
        <v>0</v>
      </c>
      <c r="P55" s="16">
        <f>VLOOKUP(N55,MapColors!$A$4:$E$8,4,FALSE)</f>
        <v>1</v>
      </c>
      <c r="Q55" s="16">
        <f>VLOOKUP(M55,MapColors!$A$4:$E$8,3,FALSE)</f>
        <v>4</v>
      </c>
      <c r="R55" s="16">
        <f>VLOOKUP(N55,MapColors!$A$4:$E$8,5,FALSE)</f>
        <v>5</v>
      </c>
      <c r="S55" s="14">
        <f t="shared" si="4"/>
        <v>1</v>
      </c>
      <c r="T55" s="14">
        <f t="shared" si="5"/>
        <v>4</v>
      </c>
      <c r="U55">
        <v>489368</v>
      </c>
      <c r="V55" s="17">
        <v>205</v>
      </c>
      <c r="W55" s="17">
        <v>39.917942500000002</v>
      </c>
      <c r="X55" s="17">
        <v>-75.1600629</v>
      </c>
      <c r="Y55" s="17">
        <v>10386</v>
      </c>
      <c r="Z55" s="17">
        <v>4102</v>
      </c>
      <c r="AA55" s="17">
        <v>42101004102</v>
      </c>
      <c r="AB55" s="17">
        <v>391854</v>
      </c>
      <c r="AC55" s="17">
        <v>0</v>
      </c>
    </row>
    <row r="56" spans="1:29" x14ac:dyDescent="0.35">
      <c r="A56" s="12">
        <v>42.01</v>
      </c>
      <c r="B56" s="14">
        <f t="shared" si="0"/>
        <v>6</v>
      </c>
      <c r="C56" s="14">
        <f t="shared" si="1"/>
        <v>12</v>
      </c>
      <c r="D56" s="15" t="s">
        <v>240</v>
      </c>
      <c r="E56" s="16" t="s">
        <v>10</v>
      </c>
      <c r="F56" s="16" t="s">
        <v>12</v>
      </c>
      <c r="G56" s="16">
        <f>VLOOKUP(E56,MapColors!$A$4:$E$8,2,FALSE)</f>
        <v>5</v>
      </c>
      <c r="H56" s="16">
        <f>VLOOKUP(F56,MapColors!$A$4:$E$8,4,FALSE)</f>
        <v>6</v>
      </c>
      <c r="I56" s="16">
        <f>VLOOKUP(E56,MapColors!$A$4:$E$8,3,FALSE)</f>
        <v>12</v>
      </c>
      <c r="J56" s="16">
        <f>VLOOKUP(F56,MapColors!$A$4:$E$8,5,FALSE)</f>
        <v>15</v>
      </c>
      <c r="K56" s="14">
        <f t="shared" si="2"/>
        <v>6</v>
      </c>
      <c r="L56" s="14">
        <f t="shared" si="3"/>
        <v>12</v>
      </c>
      <c r="M56" s="16" t="s">
        <v>11</v>
      </c>
      <c r="N56" s="16" t="s">
        <v>11</v>
      </c>
      <c r="O56" s="16">
        <f>VLOOKUP(M56,MapColors!$A$4:$E$8,2,FALSE)</f>
        <v>0</v>
      </c>
      <c r="P56" s="16">
        <f>VLOOKUP(N56,MapColors!$A$4:$E$8,4,FALSE)</f>
        <v>0</v>
      </c>
      <c r="Q56" s="16">
        <f>VLOOKUP(M56,MapColors!$A$4:$E$8,3,FALSE)</f>
        <v>4</v>
      </c>
      <c r="R56" s="16">
        <f>VLOOKUP(N56,MapColors!$A$4:$E$8,5,FALSE)</f>
        <v>0</v>
      </c>
      <c r="S56" s="14">
        <f t="shared" si="4"/>
        <v>0</v>
      </c>
      <c r="T56" s="14">
        <f t="shared" si="5"/>
        <v>0</v>
      </c>
      <c r="U56">
        <v>489370</v>
      </c>
      <c r="V56" s="17">
        <v>207</v>
      </c>
      <c r="W56" s="17">
        <v>39.921955400000002</v>
      </c>
      <c r="X56" s="17">
        <v>-75.151263999999998</v>
      </c>
      <c r="Y56" s="17">
        <v>10387</v>
      </c>
      <c r="Z56" s="17">
        <v>4201</v>
      </c>
      <c r="AA56" s="17">
        <v>42101004201</v>
      </c>
      <c r="AB56" s="17">
        <v>361679</v>
      </c>
      <c r="AC56" s="17">
        <v>0</v>
      </c>
    </row>
    <row r="57" spans="1:29" x14ac:dyDescent="0.35">
      <c r="A57" s="12">
        <v>42.02</v>
      </c>
      <c r="B57" s="14">
        <f t="shared" si="0"/>
        <v>13</v>
      </c>
      <c r="C57" s="14">
        <f t="shared" si="1"/>
        <v>15</v>
      </c>
      <c r="D57" s="15" t="s">
        <v>239</v>
      </c>
      <c r="E57" s="16" t="s">
        <v>9</v>
      </c>
      <c r="F57" s="16" t="s">
        <v>12</v>
      </c>
      <c r="G57" s="16">
        <f>VLOOKUP(E57,MapColors!$A$4:$E$8,2,FALSE)</f>
        <v>13</v>
      </c>
      <c r="H57" s="16">
        <f>VLOOKUP(F57,MapColors!$A$4:$E$8,4,FALSE)</f>
        <v>6</v>
      </c>
      <c r="I57" s="16">
        <f>VLOOKUP(E57,MapColors!$A$4:$E$8,3,FALSE)</f>
        <v>25</v>
      </c>
      <c r="J57" s="16">
        <f>VLOOKUP(F57,MapColors!$A$4:$E$8,5,FALSE)</f>
        <v>15</v>
      </c>
      <c r="K57" s="14">
        <f t="shared" si="2"/>
        <v>13</v>
      </c>
      <c r="L57" s="14">
        <f t="shared" si="3"/>
        <v>15</v>
      </c>
      <c r="M57" s="16" t="s">
        <v>11</v>
      </c>
      <c r="N57" s="16" t="s">
        <v>11</v>
      </c>
      <c r="O57" s="16">
        <f>VLOOKUP(M57,MapColors!$A$4:$E$8,2,FALSE)</f>
        <v>0</v>
      </c>
      <c r="P57" s="16">
        <f>VLOOKUP(N57,MapColors!$A$4:$E$8,4,FALSE)</f>
        <v>0</v>
      </c>
      <c r="Q57" s="16">
        <f>VLOOKUP(M57,MapColors!$A$4:$E$8,3,FALSE)</f>
        <v>4</v>
      </c>
      <c r="R57" s="16">
        <f>VLOOKUP(N57,MapColors!$A$4:$E$8,5,FALSE)</f>
        <v>0</v>
      </c>
      <c r="S57" s="14">
        <f t="shared" si="4"/>
        <v>0</v>
      </c>
      <c r="T57" s="14">
        <f t="shared" si="5"/>
        <v>0</v>
      </c>
      <c r="U57">
        <v>489369</v>
      </c>
      <c r="V57" s="17">
        <v>206</v>
      </c>
      <c r="W57" s="17">
        <v>39.916857</v>
      </c>
      <c r="X57" s="17">
        <v>-75.151628400000007</v>
      </c>
      <c r="Y57" s="17">
        <v>10388</v>
      </c>
      <c r="Z57" s="17">
        <v>4202</v>
      </c>
      <c r="AA57" s="17">
        <v>42101004202</v>
      </c>
      <c r="AB57" s="17">
        <v>453343</v>
      </c>
      <c r="AC57" s="17">
        <v>0</v>
      </c>
    </row>
    <row r="58" spans="1:29" x14ac:dyDescent="0.35">
      <c r="A58" s="12">
        <v>50</v>
      </c>
      <c r="B58" s="14">
        <f t="shared" si="0"/>
        <v>0</v>
      </c>
      <c r="C58" s="14">
        <f t="shared" si="1"/>
        <v>0</v>
      </c>
      <c r="D58" s="15" t="s">
        <v>79</v>
      </c>
      <c r="E58" s="16" t="s">
        <v>11</v>
      </c>
      <c r="F58" s="16" t="s">
        <v>11</v>
      </c>
      <c r="G58" s="16">
        <f>VLOOKUP(E58,MapColors!$A$4:$E$8,2,FALSE)</f>
        <v>0</v>
      </c>
      <c r="H58" s="16">
        <f>VLOOKUP(F58,MapColors!$A$4:$E$8,4,FALSE)</f>
        <v>0</v>
      </c>
      <c r="I58" s="16">
        <f>VLOOKUP(E58,MapColors!$A$4:$E$8,3,FALSE)</f>
        <v>4</v>
      </c>
      <c r="J58" s="16">
        <f>VLOOKUP(F58,MapColors!$A$4:$E$8,5,FALSE)</f>
        <v>0</v>
      </c>
      <c r="K58" s="14">
        <f t="shared" si="2"/>
        <v>0</v>
      </c>
      <c r="L58" s="14">
        <f t="shared" si="3"/>
        <v>0</v>
      </c>
      <c r="M58" s="16" t="s">
        <v>11</v>
      </c>
      <c r="N58" s="16" t="s">
        <v>11</v>
      </c>
      <c r="O58" s="16">
        <f>VLOOKUP(M58,MapColors!$A$4:$E$8,2,FALSE)</f>
        <v>0</v>
      </c>
      <c r="P58" s="16">
        <f>VLOOKUP(N58,MapColors!$A$4:$E$8,4,FALSE)</f>
        <v>0</v>
      </c>
      <c r="Q58" s="16">
        <f>VLOOKUP(M58,MapColors!$A$4:$E$8,3,FALSE)</f>
        <v>4</v>
      </c>
      <c r="R58" s="16">
        <f>VLOOKUP(N58,MapColors!$A$4:$E$8,5,FALSE)</f>
        <v>0</v>
      </c>
      <c r="S58" s="14">
        <f t="shared" si="4"/>
        <v>0</v>
      </c>
      <c r="T58" s="14">
        <f t="shared" si="5"/>
        <v>0</v>
      </c>
      <c r="U58">
        <v>489437</v>
      </c>
      <c r="V58" s="17">
        <v>46</v>
      </c>
      <c r="W58" s="17">
        <v>39.889876800000003</v>
      </c>
      <c r="X58" s="17">
        <v>-75.169141199999999</v>
      </c>
      <c r="Y58" s="17">
        <v>10389</v>
      </c>
      <c r="Z58" s="17">
        <v>5000</v>
      </c>
      <c r="AA58" s="17">
        <v>42101005000</v>
      </c>
      <c r="AB58" s="17">
        <v>4504459</v>
      </c>
      <c r="AC58" s="17">
        <v>3340294</v>
      </c>
    </row>
    <row r="59" spans="1:29" x14ac:dyDescent="0.35">
      <c r="A59" s="12">
        <v>54</v>
      </c>
      <c r="B59" s="14">
        <f t="shared" si="0"/>
        <v>1</v>
      </c>
      <c r="C59" s="14">
        <f t="shared" si="1"/>
        <v>4</v>
      </c>
      <c r="D59" s="15" t="s">
        <v>80</v>
      </c>
      <c r="E59" s="16" t="s">
        <v>11</v>
      </c>
      <c r="F59" s="16" t="s">
        <v>10</v>
      </c>
      <c r="G59" s="16">
        <f>VLOOKUP(E59,MapColors!$A$4:$E$8,2,FALSE)</f>
        <v>0</v>
      </c>
      <c r="H59" s="16">
        <f>VLOOKUP(F59,MapColors!$A$4:$E$8,4,FALSE)</f>
        <v>1</v>
      </c>
      <c r="I59" s="16">
        <f>VLOOKUP(E59,MapColors!$A$4:$E$8,3,FALSE)</f>
        <v>4</v>
      </c>
      <c r="J59" s="16">
        <f>VLOOKUP(F59,MapColors!$A$4:$E$8,5,FALSE)</f>
        <v>5</v>
      </c>
      <c r="K59" s="14">
        <f t="shared" si="2"/>
        <v>1</v>
      </c>
      <c r="L59" s="14">
        <f t="shared" si="3"/>
        <v>4</v>
      </c>
      <c r="M59" s="16" t="s">
        <v>11</v>
      </c>
      <c r="N59" s="16" t="s">
        <v>11</v>
      </c>
      <c r="O59" s="16">
        <f>VLOOKUP(M59,MapColors!$A$4:$E$8,2,FALSE)</f>
        <v>0</v>
      </c>
      <c r="P59" s="16">
        <f>VLOOKUP(N59,MapColors!$A$4:$E$8,4,FALSE)</f>
        <v>0</v>
      </c>
      <c r="Q59" s="16">
        <f>VLOOKUP(M59,MapColors!$A$4:$E$8,3,FALSE)</f>
        <v>4</v>
      </c>
      <c r="R59" s="16">
        <f>VLOOKUP(N59,MapColors!$A$4:$E$8,5,FALSE)</f>
        <v>0</v>
      </c>
      <c r="S59" s="14">
        <f t="shared" si="4"/>
        <v>0</v>
      </c>
      <c r="T59" s="14">
        <f t="shared" si="5"/>
        <v>0</v>
      </c>
      <c r="U59">
        <v>489438</v>
      </c>
      <c r="V59" s="17">
        <v>47</v>
      </c>
      <c r="W59" s="17">
        <v>39.890453899999997</v>
      </c>
      <c r="X59" s="17">
        <v>-75.251392300000006</v>
      </c>
      <c r="Y59" s="17">
        <v>10390</v>
      </c>
      <c r="Z59" s="17">
        <v>5400</v>
      </c>
      <c r="AA59" s="17">
        <v>42101005400</v>
      </c>
      <c r="AB59" s="17">
        <v>1846253</v>
      </c>
      <c r="AC59" s="17">
        <v>530013</v>
      </c>
    </row>
    <row r="60" spans="1:29" x14ac:dyDescent="0.35">
      <c r="A60" s="12">
        <v>55</v>
      </c>
      <c r="B60" s="14">
        <f t="shared" si="0"/>
        <v>1</v>
      </c>
      <c r="C60" s="14">
        <f t="shared" si="1"/>
        <v>4</v>
      </c>
      <c r="D60" s="15" t="s">
        <v>81</v>
      </c>
      <c r="E60" s="16" t="s">
        <v>11</v>
      </c>
      <c r="F60" s="16" t="s">
        <v>10</v>
      </c>
      <c r="G60" s="16">
        <f>VLOOKUP(E60,MapColors!$A$4:$E$8,2,FALSE)</f>
        <v>0</v>
      </c>
      <c r="H60" s="16">
        <f>VLOOKUP(F60,MapColors!$A$4:$E$8,4,FALSE)</f>
        <v>1</v>
      </c>
      <c r="I60" s="16">
        <f>VLOOKUP(E60,MapColors!$A$4:$E$8,3,FALSE)</f>
        <v>4</v>
      </c>
      <c r="J60" s="16">
        <f>VLOOKUP(F60,MapColors!$A$4:$E$8,5,FALSE)</f>
        <v>5</v>
      </c>
      <c r="K60" s="14">
        <f t="shared" si="2"/>
        <v>1</v>
      </c>
      <c r="L60" s="14">
        <f t="shared" si="3"/>
        <v>4</v>
      </c>
      <c r="M60" s="16" t="s">
        <v>11</v>
      </c>
      <c r="N60" s="16" t="s">
        <v>11</v>
      </c>
      <c r="O60" s="16">
        <f>VLOOKUP(M60,MapColors!$A$4:$E$8,2,FALSE)</f>
        <v>0</v>
      </c>
      <c r="P60" s="16">
        <f>VLOOKUP(N60,MapColors!$A$4:$E$8,4,FALSE)</f>
        <v>0</v>
      </c>
      <c r="Q60" s="16">
        <f>VLOOKUP(M60,MapColors!$A$4:$E$8,3,FALSE)</f>
        <v>4</v>
      </c>
      <c r="R60" s="16">
        <f>VLOOKUP(N60,MapColors!$A$4:$E$8,5,FALSE)</f>
        <v>0</v>
      </c>
      <c r="S60" s="14">
        <f t="shared" si="4"/>
        <v>0</v>
      </c>
      <c r="T60" s="14">
        <f t="shared" si="5"/>
        <v>0</v>
      </c>
      <c r="U60">
        <v>489439</v>
      </c>
      <c r="V60" s="17">
        <v>48</v>
      </c>
      <c r="W60" s="17">
        <v>39.907419099999998</v>
      </c>
      <c r="X60" s="17">
        <v>-75.248917399999996</v>
      </c>
      <c r="Y60" s="17">
        <v>10391</v>
      </c>
      <c r="Z60" s="17">
        <v>5500</v>
      </c>
      <c r="AA60" s="17">
        <v>42101005500</v>
      </c>
      <c r="AB60" s="17">
        <v>1168442</v>
      </c>
      <c r="AC60" s="17">
        <v>12010</v>
      </c>
    </row>
    <row r="61" spans="1:29" x14ac:dyDescent="0.35">
      <c r="A61" s="12">
        <v>56</v>
      </c>
      <c r="B61" s="14">
        <f t="shared" si="0"/>
        <v>0</v>
      </c>
      <c r="C61" s="14">
        <f t="shared" si="1"/>
        <v>0</v>
      </c>
      <c r="D61" s="15" t="s">
        <v>82</v>
      </c>
      <c r="E61" s="16" t="s">
        <v>11</v>
      </c>
      <c r="F61" s="16" t="s">
        <v>11</v>
      </c>
      <c r="G61" s="16">
        <f>VLOOKUP(E61,MapColors!$A$4:$E$8,2,FALSE)</f>
        <v>0</v>
      </c>
      <c r="H61" s="16">
        <f>VLOOKUP(F61,MapColors!$A$4:$E$8,4,FALSE)</f>
        <v>0</v>
      </c>
      <c r="I61" s="16">
        <f>VLOOKUP(E61,MapColors!$A$4:$E$8,3,FALSE)</f>
        <v>4</v>
      </c>
      <c r="J61" s="16">
        <f>VLOOKUP(F61,MapColors!$A$4:$E$8,5,FALSE)</f>
        <v>0</v>
      </c>
      <c r="K61" s="14">
        <f t="shared" si="2"/>
        <v>0</v>
      </c>
      <c r="L61" s="14">
        <f t="shared" si="3"/>
        <v>0</v>
      </c>
      <c r="M61" s="16" t="s">
        <v>11</v>
      </c>
      <c r="N61" s="16" t="s">
        <v>11</v>
      </c>
      <c r="O61" s="16">
        <f>VLOOKUP(M61,MapColors!$A$4:$E$8,2,FALSE)</f>
        <v>0</v>
      </c>
      <c r="P61" s="16">
        <f>VLOOKUP(N61,MapColors!$A$4:$E$8,4,FALSE)</f>
        <v>0</v>
      </c>
      <c r="Q61" s="16">
        <f>VLOOKUP(M61,MapColors!$A$4:$E$8,3,FALSE)</f>
        <v>4</v>
      </c>
      <c r="R61" s="16">
        <f>VLOOKUP(N61,MapColors!$A$4:$E$8,5,FALSE)</f>
        <v>0</v>
      </c>
      <c r="S61" s="14">
        <f t="shared" si="4"/>
        <v>0</v>
      </c>
      <c r="T61" s="14">
        <f t="shared" si="5"/>
        <v>0</v>
      </c>
      <c r="U61">
        <v>489440</v>
      </c>
      <c r="V61" s="17">
        <v>49</v>
      </c>
      <c r="W61" s="17">
        <v>39.898832800000001</v>
      </c>
      <c r="X61" s="17">
        <v>-75.244734699999995</v>
      </c>
      <c r="Y61" s="17">
        <v>10392</v>
      </c>
      <c r="Z61" s="17">
        <v>5600</v>
      </c>
      <c r="AA61" s="17">
        <v>42101005600</v>
      </c>
      <c r="AB61" s="17">
        <v>840411</v>
      </c>
      <c r="AC61" s="17">
        <v>0</v>
      </c>
    </row>
    <row r="62" spans="1:29" x14ac:dyDescent="0.35">
      <c r="A62" s="12">
        <v>60</v>
      </c>
      <c r="B62" s="14">
        <f t="shared" si="0"/>
        <v>2</v>
      </c>
      <c r="C62" s="14">
        <f t="shared" si="1"/>
        <v>8</v>
      </c>
      <c r="D62" s="15" t="s">
        <v>83</v>
      </c>
      <c r="E62" s="16" t="s">
        <v>11</v>
      </c>
      <c r="F62" s="16" t="s">
        <v>10</v>
      </c>
      <c r="G62" s="16">
        <f>VLOOKUP(E62,MapColors!$A$4:$E$8,2,FALSE)</f>
        <v>0</v>
      </c>
      <c r="H62" s="16">
        <f>VLOOKUP(F62,MapColors!$A$4:$E$8,4,FALSE)</f>
        <v>1</v>
      </c>
      <c r="I62" s="16">
        <f>VLOOKUP(E62,MapColors!$A$4:$E$8,3,FALSE)</f>
        <v>4</v>
      </c>
      <c r="J62" s="16">
        <f>VLOOKUP(F62,MapColors!$A$4:$E$8,5,FALSE)</f>
        <v>5</v>
      </c>
      <c r="K62" s="14">
        <f t="shared" si="2"/>
        <v>1</v>
      </c>
      <c r="L62" s="14">
        <f t="shared" si="3"/>
        <v>4</v>
      </c>
      <c r="M62" s="16" t="s">
        <v>11</v>
      </c>
      <c r="N62" s="16" t="s">
        <v>10</v>
      </c>
      <c r="O62" s="16">
        <f>VLOOKUP(M62,MapColors!$A$4:$E$8,2,FALSE)</f>
        <v>0</v>
      </c>
      <c r="P62" s="16">
        <f>VLOOKUP(N62,MapColors!$A$4:$E$8,4,FALSE)</f>
        <v>1</v>
      </c>
      <c r="Q62" s="16">
        <f>VLOOKUP(M62,MapColors!$A$4:$E$8,3,FALSE)</f>
        <v>4</v>
      </c>
      <c r="R62" s="16">
        <f>VLOOKUP(N62,MapColors!$A$4:$E$8,5,FALSE)</f>
        <v>5</v>
      </c>
      <c r="S62" s="14">
        <f t="shared" si="4"/>
        <v>1</v>
      </c>
      <c r="T62" s="14">
        <f t="shared" si="5"/>
        <v>4</v>
      </c>
      <c r="U62">
        <v>489441</v>
      </c>
      <c r="V62" s="17">
        <v>50</v>
      </c>
      <c r="W62" s="17">
        <v>39.911519599999998</v>
      </c>
      <c r="X62" s="17">
        <v>-75.238157000000001</v>
      </c>
      <c r="Y62" s="17">
        <v>10393</v>
      </c>
      <c r="Z62" s="17">
        <v>6000</v>
      </c>
      <c r="AA62" s="17">
        <v>42101006000</v>
      </c>
      <c r="AB62" s="17">
        <v>1089657</v>
      </c>
      <c r="AC62" s="17">
        <v>0</v>
      </c>
    </row>
    <row r="63" spans="1:29" x14ac:dyDescent="0.35">
      <c r="A63" s="12">
        <v>61</v>
      </c>
      <c r="B63" s="14">
        <f t="shared" si="0"/>
        <v>1</v>
      </c>
      <c r="C63" s="14">
        <f t="shared" si="1"/>
        <v>4</v>
      </c>
      <c r="D63" s="15" t="s">
        <v>84</v>
      </c>
      <c r="E63" s="16" t="s">
        <v>11</v>
      </c>
      <c r="F63" s="16" t="s">
        <v>10</v>
      </c>
      <c r="G63" s="16">
        <f>VLOOKUP(E63,MapColors!$A$4:$E$8,2,FALSE)</f>
        <v>0</v>
      </c>
      <c r="H63" s="16">
        <f>VLOOKUP(F63,MapColors!$A$4:$E$8,4,FALSE)</f>
        <v>1</v>
      </c>
      <c r="I63" s="16">
        <f>VLOOKUP(E63,MapColors!$A$4:$E$8,3,FALSE)</f>
        <v>4</v>
      </c>
      <c r="J63" s="16">
        <f>VLOOKUP(F63,MapColors!$A$4:$E$8,5,FALSE)</f>
        <v>5</v>
      </c>
      <c r="K63" s="14">
        <f t="shared" si="2"/>
        <v>1</v>
      </c>
      <c r="L63" s="14">
        <f t="shared" si="3"/>
        <v>4</v>
      </c>
      <c r="M63" s="16" t="s">
        <v>11</v>
      </c>
      <c r="N63" s="16" t="s">
        <v>11</v>
      </c>
      <c r="O63" s="16">
        <f>VLOOKUP(M63,MapColors!$A$4:$E$8,2,FALSE)</f>
        <v>0</v>
      </c>
      <c r="P63" s="16">
        <f>VLOOKUP(N63,MapColors!$A$4:$E$8,4,FALSE)</f>
        <v>0</v>
      </c>
      <c r="Q63" s="16">
        <f>VLOOKUP(M63,MapColors!$A$4:$E$8,3,FALSE)</f>
        <v>4</v>
      </c>
      <c r="R63" s="16">
        <f>VLOOKUP(N63,MapColors!$A$4:$E$8,5,FALSE)</f>
        <v>0</v>
      </c>
      <c r="S63" s="14">
        <f t="shared" si="4"/>
        <v>0</v>
      </c>
      <c r="T63" s="14">
        <f t="shared" si="5"/>
        <v>0</v>
      </c>
      <c r="U63">
        <v>489442</v>
      </c>
      <c r="V63" s="17">
        <v>51</v>
      </c>
      <c r="W63" s="17">
        <v>39.9150013</v>
      </c>
      <c r="X63" s="17">
        <v>-75.228809400000003</v>
      </c>
      <c r="Y63" s="17">
        <v>10394</v>
      </c>
      <c r="Z63" s="17">
        <v>6100</v>
      </c>
      <c r="AA63" s="17">
        <v>42101006100</v>
      </c>
      <c r="AB63" s="17">
        <v>534201</v>
      </c>
      <c r="AC63" s="17">
        <v>0</v>
      </c>
    </row>
    <row r="64" spans="1:29" x14ac:dyDescent="0.35">
      <c r="A64" s="12">
        <v>62</v>
      </c>
      <c r="B64" s="14">
        <f t="shared" si="0"/>
        <v>6</v>
      </c>
      <c r="C64" s="14">
        <f t="shared" si="1"/>
        <v>12</v>
      </c>
      <c r="D64" s="15" t="s">
        <v>85</v>
      </c>
      <c r="E64" s="16" t="s">
        <v>10</v>
      </c>
      <c r="F64" s="16" t="s">
        <v>12</v>
      </c>
      <c r="G64" s="16">
        <f>VLOOKUP(E64,MapColors!$A$4:$E$8,2,FALSE)</f>
        <v>5</v>
      </c>
      <c r="H64" s="16">
        <f>VLOOKUP(F64,MapColors!$A$4:$E$8,4,FALSE)</f>
        <v>6</v>
      </c>
      <c r="I64" s="16">
        <f>VLOOKUP(E64,MapColors!$A$4:$E$8,3,FALSE)</f>
        <v>12</v>
      </c>
      <c r="J64" s="16">
        <f>VLOOKUP(F64,MapColors!$A$4:$E$8,5,FALSE)</f>
        <v>15</v>
      </c>
      <c r="K64" s="14">
        <f t="shared" si="2"/>
        <v>6</v>
      </c>
      <c r="L64" s="14">
        <f t="shared" si="3"/>
        <v>12</v>
      </c>
      <c r="M64" s="16" t="s">
        <v>11</v>
      </c>
      <c r="N64" s="16" t="s">
        <v>11</v>
      </c>
      <c r="O64" s="16">
        <f>VLOOKUP(M64,MapColors!$A$4:$E$8,2,FALSE)</f>
        <v>0</v>
      </c>
      <c r="P64" s="16">
        <f>VLOOKUP(N64,MapColors!$A$4:$E$8,4,FALSE)</f>
        <v>0</v>
      </c>
      <c r="Q64" s="16">
        <f>VLOOKUP(M64,MapColors!$A$4:$E$8,3,FALSE)</f>
        <v>4</v>
      </c>
      <c r="R64" s="16">
        <f>VLOOKUP(N64,MapColors!$A$4:$E$8,5,FALSE)</f>
        <v>0</v>
      </c>
      <c r="S64" s="14">
        <f t="shared" si="4"/>
        <v>0</v>
      </c>
      <c r="T64" s="14">
        <f t="shared" si="5"/>
        <v>0</v>
      </c>
      <c r="U64">
        <v>489443</v>
      </c>
      <c r="V64" s="17">
        <v>52</v>
      </c>
      <c r="W64" s="17">
        <v>39.919413400000003</v>
      </c>
      <c r="X64" s="17">
        <v>-75.233525700000001</v>
      </c>
      <c r="Y64" s="17">
        <v>10395</v>
      </c>
      <c r="Z64" s="17">
        <v>6200</v>
      </c>
      <c r="AA64" s="17">
        <v>42101006200</v>
      </c>
      <c r="AB64" s="17">
        <v>509636</v>
      </c>
      <c r="AC64" s="17">
        <v>0</v>
      </c>
    </row>
    <row r="65" spans="1:29" x14ac:dyDescent="0.35">
      <c r="A65" s="12">
        <v>63</v>
      </c>
      <c r="B65" s="14">
        <f t="shared" si="0"/>
        <v>7</v>
      </c>
      <c r="C65" s="14">
        <f t="shared" si="1"/>
        <v>16</v>
      </c>
      <c r="D65" s="15" t="s">
        <v>86</v>
      </c>
      <c r="E65" s="16" t="s">
        <v>10</v>
      </c>
      <c r="F65" s="16" t="s">
        <v>12</v>
      </c>
      <c r="G65" s="16">
        <f>VLOOKUP(E65,MapColors!$A$4:$E$8,2,FALSE)</f>
        <v>5</v>
      </c>
      <c r="H65" s="16">
        <f>VLOOKUP(F65,MapColors!$A$4:$E$8,4,FALSE)</f>
        <v>6</v>
      </c>
      <c r="I65" s="16">
        <f>VLOOKUP(E65,MapColors!$A$4:$E$8,3,FALSE)</f>
        <v>12</v>
      </c>
      <c r="J65" s="16">
        <f>VLOOKUP(F65,MapColors!$A$4:$E$8,5,FALSE)</f>
        <v>15</v>
      </c>
      <c r="K65" s="14">
        <f t="shared" si="2"/>
        <v>6</v>
      </c>
      <c r="L65" s="14">
        <f t="shared" si="3"/>
        <v>12</v>
      </c>
      <c r="M65" s="16" t="s">
        <v>11</v>
      </c>
      <c r="N65" s="16" t="s">
        <v>10</v>
      </c>
      <c r="O65" s="16">
        <f>VLOOKUP(M65,MapColors!$A$4:$E$8,2,FALSE)</f>
        <v>0</v>
      </c>
      <c r="P65" s="16">
        <f>VLOOKUP(N65,MapColors!$A$4:$E$8,4,FALSE)</f>
        <v>1</v>
      </c>
      <c r="Q65" s="16">
        <f>VLOOKUP(M65,MapColors!$A$4:$E$8,3,FALSE)</f>
        <v>4</v>
      </c>
      <c r="R65" s="16">
        <f>VLOOKUP(N65,MapColors!$A$4:$E$8,5,FALSE)</f>
        <v>5</v>
      </c>
      <c r="S65" s="14">
        <f t="shared" si="4"/>
        <v>1</v>
      </c>
      <c r="T65" s="14">
        <f t="shared" si="5"/>
        <v>4</v>
      </c>
      <c r="U65">
        <v>489444</v>
      </c>
      <c r="V65" s="17">
        <v>53</v>
      </c>
      <c r="W65" s="17">
        <v>39.921084299999997</v>
      </c>
      <c r="X65" s="17">
        <v>-75.239976200000001</v>
      </c>
      <c r="Y65" s="17">
        <v>10396</v>
      </c>
      <c r="Z65" s="17">
        <v>6300</v>
      </c>
      <c r="AA65" s="17">
        <v>42101006300</v>
      </c>
      <c r="AB65" s="17">
        <v>555602</v>
      </c>
      <c r="AC65" s="17">
        <v>0</v>
      </c>
    </row>
    <row r="66" spans="1:29" x14ac:dyDescent="0.35">
      <c r="A66" s="12">
        <v>64</v>
      </c>
      <c r="B66" s="14">
        <f t="shared" si="0"/>
        <v>5</v>
      </c>
      <c r="C66" s="14">
        <f t="shared" si="1"/>
        <v>5</v>
      </c>
      <c r="D66" s="15" t="s">
        <v>163</v>
      </c>
      <c r="E66" s="16" t="s">
        <v>10</v>
      </c>
      <c r="F66" s="16" t="s">
        <v>10</v>
      </c>
      <c r="G66" s="16">
        <f>VLOOKUP(E66,MapColors!$A$4:$E$8,2,FALSE)</f>
        <v>5</v>
      </c>
      <c r="H66" s="16">
        <f>VLOOKUP(F66,MapColors!$A$4:$E$8,4,FALSE)</f>
        <v>1</v>
      </c>
      <c r="I66" s="16">
        <f>VLOOKUP(E66,MapColors!$A$4:$E$8,3,FALSE)</f>
        <v>12</v>
      </c>
      <c r="J66" s="16">
        <f>VLOOKUP(F66,MapColors!$A$4:$E$8,5,FALSE)</f>
        <v>5</v>
      </c>
      <c r="K66" s="14">
        <f t="shared" si="2"/>
        <v>5</v>
      </c>
      <c r="L66" s="14">
        <f t="shared" si="3"/>
        <v>5</v>
      </c>
      <c r="M66" s="16" t="s">
        <v>11</v>
      </c>
      <c r="N66" s="16" t="s">
        <v>11</v>
      </c>
      <c r="O66" s="16">
        <f>VLOOKUP(M66,MapColors!$A$4:$E$8,2,FALSE)</f>
        <v>0</v>
      </c>
      <c r="P66" s="16">
        <f>VLOOKUP(N66,MapColors!$A$4:$E$8,4,FALSE)</f>
        <v>0</v>
      </c>
      <c r="Q66" s="16">
        <f>VLOOKUP(M66,MapColors!$A$4:$E$8,3,FALSE)</f>
        <v>4</v>
      </c>
      <c r="R66" s="16">
        <f>VLOOKUP(N66,MapColors!$A$4:$E$8,5,FALSE)</f>
        <v>0</v>
      </c>
      <c r="S66" s="14">
        <f t="shared" si="4"/>
        <v>0</v>
      </c>
      <c r="T66" s="14">
        <f t="shared" si="5"/>
        <v>0</v>
      </c>
      <c r="U66">
        <v>489537</v>
      </c>
      <c r="V66" s="17">
        <v>130</v>
      </c>
      <c r="W66" s="17">
        <v>39.925180500000003</v>
      </c>
      <c r="X66" s="17">
        <v>-75.242839599999996</v>
      </c>
      <c r="Y66" s="17">
        <v>10397</v>
      </c>
      <c r="Z66" s="17">
        <v>6400</v>
      </c>
      <c r="AA66" s="17">
        <v>42101006400</v>
      </c>
      <c r="AB66" s="17">
        <v>645368</v>
      </c>
      <c r="AC66" s="17">
        <v>16097</v>
      </c>
    </row>
    <row r="67" spans="1:29" x14ac:dyDescent="0.35">
      <c r="A67" s="12">
        <v>65</v>
      </c>
      <c r="B67" s="14">
        <f t="shared" si="0"/>
        <v>1</v>
      </c>
      <c r="C67" s="14">
        <f t="shared" si="1"/>
        <v>4</v>
      </c>
      <c r="D67" s="15" t="s">
        <v>164</v>
      </c>
      <c r="E67" s="18" t="s">
        <v>11</v>
      </c>
      <c r="F67" s="16" t="s">
        <v>10</v>
      </c>
      <c r="G67" s="16">
        <f>VLOOKUP(E67,MapColors!$A$4:$E$8,2,FALSE)</f>
        <v>0</v>
      </c>
      <c r="H67" s="16">
        <f>VLOOKUP(F67,MapColors!$A$4:$E$8,4,FALSE)</f>
        <v>1</v>
      </c>
      <c r="I67" s="16">
        <f>VLOOKUP(E67,MapColors!$A$4:$E$8,3,FALSE)</f>
        <v>4</v>
      </c>
      <c r="J67" s="16">
        <f>VLOOKUP(F67,MapColors!$A$4:$E$8,5,FALSE)</f>
        <v>5</v>
      </c>
      <c r="K67" s="14">
        <f t="shared" si="2"/>
        <v>1</v>
      </c>
      <c r="L67" s="14">
        <f t="shared" si="3"/>
        <v>4</v>
      </c>
      <c r="M67" s="16" t="s">
        <v>11</v>
      </c>
      <c r="N67" s="16" t="s">
        <v>11</v>
      </c>
      <c r="O67" s="16">
        <f>VLOOKUP(M67,MapColors!$A$4:$E$8,2,FALSE)</f>
        <v>0</v>
      </c>
      <c r="P67" s="16">
        <f>VLOOKUP(N67,MapColors!$A$4:$E$8,4,FALSE)</f>
        <v>0</v>
      </c>
      <c r="Q67" s="16">
        <f>VLOOKUP(M67,MapColors!$A$4:$E$8,3,FALSE)</f>
        <v>4</v>
      </c>
      <c r="R67" s="16">
        <f>VLOOKUP(N67,MapColors!$A$4:$E$8,5,FALSE)</f>
        <v>0</v>
      </c>
      <c r="S67" s="14">
        <f t="shared" si="4"/>
        <v>0</v>
      </c>
      <c r="T67" s="14">
        <f t="shared" si="5"/>
        <v>0</v>
      </c>
      <c r="U67">
        <v>489538</v>
      </c>
      <c r="V67" s="17">
        <v>131</v>
      </c>
      <c r="W67" s="17">
        <v>39.9330955</v>
      </c>
      <c r="X67" s="17">
        <v>-75.231840599999998</v>
      </c>
      <c r="Y67" s="17">
        <v>10398</v>
      </c>
      <c r="Z67" s="17">
        <v>6500</v>
      </c>
      <c r="AA67" s="17">
        <v>42101006500</v>
      </c>
      <c r="AB67" s="17">
        <v>1111283</v>
      </c>
      <c r="AC67" s="17">
        <v>29425</v>
      </c>
    </row>
    <row r="68" spans="1:29" x14ac:dyDescent="0.35">
      <c r="A68" s="12">
        <v>66</v>
      </c>
      <c r="B68" s="14">
        <f t="shared" ref="B68:B131" si="6">K68+S68</f>
        <v>6</v>
      </c>
      <c r="C68" s="14">
        <f t="shared" ref="C68:C131" si="7">L68+T68</f>
        <v>12</v>
      </c>
      <c r="D68" s="15" t="s">
        <v>165</v>
      </c>
      <c r="E68" s="16" t="s">
        <v>10</v>
      </c>
      <c r="F68" s="16" t="s">
        <v>12</v>
      </c>
      <c r="G68" s="16">
        <f>VLOOKUP(E68,MapColors!$A$4:$E$8,2,FALSE)</f>
        <v>5</v>
      </c>
      <c r="H68" s="16">
        <f>VLOOKUP(F68,MapColors!$A$4:$E$8,4,FALSE)</f>
        <v>6</v>
      </c>
      <c r="I68" s="16">
        <f>VLOOKUP(E68,MapColors!$A$4:$E$8,3,FALSE)</f>
        <v>12</v>
      </c>
      <c r="J68" s="16">
        <f>VLOOKUP(F68,MapColors!$A$4:$E$8,5,FALSE)</f>
        <v>15</v>
      </c>
      <c r="K68" s="14">
        <f t="shared" ref="K68:K131" si="8">MAX(G68:H68)</f>
        <v>6</v>
      </c>
      <c r="L68" s="14">
        <f t="shared" ref="L68:L131" si="9">MIN(I68:J68)</f>
        <v>12</v>
      </c>
      <c r="M68" s="16" t="s">
        <v>11</v>
      </c>
      <c r="N68" s="16" t="s">
        <v>11</v>
      </c>
      <c r="O68" s="16">
        <f>VLOOKUP(M68,MapColors!$A$4:$E$8,2,FALSE)</f>
        <v>0</v>
      </c>
      <c r="P68" s="16">
        <f>VLOOKUP(N68,MapColors!$A$4:$E$8,4,FALSE)</f>
        <v>0</v>
      </c>
      <c r="Q68" s="16">
        <f>VLOOKUP(M68,MapColors!$A$4:$E$8,3,FALSE)</f>
        <v>4</v>
      </c>
      <c r="R68" s="16">
        <f>VLOOKUP(N68,MapColors!$A$4:$E$8,5,FALSE)</f>
        <v>0</v>
      </c>
      <c r="S68" s="14">
        <f t="shared" ref="S68:S131" si="10">MAX(O68:P68)</f>
        <v>0</v>
      </c>
      <c r="T68" s="14">
        <f t="shared" ref="T68:T131" si="11">MIN(Q68:R68)</f>
        <v>0</v>
      </c>
      <c r="U68">
        <v>489539</v>
      </c>
      <c r="V68" s="17">
        <v>132</v>
      </c>
      <c r="W68" s="17">
        <v>39.929315500000001</v>
      </c>
      <c r="X68" s="17">
        <v>-75.229842500000004</v>
      </c>
      <c r="Y68" s="17">
        <v>10399</v>
      </c>
      <c r="Z68" s="17">
        <v>6600</v>
      </c>
      <c r="AA68" s="17">
        <v>42101006600</v>
      </c>
      <c r="AB68" s="17">
        <v>651244</v>
      </c>
      <c r="AC68" s="17">
        <v>0</v>
      </c>
    </row>
    <row r="69" spans="1:29" x14ac:dyDescent="0.35">
      <c r="A69" s="12">
        <v>67</v>
      </c>
      <c r="B69" s="14">
        <f t="shared" si="6"/>
        <v>5</v>
      </c>
      <c r="C69" s="14">
        <f t="shared" si="7"/>
        <v>5</v>
      </c>
      <c r="D69" s="15" t="s">
        <v>252</v>
      </c>
      <c r="E69" s="16" t="s">
        <v>10</v>
      </c>
      <c r="F69" s="16" t="s">
        <v>10</v>
      </c>
      <c r="G69" s="16">
        <f>VLOOKUP(E69,MapColors!$A$4:$E$8,2,FALSE)</f>
        <v>5</v>
      </c>
      <c r="H69" s="16">
        <f>VLOOKUP(F69,MapColors!$A$4:$E$8,4,FALSE)</f>
        <v>1</v>
      </c>
      <c r="I69" s="16">
        <f>VLOOKUP(E69,MapColors!$A$4:$E$8,3,FALSE)</f>
        <v>12</v>
      </c>
      <c r="J69" s="16">
        <f>VLOOKUP(F69,MapColors!$A$4:$E$8,5,FALSE)</f>
        <v>5</v>
      </c>
      <c r="K69" s="14">
        <f t="shared" si="8"/>
        <v>5</v>
      </c>
      <c r="L69" s="14">
        <f t="shared" si="9"/>
        <v>5</v>
      </c>
      <c r="M69" s="16" t="s">
        <v>11</v>
      </c>
      <c r="N69" s="16" t="s">
        <v>11</v>
      </c>
      <c r="O69" s="16">
        <f>VLOOKUP(M69,MapColors!$A$4:$E$8,2,FALSE)</f>
        <v>0</v>
      </c>
      <c r="P69" s="16">
        <f>VLOOKUP(N69,MapColors!$A$4:$E$8,4,FALSE)</f>
        <v>0</v>
      </c>
      <c r="Q69" s="16">
        <f>VLOOKUP(M69,MapColors!$A$4:$E$8,3,FALSE)</f>
        <v>4</v>
      </c>
      <c r="R69" s="16">
        <f>VLOOKUP(N69,MapColors!$A$4:$E$8,5,FALSE)</f>
        <v>0</v>
      </c>
      <c r="S69" s="14">
        <f t="shared" si="10"/>
        <v>0</v>
      </c>
      <c r="T69" s="14">
        <f t="shared" si="11"/>
        <v>0</v>
      </c>
      <c r="U69">
        <v>489540</v>
      </c>
      <c r="V69" s="17">
        <v>219</v>
      </c>
      <c r="W69" s="17">
        <v>39.9242475</v>
      </c>
      <c r="X69" s="17">
        <v>-75.224281599999998</v>
      </c>
      <c r="Y69" s="17">
        <v>10400</v>
      </c>
      <c r="Z69" s="17">
        <v>6700</v>
      </c>
      <c r="AA69" s="17">
        <v>42101006700</v>
      </c>
      <c r="AB69" s="17">
        <v>1001467</v>
      </c>
      <c r="AC69" s="17">
        <v>0</v>
      </c>
    </row>
    <row r="70" spans="1:29" x14ac:dyDescent="0.35">
      <c r="A70" s="12">
        <v>69</v>
      </c>
      <c r="B70" s="14">
        <f t="shared" si="6"/>
        <v>1</v>
      </c>
      <c r="C70" s="14">
        <f t="shared" si="7"/>
        <v>4</v>
      </c>
      <c r="D70" s="15" t="s">
        <v>253</v>
      </c>
      <c r="E70" s="18" t="s">
        <v>11</v>
      </c>
      <c r="F70" s="16" t="s">
        <v>10</v>
      </c>
      <c r="G70" s="16">
        <f>VLOOKUP(E70,MapColors!$A$4:$E$8,2,FALSE)</f>
        <v>0</v>
      </c>
      <c r="H70" s="16">
        <f>VLOOKUP(F70,MapColors!$A$4:$E$8,4,FALSE)</f>
        <v>1</v>
      </c>
      <c r="I70" s="16">
        <f>VLOOKUP(E70,MapColors!$A$4:$E$8,3,FALSE)</f>
        <v>4</v>
      </c>
      <c r="J70" s="16">
        <f>VLOOKUP(F70,MapColors!$A$4:$E$8,5,FALSE)</f>
        <v>5</v>
      </c>
      <c r="K70" s="14">
        <f t="shared" si="8"/>
        <v>1</v>
      </c>
      <c r="L70" s="14">
        <f t="shared" si="9"/>
        <v>4</v>
      </c>
      <c r="M70" s="16" t="s">
        <v>11</v>
      </c>
      <c r="N70" s="16" t="s">
        <v>11</v>
      </c>
      <c r="O70" s="16">
        <f>VLOOKUP(M70,MapColors!$A$4:$E$8,2,FALSE)</f>
        <v>0</v>
      </c>
      <c r="P70" s="16">
        <f>VLOOKUP(N70,MapColors!$A$4:$E$8,4,FALSE)</f>
        <v>0</v>
      </c>
      <c r="Q70" s="16">
        <f>VLOOKUP(M70,MapColors!$A$4:$E$8,3,FALSE)</f>
        <v>4</v>
      </c>
      <c r="R70" s="16">
        <f>VLOOKUP(N70,MapColors!$A$4:$E$8,5,FALSE)</f>
        <v>0</v>
      </c>
      <c r="S70" s="14">
        <f t="shared" si="10"/>
        <v>0</v>
      </c>
      <c r="T70" s="14">
        <f t="shared" si="11"/>
        <v>0</v>
      </c>
      <c r="U70">
        <v>489541</v>
      </c>
      <c r="V70" s="17">
        <v>220</v>
      </c>
      <c r="W70" s="17">
        <v>39.930620400000002</v>
      </c>
      <c r="X70" s="17">
        <v>-75.214652599999994</v>
      </c>
      <c r="Y70" s="17">
        <v>10401</v>
      </c>
      <c r="Z70" s="17">
        <v>6900</v>
      </c>
      <c r="AA70" s="17">
        <v>42101006900</v>
      </c>
      <c r="AB70" s="17">
        <v>704352</v>
      </c>
      <c r="AC70" s="17">
        <v>102803</v>
      </c>
    </row>
    <row r="71" spans="1:29" x14ac:dyDescent="0.35">
      <c r="A71" s="12">
        <v>70</v>
      </c>
      <c r="B71" s="14">
        <f t="shared" si="6"/>
        <v>6</v>
      </c>
      <c r="C71" s="14">
        <f t="shared" si="7"/>
        <v>12</v>
      </c>
      <c r="D71" s="15" t="s">
        <v>254</v>
      </c>
      <c r="E71" s="16" t="s">
        <v>10</v>
      </c>
      <c r="F71" s="16" t="s">
        <v>12</v>
      </c>
      <c r="G71" s="16">
        <f>VLOOKUP(E71,MapColors!$A$4:$E$8,2,FALSE)</f>
        <v>5</v>
      </c>
      <c r="H71" s="16">
        <f>VLOOKUP(F71,MapColors!$A$4:$E$8,4,FALSE)</f>
        <v>6</v>
      </c>
      <c r="I71" s="16">
        <f>VLOOKUP(E71,MapColors!$A$4:$E$8,3,FALSE)</f>
        <v>12</v>
      </c>
      <c r="J71" s="16">
        <f>VLOOKUP(F71,MapColors!$A$4:$E$8,5,FALSE)</f>
        <v>15</v>
      </c>
      <c r="K71" s="14">
        <f t="shared" si="8"/>
        <v>6</v>
      </c>
      <c r="L71" s="14">
        <f t="shared" si="9"/>
        <v>12</v>
      </c>
      <c r="M71" s="16" t="s">
        <v>11</v>
      </c>
      <c r="N71" s="16" t="s">
        <v>11</v>
      </c>
      <c r="O71" s="16">
        <f>VLOOKUP(M71,MapColors!$A$4:$E$8,2,FALSE)</f>
        <v>0</v>
      </c>
      <c r="P71" s="16">
        <f>VLOOKUP(N71,MapColors!$A$4:$E$8,4,FALSE)</f>
        <v>0</v>
      </c>
      <c r="Q71" s="16">
        <f>VLOOKUP(M71,MapColors!$A$4:$E$8,3,FALSE)</f>
        <v>4</v>
      </c>
      <c r="R71" s="16">
        <f>VLOOKUP(N71,MapColors!$A$4:$E$8,5,FALSE)</f>
        <v>0</v>
      </c>
      <c r="S71" s="14">
        <f t="shared" si="10"/>
        <v>0</v>
      </c>
      <c r="T71" s="14">
        <f t="shared" si="11"/>
        <v>0</v>
      </c>
      <c r="U71">
        <v>489542</v>
      </c>
      <c r="V71" s="17">
        <v>221</v>
      </c>
      <c r="W71" s="17">
        <v>39.935184999999997</v>
      </c>
      <c r="X71" s="17">
        <v>-75.221476999999993</v>
      </c>
      <c r="Y71" s="17">
        <v>10402</v>
      </c>
      <c r="Z71" s="17">
        <v>7000</v>
      </c>
      <c r="AA71" s="17">
        <v>42101007000</v>
      </c>
      <c r="AB71" s="17">
        <v>469047</v>
      </c>
      <c r="AC71" s="17">
        <v>0</v>
      </c>
    </row>
    <row r="72" spans="1:29" x14ac:dyDescent="0.35">
      <c r="A72" s="12">
        <v>71.010000000000005</v>
      </c>
      <c r="B72" s="14">
        <f t="shared" si="6"/>
        <v>0</v>
      </c>
      <c r="C72" s="14">
        <f t="shared" si="7"/>
        <v>0</v>
      </c>
      <c r="D72" s="15" t="s">
        <v>362</v>
      </c>
      <c r="E72" s="18" t="s">
        <v>11</v>
      </c>
      <c r="F72" s="16" t="s">
        <v>11</v>
      </c>
      <c r="G72" s="16">
        <f>VLOOKUP(E72,MapColors!$A$4:$E$8,2,FALSE)</f>
        <v>0</v>
      </c>
      <c r="H72" s="16">
        <f>VLOOKUP(F72,MapColors!$A$4:$E$8,4,FALSE)</f>
        <v>0</v>
      </c>
      <c r="I72" s="16">
        <f>VLOOKUP(E72,MapColors!$A$4:$E$8,3,FALSE)</f>
        <v>4</v>
      </c>
      <c r="J72" s="16">
        <f>VLOOKUP(F72,MapColors!$A$4:$E$8,5,FALSE)</f>
        <v>0</v>
      </c>
      <c r="K72" s="14">
        <f t="shared" si="8"/>
        <v>0</v>
      </c>
      <c r="L72" s="14">
        <f t="shared" si="9"/>
        <v>0</v>
      </c>
      <c r="M72" s="16" t="s">
        <v>11</v>
      </c>
      <c r="N72" s="16" t="s">
        <v>11</v>
      </c>
      <c r="O72" s="16">
        <f>VLOOKUP(M72,MapColors!$A$4:$E$8,2,FALSE)</f>
        <v>0</v>
      </c>
      <c r="P72" s="16">
        <f>VLOOKUP(N72,MapColors!$A$4:$E$8,4,FALSE)</f>
        <v>0</v>
      </c>
      <c r="Q72" s="16">
        <f>VLOOKUP(M72,MapColors!$A$4:$E$8,3,FALSE)</f>
        <v>4</v>
      </c>
      <c r="R72" s="16">
        <f>VLOOKUP(N72,MapColors!$A$4:$E$8,5,FALSE)</f>
        <v>0</v>
      </c>
      <c r="S72" s="14">
        <f t="shared" si="10"/>
        <v>0</v>
      </c>
      <c r="T72" s="14">
        <f t="shared" si="11"/>
        <v>0</v>
      </c>
      <c r="U72">
        <v>489650</v>
      </c>
      <c r="V72" s="17">
        <v>329</v>
      </c>
      <c r="W72" s="17">
        <v>39.938158000000001</v>
      </c>
      <c r="X72" s="17">
        <v>-75.224998400000004</v>
      </c>
      <c r="Y72" s="17">
        <v>10403</v>
      </c>
      <c r="Z72" s="17">
        <v>7101</v>
      </c>
      <c r="AA72" s="17">
        <v>42101007101</v>
      </c>
      <c r="AB72" s="17">
        <v>253256</v>
      </c>
      <c r="AC72" s="17">
        <v>0</v>
      </c>
    </row>
    <row r="73" spans="1:29" x14ac:dyDescent="0.35">
      <c r="A73" s="12">
        <v>71.02</v>
      </c>
      <c r="B73" s="14">
        <f t="shared" si="6"/>
        <v>1</v>
      </c>
      <c r="C73" s="14">
        <f t="shared" si="7"/>
        <v>4</v>
      </c>
      <c r="D73" s="15" t="s">
        <v>350</v>
      </c>
      <c r="E73" s="18" t="s">
        <v>11</v>
      </c>
      <c r="F73" s="16" t="s">
        <v>10</v>
      </c>
      <c r="G73" s="16">
        <f>VLOOKUP(E73,MapColors!$A$4:$E$8,2,FALSE)</f>
        <v>0</v>
      </c>
      <c r="H73" s="16">
        <f>VLOOKUP(F73,MapColors!$A$4:$E$8,4,FALSE)</f>
        <v>1</v>
      </c>
      <c r="I73" s="16">
        <f>VLOOKUP(E73,MapColors!$A$4:$E$8,3,FALSE)</f>
        <v>4</v>
      </c>
      <c r="J73" s="16">
        <f>VLOOKUP(F73,MapColors!$A$4:$E$8,5,FALSE)</f>
        <v>5</v>
      </c>
      <c r="K73" s="14">
        <f t="shared" si="8"/>
        <v>1</v>
      </c>
      <c r="L73" s="14">
        <f t="shared" si="9"/>
        <v>4</v>
      </c>
      <c r="M73" s="16" t="s">
        <v>11</v>
      </c>
      <c r="N73" s="16" t="s">
        <v>11</v>
      </c>
      <c r="O73" s="16">
        <f>VLOOKUP(M73,MapColors!$A$4:$E$8,2,FALSE)</f>
        <v>0</v>
      </c>
      <c r="P73" s="16">
        <f>VLOOKUP(N73,MapColors!$A$4:$E$8,4,FALSE)</f>
        <v>0</v>
      </c>
      <c r="Q73" s="16">
        <f>VLOOKUP(M73,MapColors!$A$4:$E$8,3,FALSE)</f>
        <v>4</v>
      </c>
      <c r="R73" s="16">
        <f>VLOOKUP(N73,MapColors!$A$4:$E$8,5,FALSE)</f>
        <v>0</v>
      </c>
      <c r="S73" s="14">
        <f t="shared" si="10"/>
        <v>0</v>
      </c>
      <c r="T73" s="14">
        <f t="shared" si="11"/>
        <v>0</v>
      </c>
      <c r="U73">
        <v>489638</v>
      </c>
      <c r="V73" s="17">
        <v>317</v>
      </c>
      <c r="W73" s="17">
        <v>39.940920400000003</v>
      </c>
      <c r="X73" s="17">
        <v>-75.228251099999994</v>
      </c>
      <c r="Y73" s="17">
        <v>10404</v>
      </c>
      <c r="Z73" s="17">
        <v>7102</v>
      </c>
      <c r="AA73" s="17">
        <v>42101007102</v>
      </c>
      <c r="AB73" s="17">
        <v>415761</v>
      </c>
      <c r="AC73" s="17">
        <v>0</v>
      </c>
    </row>
    <row r="74" spans="1:29" x14ac:dyDescent="0.35">
      <c r="A74" s="12">
        <v>72</v>
      </c>
      <c r="B74" s="14">
        <f t="shared" si="6"/>
        <v>1</v>
      </c>
      <c r="C74" s="14">
        <f t="shared" si="7"/>
        <v>4</v>
      </c>
      <c r="D74" s="15" t="s">
        <v>255</v>
      </c>
      <c r="E74" s="18" t="s">
        <v>11</v>
      </c>
      <c r="F74" s="16" t="s">
        <v>10</v>
      </c>
      <c r="G74" s="16">
        <f>VLOOKUP(E74,MapColors!$A$4:$E$8,2,FALSE)</f>
        <v>0</v>
      </c>
      <c r="H74" s="16">
        <f>VLOOKUP(F74,MapColors!$A$4:$E$8,4,FALSE)</f>
        <v>1</v>
      </c>
      <c r="I74" s="16">
        <f>VLOOKUP(E74,MapColors!$A$4:$E$8,3,FALSE)</f>
        <v>4</v>
      </c>
      <c r="J74" s="16">
        <f>VLOOKUP(F74,MapColors!$A$4:$E$8,5,FALSE)</f>
        <v>5</v>
      </c>
      <c r="K74" s="14">
        <f t="shared" si="8"/>
        <v>1</v>
      </c>
      <c r="L74" s="14">
        <f t="shared" si="9"/>
        <v>4</v>
      </c>
      <c r="M74" s="16" t="s">
        <v>11</v>
      </c>
      <c r="N74" s="16" t="s">
        <v>11</v>
      </c>
      <c r="O74" s="16">
        <f>VLOOKUP(M74,MapColors!$A$4:$E$8,2,FALSE)</f>
        <v>0</v>
      </c>
      <c r="P74" s="16">
        <f>VLOOKUP(N74,MapColors!$A$4:$E$8,4,FALSE)</f>
        <v>0</v>
      </c>
      <c r="Q74" s="16">
        <f>VLOOKUP(M74,MapColors!$A$4:$E$8,3,FALSE)</f>
        <v>4</v>
      </c>
      <c r="R74" s="16">
        <f>VLOOKUP(N74,MapColors!$A$4:$E$8,5,FALSE)</f>
        <v>0</v>
      </c>
      <c r="S74" s="14">
        <f t="shared" si="10"/>
        <v>0</v>
      </c>
      <c r="T74" s="14">
        <f t="shared" si="11"/>
        <v>0</v>
      </c>
      <c r="U74">
        <v>489543</v>
      </c>
      <c r="V74" s="17">
        <v>222</v>
      </c>
      <c r="W74" s="17">
        <v>39.944637</v>
      </c>
      <c r="X74" s="17">
        <v>-75.233216799999994</v>
      </c>
      <c r="Y74" s="17">
        <v>10405</v>
      </c>
      <c r="Z74" s="17">
        <v>7200</v>
      </c>
      <c r="AA74" s="17">
        <v>42101007200</v>
      </c>
      <c r="AB74" s="17">
        <v>502614</v>
      </c>
      <c r="AC74" s="17">
        <v>0</v>
      </c>
    </row>
    <row r="75" spans="1:29" x14ac:dyDescent="0.35">
      <c r="A75" s="12">
        <v>73</v>
      </c>
      <c r="B75" s="14">
        <f t="shared" si="6"/>
        <v>7</v>
      </c>
      <c r="C75" s="14">
        <f t="shared" si="7"/>
        <v>16</v>
      </c>
      <c r="D75" s="15" t="s">
        <v>256</v>
      </c>
      <c r="E75" s="16" t="s">
        <v>10</v>
      </c>
      <c r="F75" s="16" t="s">
        <v>12</v>
      </c>
      <c r="G75" s="16">
        <f>VLOOKUP(E75,MapColors!$A$4:$E$8,2,FALSE)</f>
        <v>5</v>
      </c>
      <c r="H75" s="16">
        <f>VLOOKUP(F75,MapColors!$A$4:$E$8,4,FALSE)</f>
        <v>6</v>
      </c>
      <c r="I75" s="16">
        <f>VLOOKUP(E75,MapColors!$A$4:$E$8,3,FALSE)</f>
        <v>12</v>
      </c>
      <c r="J75" s="16">
        <f>VLOOKUP(F75,MapColors!$A$4:$E$8,5,FALSE)</f>
        <v>15</v>
      </c>
      <c r="K75" s="14">
        <f t="shared" si="8"/>
        <v>6</v>
      </c>
      <c r="L75" s="14">
        <f t="shared" si="9"/>
        <v>12</v>
      </c>
      <c r="M75" s="16" t="s">
        <v>11</v>
      </c>
      <c r="N75" s="16" t="s">
        <v>10</v>
      </c>
      <c r="O75" s="16">
        <f>VLOOKUP(M75,MapColors!$A$4:$E$8,2,FALSE)</f>
        <v>0</v>
      </c>
      <c r="P75" s="16">
        <f>VLOOKUP(N75,MapColors!$A$4:$E$8,4,FALSE)</f>
        <v>1</v>
      </c>
      <c r="Q75" s="16">
        <f>VLOOKUP(M75,MapColors!$A$4:$E$8,3,FALSE)</f>
        <v>4</v>
      </c>
      <c r="R75" s="16">
        <f>VLOOKUP(N75,MapColors!$A$4:$E$8,5,FALSE)</f>
        <v>5</v>
      </c>
      <c r="S75" s="14">
        <f t="shared" si="10"/>
        <v>1</v>
      </c>
      <c r="T75" s="14">
        <f t="shared" si="11"/>
        <v>4</v>
      </c>
      <c r="U75">
        <v>489544</v>
      </c>
      <c r="V75" s="17">
        <v>223</v>
      </c>
      <c r="W75" s="17">
        <v>39.944818499999997</v>
      </c>
      <c r="X75" s="17">
        <v>-75.223291599999996</v>
      </c>
      <c r="Y75" s="17">
        <v>10406</v>
      </c>
      <c r="Z75" s="17">
        <v>7300</v>
      </c>
      <c r="AA75" s="17">
        <v>42101007300</v>
      </c>
      <c r="AB75" s="17">
        <v>387201</v>
      </c>
      <c r="AC75" s="17">
        <v>0</v>
      </c>
    </row>
    <row r="76" spans="1:29" x14ac:dyDescent="0.35">
      <c r="A76" s="12">
        <v>74</v>
      </c>
      <c r="B76" s="14">
        <f t="shared" si="6"/>
        <v>5</v>
      </c>
      <c r="C76" s="14">
        <f t="shared" si="7"/>
        <v>5</v>
      </c>
      <c r="D76" s="15" t="s">
        <v>257</v>
      </c>
      <c r="E76" s="16" t="s">
        <v>10</v>
      </c>
      <c r="F76" s="16" t="s">
        <v>10</v>
      </c>
      <c r="G76" s="16">
        <f>VLOOKUP(E76,MapColors!$A$4:$E$8,2,FALSE)</f>
        <v>5</v>
      </c>
      <c r="H76" s="16">
        <f>VLOOKUP(F76,MapColors!$A$4:$E$8,4,FALSE)</f>
        <v>1</v>
      </c>
      <c r="I76" s="16">
        <f>VLOOKUP(E76,MapColors!$A$4:$E$8,3,FALSE)</f>
        <v>12</v>
      </c>
      <c r="J76" s="16">
        <f>VLOOKUP(F76,MapColors!$A$4:$E$8,5,FALSE)</f>
        <v>5</v>
      </c>
      <c r="K76" s="14">
        <f t="shared" si="8"/>
        <v>5</v>
      </c>
      <c r="L76" s="14">
        <f t="shared" si="9"/>
        <v>5</v>
      </c>
      <c r="M76" s="16" t="s">
        <v>11</v>
      </c>
      <c r="N76" s="16" t="s">
        <v>11</v>
      </c>
      <c r="O76" s="16">
        <f>VLOOKUP(M76,MapColors!$A$4:$E$8,2,FALSE)</f>
        <v>0</v>
      </c>
      <c r="P76" s="16">
        <f>VLOOKUP(N76,MapColors!$A$4:$E$8,4,FALSE)</f>
        <v>0</v>
      </c>
      <c r="Q76" s="16">
        <f>VLOOKUP(M76,MapColors!$A$4:$E$8,3,FALSE)</f>
        <v>4</v>
      </c>
      <c r="R76" s="16">
        <f>VLOOKUP(N76,MapColors!$A$4:$E$8,5,FALSE)</f>
        <v>0</v>
      </c>
      <c r="S76" s="14">
        <f t="shared" si="10"/>
        <v>0</v>
      </c>
      <c r="T76" s="14">
        <f t="shared" si="11"/>
        <v>0</v>
      </c>
      <c r="U76">
        <v>489545</v>
      </c>
      <c r="V76" s="17">
        <v>224</v>
      </c>
      <c r="W76" s="17">
        <v>39.9408575</v>
      </c>
      <c r="X76" s="17">
        <v>-75.214306699999995</v>
      </c>
      <c r="Y76" s="17">
        <v>10407</v>
      </c>
      <c r="Z76" s="17">
        <v>7400</v>
      </c>
      <c r="AA76" s="17">
        <v>42101007400</v>
      </c>
      <c r="AB76" s="17">
        <v>675930</v>
      </c>
      <c r="AC76" s="17">
        <v>0</v>
      </c>
    </row>
    <row r="77" spans="1:29" x14ac:dyDescent="0.35">
      <c r="A77" s="12">
        <v>77</v>
      </c>
      <c r="B77" s="14">
        <f t="shared" si="6"/>
        <v>0</v>
      </c>
      <c r="C77" s="14">
        <f t="shared" si="7"/>
        <v>0</v>
      </c>
      <c r="D77" s="15" t="s">
        <v>258</v>
      </c>
      <c r="E77" s="16" t="s">
        <v>11</v>
      </c>
      <c r="F77" s="16" t="s">
        <v>11</v>
      </c>
      <c r="G77" s="16">
        <f>VLOOKUP(E77,MapColors!$A$4:$E$8,2,FALSE)</f>
        <v>0</v>
      </c>
      <c r="H77" s="16">
        <f>VLOOKUP(F77,MapColors!$A$4:$E$8,4,FALSE)</f>
        <v>0</v>
      </c>
      <c r="I77" s="16">
        <f>VLOOKUP(E77,MapColors!$A$4:$E$8,3,FALSE)</f>
        <v>4</v>
      </c>
      <c r="J77" s="16">
        <f>VLOOKUP(F77,MapColors!$A$4:$E$8,5,FALSE)</f>
        <v>0</v>
      </c>
      <c r="K77" s="14">
        <f t="shared" si="8"/>
        <v>0</v>
      </c>
      <c r="L77" s="14">
        <f t="shared" si="9"/>
        <v>0</v>
      </c>
      <c r="M77" s="16" t="s">
        <v>11</v>
      </c>
      <c r="N77" s="16" t="s">
        <v>11</v>
      </c>
      <c r="O77" s="16">
        <f>VLOOKUP(M77,MapColors!$A$4:$E$8,2,FALSE)</f>
        <v>0</v>
      </c>
      <c r="P77" s="16">
        <f>VLOOKUP(N77,MapColors!$A$4:$E$8,4,FALSE)</f>
        <v>0</v>
      </c>
      <c r="Q77" s="16">
        <f>VLOOKUP(M77,MapColors!$A$4:$E$8,3,FALSE)</f>
        <v>4</v>
      </c>
      <c r="R77" s="16">
        <f>VLOOKUP(N77,MapColors!$A$4:$E$8,5,FALSE)</f>
        <v>0</v>
      </c>
      <c r="S77" s="14">
        <f t="shared" si="10"/>
        <v>0</v>
      </c>
      <c r="T77" s="14">
        <f t="shared" si="11"/>
        <v>0</v>
      </c>
      <c r="U77">
        <v>489546</v>
      </c>
      <c r="V77" s="17">
        <v>225</v>
      </c>
      <c r="W77" s="17">
        <v>39.946352300000001</v>
      </c>
      <c r="X77" s="17">
        <v>-75.208258400000005</v>
      </c>
      <c r="Y77" s="17">
        <v>10408</v>
      </c>
      <c r="Z77" s="17">
        <v>7700</v>
      </c>
      <c r="AA77" s="17">
        <v>42101007700</v>
      </c>
      <c r="AB77" s="17">
        <v>322260</v>
      </c>
      <c r="AC77" s="17">
        <v>0</v>
      </c>
    </row>
    <row r="78" spans="1:29" x14ac:dyDescent="0.35">
      <c r="A78" s="12">
        <v>78</v>
      </c>
      <c r="B78" s="14">
        <f t="shared" si="6"/>
        <v>1</v>
      </c>
      <c r="C78" s="14">
        <f t="shared" si="7"/>
        <v>4</v>
      </c>
      <c r="D78" s="15" t="s">
        <v>259</v>
      </c>
      <c r="E78" s="16" t="s">
        <v>11</v>
      </c>
      <c r="F78" s="16" t="s">
        <v>10</v>
      </c>
      <c r="G78" s="16">
        <f>VLOOKUP(E78,MapColors!$A$4:$E$8,2,FALSE)</f>
        <v>0</v>
      </c>
      <c r="H78" s="16">
        <f>VLOOKUP(F78,MapColors!$A$4:$E$8,4,FALSE)</f>
        <v>1</v>
      </c>
      <c r="I78" s="16">
        <f>VLOOKUP(E78,MapColors!$A$4:$E$8,3,FALSE)</f>
        <v>4</v>
      </c>
      <c r="J78" s="16">
        <f>VLOOKUP(F78,MapColors!$A$4:$E$8,5,FALSE)</f>
        <v>5</v>
      </c>
      <c r="K78" s="14">
        <f t="shared" si="8"/>
        <v>1</v>
      </c>
      <c r="L78" s="14">
        <f t="shared" si="9"/>
        <v>4</v>
      </c>
      <c r="M78" s="16" t="s">
        <v>11</v>
      </c>
      <c r="N78" s="16" t="s">
        <v>11</v>
      </c>
      <c r="O78" s="16">
        <f>VLOOKUP(M78,MapColors!$A$4:$E$8,2,FALSE)</f>
        <v>0</v>
      </c>
      <c r="P78" s="16">
        <f>VLOOKUP(N78,MapColors!$A$4:$E$8,4,FALSE)</f>
        <v>0</v>
      </c>
      <c r="Q78" s="16">
        <f>VLOOKUP(M78,MapColors!$A$4:$E$8,3,FALSE)</f>
        <v>4</v>
      </c>
      <c r="R78" s="16">
        <f>VLOOKUP(N78,MapColors!$A$4:$E$8,5,FALSE)</f>
        <v>0</v>
      </c>
      <c r="S78" s="14">
        <f t="shared" si="10"/>
        <v>0</v>
      </c>
      <c r="T78" s="14">
        <f t="shared" si="11"/>
        <v>0</v>
      </c>
      <c r="U78">
        <v>489547</v>
      </c>
      <c r="V78" s="17">
        <v>226</v>
      </c>
      <c r="W78" s="17">
        <v>39.946458</v>
      </c>
      <c r="X78" s="17">
        <v>-75.216263699999999</v>
      </c>
      <c r="Y78" s="17">
        <v>10409</v>
      </c>
      <c r="Z78" s="17">
        <v>7800</v>
      </c>
      <c r="AA78" s="17">
        <v>42101007800</v>
      </c>
      <c r="AB78" s="17">
        <v>427404</v>
      </c>
      <c r="AC78" s="17">
        <v>0</v>
      </c>
    </row>
    <row r="79" spans="1:29" x14ac:dyDescent="0.35">
      <c r="A79" s="12">
        <v>79</v>
      </c>
      <c r="B79" s="14">
        <f t="shared" si="6"/>
        <v>2</v>
      </c>
      <c r="C79" s="14">
        <f t="shared" si="7"/>
        <v>8</v>
      </c>
      <c r="D79" s="15" t="s">
        <v>241</v>
      </c>
      <c r="E79" s="16" t="s">
        <v>11</v>
      </c>
      <c r="F79" s="16" t="s">
        <v>10</v>
      </c>
      <c r="G79" s="16">
        <f>VLOOKUP(E79,MapColors!$A$4:$E$8,2,FALSE)</f>
        <v>0</v>
      </c>
      <c r="H79" s="16">
        <f>VLOOKUP(F79,MapColors!$A$4:$E$8,4,FALSE)</f>
        <v>1</v>
      </c>
      <c r="I79" s="16">
        <f>VLOOKUP(E79,MapColors!$A$4:$E$8,3,FALSE)</f>
        <v>4</v>
      </c>
      <c r="J79" s="16">
        <f>VLOOKUP(F79,MapColors!$A$4:$E$8,5,FALSE)</f>
        <v>5</v>
      </c>
      <c r="K79" s="14">
        <f t="shared" si="8"/>
        <v>1</v>
      </c>
      <c r="L79" s="14">
        <f t="shared" si="9"/>
        <v>4</v>
      </c>
      <c r="M79" s="16" t="s">
        <v>11</v>
      </c>
      <c r="N79" s="16" t="s">
        <v>10</v>
      </c>
      <c r="O79" s="16">
        <f>VLOOKUP(M79,MapColors!$A$4:$E$8,2,FALSE)</f>
        <v>0</v>
      </c>
      <c r="P79" s="16">
        <f>VLOOKUP(N79,MapColors!$A$4:$E$8,4,FALSE)</f>
        <v>1</v>
      </c>
      <c r="Q79" s="16">
        <f>VLOOKUP(M79,MapColors!$A$4:$E$8,3,FALSE)</f>
        <v>4</v>
      </c>
      <c r="R79" s="16">
        <f>VLOOKUP(N79,MapColors!$A$4:$E$8,5,FALSE)</f>
        <v>5</v>
      </c>
      <c r="S79" s="14">
        <f t="shared" si="10"/>
        <v>1</v>
      </c>
      <c r="T79" s="14">
        <f t="shared" si="11"/>
        <v>4</v>
      </c>
      <c r="U79">
        <v>489371</v>
      </c>
      <c r="V79" s="17">
        <v>208</v>
      </c>
      <c r="W79" s="17">
        <v>39.950462999999999</v>
      </c>
      <c r="X79" s="17">
        <v>-75.218256999999994</v>
      </c>
      <c r="Y79" s="17">
        <v>10410</v>
      </c>
      <c r="Z79" s="17">
        <v>7900</v>
      </c>
      <c r="AA79" s="17">
        <v>42101007900</v>
      </c>
      <c r="AB79" s="17">
        <v>377950</v>
      </c>
      <c r="AC79" s="17">
        <v>0</v>
      </c>
    </row>
    <row r="80" spans="1:29" x14ac:dyDescent="0.35">
      <c r="A80" s="12">
        <v>80</v>
      </c>
      <c r="B80" s="14">
        <f t="shared" si="6"/>
        <v>5</v>
      </c>
      <c r="C80" s="14">
        <f t="shared" si="7"/>
        <v>5</v>
      </c>
      <c r="D80" s="15" t="s">
        <v>242</v>
      </c>
      <c r="E80" s="16" t="s">
        <v>10</v>
      </c>
      <c r="F80" s="16" t="s">
        <v>10</v>
      </c>
      <c r="G80" s="16">
        <f>VLOOKUP(E80,MapColors!$A$4:$E$8,2,FALSE)</f>
        <v>5</v>
      </c>
      <c r="H80" s="16">
        <f>VLOOKUP(F80,MapColors!$A$4:$E$8,4,FALSE)</f>
        <v>1</v>
      </c>
      <c r="I80" s="16">
        <f>VLOOKUP(E80,MapColors!$A$4:$E$8,3,FALSE)</f>
        <v>12</v>
      </c>
      <c r="J80" s="16">
        <f>VLOOKUP(F80,MapColors!$A$4:$E$8,5,FALSE)</f>
        <v>5</v>
      </c>
      <c r="K80" s="14">
        <f t="shared" si="8"/>
        <v>5</v>
      </c>
      <c r="L80" s="14">
        <f t="shared" si="9"/>
        <v>5</v>
      </c>
      <c r="M80" s="16" t="s">
        <v>11</v>
      </c>
      <c r="N80" s="16" t="s">
        <v>11</v>
      </c>
      <c r="O80" s="16">
        <f>VLOOKUP(M80,MapColors!$A$4:$E$8,2,FALSE)</f>
        <v>0</v>
      </c>
      <c r="P80" s="16">
        <f>VLOOKUP(N80,MapColors!$A$4:$E$8,4,FALSE)</f>
        <v>0</v>
      </c>
      <c r="Q80" s="16">
        <f>VLOOKUP(M80,MapColors!$A$4:$E$8,3,FALSE)</f>
        <v>4</v>
      </c>
      <c r="R80" s="16">
        <f>VLOOKUP(N80,MapColors!$A$4:$E$8,5,FALSE)</f>
        <v>0</v>
      </c>
      <c r="S80" s="14">
        <f t="shared" si="10"/>
        <v>0</v>
      </c>
      <c r="T80" s="14">
        <f t="shared" si="11"/>
        <v>0</v>
      </c>
      <c r="U80">
        <v>489372</v>
      </c>
      <c r="V80" s="17">
        <v>209</v>
      </c>
      <c r="W80" s="17">
        <v>39.9506613</v>
      </c>
      <c r="X80" s="17">
        <v>-75.226842300000001</v>
      </c>
      <c r="Y80" s="17">
        <v>10411</v>
      </c>
      <c r="Z80" s="17">
        <v>8000</v>
      </c>
      <c r="AA80" s="17">
        <v>42101008000</v>
      </c>
      <c r="AB80" s="17">
        <v>430471</v>
      </c>
      <c r="AC80" s="17">
        <v>0</v>
      </c>
    </row>
    <row r="81" spans="1:29" x14ac:dyDescent="0.35">
      <c r="A81" s="12">
        <v>81.010000000000005</v>
      </c>
      <c r="B81" s="14">
        <f t="shared" si="6"/>
        <v>1</v>
      </c>
      <c r="C81" s="14">
        <f t="shared" si="7"/>
        <v>4</v>
      </c>
      <c r="D81" s="15" t="s">
        <v>349</v>
      </c>
      <c r="E81" s="18" t="s">
        <v>11</v>
      </c>
      <c r="F81" s="16" t="s">
        <v>10</v>
      </c>
      <c r="G81" s="16">
        <f>VLOOKUP(E81,MapColors!$A$4:$E$8,2,FALSE)</f>
        <v>0</v>
      </c>
      <c r="H81" s="16">
        <f>VLOOKUP(F81,MapColors!$A$4:$E$8,4,FALSE)</f>
        <v>1</v>
      </c>
      <c r="I81" s="16">
        <f>VLOOKUP(E81,MapColors!$A$4:$E$8,3,FALSE)</f>
        <v>4</v>
      </c>
      <c r="J81" s="16">
        <f>VLOOKUP(F81,MapColors!$A$4:$E$8,5,FALSE)</f>
        <v>5</v>
      </c>
      <c r="K81" s="14">
        <f t="shared" si="8"/>
        <v>1</v>
      </c>
      <c r="L81" s="14">
        <f t="shared" si="9"/>
        <v>4</v>
      </c>
      <c r="M81" s="16" t="s">
        <v>11</v>
      </c>
      <c r="N81" s="16" t="s">
        <v>11</v>
      </c>
      <c r="O81" s="16">
        <f>VLOOKUP(M81,MapColors!$A$4:$E$8,2,FALSE)</f>
        <v>0</v>
      </c>
      <c r="P81" s="16">
        <f>VLOOKUP(N81,MapColors!$A$4:$E$8,4,FALSE)</f>
        <v>0</v>
      </c>
      <c r="Q81" s="16">
        <f>VLOOKUP(M81,MapColors!$A$4:$E$8,3,FALSE)</f>
        <v>4</v>
      </c>
      <c r="R81" s="16">
        <f>VLOOKUP(N81,MapColors!$A$4:$E$8,5,FALSE)</f>
        <v>0</v>
      </c>
      <c r="S81" s="14">
        <f t="shared" si="10"/>
        <v>0</v>
      </c>
      <c r="T81" s="14">
        <f t="shared" si="11"/>
        <v>0</v>
      </c>
      <c r="U81">
        <v>489637</v>
      </c>
      <c r="V81" s="17">
        <v>316</v>
      </c>
      <c r="W81" s="17">
        <v>39.948364900000001</v>
      </c>
      <c r="X81" s="17">
        <v>-75.236050599999999</v>
      </c>
      <c r="Y81" s="17">
        <v>10412</v>
      </c>
      <c r="Z81" s="17">
        <v>8101</v>
      </c>
      <c r="AA81" s="17">
        <v>42101008101</v>
      </c>
      <c r="AB81" s="17">
        <v>243700</v>
      </c>
      <c r="AC81" s="17">
        <v>0</v>
      </c>
    </row>
    <row r="82" spans="1:29" x14ac:dyDescent="0.35">
      <c r="A82" s="12">
        <v>81.02</v>
      </c>
      <c r="B82" s="14">
        <f t="shared" si="6"/>
        <v>6</v>
      </c>
      <c r="C82" s="14">
        <f t="shared" si="7"/>
        <v>12</v>
      </c>
      <c r="D82" s="15" t="s">
        <v>354</v>
      </c>
      <c r="E82" s="16" t="s">
        <v>10</v>
      </c>
      <c r="F82" s="16" t="s">
        <v>12</v>
      </c>
      <c r="G82" s="16">
        <f>VLOOKUP(E82,MapColors!$A$4:$E$8,2,FALSE)</f>
        <v>5</v>
      </c>
      <c r="H82" s="16">
        <f>VLOOKUP(F82,MapColors!$A$4:$E$8,4,FALSE)</f>
        <v>6</v>
      </c>
      <c r="I82" s="16">
        <f>VLOOKUP(E82,MapColors!$A$4:$E$8,3,FALSE)</f>
        <v>12</v>
      </c>
      <c r="J82" s="16">
        <f>VLOOKUP(F82,MapColors!$A$4:$E$8,5,FALSE)</f>
        <v>15</v>
      </c>
      <c r="K82" s="14">
        <f t="shared" si="8"/>
        <v>6</v>
      </c>
      <c r="L82" s="14">
        <f t="shared" si="9"/>
        <v>12</v>
      </c>
      <c r="M82" s="16" t="s">
        <v>11</v>
      </c>
      <c r="N82" s="16" t="s">
        <v>11</v>
      </c>
      <c r="O82" s="16">
        <f>VLOOKUP(M82,MapColors!$A$4:$E$8,2,FALSE)</f>
        <v>0</v>
      </c>
      <c r="P82" s="16">
        <f>VLOOKUP(N82,MapColors!$A$4:$E$8,4,FALSE)</f>
        <v>0</v>
      </c>
      <c r="Q82" s="16">
        <f>VLOOKUP(M82,MapColors!$A$4:$E$8,3,FALSE)</f>
        <v>4</v>
      </c>
      <c r="R82" s="16">
        <f>VLOOKUP(N82,MapColors!$A$4:$E$8,5,FALSE)</f>
        <v>0</v>
      </c>
      <c r="S82" s="14">
        <f t="shared" si="10"/>
        <v>0</v>
      </c>
      <c r="T82" s="14">
        <f t="shared" si="11"/>
        <v>0</v>
      </c>
      <c r="U82">
        <v>489642</v>
      </c>
      <c r="V82" s="17">
        <v>321</v>
      </c>
      <c r="W82" s="17">
        <v>39.952221600000001</v>
      </c>
      <c r="X82" s="17">
        <v>-75.234558399999997</v>
      </c>
      <c r="Y82" s="17">
        <v>10413</v>
      </c>
      <c r="Z82" s="17">
        <v>8102</v>
      </c>
      <c r="AA82" s="17">
        <v>42101008102</v>
      </c>
      <c r="AB82" s="17">
        <v>362526</v>
      </c>
      <c r="AC82" s="17">
        <v>0</v>
      </c>
    </row>
    <row r="83" spans="1:29" x14ac:dyDescent="0.35">
      <c r="A83" s="12">
        <v>82</v>
      </c>
      <c r="B83" s="14">
        <f t="shared" si="6"/>
        <v>6</v>
      </c>
      <c r="C83" s="14">
        <f t="shared" si="7"/>
        <v>12</v>
      </c>
      <c r="D83" s="15" t="s">
        <v>243</v>
      </c>
      <c r="E83" s="16" t="s">
        <v>10</v>
      </c>
      <c r="F83" s="16" t="s">
        <v>12</v>
      </c>
      <c r="G83" s="16">
        <f>VLOOKUP(E83,MapColors!$A$4:$E$8,2,FALSE)</f>
        <v>5</v>
      </c>
      <c r="H83" s="16">
        <f>VLOOKUP(F83,MapColors!$A$4:$E$8,4,FALSE)</f>
        <v>6</v>
      </c>
      <c r="I83" s="16">
        <f>VLOOKUP(E83,MapColors!$A$4:$E$8,3,FALSE)</f>
        <v>12</v>
      </c>
      <c r="J83" s="16">
        <f>VLOOKUP(F83,MapColors!$A$4:$E$8,5,FALSE)</f>
        <v>15</v>
      </c>
      <c r="K83" s="14">
        <f t="shared" si="8"/>
        <v>6</v>
      </c>
      <c r="L83" s="14">
        <f t="shared" si="9"/>
        <v>12</v>
      </c>
      <c r="M83" s="16" t="s">
        <v>11</v>
      </c>
      <c r="N83" s="16" t="s">
        <v>11</v>
      </c>
      <c r="O83" s="16">
        <f>VLOOKUP(M83,MapColors!$A$4:$E$8,2,FALSE)</f>
        <v>0</v>
      </c>
      <c r="P83" s="16">
        <f>VLOOKUP(N83,MapColors!$A$4:$E$8,4,FALSE)</f>
        <v>0</v>
      </c>
      <c r="Q83" s="16">
        <f>VLOOKUP(M83,MapColors!$A$4:$E$8,3,FALSE)</f>
        <v>4</v>
      </c>
      <c r="R83" s="16">
        <f>VLOOKUP(N83,MapColors!$A$4:$E$8,5,FALSE)</f>
        <v>0</v>
      </c>
      <c r="S83" s="14">
        <f t="shared" si="10"/>
        <v>0</v>
      </c>
      <c r="T83" s="14">
        <f t="shared" si="11"/>
        <v>0</v>
      </c>
      <c r="U83">
        <v>489373</v>
      </c>
      <c r="V83" s="17">
        <v>210</v>
      </c>
      <c r="W83" s="17">
        <v>39.949157399999997</v>
      </c>
      <c r="X83" s="17">
        <v>-75.244449399999993</v>
      </c>
      <c r="Y83" s="17">
        <v>10414</v>
      </c>
      <c r="Z83" s="17">
        <v>8200</v>
      </c>
      <c r="AA83" s="17">
        <v>42101008200</v>
      </c>
      <c r="AB83" s="17">
        <v>832334</v>
      </c>
      <c r="AC83" s="17">
        <v>11136</v>
      </c>
    </row>
    <row r="84" spans="1:29" x14ac:dyDescent="0.35">
      <c r="A84" s="12">
        <v>83.01</v>
      </c>
      <c r="B84" s="14">
        <f t="shared" si="6"/>
        <v>1</v>
      </c>
      <c r="C84" s="14">
        <f t="shared" si="7"/>
        <v>4</v>
      </c>
      <c r="D84" s="15" t="s">
        <v>245</v>
      </c>
      <c r="E84" s="18" t="s">
        <v>11</v>
      </c>
      <c r="F84" s="16" t="s">
        <v>10</v>
      </c>
      <c r="G84" s="16">
        <f>VLOOKUP(E84,MapColors!$A$4:$E$8,2,FALSE)</f>
        <v>0</v>
      </c>
      <c r="H84" s="16">
        <f>VLOOKUP(F84,MapColors!$A$4:$E$8,4,FALSE)</f>
        <v>1</v>
      </c>
      <c r="I84" s="16">
        <f>VLOOKUP(E84,MapColors!$A$4:$E$8,3,FALSE)</f>
        <v>4</v>
      </c>
      <c r="J84" s="16">
        <f>VLOOKUP(F84,MapColors!$A$4:$E$8,5,FALSE)</f>
        <v>5</v>
      </c>
      <c r="K84" s="14">
        <f t="shared" si="8"/>
        <v>1</v>
      </c>
      <c r="L84" s="14">
        <f t="shared" si="9"/>
        <v>4</v>
      </c>
      <c r="M84" s="16" t="s">
        <v>11</v>
      </c>
      <c r="N84" s="16" t="s">
        <v>11</v>
      </c>
      <c r="O84" s="16">
        <f>VLOOKUP(M84,MapColors!$A$4:$E$8,2,FALSE)</f>
        <v>0</v>
      </c>
      <c r="P84" s="16">
        <f>VLOOKUP(N84,MapColors!$A$4:$E$8,4,FALSE)</f>
        <v>0</v>
      </c>
      <c r="Q84" s="16">
        <f>VLOOKUP(M84,MapColors!$A$4:$E$8,3,FALSE)</f>
        <v>4</v>
      </c>
      <c r="R84" s="16">
        <f>VLOOKUP(N84,MapColors!$A$4:$E$8,5,FALSE)</f>
        <v>0</v>
      </c>
      <c r="S84" s="14">
        <f t="shared" si="10"/>
        <v>0</v>
      </c>
      <c r="T84" s="14">
        <f t="shared" si="11"/>
        <v>0</v>
      </c>
      <c r="U84">
        <v>489375</v>
      </c>
      <c r="V84" s="17">
        <v>212</v>
      </c>
      <c r="W84" s="17">
        <v>39.957780999999997</v>
      </c>
      <c r="X84" s="17">
        <v>-75.246738399999998</v>
      </c>
      <c r="Y84" s="17">
        <v>10415</v>
      </c>
      <c r="Z84" s="17">
        <v>8301</v>
      </c>
      <c r="AA84" s="17">
        <v>42101008301</v>
      </c>
      <c r="AB84" s="17">
        <v>510557</v>
      </c>
      <c r="AC84" s="17">
        <v>6713</v>
      </c>
    </row>
    <row r="85" spans="1:29" x14ac:dyDescent="0.35">
      <c r="A85" s="12">
        <v>83.02</v>
      </c>
      <c r="B85" s="14">
        <f t="shared" si="6"/>
        <v>6</v>
      </c>
      <c r="C85" s="14">
        <f t="shared" si="7"/>
        <v>12</v>
      </c>
      <c r="D85" s="15" t="s">
        <v>173</v>
      </c>
      <c r="E85" s="16" t="s">
        <v>10</v>
      </c>
      <c r="F85" s="16" t="s">
        <v>12</v>
      </c>
      <c r="G85" s="16">
        <f>VLOOKUP(E85,MapColors!$A$4:$E$8,2,FALSE)</f>
        <v>5</v>
      </c>
      <c r="H85" s="16">
        <f>VLOOKUP(F85,MapColors!$A$4:$E$8,4,FALSE)</f>
        <v>6</v>
      </c>
      <c r="I85" s="16">
        <f>VLOOKUP(E85,MapColors!$A$4:$E$8,3,FALSE)</f>
        <v>12</v>
      </c>
      <c r="J85" s="16">
        <f>VLOOKUP(F85,MapColors!$A$4:$E$8,5,FALSE)</f>
        <v>15</v>
      </c>
      <c r="K85" s="14">
        <f t="shared" si="8"/>
        <v>6</v>
      </c>
      <c r="L85" s="14">
        <f t="shared" si="9"/>
        <v>12</v>
      </c>
      <c r="M85" s="16" t="s">
        <v>11</v>
      </c>
      <c r="N85" s="16" t="s">
        <v>11</v>
      </c>
      <c r="O85" s="16">
        <f>VLOOKUP(M85,MapColors!$A$4:$E$8,2,FALSE)</f>
        <v>0</v>
      </c>
      <c r="P85" s="16">
        <f>VLOOKUP(N85,MapColors!$A$4:$E$8,4,FALSE)</f>
        <v>0</v>
      </c>
      <c r="Q85" s="16">
        <f>VLOOKUP(M85,MapColors!$A$4:$E$8,3,FALSE)</f>
        <v>4</v>
      </c>
      <c r="R85" s="16">
        <f>VLOOKUP(N85,MapColors!$A$4:$E$8,5,FALSE)</f>
        <v>0</v>
      </c>
      <c r="S85" s="14">
        <f t="shared" si="10"/>
        <v>0</v>
      </c>
      <c r="T85" s="14">
        <f t="shared" si="11"/>
        <v>0</v>
      </c>
      <c r="U85">
        <v>489228</v>
      </c>
      <c r="V85" s="17">
        <v>140</v>
      </c>
      <c r="W85" s="17">
        <v>39.956698099999997</v>
      </c>
      <c r="X85" s="17">
        <v>-75.2414378</v>
      </c>
      <c r="Y85" s="17">
        <v>10416</v>
      </c>
      <c r="Z85" s="17">
        <v>8302</v>
      </c>
      <c r="AA85" s="17">
        <v>42101008302</v>
      </c>
      <c r="AB85" s="17">
        <v>425234</v>
      </c>
      <c r="AC85" s="17">
        <v>0</v>
      </c>
    </row>
    <row r="86" spans="1:29" x14ac:dyDescent="0.35">
      <c r="A86" s="12">
        <v>84</v>
      </c>
      <c r="B86" s="14">
        <f t="shared" si="6"/>
        <v>6</v>
      </c>
      <c r="C86" s="14">
        <f t="shared" si="7"/>
        <v>12</v>
      </c>
      <c r="D86" s="15" t="s">
        <v>246</v>
      </c>
      <c r="E86" s="16" t="s">
        <v>10</v>
      </c>
      <c r="F86" s="16" t="s">
        <v>12</v>
      </c>
      <c r="G86" s="16">
        <f>VLOOKUP(E86,MapColors!$A$4:$E$8,2,FALSE)</f>
        <v>5</v>
      </c>
      <c r="H86" s="16">
        <f>VLOOKUP(F86,MapColors!$A$4:$E$8,4,FALSE)</f>
        <v>6</v>
      </c>
      <c r="I86" s="16">
        <f>VLOOKUP(E86,MapColors!$A$4:$E$8,3,FALSE)</f>
        <v>12</v>
      </c>
      <c r="J86" s="16">
        <f>VLOOKUP(F86,MapColors!$A$4:$E$8,5,FALSE)</f>
        <v>15</v>
      </c>
      <c r="K86" s="14">
        <f t="shared" si="8"/>
        <v>6</v>
      </c>
      <c r="L86" s="14">
        <f t="shared" si="9"/>
        <v>12</v>
      </c>
      <c r="M86" s="16" t="s">
        <v>11</v>
      </c>
      <c r="N86" s="16" t="s">
        <v>11</v>
      </c>
      <c r="O86" s="16">
        <f>VLOOKUP(M86,MapColors!$A$4:$E$8,2,FALSE)</f>
        <v>0</v>
      </c>
      <c r="P86" s="16">
        <f>VLOOKUP(N86,MapColors!$A$4:$E$8,4,FALSE)</f>
        <v>0</v>
      </c>
      <c r="Q86" s="16">
        <f>VLOOKUP(M86,MapColors!$A$4:$E$8,3,FALSE)</f>
        <v>4</v>
      </c>
      <c r="R86" s="16">
        <f>VLOOKUP(N86,MapColors!$A$4:$E$8,5,FALSE)</f>
        <v>0</v>
      </c>
      <c r="S86" s="14">
        <f t="shared" si="10"/>
        <v>0</v>
      </c>
      <c r="T86" s="14">
        <f t="shared" si="11"/>
        <v>0</v>
      </c>
      <c r="U86">
        <v>489376</v>
      </c>
      <c r="V86" s="17">
        <v>213</v>
      </c>
      <c r="W86" s="17">
        <v>39.957989900000001</v>
      </c>
      <c r="X86" s="17">
        <v>-75.235468100000006</v>
      </c>
      <c r="Y86" s="17">
        <v>10417</v>
      </c>
      <c r="Z86" s="17">
        <v>8400</v>
      </c>
      <c r="AA86" s="17">
        <v>42101008400</v>
      </c>
      <c r="AB86" s="17">
        <v>501765</v>
      </c>
      <c r="AC86" s="17">
        <v>0</v>
      </c>
    </row>
    <row r="87" spans="1:29" x14ac:dyDescent="0.35">
      <c r="A87" s="12">
        <v>85</v>
      </c>
      <c r="B87" s="14">
        <f t="shared" si="6"/>
        <v>7</v>
      </c>
      <c r="C87" s="14">
        <f t="shared" si="7"/>
        <v>16</v>
      </c>
      <c r="D87" s="15" t="s">
        <v>247</v>
      </c>
      <c r="E87" s="16" t="s">
        <v>10</v>
      </c>
      <c r="F87" s="16" t="s">
        <v>12</v>
      </c>
      <c r="G87" s="16">
        <f>VLOOKUP(E87,MapColors!$A$4:$E$8,2,FALSE)</f>
        <v>5</v>
      </c>
      <c r="H87" s="16">
        <f>VLOOKUP(F87,MapColors!$A$4:$E$8,4,FALSE)</f>
        <v>6</v>
      </c>
      <c r="I87" s="16">
        <f>VLOOKUP(E87,MapColors!$A$4:$E$8,3,FALSE)</f>
        <v>12</v>
      </c>
      <c r="J87" s="16">
        <f>VLOOKUP(F87,MapColors!$A$4:$E$8,5,FALSE)</f>
        <v>15</v>
      </c>
      <c r="K87" s="14">
        <f t="shared" si="8"/>
        <v>6</v>
      </c>
      <c r="L87" s="14">
        <f t="shared" si="9"/>
        <v>12</v>
      </c>
      <c r="M87" s="16" t="s">
        <v>11</v>
      </c>
      <c r="N87" s="16" t="s">
        <v>10</v>
      </c>
      <c r="O87" s="16">
        <f>VLOOKUP(M87,MapColors!$A$4:$E$8,2,FALSE)</f>
        <v>0</v>
      </c>
      <c r="P87" s="16">
        <f>VLOOKUP(N87,MapColors!$A$4:$E$8,4,FALSE)</f>
        <v>1</v>
      </c>
      <c r="Q87" s="16">
        <f>VLOOKUP(M87,MapColors!$A$4:$E$8,3,FALSE)</f>
        <v>4</v>
      </c>
      <c r="R87" s="16">
        <f>VLOOKUP(N87,MapColors!$A$4:$E$8,5,FALSE)</f>
        <v>5</v>
      </c>
      <c r="S87" s="14">
        <f t="shared" si="10"/>
        <v>1</v>
      </c>
      <c r="T87" s="14">
        <f t="shared" si="11"/>
        <v>4</v>
      </c>
      <c r="U87">
        <v>489377</v>
      </c>
      <c r="V87" s="17">
        <v>214</v>
      </c>
      <c r="W87" s="17">
        <v>39.956882100000001</v>
      </c>
      <c r="X87" s="17">
        <v>-75.226538899999994</v>
      </c>
      <c r="Y87" s="17">
        <v>10418</v>
      </c>
      <c r="Z87" s="17">
        <v>8500</v>
      </c>
      <c r="AA87" s="17">
        <v>42101008500</v>
      </c>
      <c r="AB87" s="17">
        <v>621445</v>
      </c>
      <c r="AC87" s="17">
        <v>0</v>
      </c>
    </row>
    <row r="88" spans="1:29" x14ac:dyDescent="0.35">
      <c r="A88" s="12">
        <v>86.01</v>
      </c>
      <c r="B88" s="14">
        <f t="shared" si="6"/>
        <v>1</v>
      </c>
      <c r="C88" s="14">
        <f t="shared" si="7"/>
        <v>4</v>
      </c>
      <c r="D88" s="15" t="s">
        <v>368</v>
      </c>
      <c r="E88" s="16" t="s">
        <v>11</v>
      </c>
      <c r="F88" s="16" t="s">
        <v>10</v>
      </c>
      <c r="G88" s="16">
        <f>VLOOKUP(E88,MapColors!$A$4:$E$8,2,FALSE)</f>
        <v>0</v>
      </c>
      <c r="H88" s="16">
        <f>VLOOKUP(F88,MapColors!$A$4:$E$8,4,FALSE)</f>
        <v>1</v>
      </c>
      <c r="I88" s="16">
        <f>VLOOKUP(E88,MapColors!$A$4:$E$8,3,FALSE)</f>
        <v>4</v>
      </c>
      <c r="J88" s="16">
        <f>VLOOKUP(F88,MapColors!$A$4:$E$8,5,FALSE)</f>
        <v>5</v>
      </c>
      <c r="K88" s="14">
        <f t="shared" si="8"/>
        <v>1</v>
      </c>
      <c r="L88" s="14">
        <f t="shared" si="9"/>
        <v>4</v>
      </c>
      <c r="M88" s="16" t="s">
        <v>11</v>
      </c>
      <c r="N88" s="16" t="s">
        <v>11</v>
      </c>
      <c r="O88" s="16">
        <f>VLOOKUP(M88,MapColors!$A$4:$E$8,2,FALSE)</f>
        <v>0</v>
      </c>
      <c r="P88" s="16">
        <f>VLOOKUP(N88,MapColors!$A$4:$E$8,4,FALSE)</f>
        <v>0</v>
      </c>
      <c r="Q88" s="16">
        <f>VLOOKUP(M88,MapColors!$A$4:$E$8,3,FALSE)</f>
        <v>4</v>
      </c>
      <c r="R88" s="16">
        <f>VLOOKUP(N88,MapColors!$A$4:$E$8,5,FALSE)</f>
        <v>0</v>
      </c>
      <c r="S88" s="14">
        <f t="shared" si="10"/>
        <v>0</v>
      </c>
      <c r="T88" s="14">
        <f t="shared" si="11"/>
        <v>0</v>
      </c>
      <c r="U88">
        <v>489656</v>
      </c>
      <c r="V88" s="17">
        <v>335</v>
      </c>
      <c r="W88" s="17">
        <v>39.953734099999998</v>
      </c>
      <c r="X88" s="17">
        <v>-75.216593000000003</v>
      </c>
      <c r="Y88" s="17">
        <v>10419</v>
      </c>
      <c r="Z88" s="17">
        <v>8601</v>
      </c>
      <c r="AA88" s="17">
        <v>42101008601</v>
      </c>
      <c r="AB88" s="17">
        <v>252482</v>
      </c>
      <c r="AC88" s="17">
        <v>0</v>
      </c>
    </row>
    <row r="89" spans="1:29" x14ac:dyDescent="0.35">
      <c r="A89" s="12">
        <v>86.02</v>
      </c>
      <c r="B89" s="14">
        <f t="shared" si="6"/>
        <v>1</v>
      </c>
      <c r="C89" s="14">
        <f t="shared" si="7"/>
        <v>4</v>
      </c>
      <c r="D89" s="15" t="s">
        <v>355</v>
      </c>
      <c r="E89" s="16" t="s">
        <v>11</v>
      </c>
      <c r="F89" s="16" t="s">
        <v>10</v>
      </c>
      <c r="G89" s="16">
        <f>VLOOKUP(E89,MapColors!$A$4:$E$8,2,FALSE)</f>
        <v>0</v>
      </c>
      <c r="H89" s="16">
        <f>VLOOKUP(F89,MapColors!$A$4:$E$8,4,FALSE)</f>
        <v>1</v>
      </c>
      <c r="I89" s="16">
        <f>VLOOKUP(E89,MapColors!$A$4:$E$8,3,FALSE)</f>
        <v>4</v>
      </c>
      <c r="J89" s="16">
        <f>VLOOKUP(F89,MapColors!$A$4:$E$8,5,FALSE)</f>
        <v>5</v>
      </c>
      <c r="K89" s="14">
        <f t="shared" si="8"/>
        <v>1</v>
      </c>
      <c r="L89" s="14">
        <f t="shared" si="9"/>
        <v>4</v>
      </c>
      <c r="M89" s="16" t="s">
        <v>11</v>
      </c>
      <c r="N89" s="16" t="s">
        <v>11</v>
      </c>
      <c r="O89" s="16">
        <f>VLOOKUP(M89,MapColors!$A$4:$E$8,2,FALSE)</f>
        <v>0</v>
      </c>
      <c r="P89" s="16">
        <f>VLOOKUP(N89,MapColors!$A$4:$E$8,4,FALSE)</f>
        <v>0</v>
      </c>
      <c r="Q89" s="16">
        <f>VLOOKUP(M89,MapColors!$A$4:$E$8,3,FALSE)</f>
        <v>4</v>
      </c>
      <c r="R89" s="16">
        <f>VLOOKUP(N89,MapColors!$A$4:$E$8,5,FALSE)</f>
        <v>0</v>
      </c>
      <c r="S89" s="14">
        <f t="shared" si="10"/>
        <v>0</v>
      </c>
      <c r="T89" s="14">
        <f t="shared" si="11"/>
        <v>0</v>
      </c>
      <c r="U89">
        <v>489643</v>
      </c>
      <c r="V89" s="17">
        <v>322</v>
      </c>
      <c r="W89" s="17">
        <v>39.956972499999999</v>
      </c>
      <c r="X89" s="17">
        <v>-75.216702999999995</v>
      </c>
      <c r="Y89" s="17">
        <v>10420</v>
      </c>
      <c r="Z89" s="17">
        <v>8602</v>
      </c>
      <c r="AA89" s="17">
        <v>42101008602</v>
      </c>
      <c r="AB89" s="17">
        <v>369142</v>
      </c>
      <c r="AC89" s="17">
        <v>0</v>
      </c>
    </row>
    <row r="90" spans="1:29" x14ac:dyDescent="0.35">
      <c r="A90" s="12">
        <v>87.01</v>
      </c>
      <c r="B90" s="14">
        <f t="shared" si="6"/>
        <v>1</v>
      </c>
      <c r="C90" s="14">
        <f t="shared" si="7"/>
        <v>4</v>
      </c>
      <c r="D90" s="15" t="s">
        <v>353</v>
      </c>
      <c r="E90" s="16" t="s">
        <v>11</v>
      </c>
      <c r="F90" s="16" t="s">
        <v>10</v>
      </c>
      <c r="G90" s="16">
        <f>VLOOKUP(E90,MapColors!$A$4:$E$8,2,FALSE)</f>
        <v>0</v>
      </c>
      <c r="H90" s="16">
        <f>VLOOKUP(F90,MapColors!$A$4:$E$8,4,FALSE)</f>
        <v>1</v>
      </c>
      <c r="I90" s="16">
        <f>VLOOKUP(E90,MapColors!$A$4:$E$8,3,FALSE)</f>
        <v>4</v>
      </c>
      <c r="J90" s="16">
        <f>VLOOKUP(F90,MapColors!$A$4:$E$8,5,FALSE)</f>
        <v>5</v>
      </c>
      <c r="K90" s="14">
        <f t="shared" si="8"/>
        <v>1</v>
      </c>
      <c r="L90" s="14">
        <f t="shared" si="9"/>
        <v>4</v>
      </c>
      <c r="M90" s="16" t="s">
        <v>11</v>
      </c>
      <c r="N90" s="16" t="s">
        <v>11</v>
      </c>
      <c r="O90" s="16">
        <f>VLOOKUP(M90,MapColors!$A$4:$E$8,2,FALSE)</f>
        <v>0</v>
      </c>
      <c r="P90" s="16">
        <f>VLOOKUP(N90,MapColors!$A$4:$E$8,4,FALSE)</f>
        <v>0</v>
      </c>
      <c r="Q90" s="16">
        <f>VLOOKUP(M90,MapColors!$A$4:$E$8,3,FALSE)</f>
        <v>4</v>
      </c>
      <c r="R90" s="16">
        <f>VLOOKUP(N90,MapColors!$A$4:$E$8,5,FALSE)</f>
        <v>0</v>
      </c>
      <c r="S90" s="14">
        <f t="shared" si="10"/>
        <v>0</v>
      </c>
      <c r="T90" s="14">
        <f t="shared" si="11"/>
        <v>0</v>
      </c>
      <c r="U90">
        <v>489641</v>
      </c>
      <c r="V90" s="17">
        <v>320</v>
      </c>
      <c r="W90" s="17">
        <v>39.953565599999997</v>
      </c>
      <c r="X90" s="17">
        <v>-75.210498799999996</v>
      </c>
      <c r="Y90" s="17">
        <v>10421</v>
      </c>
      <c r="Z90" s="17">
        <v>8701</v>
      </c>
      <c r="AA90" s="17">
        <v>42101008701</v>
      </c>
      <c r="AB90" s="17">
        <v>259523</v>
      </c>
      <c r="AC90" s="17">
        <v>0</v>
      </c>
    </row>
    <row r="91" spans="1:29" x14ac:dyDescent="0.35">
      <c r="A91" s="12">
        <v>87.02</v>
      </c>
      <c r="B91" s="14">
        <f t="shared" si="6"/>
        <v>1</v>
      </c>
      <c r="C91" s="14">
        <f t="shared" si="7"/>
        <v>4</v>
      </c>
      <c r="D91" s="15" t="s">
        <v>352</v>
      </c>
      <c r="E91" s="16" t="s">
        <v>11</v>
      </c>
      <c r="F91" s="16" t="s">
        <v>10</v>
      </c>
      <c r="G91" s="16">
        <f>VLOOKUP(E91,MapColors!$A$4:$E$8,2,FALSE)</f>
        <v>0</v>
      </c>
      <c r="H91" s="16">
        <f>VLOOKUP(F91,MapColors!$A$4:$E$8,4,FALSE)</f>
        <v>1</v>
      </c>
      <c r="I91" s="16">
        <f>VLOOKUP(E91,MapColors!$A$4:$E$8,3,FALSE)</f>
        <v>4</v>
      </c>
      <c r="J91" s="16">
        <f>VLOOKUP(F91,MapColors!$A$4:$E$8,5,FALSE)</f>
        <v>5</v>
      </c>
      <c r="K91" s="14">
        <f t="shared" si="8"/>
        <v>1</v>
      </c>
      <c r="L91" s="14">
        <f t="shared" si="9"/>
        <v>4</v>
      </c>
      <c r="M91" s="16" t="s">
        <v>11</v>
      </c>
      <c r="N91" s="16" t="s">
        <v>11</v>
      </c>
      <c r="O91" s="16">
        <f>VLOOKUP(M91,MapColors!$A$4:$E$8,2,FALSE)</f>
        <v>0</v>
      </c>
      <c r="P91" s="16">
        <f>VLOOKUP(N91,MapColors!$A$4:$E$8,4,FALSE)</f>
        <v>0</v>
      </c>
      <c r="Q91" s="16">
        <f>VLOOKUP(M91,MapColors!$A$4:$E$8,3,FALSE)</f>
        <v>4</v>
      </c>
      <c r="R91" s="16">
        <f>VLOOKUP(N91,MapColors!$A$4:$E$8,5,FALSE)</f>
        <v>0</v>
      </c>
      <c r="S91" s="14">
        <f t="shared" si="10"/>
        <v>0</v>
      </c>
      <c r="T91" s="14">
        <f t="shared" si="11"/>
        <v>0</v>
      </c>
      <c r="U91">
        <v>489640</v>
      </c>
      <c r="V91" s="17">
        <v>319</v>
      </c>
      <c r="W91" s="17">
        <v>39.953811399999999</v>
      </c>
      <c r="X91" s="17">
        <v>-75.207043499999997</v>
      </c>
      <c r="Y91" s="17">
        <v>10422</v>
      </c>
      <c r="Z91" s="17">
        <v>8702</v>
      </c>
      <c r="AA91" s="17">
        <v>42101008702</v>
      </c>
      <c r="AB91" s="17">
        <v>283566</v>
      </c>
      <c r="AC91" s="17">
        <v>0</v>
      </c>
    </row>
    <row r="92" spans="1:29" x14ac:dyDescent="0.35">
      <c r="A92" s="12">
        <v>88.01</v>
      </c>
      <c r="B92" s="14">
        <f t="shared" si="6"/>
        <v>0</v>
      </c>
      <c r="C92" s="14">
        <f t="shared" si="7"/>
        <v>0</v>
      </c>
      <c r="D92" s="15" t="s">
        <v>359</v>
      </c>
      <c r="E92" s="16" t="s">
        <v>11</v>
      </c>
      <c r="F92" s="16" t="s">
        <v>11</v>
      </c>
      <c r="G92" s="16">
        <f>VLOOKUP(E92,MapColors!$A$4:$E$8,2,FALSE)</f>
        <v>0</v>
      </c>
      <c r="H92" s="16">
        <f>VLOOKUP(F92,MapColors!$A$4:$E$8,4,FALSE)</f>
        <v>0</v>
      </c>
      <c r="I92" s="16">
        <f>VLOOKUP(E92,MapColors!$A$4:$E$8,3,FALSE)</f>
        <v>4</v>
      </c>
      <c r="J92" s="16">
        <f>VLOOKUP(F92,MapColors!$A$4:$E$8,5,FALSE)</f>
        <v>0</v>
      </c>
      <c r="K92" s="14">
        <f t="shared" si="8"/>
        <v>0</v>
      </c>
      <c r="L92" s="14">
        <f t="shared" si="9"/>
        <v>0</v>
      </c>
      <c r="M92" s="16" t="s">
        <v>11</v>
      </c>
      <c r="N92" s="16" t="s">
        <v>11</v>
      </c>
      <c r="O92" s="16">
        <f>VLOOKUP(M92,MapColors!$A$4:$E$8,2,FALSE)</f>
        <v>0</v>
      </c>
      <c r="P92" s="16">
        <f>VLOOKUP(N92,MapColors!$A$4:$E$8,4,FALSE)</f>
        <v>0</v>
      </c>
      <c r="Q92" s="16">
        <f>VLOOKUP(M92,MapColors!$A$4:$E$8,3,FALSE)</f>
        <v>4</v>
      </c>
      <c r="R92" s="16">
        <f>VLOOKUP(N92,MapColors!$A$4:$E$8,5,FALSE)</f>
        <v>0</v>
      </c>
      <c r="S92" s="14">
        <f t="shared" si="10"/>
        <v>0</v>
      </c>
      <c r="T92" s="14">
        <f t="shared" si="11"/>
        <v>0</v>
      </c>
      <c r="U92">
        <v>489647</v>
      </c>
      <c r="V92" s="17">
        <v>326</v>
      </c>
      <c r="W92" s="17">
        <v>39.953931900000001</v>
      </c>
      <c r="X92" s="17">
        <v>-75.198447700000003</v>
      </c>
      <c r="Y92" s="17">
        <v>10423</v>
      </c>
      <c r="Z92" s="17">
        <v>8801</v>
      </c>
      <c r="AA92" s="17">
        <v>42101008801</v>
      </c>
      <c r="AB92" s="17">
        <v>184674</v>
      </c>
      <c r="AC92" s="17">
        <v>0</v>
      </c>
    </row>
    <row r="93" spans="1:29" x14ac:dyDescent="0.35">
      <c r="A93" s="12">
        <v>88.02</v>
      </c>
      <c r="B93" s="14">
        <f t="shared" si="6"/>
        <v>0</v>
      </c>
      <c r="C93" s="14">
        <f t="shared" si="7"/>
        <v>0</v>
      </c>
      <c r="D93" s="15" t="s">
        <v>351</v>
      </c>
      <c r="E93" s="16" t="s">
        <v>11</v>
      </c>
      <c r="F93" s="16" t="s">
        <v>11</v>
      </c>
      <c r="G93" s="16">
        <f>VLOOKUP(E93,MapColors!$A$4:$E$8,2,FALSE)</f>
        <v>0</v>
      </c>
      <c r="H93" s="16">
        <f>VLOOKUP(F93,MapColors!$A$4:$E$8,4,FALSE)</f>
        <v>0</v>
      </c>
      <c r="I93" s="16">
        <f>VLOOKUP(E93,MapColors!$A$4:$E$8,3,FALSE)</f>
        <v>4</v>
      </c>
      <c r="J93" s="16">
        <f>VLOOKUP(F93,MapColors!$A$4:$E$8,5,FALSE)</f>
        <v>0</v>
      </c>
      <c r="K93" s="14">
        <f t="shared" si="8"/>
        <v>0</v>
      </c>
      <c r="L93" s="14">
        <f t="shared" si="9"/>
        <v>0</v>
      </c>
      <c r="M93" s="16" t="s">
        <v>11</v>
      </c>
      <c r="N93" s="16" t="s">
        <v>11</v>
      </c>
      <c r="O93" s="16">
        <f>VLOOKUP(M93,MapColors!$A$4:$E$8,2,FALSE)</f>
        <v>0</v>
      </c>
      <c r="P93" s="16">
        <f>VLOOKUP(N93,MapColors!$A$4:$E$8,4,FALSE)</f>
        <v>0</v>
      </c>
      <c r="Q93" s="16">
        <f>VLOOKUP(M93,MapColors!$A$4:$E$8,3,FALSE)</f>
        <v>4</v>
      </c>
      <c r="R93" s="16">
        <f>VLOOKUP(N93,MapColors!$A$4:$E$8,5,FALSE)</f>
        <v>0</v>
      </c>
      <c r="S93" s="14">
        <f t="shared" si="10"/>
        <v>0</v>
      </c>
      <c r="T93" s="14">
        <f t="shared" si="11"/>
        <v>0</v>
      </c>
      <c r="U93">
        <v>489639</v>
      </c>
      <c r="V93" s="17">
        <v>318</v>
      </c>
      <c r="W93" s="17">
        <v>39.952980799999999</v>
      </c>
      <c r="X93" s="17">
        <v>-75.202789300000006</v>
      </c>
      <c r="Y93" s="17">
        <v>10424</v>
      </c>
      <c r="Z93" s="17">
        <v>8802</v>
      </c>
      <c r="AA93" s="17">
        <v>42101008802</v>
      </c>
      <c r="AB93" s="17">
        <v>390951</v>
      </c>
      <c r="AC93" s="17">
        <v>0</v>
      </c>
    </row>
    <row r="94" spans="1:29" x14ac:dyDescent="0.35">
      <c r="A94" s="12">
        <v>90</v>
      </c>
      <c r="B94" s="14">
        <f t="shared" si="6"/>
        <v>1</v>
      </c>
      <c r="C94" s="14">
        <f t="shared" si="7"/>
        <v>4</v>
      </c>
      <c r="D94" s="15" t="s">
        <v>248</v>
      </c>
      <c r="E94" s="16" t="s">
        <v>11</v>
      </c>
      <c r="F94" s="16" t="s">
        <v>10</v>
      </c>
      <c r="G94" s="16">
        <f>VLOOKUP(E94,MapColors!$A$4:$E$8,2,FALSE)</f>
        <v>0</v>
      </c>
      <c r="H94" s="16">
        <f>VLOOKUP(F94,MapColors!$A$4:$E$8,4,FALSE)</f>
        <v>1</v>
      </c>
      <c r="I94" s="16">
        <f>VLOOKUP(E94,MapColors!$A$4:$E$8,3,FALSE)</f>
        <v>4</v>
      </c>
      <c r="J94" s="16">
        <f>VLOOKUP(F94,MapColors!$A$4:$E$8,5,FALSE)</f>
        <v>5</v>
      </c>
      <c r="K94" s="14">
        <f t="shared" si="8"/>
        <v>1</v>
      </c>
      <c r="L94" s="14">
        <f t="shared" si="9"/>
        <v>4</v>
      </c>
      <c r="M94" s="16" t="s">
        <v>11</v>
      </c>
      <c r="N94" s="16" t="s">
        <v>11</v>
      </c>
      <c r="O94" s="16">
        <f>VLOOKUP(M94,MapColors!$A$4:$E$8,2,FALSE)</f>
        <v>0</v>
      </c>
      <c r="P94" s="16">
        <f>VLOOKUP(N94,MapColors!$A$4:$E$8,4,FALSE)</f>
        <v>0</v>
      </c>
      <c r="Q94" s="16">
        <f>VLOOKUP(M94,MapColors!$A$4:$E$8,3,FALSE)</f>
        <v>4</v>
      </c>
      <c r="R94" s="16">
        <f>VLOOKUP(N94,MapColors!$A$4:$E$8,5,FALSE)</f>
        <v>0</v>
      </c>
      <c r="S94" s="14">
        <f t="shared" si="10"/>
        <v>0</v>
      </c>
      <c r="T94" s="14">
        <f t="shared" si="11"/>
        <v>0</v>
      </c>
      <c r="U94">
        <v>489378</v>
      </c>
      <c r="V94" s="17">
        <v>215</v>
      </c>
      <c r="W94" s="17">
        <v>39.959511599999999</v>
      </c>
      <c r="X94" s="17">
        <v>-75.190624499999998</v>
      </c>
      <c r="Y94" s="17">
        <v>10425</v>
      </c>
      <c r="Z94" s="17">
        <v>9000</v>
      </c>
      <c r="AA94" s="17">
        <v>42101009000</v>
      </c>
      <c r="AB94" s="17">
        <v>436319</v>
      </c>
      <c r="AC94" s="17">
        <v>0</v>
      </c>
    </row>
    <row r="95" spans="1:29" x14ac:dyDescent="0.35">
      <c r="A95" s="12">
        <v>91</v>
      </c>
      <c r="B95" s="14">
        <f t="shared" si="6"/>
        <v>1</v>
      </c>
      <c r="C95" s="14">
        <f t="shared" si="7"/>
        <v>4</v>
      </c>
      <c r="D95" s="15" t="s">
        <v>249</v>
      </c>
      <c r="E95" s="16" t="s">
        <v>11</v>
      </c>
      <c r="F95" s="16" t="s">
        <v>10</v>
      </c>
      <c r="G95" s="16">
        <f>VLOOKUP(E95,MapColors!$A$4:$E$8,2,FALSE)</f>
        <v>0</v>
      </c>
      <c r="H95" s="16">
        <f>VLOOKUP(F95,MapColors!$A$4:$E$8,4,FALSE)</f>
        <v>1</v>
      </c>
      <c r="I95" s="16">
        <f>VLOOKUP(E95,MapColors!$A$4:$E$8,3,FALSE)</f>
        <v>4</v>
      </c>
      <c r="J95" s="16">
        <f>VLOOKUP(F95,MapColors!$A$4:$E$8,5,FALSE)</f>
        <v>5</v>
      </c>
      <c r="K95" s="14">
        <f t="shared" si="8"/>
        <v>1</v>
      </c>
      <c r="L95" s="14">
        <f t="shared" si="9"/>
        <v>4</v>
      </c>
      <c r="M95" s="16" t="s">
        <v>11</v>
      </c>
      <c r="N95" s="16" t="s">
        <v>11</v>
      </c>
      <c r="O95" s="16">
        <f>VLOOKUP(M95,MapColors!$A$4:$E$8,2,FALSE)</f>
        <v>0</v>
      </c>
      <c r="P95" s="16">
        <f>VLOOKUP(N95,MapColors!$A$4:$E$8,4,FALSE)</f>
        <v>0</v>
      </c>
      <c r="Q95" s="16">
        <f>VLOOKUP(M95,MapColors!$A$4:$E$8,3,FALSE)</f>
        <v>4</v>
      </c>
      <c r="R95" s="16">
        <f>VLOOKUP(N95,MapColors!$A$4:$E$8,5,FALSE)</f>
        <v>0</v>
      </c>
      <c r="S95" s="14">
        <f t="shared" si="10"/>
        <v>0</v>
      </c>
      <c r="T95" s="14">
        <f t="shared" si="11"/>
        <v>0</v>
      </c>
      <c r="U95">
        <v>489379</v>
      </c>
      <c r="V95" s="17">
        <v>216</v>
      </c>
      <c r="W95" s="17">
        <v>39.959417899999998</v>
      </c>
      <c r="X95" s="17">
        <v>-75.197724500000007</v>
      </c>
      <c r="Y95" s="17">
        <v>10426</v>
      </c>
      <c r="Z95" s="17">
        <v>9100</v>
      </c>
      <c r="AA95" s="17">
        <v>42101009100</v>
      </c>
      <c r="AB95" s="17">
        <v>425573</v>
      </c>
      <c r="AC95" s="17">
        <v>0</v>
      </c>
    </row>
    <row r="96" spans="1:29" x14ac:dyDescent="0.35">
      <c r="A96" s="12">
        <v>92</v>
      </c>
      <c r="B96" s="14">
        <f t="shared" si="6"/>
        <v>5</v>
      </c>
      <c r="C96" s="14">
        <f t="shared" si="7"/>
        <v>5</v>
      </c>
      <c r="D96" s="15" t="s">
        <v>250</v>
      </c>
      <c r="E96" s="16" t="s">
        <v>10</v>
      </c>
      <c r="F96" s="16" t="s">
        <v>10</v>
      </c>
      <c r="G96" s="16">
        <f>VLOOKUP(E96,MapColors!$A$4:$E$8,2,FALSE)</f>
        <v>5</v>
      </c>
      <c r="H96" s="16">
        <f>VLOOKUP(F96,MapColors!$A$4:$E$8,4,FALSE)</f>
        <v>1</v>
      </c>
      <c r="I96" s="16">
        <f>VLOOKUP(E96,MapColors!$A$4:$E$8,3,FALSE)</f>
        <v>12</v>
      </c>
      <c r="J96" s="16">
        <f>VLOOKUP(F96,MapColors!$A$4:$E$8,5,FALSE)</f>
        <v>5</v>
      </c>
      <c r="K96" s="14">
        <f t="shared" si="8"/>
        <v>5</v>
      </c>
      <c r="L96" s="14">
        <f t="shared" si="9"/>
        <v>5</v>
      </c>
      <c r="M96" s="16" t="s">
        <v>11</v>
      </c>
      <c r="N96" s="16" t="s">
        <v>11</v>
      </c>
      <c r="O96" s="16">
        <f>VLOOKUP(M96,MapColors!$A$4:$E$8,2,FALSE)</f>
        <v>0</v>
      </c>
      <c r="P96" s="16">
        <f>VLOOKUP(N96,MapColors!$A$4:$E$8,4,FALSE)</f>
        <v>0</v>
      </c>
      <c r="Q96" s="16">
        <f>VLOOKUP(M96,MapColors!$A$4:$E$8,3,FALSE)</f>
        <v>4</v>
      </c>
      <c r="R96" s="16">
        <f>VLOOKUP(N96,MapColors!$A$4:$E$8,5,FALSE)</f>
        <v>0</v>
      </c>
      <c r="S96" s="14">
        <f t="shared" si="10"/>
        <v>0</v>
      </c>
      <c r="T96" s="14">
        <f t="shared" si="11"/>
        <v>0</v>
      </c>
      <c r="U96">
        <v>489380</v>
      </c>
      <c r="V96" s="17">
        <v>217</v>
      </c>
      <c r="W96" s="17">
        <v>39.960160799999997</v>
      </c>
      <c r="X96" s="17">
        <v>-75.207472300000006</v>
      </c>
      <c r="Y96" s="17">
        <v>10427</v>
      </c>
      <c r="Z96" s="17">
        <v>9200</v>
      </c>
      <c r="AA96" s="17">
        <v>42101009200</v>
      </c>
      <c r="AB96" s="17">
        <v>512009</v>
      </c>
      <c r="AC96" s="17">
        <v>0</v>
      </c>
    </row>
    <row r="97" spans="1:29" x14ac:dyDescent="0.35">
      <c r="A97" s="12">
        <v>93</v>
      </c>
      <c r="B97" s="14">
        <f t="shared" si="6"/>
        <v>6</v>
      </c>
      <c r="C97" s="14">
        <f t="shared" si="7"/>
        <v>12</v>
      </c>
      <c r="D97" s="15" t="s">
        <v>251</v>
      </c>
      <c r="E97" s="16" t="s">
        <v>10</v>
      </c>
      <c r="F97" s="16" t="s">
        <v>12</v>
      </c>
      <c r="G97" s="16">
        <f>VLOOKUP(E97,MapColors!$A$4:$E$8,2,FALSE)</f>
        <v>5</v>
      </c>
      <c r="H97" s="16">
        <f>VLOOKUP(F97,MapColors!$A$4:$E$8,4,FALSE)</f>
        <v>6</v>
      </c>
      <c r="I97" s="16">
        <f>VLOOKUP(E97,MapColors!$A$4:$E$8,3,FALSE)</f>
        <v>12</v>
      </c>
      <c r="J97" s="16">
        <f>VLOOKUP(F97,MapColors!$A$4:$E$8,5,FALSE)</f>
        <v>15</v>
      </c>
      <c r="K97" s="14">
        <f t="shared" si="8"/>
        <v>6</v>
      </c>
      <c r="L97" s="14">
        <f t="shared" si="9"/>
        <v>12</v>
      </c>
      <c r="M97" s="16" t="s">
        <v>11</v>
      </c>
      <c r="N97" s="16" t="s">
        <v>11</v>
      </c>
      <c r="O97" s="16">
        <f>VLOOKUP(M97,MapColors!$A$4:$E$8,2,FALSE)</f>
        <v>0</v>
      </c>
      <c r="P97" s="16">
        <f>VLOOKUP(N97,MapColors!$A$4:$E$8,4,FALSE)</f>
        <v>0</v>
      </c>
      <c r="Q97" s="16">
        <f>VLOOKUP(M97,MapColors!$A$4:$E$8,3,FALSE)</f>
        <v>4</v>
      </c>
      <c r="R97" s="16">
        <f>VLOOKUP(N97,MapColors!$A$4:$E$8,5,FALSE)</f>
        <v>0</v>
      </c>
      <c r="S97" s="14">
        <f t="shared" si="10"/>
        <v>0</v>
      </c>
      <c r="T97" s="14">
        <f t="shared" si="11"/>
        <v>0</v>
      </c>
      <c r="U97">
        <v>489381</v>
      </c>
      <c r="V97" s="17">
        <v>218</v>
      </c>
      <c r="W97" s="17">
        <v>39.962291399999998</v>
      </c>
      <c r="X97" s="17">
        <v>-75.224022500000004</v>
      </c>
      <c r="Y97" s="17">
        <v>10428</v>
      </c>
      <c r="Z97" s="17">
        <v>9300</v>
      </c>
      <c r="AA97" s="17">
        <v>42101009300</v>
      </c>
      <c r="AB97" s="17">
        <v>402475</v>
      </c>
      <c r="AC97" s="17">
        <v>0</v>
      </c>
    </row>
    <row r="98" spans="1:29" x14ac:dyDescent="0.35">
      <c r="A98" s="12">
        <v>94</v>
      </c>
      <c r="B98" s="14">
        <f t="shared" si="6"/>
        <v>6</v>
      </c>
      <c r="C98" s="14">
        <f t="shared" si="7"/>
        <v>12</v>
      </c>
      <c r="D98" s="15" t="s">
        <v>34</v>
      </c>
      <c r="E98" s="16" t="s">
        <v>10</v>
      </c>
      <c r="F98" s="16" t="s">
        <v>12</v>
      </c>
      <c r="G98" s="16">
        <f>VLOOKUP(E98,MapColors!$A$4:$E$8,2,FALSE)</f>
        <v>5</v>
      </c>
      <c r="H98" s="16">
        <f>VLOOKUP(F98,MapColors!$A$4:$E$8,4,FALSE)</f>
        <v>6</v>
      </c>
      <c r="I98" s="16">
        <f>VLOOKUP(E98,MapColors!$A$4:$E$8,3,FALSE)</f>
        <v>12</v>
      </c>
      <c r="J98" s="16">
        <f>VLOOKUP(F98,MapColors!$A$4:$E$8,5,FALSE)</f>
        <v>15</v>
      </c>
      <c r="K98" s="14">
        <f t="shared" si="8"/>
        <v>6</v>
      </c>
      <c r="L98" s="14">
        <f t="shared" si="9"/>
        <v>12</v>
      </c>
      <c r="M98" s="16" t="s">
        <v>11</v>
      </c>
      <c r="N98" s="16" t="s">
        <v>11</v>
      </c>
      <c r="O98" s="16">
        <f>VLOOKUP(M98,MapColors!$A$4:$E$8,2,FALSE)</f>
        <v>0</v>
      </c>
      <c r="P98" s="16">
        <f>VLOOKUP(N98,MapColors!$A$4:$E$8,4,FALSE)</f>
        <v>0</v>
      </c>
      <c r="Q98" s="16">
        <f>VLOOKUP(M98,MapColors!$A$4:$E$8,3,FALSE)</f>
        <v>4</v>
      </c>
      <c r="R98" s="16">
        <f>VLOOKUP(N98,MapColors!$A$4:$E$8,5,FALSE)</f>
        <v>0</v>
      </c>
      <c r="S98" s="14">
        <f t="shared" si="10"/>
        <v>0</v>
      </c>
      <c r="T98" s="14">
        <f t="shared" si="11"/>
        <v>0</v>
      </c>
      <c r="U98">
        <v>489382</v>
      </c>
      <c r="V98" s="17">
        <v>1</v>
      </c>
      <c r="W98" s="17">
        <v>39.963270899999998</v>
      </c>
      <c r="X98" s="17">
        <v>-75.232243699999998</v>
      </c>
      <c r="Y98" s="17">
        <v>10429</v>
      </c>
      <c r="Z98" s="17">
        <v>9400</v>
      </c>
      <c r="AA98" s="17">
        <v>42101009400</v>
      </c>
      <c r="AB98" s="17">
        <v>366717</v>
      </c>
      <c r="AC98" s="17">
        <v>0</v>
      </c>
    </row>
    <row r="99" spans="1:29" x14ac:dyDescent="0.35">
      <c r="A99" s="12">
        <v>95</v>
      </c>
      <c r="B99" s="14">
        <f t="shared" si="6"/>
        <v>7</v>
      </c>
      <c r="C99" s="14">
        <f t="shared" si="7"/>
        <v>16</v>
      </c>
      <c r="D99" s="15" t="s">
        <v>35</v>
      </c>
      <c r="E99" s="16" t="s">
        <v>10</v>
      </c>
      <c r="F99" s="16" t="s">
        <v>12</v>
      </c>
      <c r="G99" s="16">
        <f>VLOOKUP(E99,MapColors!$A$4:$E$8,2,FALSE)</f>
        <v>5</v>
      </c>
      <c r="H99" s="16">
        <f>VLOOKUP(F99,MapColors!$A$4:$E$8,4,FALSE)</f>
        <v>6</v>
      </c>
      <c r="I99" s="16">
        <f>VLOOKUP(E99,MapColors!$A$4:$E$8,3,FALSE)</f>
        <v>12</v>
      </c>
      <c r="J99" s="16">
        <f>VLOOKUP(F99,MapColors!$A$4:$E$8,5,FALSE)</f>
        <v>15</v>
      </c>
      <c r="K99" s="14">
        <f t="shared" si="8"/>
        <v>6</v>
      </c>
      <c r="L99" s="14">
        <f t="shared" si="9"/>
        <v>12</v>
      </c>
      <c r="M99" s="16" t="s">
        <v>11</v>
      </c>
      <c r="N99" s="16" t="s">
        <v>10</v>
      </c>
      <c r="O99" s="16">
        <f>VLOOKUP(M99,MapColors!$A$4:$E$8,2,FALSE)</f>
        <v>0</v>
      </c>
      <c r="P99" s="16">
        <f>VLOOKUP(N99,MapColors!$A$4:$E$8,4,FALSE)</f>
        <v>1</v>
      </c>
      <c r="Q99" s="16">
        <f>VLOOKUP(M99,MapColors!$A$4:$E$8,3,FALSE)</f>
        <v>4</v>
      </c>
      <c r="R99" s="16">
        <f>VLOOKUP(N99,MapColors!$A$4:$E$8,5,FALSE)</f>
        <v>5</v>
      </c>
      <c r="S99" s="14">
        <f t="shared" si="10"/>
        <v>1</v>
      </c>
      <c r="T99" s="14">
        <f t="shared" si="11"/>
        <v>4</v>
      </c>
      <c r="U99">
        <v>489383</v>
      </c>
      <c r="V99" s="17">
        <v>2</v>
      </c>
      <c r="W99" s="17">
        <v>39.965870899999999</v>
      </c>
      <c r="X99" s="17">
        <v>-75.237914000000004</v>
      </c>
      <c r="Y99" s="17">
        <v>10430</v>
      </c>
      <c r="Z99" s="17">
        <v>9500</v>
      </c>
      <c r="AA99" s="17">
        <v>42101009500</v>
      </c>
      <c r="AB99" s="17">
        <v>319070</v>
      </c>
      <c r="AC99" s="17">
        <v>0</v>
      </c>
    </row>
    <row r="100" spans="1:29" x14ac:dyDescent="0.35">
      <c r="A100" s="12">
        <v>96</v>
      </c>
      <c r="B100" s="14">
        <f t="shared" si="6"/>
        <v>7</v>
      </c>
      <c r="C100" s="14">
        <f t="shared" si="7"/>
        <v>16</v>
      </c>
      <c r="D100" s="15" t="s">
        <v>36</v>
      </c>
      <c r="E100" s="16" t="s">
        <v>10</v>
      </c>
      <c r="F100" s="16" t="s">
        <v>12</v>
      </c>
      <c r="G100" s="16">
        <f>VLOOKUP(E100,MapColors!$A$4:$E$8,2,FALSE)</f>
        <v>5</v>
      </c>
      <c r="H100" s="16">
        <f>VLOOKUP(F100,MapColors!$A$4:$E$8,4,FALSE)</f>
        <v>6</v>
      </c>
      <c r="I100" s="16">
        <f>VLOOKUP(E100,MapColors!$A$4:$E$8,3,FALSE)</f>
        <v>12</v>
      </c>
      <c r="J100" s="16">
        <f>VLOOKUP(F100,MapColors!$A$4:$E$8,5,FALSE)</f>
        <v>15</v>
      </c>
      <c r="K100" s="14">
        <f t="shared" si="8"/>
        <v>6</v>
      </c>
      <c r="L100" s="14">
        <f t="shared" si="9"/>
        <v>12</v>
      </c>
      <c r="M100" s="16" t="s">
        <v>11</v>
      </c>
      <c r="N100" s="16" t="s">
        <v>10</v>
      </c>
      <c r="O100" s="16">
        <f>VLOOKUP(M100,MapColors!$A$4:$E$8,2,FALSE)</f>
        <v>0</v>
      </c>
      <c r="P100" s="16">
        <f>VLOOKUP(N100,MapColors!$A$4:$E$8,4,FALSE)</f>
        <v>1</v>
      </c>
      <c r="Q100" s="16">
        <f>VLOOKUP(M100,MapColors!$A$4:$E$8,3,FALSE)</f>
        <v>4</v>
      </c>
      <c r="R100" s="16">
        <f>VLOOKUP(N100,MapColors!$A$4:$E$8,5,FALSE)</f>
        <v>5</v>
      </c>
      <c r="S100" s="14">
        <f t="shared" si="10"/>
        <v>1</v>
      </c>
      <c r="T100" s="14">
        <f t="shared" si="11"/>
        <v>4</v>
      </c>
      <c r="U100">
        <v>489384</v>
      </c>
      <c r="V100" s="17">
        <v>3</v>
      </c>
      <c r="W100" s="17">
        <v>39.9655396</v>
      </c>
      <c r="X100" s="17">
        <v>-75.243507500000007</v>
      </c>
      <c r="Y100" s="17">
        <v>10431</v>
      </c>
      <c r="Z100" s="17">
        <v>9600</v>
      </c>
      <c r="AA100" s="17">
        <v>42101009600</v>
      </c>
      <c r="AB100" s="17">
        <v>405273</v>
      </c>
      <c r="AC100" s="17">
        <v>0</v>
      </c>
    </row>
    <row r="101" spans="1:29" x14ac:dyDescent="0.35">
      <c r="A101" s="12">
        <v>98.01</v>
      </c>
      <c r="B101" s="14">
        <f t="shared" si="6"/>
        <v>0</v>
      </c>
      <c r="C101" s="14">
        <f t="shared" si="7"/>
        <v>0</v>
      </c>
      <c r="D101" s="15" t="s">
        <v>361</v>
      </c>
      <c r="E101" s="16" t="s">
        <v>11</v>
      </c>
      <c r="F101" s="16" t="s">
        <v>11</v>
      </c>
      <c r="G101" s="16">
        <f>VLOOKUP(E101,MapColors!$A$4:$E$8,2,FALSE)</f>
        <v>0</v>
      </c>
      <c r="H101" s="16">
        <f>VLOOKUP(F101,MapColors!$A$4:$E$8,4,FALSE)</f>
        <v>0</v>
      </c>
      <c r="I101" s="16">
        <f>VLOOKUP(E101,MapColors!$A$4:$E$8,3,FALSE)</f>
        <v>4</v>
      </c>
      <c r="J101" s="16">
        <f>VLOOKUP(F101,MapColors!$A$4:$E$8,5,FALSE)</f>
        <v>0</v>
      </c>
      <c r="K101" s="14">
        <f t="shared" si="8"/>
        <v>0</v>
      </c>
      <c r="L101" s="14">
        <f t="shared" si="9"/>
        <v>0</v>
      </c>
      <c r="M101" s="16" t="s">
        <v>11</v>
      </c>
      <c r="N101" s="16" t="s">
        <v>11</v>
      </c>
      <c r="O101" s="16">
        <f>VLOOKUP(M101,MapColors!$A$4:$E$8,2,FALSE)</f>
        <v>0</v>
      </c>
      <c r="P101" s="16">
        <f>VLOOKUP(N101,MapColors!$A$4:$E$8,4,FALSE)</f>
        <v>0</v>
      </c>
      <c r="Q101" s="16">
        <f>VLOOKUP(M101,MapColors!$A$4:$E$8,3,FALSE)</f>
        <v>4</v>
      </c>
      <c r="R101" s="16">
        <f>VLOOKUP(N101,MapColors!$A$4:$E$8,5,FALSE)</f>
        <v>0</v>
      </c>
      <c r="S101" s="14">
        <f t="shared" si="10"/>
        <v>0</v>
      </c>
      <c r="T101" s="14">
        <f t="shared" si="11"/>
        <v>0</v>
      </c>
      <c r="U101">
        <v>489649</v>
      </c>
      <c r="V101" s="17">
        <v>328</v>
      </c>
      <c r="W101" s="17">
        <v>39.977517200000001</v>
      </c>
      <c r="X101" s="17">
        <v>-75.266597200000007</v>
      </c>
      <c r="Y101" s="17">
        <v>10432</v>
      </c>
      <c r="Z101" s="17">
        <v>9801</v>
      </c>
      <c r="AA101" s="17">
        <v>42101009801</v>
      </c>
      <c r="AB101" s="17">
        <v>297977</v>
      </c>
      <c r="AC101" s="17">
        <v>0</v>
      </c>
    </row>
    <row r="102" spans="1:29" x14ac:dyDescent="0.35">
      <c r="A102" s="12">
        <v>98.02</v>
      </c>
      <c r="B102" s="14">
        <f t="shared" si="6"/>
        <v>1</v>
      </c>
      <c r="C102" s="14">
        <f t="shared" si="7"/>
        <v>4</v>
      </c>
      <c r="D102" s="15" t="s">
        <v>203</v>
      </c>
      <c r="E102" s="16" t="s">
        <v>11</v>
      </c>
      <c r="F102" s="16" t="s">
        <v>10</v>
      </c>
      <c r="G102" s="16">
        <f>VLOOKUP(E102,MapColors!$A$4:$E$8,2,FALSE)</f>
        <v>0</v>
      </c>
      <c r="H102" s="16">
        <f>VLOOKUP(F102,MapColors!$A$4:$E$8,4,FALSE)</f>
        <v>1</v>
      </c>
      <c r="I102" s="16">
        <f>VLOOKUP(E102,MapColors!$A$4:$E$8,3,FALSE)</f>
        <v>4</v>
      </c>
      <c r="J102" s="16">
        <f>VLOOKUP(F102,MapColors!$A$4:$E$8,5,FALSE)</f>
        <v>5</v>
      </c>
      <c r="K102" s="14">
        <f t="shared" si="8"/>
        <v>1</v>
      </c>
      <c r="L102" s="14">
        <f t="shared" si="9"/>
        <v>4</v>
      </c>
      <c r="M102" s="16" t="s">
        <v>11</v>
      </c>
      <c r="N102" s="16" t="s">
        <v>11</v>
      </c>
      <c r="O102" s="16">
        <f>VLOOKUP(M102,MapColors!$A$4:$E$8,2,FALSE)</f>
        <v>0</v>
      </c>
      <c r="P102" s="16">
        <f>VLOOKUP(N102,MapColors!$A$4:$E$8,4,FALSE)</f>
        <v>0</v>
      </c>
      <c r="Q102" s="16">
        <f>VLOOKUP(M102,MapColors!$A$4:$E$8,3,FALSE)</f>
        <v>4</v>
      </c>
      <c r="R102" s="16">
        <f>VLOOKUP(N102,MapColors!$A$4:$E$8,5,FALSE)</f>
        <v>0</v>
      </c>
      <c r="S102" s="14">
        <f t="shared" si="10"/>
        <v>0</v>
      </c>
      <c r="T102" s="14">
        <f t="shared" si="11"/>
        <v>0</v>
      </c>
      <c r="U102">
        <v>489258</v>
      </c>
      <c r="V102" s="17">
        <v>170</v>
      </c>
      <c r="W102" s="17">
        <v>39.974587900000003</v>
      </c>
      <c r="X102" s="17">
        <v>-75.267903700000005</v>
      </c>
      <c r="Y102" s="17">
        <v>10433</v>
      </c>
      <c r="Z102" s="17">
        <v>9802</v>
      </c>
      <c r="AA102" s="17">
        <v>42101009802</v>
      </c>
      <c r="AB102" s="17">
        <v>611026</v>
      </c>
      <c r="AC102" s="17">
        <v>0</v>
      </c>
    </row>
    <row r="103" spans="1:29" x14ac:dyDescent="0.35">
      <c r="A103" s="12">
        <v>100</v>
      </c>
      <c r="B103" s="14">
        <f t="shared" si="6"/>
        <v>6</v>
      </c>
      <c r="C103" s="14">
        <f t="shared" si="7"/>
        <v>12</v>
      </c>
      <c r="D103" s="15" t="s">
        <v>87</v>
      </c>
      <c r="E103" s="16" t="s">
        <v>10</v>
      </c>
      <c r="F103" s="16" t="s">
        <v>12</v>
      </c>
      <c r="G103" s="16">
        <f>VLOOKUP(E103,MapColors!$A$4:$E$8,2,FALSE)</f>
        <v>5</v>
      </c>
      <c r="H103" s="16">
        <f>VLOOKUP(F103,MapColors!$A$4:$E$8,4,FALSE)</f>
        <v>6</v>
      </c>
      <c r="I103" s="16">
        <f>VLOOKUP(E103,MapColors!$A$4:$E$8,3,FALSE)</f>
        <v>12</v>
      </c>
      <c r="J103" s="16">
        <f>VLOOKUP(F103,MapColors!$A$4:$E$8,5,FALSE)</f>
        <v>15</v>
      </c>
      <c r="K103" s="14">
        <f t="shared" si="8"/>
        <v>6</v>
      </c>
      <c r="L103" s="14">
        <f t="shared" si="9"/>
        <v>12</v>
      </c>
      <c r="M103" s="16" t="s">
        <v>11</v>
      </c>
      <c r="N103" s="16" t="s">
        <v>11</v>
      </c>
      <c r="O103" s="16">
        <f>VLOOKUP(M103,MapColors!$A$4:$E$8,2,FALSE)</f>
        <v>0</v>
      </c>
      <c r="P103" s="16">
        <f>VLOOKUP(N103,MapColors!$A$4:$E$8,4,FALSE)</f>
        <v>0</v>
      </c>
      <c r="Q103" s="16">
        <f>VLOOKUP(M103,MapColors!$A$4:$E$8,3,FALSE)</f>
        <v>4</v>
      </c>
      <c r="R103" s="16">
        <f>VLOOKUP(N103,MapColors!$A$4:$E$8,5,FALSE)</f>
        <v>0</v>
      </c>
      <c r="S103" s="14">
        <f t="shared" si="10"/>
        <v>0</v>
      </c>
      <c r="T103" s="14">
        <f t="shared" si="11"/>
        <v>0</v>
      </c>
      <c r="U103">
        <v>489445</v>
      </c>
      <c r="V103" s="17">
        <v>54</v>
      </c>
      <c r="W103" s="17">
        <v>39.971083399999998</v>
      </c>
      <c r="X103" s="17">
        <v>-75.250375899999995</v>
      </c>
      <c r="Y103" s="17">
        <v>10434</v>
      </c>
      <c r="Z103" s="17">
        <v>10000</v>
      </c>
      <c r="AA103" s="17">
        <v>42101010000</v>
      </c>
      <c r="AB103" s="17">
        <v>497695</v>
      </c>
      <c r="AC103" s="17">
        <v>0</v>
      </c>
    </row>
    <row r="104" spans="1:29" x14ac:dyDescent="0.35">
      <c r="A104" s="12">
        <v>101</v>
      </c>
      <c r="B104" s="14">
        <f t="shared" si="6"/>
        <v>6</v>
      </c>
      <c r="C104" s="14">
        <f t="shared" si="7"/>
        <v>12</v>
      </c>
      <c r="D104" s="15" t="s">
        <v>88</v>
      </c>
      <c r="E104" s="16" t="s">
        <v>10</v>
      </c>
      <c r="F104" s="16" t="s">
        <v>12</v>
      </c>
      <c r="G104" s="16">
        <f>VLOOKUP(E104,MapColors!$A$4:$E$8,2,FALSE)</f>
        <v>5</v>
      </c>
      <c r="H104" s="16">
        <f>VLOOKUP(F104,MapColors!$A$4:$E$8,4,FALSE)</f>
        <v>6</v>
      </c>
      <c r="I104" s="16">
        <f>VLOOKUP(E104,MapColors!$A$4:$E$8,3,FALSE)</f>
        <v>12</v>
      </c>
      <c r="J104" s="16">
        <f>VLOOKUP(F104,MapColors!$A$4:$E$8,5,FALSE)</f>
        <v>15</v>
      </c>
      <c r="K104" s="14">
        <f t="shared" si="8"/>
        <v>6</v>
      </c>
      <c r="L104" s="14">
        <f t="shared" si="9"/>
        <v>12</v>
      </c>
      <c r="M104" s="16" t="s">
        <v>11</v>
      </c>
      <c r="N104" s="16" t="s">
        <v>11</v>
      </c>
      <c r="O104" s="16">
        <f>VLOOKUP(M104,MapColors!$A$4:$E$8,2,FALSE)</f>
        <v>0</v>
      </c>
      <c r="P104" s="16">
        <f>VLOOKUP(N104,MapColors!$A$4:$E$8,4,FALSE)</f>
        <v>0</v>
      </c>
      <c r="Q104" s="16">
        <f>VLOOKUP(M104,MapColors!$A$4:$E$8,3,FALSE)</f>
        <v>4</v>
      </c>
      <c r="R104" s="16">
        <f>VLOOKUP(N104,MapColors!$A$4:$E$8,5,FALSE)</f>
        <v>0</v>
      </c>
      <c r="S104" s="14">
        <f t="shared" si="10"/>
        <v>0</v>
      </c>
      <c r="T104" s="14">
        <f t="shared" si="11"/>
        <v>0</v>
      </c>
      <c r="U104">
        <v>489446</v>
      </c>
      <c r="V104" s="17">
        <v>55</v>
      </c>
      <c r="W104" s="17">
        <v>39.972139599999998</v>
      </c>
      <c r="X104" s="17">
        <v>-75.242529000000005</v>
      </c>
      <c r="Y104" s="17">
        <v>10435</v>
      </c>
      <c r="Z104" s="17">
        <v>10100</v>
      </c>
      <c r="AA104" s="17">
        <v>42101010100</v>
      </c>
      <c r="AB104" s="17">
        <v>601437</v>
      </c>
      <c r="AC104" s="17">
        <v>0</v>
      </c>
    </row>
    <row r="105" spans="1:29" x14ac:dyDescent="0.35">
      <c r="A105" s="12">
        <v>102</v>
      </c>
      <c r="B105" s="14">
        <f t="shared" si="6"/>
        <v>6</v>
      </c>
      <c r="C105" s="14">
        <f t="shared" si="7"/>
        <v>12</v>
      </c>
      <c r="D105" s="15" t="s">
        <v>89</v>
      </c>
      <c r="E105" s="16" t="s">
        <v>10</v>
      </c>
      <c r="F105" s="16" t="s">
        <v>12</v>
      </c>
      <c r="G105" s="16">
        <f>VLOOKUP(E105,MapColors!$A$4:$E$8,2,FALSE)</f>
        <v>5</v>
      </c>
      <c r="H105" s="16">
        <f>VLOOKUP(F105,MapColors!$A$4:$E$8,4,FALSE)</f>
        <v>6</v>
      </c>
      <c r="I105" s="16">
        <f>VLOOKUP(E105,MapColors!$A$4:$E$8,3,FALSE)</f>
        <v>12</v>
      </c>
      <c r="J105" s="16">
        <f>VLOOKUP(F105,MapColors!$A$4:$E$8,5,FALSE)</f>
        <v>15</v>
      </c>
      <c r="K105" s="14">
        <f t="shared" si="8"/>
        <v>6</v>
      </c>
      <c r="L105" s="14">
        <f t="shared" si="9"/>
        <v>12</v>
      </c>
      <c r="M105" s="16" t="s">
        <v>11</v>
      </c>
      <c r="N105" s="16" t="s">
        <v>11</v>
      </c>
      <c r="O105" s="16">
        <f>VLOOKUP(M105,MapColors!$A$4:$E$8,2,FALSE)</f>
        <v>0</v>
      </c>
      <c r="P105" s="16">
        <f>VLOOKUP(N105,MapColors!$A$4:$E$8,4,FALSE)</f>
        <v>0</v>
      </c>
      <c r="Q105" s="16">
        <f>VLOOKUP(M105,MapColors!$A$4:$E$8,3,FALSE)</f>
        <v>4</v>
      </c>
      <c r="R105" s="16">
        <f>VLOOKUP(N105,MapColors!$A$4:$E$8,5,FALSE)</f>
        <v>0</v>
      </c>
      <c r="S105" s="14">
        <f t="shared" si="10"/>
        <v>0</v>
      </c>
      <c r="T105" s="14">
        <f t="shared" si="11"/>
        <v>0</v>
      </c>
      <c r="U105">
        <v>489447</v>
      </c>
      <c r="V105" s="17">
        <v>56</v>
      </c>
      <c r="W105" s="17">
        <v>39.968083</v>
      </c>
      <c r="X105" s="17">
        <v>-75.231670100000002</v>
      </c>
      <c r="Y105" s="17">
        <v>10436</v>
      </c>
      <c r="Z105" s="17">
        <v>10200</v>
      </c>
      <c r="AA105" s="17">
        <v>42101010200</v>
      </c>
      <c r="AB105" s="17">
        <v>360618</v>
      </c>
      <c r="AC105" s="17">
        <v>0</v>
      </c>
    </row>
    <row r="106" spans="1:29" x14ac:dyDescent="0.35">
      <c r="A106" s="12">
        <v>103</v>
      </c>
      <c r="B106" s="14">
        <f t="shared" si="6"/>
        <v>7</v>
      </c>
      <c r="C106" s="14">
        <f t="shared" si="7"/>
        <v>16</v>
      </c>
      <c r="D106" s="15" t="s">
        <v>90</v>
      </c>
      <c r="E106" s="16" t="s">
        <v>10</v>
      </c>
      <c r="F106" s="16" t="s">
        <v>12</v>
      </c>
      <c r="G106" s="16">
        <f>VLOOKUP(E106,MapColors!$A$4:$E$8,2,FALSE)</f>
        <v>5</v>
      </c>
      <c r="H106" s="16">
        <f>VLOOKUP(F106,MapColors!$A$4:$E$8,4,FALSE)</f>
        <v>6</v>
      </c>
      <c r="I106" s="16">
        <f>VLOOKUP(E106,MapColors!$A$4:$E$8,3,FALSE)</f>
        <v>12</v>
      </c>
      <c r="J106" s="16">
        <f>VLOOKUP(F106,MapColors!$A$4:$E$8,5,FALSE)</f>
        <v>15</v>
      </c>
      <c r="K106" s="14">
        <f t="shared" si="8"/>
        <v>6</v>
      </c>
      <c r="L106" s="14">
        <f t="shared" si="9"/>
        <v>12</v>
      </c>
      <c r="M106" s="16" t="s">
        <v>11</v>
      </c>
      <c r="N106" s="16" t="s">
        <v>10</v>
      </c>
      <c r="O106" s="16">
        <f>VLOOKUP(M106,MapColors!$A$4:$E$8,2,FALSE)</f>
        <v>0</v>
      </c>
      <c r="P106" s="16">
        <f>VLOOKUP(N106,MapColors!$A$4:$E$8,4,FALSE)</f>
        <v>1</v>
      </c>
      <c r="Q106" s="16">
        <f>VLOOKUP(M106,MapColors!$A$4:$E$8,3,FALSE)</f>
        <v>4</v>
      </c>
      <c r="R106" s="16">
        <f>VLOOKUP(N106,MapColors!$A$4:$E$8,5,FALSE)</f>
        <v>5</v>
      </c>
      <c r="S106" s="14">
        <f t="shared" si="10"/>
        <v>1</v>
      </c>
      <c r="T106" s="14">
        <f t="shared" si="11"/>
        <v>4</v>
      </c>
      <c r="U106">
        <v>489448</v>
      </c>
      <c r="V106" s="17">
        <v>57</v>
      </c>
      <c r="W106" s="17">
        <v>39.967832199999997</v>
      </c>
      <c r="X106" s="17">
        <v>-75.225438299999993</v>
      </c>
      <c r="Y106" s="17">
        <v>10437</v>
      </c>
      <c r="Z106" s="17">
        <v>10300</v>
      </c>
      <c r="AA106" s="17">
        <v>42101010300</v>
      </c>
      <c r="AB106" s="17">
        <v>281357</v>
      </c>
      <c r="AC106" s="17">
        <v>0</v>
      </c>
    </row>
    <row r="107" spans="1:29" x14ac:dyDescent="0.35">
      <c r="A107" s="12">
        <v>104</v>
      </c>
      <c r="B107" s="14">
        <f t="shared" si="6"/>
        <v>6</v>
      </c>
      <c r="C107" s="14">
        <f t="shared" si="7"/>
        <v>12</v>
      </c>
      <c r="D107" s="15" t="s">
        <v>91</v>
      </c>
      <c r="E107" s="16" t="s">
        <v>10</v>
      </c>
      <c r="F107" s="16" t="s">
        <v>12</v>
      </c>
      <c r="G107" s="16">
        <f>VLOOKUP(E107,MapColors!$A$4:$E$8,2,FALSE)</f>
        <v>5</v>
      </c>
      <c r="H107" s="16">
        <f>VLOOKUP(F107,MapColors!$A$4:$E$8,4,FALSE)</f>
        <v>6</v>
      </c>
      <c r="I107" s="16">
        <f>VLOOKUP(E107,MapColors!$A$4:$E$8,3,FALSE)</f>
        <v>12</v>
      </c>
      <c r="J107" s="16">
        <f>VLOOKUP(F107,MapColors!$A$4:$E$8,5,FALSE)</f>
        <v>15</v>
      </c>
      <c r="K107" s="14">
        <f t="shared" si="8"/>
        <v>6</v>
      </c>
      <c r="L107" s="14">
        <f t="shared" si="9"/>
        <v>12</v>
      </c>
      <c r="M107" s="16" t="s">
        <v>11</v>
      </c>
      <c r="N107" s="16" t="s">
        <v>11</v>
      </c>
      <c r="O107" s="16">
        <f>VLOOKUP(M107,MapColors!$A$4:$E$8,2,FALSE)</f>
        <v>0</v>
      </c>
      <c r="P107" s="16">
        <f>VLOOKUP(N107,MapColors!$A$4:$E$8,4,FALSE)</f>
        <v>0</v>
      </c>
      <c r="Q107" s="16">
        <f>VLOOKUP(M107,MapColors!$A$4:$E$8,3,FALSE)</f>
        <v>4</v>
      </c>
      <c r="R107" s="16">
        <f>VLOOKUP(N107,MapColors!$A$4:$E$8,5,FALSE)</f>
        <v>0</v>
      </c>
      <c r="S107" s="14">
        <f t="shared" si="10"/>
        <v>0</v>
      </c>
      <c r="T107" s="14">
        <f t="shared" si="11"/>
        <v>0</v>
      </c>
      <c r="U107">
        <v>489449</v>
      </c>
      <c r="V107" s="17">
        <v>58</v>
      </c>
      <c r="W107" s="17">
        <v>39.9654995</v>
      </c>
      <c r="X107" s="17">
        <v>-75.219119300000003</v>
      </c>
      <c r="Y107" s="17">
        <v>10438</v>
      </c>
      <c r="Z107" s="17">
        <v>10400</v>
      </c>
      <c r="AA107" s="17">
        <v>42101010400</v>
      </c>
      <c r="AB107" s="17">
        <v>472051</v>
      </c>
      <c r="AC107" s="17">
        <v>0</v>
      </c>
    </row>
    <row r="108" spans="1:29" x14ac:dyDescent="0.35">
      <c r="A108" s="12">
        <v>105</v>
      </c>
      <c r="B108" s="14">
        <f t="shared" si="6"/>
        <v>5</v>
      </c>
      <c r="C108" s="14">
        <f t="shared" si="7"/>
        <v>5</v>
      </c>
      <c r="D108" s="15" t="s">
        <v>92</v>
      </c>
      <c r="E108" s="16" t="s">
        <v>10</v>
      </c>
      <c r="F108" s="16" t="s">
        <v>10</v>
      </c>
      <c r="G108" s="16">
        <f>VLOOKUP(E108,MapColors!$A$4:$E$8,2,FALSE)</f>
        <v>5</v>
      </c>
      <c r="H108" s="16">
        <f>VLOOKUP(F108,MapColors!$A$4:$E$8,4,FALSE)</f>
        <v>1</v>
      </c>
      <c r="I108" s="16">
        <f>VLOOKUP(E108,MapColors!$A$4:$E$8,3,FALSE)</f>
        <v>12</v>
      </c>
      <c r="J108" s="16">
        <f>VLOOKUP(F108,MapColors!$A$4:$E$8,5,FALSE)</f>
        <v>5</v>
      </c>
      <c r="K108" s="14">
        <f t="shared" si="8"/>
        <v>5</v>
      </c>
      <c r="L108" s="14">
        <f t="shared" si="9"/>
        <v>5</v>
      </c>
      <c r="M108" s="16" t="s">
        <v>11</v>
      </c>
      <c r="N108" s="16" t="s">
        <v>11</v>
      </c>
      <c r="O108" s="16">
        <f>VLOOKUP(M108,MapColors!$A$4:$E$8,2,FALSE)</f>
        <v>0</v>
      </c>
      <c r="P108" s="16">
        <f>VLOOKUP(N108,MapColors!$A$4:$E$8,4,FALSE)</f>
        <v>0</v>
      </c>
      <c r="Q108" s="16">
        <f>VLOOKUP(M108,MapColors!$A$4:$E$8,3,FALSE)</f>
        <v>4</v>
      </c>
      <c r="R108" s="16">
        <f>VLOOKUP(N108,MapColors!$A$4:$E$8,5,FALSE)</f>
        <v>0</v>
      </c>
      <c r="S108" s="14">
        <f t="shared" si="10"/>
        <v>0</v>
      </c>
      <c r="T108" s="14">
        <f t="shared" si="11"/>
        <v>0</v>
      </c>
      <c r="U108">
        <v>489450</v>
      </c>
      <c r="V108" s="17">
        <v>59</v>
      </c>
      <c r="W108" s="17">
        <v>39.966565199999998</v>
      </c>
      <c r="X108" s="17">
        <v>-75.214201799999998</v>
      </c>
      <c r="Y108" s="17">
        <v>10439</v>
      </c>
      <c r="Z108" s="17">
        <v>10500</v>
      </c>
      <c r="AA108" s="17">
        <v>42101010500</v>
      </c>
      <c r="AB108" s="17">
        <v>657766</v>
      </c>
      <c r="AC108" s="17">
        <v>0</v>
      </c>
    </row>
    <row r="109" spans="1:29" x14ac:dyDescent="0.35">
      <c r="A109" s="12">
        <v>106</v>
      </c>
      <c r="B109" s="14">
        <f t="shared" si="6"/>
        <v>6</v>
      </c>
      <c r="C109" s="14">
        <f t="shared" si="7"/>
        <v>12</v>
      </c>
      <c r="D109" s="15" t="s">
        <v>93</v>
      </c>
      <c r="E109" s="16" t="s">
        <v>10</v>
      </c>
      <c r="F109" s="16" t="s">
        <v>12</v>
      </c>
      <c r="G109" s="16">
        <f>VLOOKUP(E109,MapColors!$A$4:$E$8,2,FALSE)</f>
        <v>5</v>
      </c>
      <c r="H109" s="16">
        <f>VLOOKUP(F109,MapColors!$A$4:$E$8,4,FALSE)</f>
        <v>6</v>
      </c>
      <c r="I109" s="16">
        <f>VLOOKUP(E109,MapColors!$A$4:$E$8,3,FALSE)</f>
        <v>12</v>
      </c>
      <c r="J109" s="16">
        <f>VLOOKUP(F109,MapColors!$A$4:$E$8,5,FALSE)</f>
        <v>15</v>
      </c>
      <c r="K109" s="14">
        <f t="shared" si="8"/>
        <v>6</v>
      </c>
      <c r="L109" s="14">
        <f t="shared" si="9"/>
        <v>12</v>
      </c>
      <c r="M109" s="16" t="s">
        <v>11</v>
      </c>
      <c r="N109" s="16" t="s">
        <v>11</v>
      </c>
      <c r="O109" s="16">
        <f>VLOOKUP(M109,MapColors!$A$4:$E$8,2,FALSE)</f>
        <v>0</v>
      </c>
      <c r="P109" s="16">
        <f>VLOOKUP(N109,MapColors!$A$4:$E$8,4,FALSE)</f>
        <v>0</v>
      </c>
      <c r="Q109" s="16">
        <f>VLOOKUP(M109,MapColors!$A$4:$E$8,3,FALSE)</f>
        <v>4</v>
      </c>
      <c r="R109" s="16">
        <f>VLOOKUP(N109,MapColors!$A$4:$E$8,5,FALSE)</f>
        <v>0</v>
      </c>
      <c r="S109" s="14">
        <f t="shared" si="10"/>
        <v>0</v>
      </c>
      <c r="T109" s="14">
        <f t="shared" si="11"/>
        <v>0</v>
      </c>
      <c r="U109">
        <v>489451</v>
      </c>
      <c r="V109" s="17">
        <v>60</v>
      </c>
      <c r="W109" s="17">
        <v>39.964632700000003</v>
      </c>
      <c r="X109" s="17">
        <v>-75.207921299999995</v>
      </c>
      <c r="Y109" s="17">
        <v>10440</v>
      </c>
      <c r="Z109" s="17">
        <v>10600</v>
      </c>
      <c r="AA109" s="17">
        <v>42101010600</v>
      </c>
      <c r="AB109" s="17">
        <v>265466</v>
      </c>
      <c r="AC109" s="17">
        <v>0</v>
      </c>
    </row>
    <row r="110" spans="1:29" x14ac:dyDescent="0.35">
      <c r="A110" s="12">
        <v>107</v>
      </c>
      <c r="B110" s="14">
        <f t="shared" si="6"/>
        <v>6</v>
      </c>
      <c r="C110" s="14">
        <f t="shared" si="7"/>
        <v>9</v>
      </c>
      <c r="D110" s="15" t="s">
        <v>94</v>
      </c>
      <c r="E110" s="16" t="s">
        <v>10</v>
      </c>
      <c r="F110" s="16" t="s">
        <v>10</v>
      </c>
      <c r="G110" s="16">
        <f>VLOOKUP(E110,MapColors!$A$4:$E$8,2,FALSE)</f>
        <v>5</v>
      </c>
      <c r="H110" s="16">
        <f>VLOOKUP(F110,MapColors!$A$4:$E$8,4,FALSE)</f>
        <v>1</v>
      </c>
      <c r="I110" s="16">
        <f>VLOOKUP(E110,MapColors!$A$4:$E$8,3,FALSE)</f>
        <v>12</v>
      </c>
      <c r="J110" s="16">
        <f>VLOOKUP(F110,MapColors!$A$4:$E$8,5,FALSE)</f>
        <v>5</v>
      </c>
      <c r="K110" s="14">
        <f t="shared" si="8"/>
        <v>5</v>
      </c>
      <c r="L110" s="14">
        <f t="shared" si="9"/>
        <v>5</v>
      </c>
      <c r="M110" s="16" t="s">
        <v>11</v>
      </c>
      <c r="N110" s="16" t="s">
        <v>10</v>
      </c>
      <c r="O110" s="16">
        <f>VLOOKUP(M110,MapColors!$A$4:$E$8,2,FALSE)</f>
        <v>0</v>
      </c>
      <c r="P110" s="16">
        <f>VLOOKUP(N110,MapColors!$A$4:$E$8,4,FALSE)</f>
        <v>1</v>
      </c>
      <c r="Q110" s="16">
        <f>VLOOKUP(M110,MapColors!$A$4:$E$8,3,FALSE)</f>
        <v>4</v>
      </c>
      <c r="R110" s="16">
        <f>VLOOKUP(N110,MapColors!$A$4:$E$8,5,FALSE)</f>
        <v>5</v>
      </c>
      <c r="S110" s="14">
        <f t="shared" si="10"/>
        <v>1</v>
      </c>
      <c r="T110" s="14">
        <f t="shared" si="11"/>
        <v>4</v>
      </c>
      <c r="U110">
        <v>489452</v>
      </c>
      <c r="V110" s="17">
        <v>61</v>
      </c>
      <c r="W110" s="17">
        <v>39.968747499999999</v>
      </c>
      <c r="X110" s="17">
        <v>-75.206944199999995</v>
      </c>
      <c r="Y110" s="17">
        <v>10441</v>
      </c>
      <c r="Z110" s="17">
        <v>10700</v>
      </c>
      <c r="AA110" s="17">
        <v>42101010700</v>
      </c>
      <c r="AB110" s="17">
        <v>460475</v>
      </c>
      <c r="AC110" s="17">
        <v>0</v>
      </c>
    </row>
    <row r="111" spans="1:29" x14ac:dyDescent="0.35">
      <c r="A111" s="12">
        <v>108</v>
      </c>
      <c r="B111" s="14">
        <f t="shared" si="6"/>
        <v>7</v>
      </c>
      <c r="C111" s="14">
        <f t="shared" si="7"/>
        <v>16</v>
      </c>
      <c r="D111" s="15" t="s">
        <v>95</v>
      </c>
      <c r="E111" s="16" t="s">
        <v>10</v>
      </c>
      <c r="F111" s="16" t="s">
        <v>12</v>
      </c>
      <c r="G111" s="16">
        <f>VLOOKUP(E111,MapColors!$A$4:$E$8,2,FALSE)</f>
        <v>5</v>
      </c>
      <c r="H111" s="16">
        <f>VLOOKUP(F111,MapColors!$A$4:$E$8,4,FALSE)</f>
        <v>6</v>
      </c>
      <c r="I111" s="16">
        <f>VLOOKUP(E111,MapColors!$A$4:$E$8,3,FALSE)</f>
        <v>12</v>
      </c>
      <c r="J111" s="16">
        <f>VLOOKUP(F111,MapColors!$A$4:$E$8,5,FALSE)</f>
        <v>15</v>
      </c>
      <c r="K111" s="14">
        <f t="shared" si="8"/>
        <v>6</v>
      </c>
      <c r="L111" s="14">
        <f t="shared" si="9"/>
        <v>12</v>
      </c>
      <c r="M111" s="16" t="s">
        <v>11</v>
      </c>
      <c r="N111" s="16" t="s">
        <v>10</v>
      </c>
      <c r="O111" s="16">
        <f>VLOOKUP(M111,MapColors!$A$4:$E$8,2,FALSE)</f>
        <v>0</v>
      </c>
      <c r="P111" s="16">
        <f>VLOOKUP(N111,MapColors!$A$4:$E$8,4,FALSE)</f>
        <v>1</v>
      </c>
      <c r="Q111" s="16">
        <f>VLOOKUP(M111,MapColors!$A$4:$E$8,3,FALSE)</f>
        <v>4</v>
      </c>
      <c r="R111" s="16">
        <f>VLOOKUP(N111,MapColors!$A$4:$E$8,5,FALSE)</f>
        <v>5</v>
      </c>
      <c r="S111" s="14">
        <f t="shared" si="10"/>
        <v>1</v>
      </c>
      <c r="T111" s="14">
        <f t="shared" si="11"/>
        <v>4</v>
      </c>
      <c r="U111">
        <v>489453</v>
      </c>
      <c r="V111" s="17">
        <v>62</v>
      </c>
      <c r="W111" s="17">
        <v>39.966021699999999</v>
      </c>
      <c r="X111" s="17">
        <v>-75.198988999999997</v>
      </c>
      <c r="Y111" s="17">
        <v>10442</v>
      </c>
      <c r="Z111" s="17">
        <v>10800</v>
      </c>
      <c r="AA111" s="17">
        <v>42101010800</v>
      </c>
      <c r="AB111" s="17">
        <v>585732</v>
      </c>
      <c r="AC111" s="17">
        <v>0</v>
      </c>
    </row>
    <row r="112" spans="1:29" x14ac:dyDescent="0.35">
      <c r="A112" s="12">
        <v>109</v>
      </c>
      <c r="B112" s="14">
        <f t="shared" si="6"/>
        <v>2</v>
      </c>
      <c r="C112" s="14">
        <f t="shared" si="7"/>
        <v>8</v>
      </c>
      <c r="D112" s="15" t="s">
        <v>96</v>
      </c>
      <c r="E112" s="18" t="s">
        <v>11</v>
      </c>
      <c r="F112" s="16" t="s">
        <v>10</v>
      </c>
      <c r="G112" s="16">
        <f>VLOOKUP(E112,MapColors!$A$4:$E$8,2,FALSE)</f>
        <v>0</v>
      </c>
      <c r="H112" s="16">
        <f>VLOOKUP(F112,MapColors!$A$4:$E$8,4,FALSE)</f>
        <v>1</v>
      </c>
      <c r="I112" s="16">
        <f>VLOOKUP(E112,MapColors!$A$4:$E$8,3,FALSE)</f>
        <v>4</v>
      </c>
      <c r="J112" s="16">
        <f>VLOOKUP(F112,MapColors!$A$4:$E$8,5,FALSE)</f>
        <v>5</v>
      </c>
      <c r="K112" s="14">
        <f t="shared" si="8"/>
        <v>1</v>
      </c>
      <c r="L112" s="14">
        <f t="shared" si="9"/>
        <v>4</v>
      </c>
      <c r="M112" s="16" t="s">
        <v>11</v>
      </c>
      <c r="N112" s="16" t="s">
        <v>10</v>
      </c>
      <c r="O112" s="16">
        <f>VLOOKUP(M112,MapColors!$A$4:$E$8,2,FALSE)</f>
        <v>0</v>
      </c>
      <c r="P112" s="16">
        <f>VLOOKUP(N112,MapColors!$A$4:$E$8,4,FALSE)</f>
        <v>1</v>
      </c>
      <c r="Q112" s="16">
        <f>VLOOKUP(M112,MapColors!$A$4:$E$8,3,FALSE)</f>
        <v>4</v>
      </c>
      <c r="R112" s="16">
        <f>VLOOKUP(N112,MapColors!$A$4:$E$8,5,FALSE)</f>
        <v>5</v>
      </c>
      <c r="S112" s="14">
        <f t="shared" si="10"/>
        <v>1</v>
      </c>
      <c r="T112" s="14">
        <f t="shared" si="11"/>
        <v>4</v>
      </c>
      <c r="U112">
        <v>489454</v>
      </c>
      <c r="V112" s="17">
        <v>63</v>
      </c>
      <c r="W112" s="17">
        <v>39.9649286</v>
      </c>
      <c r="X112" s="17">
        <v>-75.191765000000004</v>
      </c>
      <c r="Y112" s="17">
        <v>10443</v>
      </c>
      <c r="Z112" s="17">
        <v>10900</v>
      </c>
      <c r="AA112" s="17">
        <v>42101010900</v>
      </c>
      <c r="AB112" s="17">
        <v>248168</v>
      </c>
      <c r="AC112" s="17">
        <v>0</v>
      </c>
    </row>
    <row r="113" spans="1:29" x14ac:dyDescent="0.35">
      <c r="A113" s="12">
        <v>110</v>
      </c>
      <c r="B113" s="14">
        <f t="shared" si="6"/>
        <v>6</v>
      </c>
      <c r="C113" s="14">
        <f t="shared" si="7"/>
        <v>12</v>
      </c>
      <c r="D113" s="15" t="s">
        <v>97</v>
      </c>
      <c r="E113" s="16" t="s">
        <v>10</v>
      </c>
      <c r="F113" s="16" t="s">
        <v>12</v>
      </c>
      <c r="G113" s="16">
        <f>VLOOKUP(E113,MapColors!$A$4:$E$8,2,FALSE)</f>
        <v>5</v>
      </c>
      <c r="H113" s="16">
        <f>VLOOKUP(F113,MapColors!$A$4:$E$8,4,FALSE)</f>
        <v>6</v>
      </c>
      <c r="I113" s="16">
        <f>VLOOKUP(E113,MapColors!$A$4:$E$8,3,FALSE)</f>
        <v>12</v>
      </c>
      <c r="J113" s="16">
        <f>VLOOKUP(F113,MapColors!$A$4:$E$8,5,FALSE)</f>
        <v>15</v>
      </c>
      <c r="K113" s="14">
        <f t="shared" si="8"/>
        <v>6</v>
      </c>
      <c r="L113" s="14">
        <f t="shared" si="9"/>
        <v>12</v>
      </c>
      <c r="M113" s="16" t="s">
        <v>11</v>
      </c>
      <c r="N113" s="16" t="s">
        <v>11</v>
      </c>
      <c r="O113" s="16">
        <f>VLOOKUP(M113,MapColors!$A$4:$E$8,2,FALSE)</f>
        <v>0</v>
      </c>
      <c r="P113" s="16">
        <f>VLOOKUP(N113,MapColors!$A$4:$E$8,4,FALSE)</f>
        <v>0</v>
      </c>
      <c r="Q113" s="16">
        <f>VLOOKUP(M113,MapColors!$A$4:$E$8,3,FALSE)</f>
        <v>4</v>
      </c>
      <c r="R113" s="16">
        <f>VLOOKUP(N113,MapColors!$A$4:$E$8,5,FALSE)</f>
        <v>0</v>
      </c>
      <c r="S113" s="14">
        <f t="shared" si="10"/>
        <v>0</v>
      </c>
      <c r="T113" s="14">
        <f t="shared" si="11"/>
        <v>0</v>
      </c>
      <c r="U113">
        <v>489455</v>
      </c>
      <c r="V113" s="17">
        <v>64</v>
      </c>
      <c r="W113" s="17">
        <v>39.9737291</v>
      </c>
      <c r="X113" s="17">
        <v>-75.206295100000006</v>
      </c>
      <c r="Y113" s="17">
        <v>10444</v>
      </c>
      <c r="Z113" s="17">
        <v>11000</v>
      </c>
      <c r="AA113" s="17">
        <v>42101011000</v>
      </c>
      <c r="AB113" s="17">
        <v>472868</v>
      </c>
      <c r="AC113" s="17">
        <v>0</v>
      </c>
    </row>
    <row r="114" spans="1:29" x14ac:dyDescent="0.35">
      <c r="A114" s="12">
        <v>111</v>
      </c>
      <c r="B114" s="14">
        <f t="shared" si="6"/>
        <v>6</v>
      </c>
      <c r="C114" s="14">
        <f t="shared" si="7"/>
        <v>12</v>
      </c>
      <c r="D114" s="15" t="s">
        <v>98</v>
      </c>
      <c r="E114" s="16" t="s">
        <v>10</v>
      </c>
      <c r="F114" s="16" t="s">
        <v>12</v>
      </c>
      <c r="G114" s="16">
        <f>VLOOKUP(E114,MapColors!$A$4:$E$8,2,FALSE)</f>
        <v>5</v>
      </c>
      <c r="H114" s="16">
        <f>VLOOKUP(F114,MapColors!$A$4:$E$8,4,FALSE)</f>
        <v>6</v>
      </c>
      <c r="I114" s="16">
        <f>VLOOKUP(E114,MapColors!$A$4:$E$8,3,FALSE)</f>
        <v>12</v>
      </c>
      <c r="J114" s="16">
        <f>VLOOKUP(F114,MapColors!$A$4:$E$8,5,FALSE)</f>
        <v>15</v>
      </c>
      <c r="K114" s="14">
        <f t="shared" si="8"/>
        <v>6</v>
      </c>
      <c r="L114" s="14">
        <f t="shared" si="9"/>
        <v>12</v>
      </c>
      <c r="M114" s="16" t="s">
        <v>11</v>
      </c>
      <c r="N114" s="16" t="s">
        <v>11</v>
      </c>
      <c r="O114" s="16">
        <f>VLOOKUP(M114,MapColors!$A$4:$E$8,2,FALSE)</f>
        <v>0</v>
      </c>
      <c r="P114" s="16">
        <f>VLOOKUP(N114,MapColors!$A$4:$E$8,4,FALSE)</f>
        <v>0</v>
      </c>
      <c r="Q114" s="16">
        <f>VLOOKUP(M114,MapColors!$A$4:$E$8,3,FALSE)</f>
        <v>4</v>
      </c>
      <c r="R114" s="16">
        <f>VLOOKUP(N114,MapColors!$A$4:$E$8,5,FALSE)</f>
        <v>0</v>
      </c>
      <c r="S114" s="14">
        <f t="shared" si="10"/>
        <v>0</v>
      </c>
      <c r="T114" s="14">
        <f t="shared" si="11"/>
        <v>0</v>
      </c>
      <c r="U114">
        <v>489456</v>
      </c>
      <c r="V114" s="17">
        <v>65</v>
      </c>
      <c r="W114" s="17">
        <v>39.975200299999997</v>
      </c>
      <c r="X114" s="17">
        <v>-75.221574500000003</v>
      </c>
      <c r="Y114" s="17">
        <v>10445</v>
      </c>
      <c r="Z114" s="17">
        <v>11100</v>
      </c>
      <c r="AA114" s="17">
        <v>42101011100</v>
      </c>
      <c r="AB114" s="17">
        <v>1301411</v>
      </c>
      <c r="AC114" s="17">
        <v>0</v>
      </c>
    </row>
    <row r="115" spans="1:29" x14ac:dyDescent="0.35">
      <c r="A115" s="12">
        <v>112</v>
      </c>
      <c r="B115" s="14">
        <f t="shared" si="6"/>
        <v>1</v>
      </c>
      <c r="C115" s="14">
        <f t="shared" si="7"/>
        <v>4</v>
      </c>
      <c r="D115" s="15" t="s">
        <v>99</v>
      </c>
      <c r="E115" s="18" t="s">
        <v>11</v>
      </c>
      <c r="F115" s="16" t="s">
        <v>10</v>
      </c>
      <c r="G115" s="16">
        <f>VLOOKUP(E115,MapColors!$A$4:$E$8,2,FALSE)</f>
        <v>0</v>
      </c>
      <c r="H115" s="16">
        <f>VLOOKUP(F115,MapColors!$A$4:$E$8,4,FALSE)</f>
        <v>1</v>
      </c>
      <c r="I115" s="16">
        <f>VLOOKUP(E115,MapColors!$A$4:$E$8,3,FALSE)</f>
        <v>4</v>
      </c>
      <c r="J115" s="16">
        <f>VLOOKUP(F115,MapColors!$A$4:$E$8,5,FALSE)</f>
        <v>5</v>
      </c>
      <c r="K115" s="14">
        <f t="shared" si="8"/>
        <v>1</v>
      </c>
      <c r="L115" s="14">
        <f t="shared" si="9"/>
        <v>4</v>
      </c>
      <c r="M115" s="16" t="s">
        <v>11</v>
      </c>
      <c r="N115" s="16" t="s">
        <v>11</v>
      </c>
      <c r="O115" s="16">
        <f>VLOOKUP(M115,MapColors!$A$4:$E$8,2,FALSE)</f>
        <v>0</v>
      </c>
      <c r="P115" s="16">
        <f>VLOOKUP(N115,MapColors!$A$4:$E$8,4,FALSE)</f>
        <v>0</v>
      </c>
      <c r="Q115" s="16">
        <f>VLOOKUP(M115,MapColors!$A$4:$E$8,3,FALSE)</f>
        <v>4</v>
      </c>
      <c r="R115" s="16">
        <f>VLOOKUP(N115,MapColors!$A$4:$E$8,5,FALSE)</f>
        <v>0</v>
      </c>
      <c r="S115" s="14">
        <f t="shared" si="10"/>
        <v>0</v>
      </c>
      <c r="T115" s="14">
        <f t="shared" si="11"/>
        <v>0</v>
      </c>
      <c r="U115">
        <v>489457</v>
      </c>
      <c r="V115" s="17">
        <v>66</v>
      </c>
      <c r="W115" s="17">
        <v>39.973604100000003</v>
      </c>
      <c r="X115" s="17">
        <v>-75.2336533</v>
      </c>
      <c r="Y115" s="17">
        <v>10446</v>
      </c>
      <c r="Z115" s="17">
        <v>11200</v>
      </c>
      <c r="AA115" s="17">
        <v>42101011200</v>
      </c>
      <c r="AB115" s="17">
        <v>503162</v>
      </c>
      <c r="AC115" s="17">
        <v>0</v>
      </c>
    </row>
    <row r="116" spans="1:29" x14ac:dyDescent="0.35">
      <c r="A116" s="12">
        <v>113</v>
      </c>
      <c r="B116" s="14">
        <f t="shared" si="6"/>
        <v>1</v>
      </c>
      <c r="C116" s="14">
        <f t="shared" si="7"/>
        <v>4</v>
      </c>
      <c r="D116" s="15" t="s">
        <v>100</v>
      </c>
      <c r="E116" s="16" t="s">
        <v>11</v>
      </c>
      <c r="F116" s="16" t="s">
        <v>10</v>
      </c>
      <c r="G116" s="16">
        <f>VLOOKUP(E116,MapColors!$A$4:$E$8,2,FALSE)</f>
        <v>0</v>
      </c>
      <c r="H116" s="16">
        <f>VLOOKUP(F116,MapColors!$A$4:$E$8,4,FALSE)</f>
        <v>1</v>
      </c>
      <c r="I116" s="16">
        <f>VLOOKUP(E116,MapColors!$A$4:$E$8,3,FALSE)</f>
        <v>4</v>
      </c>
      <c r="J116" s="16">
        <f>VLOOKUP(F116,MapColors!$A$4:$E$8,5,FALSE)</f>
        <v>5</v>
      </c>
      <c r="K116" s="14">
        <f t="shared" si="8"/>
        <v>1</v>
      </c>
      <c r="L116" s="14">
        <f t="shared" si="9"/>
        <v>4</v>
      </c>
      <c r="M116" s="16" t="s">
        <v>11</v>
      </c>
      <c r="N116" s="16" t="s">
        <v>11</v>
      </c>
      <c r="O116" s="16">
        <f>VLOOKUP(M116,MapColors!$A$4:$E$8,2,FALSE)</f>
        <v>0</v>
      </c>
      <c r="P116" s="16">
        <f>VLOOKUP(N116,MapColors!$A$4:$E$8,4,FALSE)</f>
        <v>0</v>
      </c>
      <c r="Q116" s="16">
        <f>VLOOKUP(M116,MapColors!$A$4:$E$8,3,FALSE)</f>
        <v>4</v>
      </c>
      <c r="R116" s="16">
        <f>VLOOKUP(N116,MapColors!$A$4:$E$8,5,FALSE)</f>
        <v>0</v>
      </c>
      <c r="S116" s="14">
        <f t="shared" si="10"/>
        <v>0</v>
      </c>
      <c r="T116" s="14">
        <f t="shared" si="11"/>
        <v>0</v>
      </c>
      <c r="U116">
        <v>489458</v>
      </c>
      <c r="V116" s="17">
        <v>67</v>
      </c>
      <c r="W116" s="17">
        <v>39.978655400000001</v>
      </c>
      <c r="X116" s="17">
        <v>-75.235334600000002</v>
      </c>
      <c r="Y116" s="17">
        <v>10447</v>
      </c>
      <c r="Z116" s="17">
        <v>11300</v>
      </c>
      <c r="AA116" s="17">
        <v>42101011300</v>
      </c>
      <c r="AB116" s="17">
        <v>334899</v>
      </c>
      <c r="AC116" s="17">
        <v>0</v>
      </c>
    </row>
    <row r="117" spans="1:29" x14ac:dyDescent="0.35">
      <c r="A117" s="12">
        <v>114</v>
      </c>
      <c r="B117" s="14">
        <f t="shared" si="6"/>
        <v>1</v>
      </c>
      <c r="C117" s="14">
        <f t="shared" si="7"/>
        <v>4</v>
      </c>
      <c r="D117" s="15" t="s">
        <v>101</v>
      </c>
      <c r="E117" s="16" t="s">
        <v>11</v>
      </c>
      <c r="F117" s="16" t="s">
        <v>10</v>
      </c>
      <c r="G117" s="16">
        <f>VLOOKUP(E117,MapColors!$A$4:$E$8,2,FALSE)</f>
        <v>0</v>
      </c>
      <c r="H117" s="16">
        <f>VLOOKUP(F117,MapColors!$A$4:$E$8,4,FALSE)</f>
        <v>1</v>
      </c>
      <c r="I117" s="16">
        <f>VLOOKUP(E117,MapColors!$A$4:$E$8,3,FALSE)</f>
        <v>4</v>
      </c>
      <c r="J117" s="16">
        <f>VLOOKUP(F117,MapColors!$A$4:$E$8,5,FALSE)</f>
        <v>5</v>
      </c>
      <c r="K117" s="14">
        <f t="shared" si="8"/>
        <v>1</v>
      </c>
      <c r="L117" s="14">
        <f t="shared" si="9"/>
        <v>4</v>
      </c>
      <c r="M117" s="16" t="s">
        <v>11</v>
      </c>
      <c r="N117" s="16" t="s">
        <v>11</v>
      </c>
      <c r="O117" s="16">
        <f>VLOOKUP(M117,MapColors!$A$4:$E$8,2,FALSE)</f>
        <v>0</v>
      </c>
      <c r="P117" s="16">
        <f>VLOOKUP(N117,MapColors!$A$4:$E$8,4,FALSE)</f>
        <v>0</v>
      </c>
      <c r="Q117" s="16">
        <f>VLOOKUP(M117,MapColors!$A$4:$E$8,3,FALSE)</f>
        <v>4</v>
      </c>
      <c r="R117" s="16">
        <f>VLOOKUP(N117,MapColors!$A$4:$E$8,5,FALSE)</f>
        <v>0</v>
      </c>
      <c r="S117" s="14">
        <f t="shared" si="10"/>
        <v>0</v>
      </c>
      <c r="T117" s="14">
        <f t="shared" si="11"/>
        <v>0</v>
      </c>
      <c r="U117">
        <v>489459</v>
      </c>
      <c r="V117" s="17">
        <v>68</v>
      </c>
      <c r="W117" s="17">
        <v>39.980738799999997</v>
      </c>
      <c r="X117" s="17">
        <v>-75.244017799999995</v>
      </c>
      <c r="Y117" s="17">
        <v>10448</v>
      </c>
      <c r="Z117" s="17">
        <v>11400</v>
      </c>
      <c r="AA117" s="17">
        <v>42101011400</v>
      </c>
      <c r="AB117" s="17">
        <v>972947</v>
      </c>
      <c r="AC117" s="17">
        <v>0</v>
      </c>
    </row>
    <row r="118" spans="1:29" x14ac:dyDescent="0.35">
      <c r="A118" s="12">
        <v>115</v>
      </c>
      <c r="B118" s="14">
        <f t="shared" si="6"/>
        <v>5</v>
      </c>
      <c r="C118" s="14">
        <f t="shared" si="7"/>
        <v>5</v>
      </c>
      <c r="D118" s="15" t="s">
        <v>260</v>
      </c>
      <c r="E118" s="16" t="s">
        <v>10</v>
      </c>
      <c r="F118" s="16" t="s">
        <v>10</v>
      </c>
      <c r="G118" s="16">
        <f>VLOOKUP(E118,MapColors!$A$4:$E$8,2,FALSE)</f>
        <v>5</v>
      </c>
      <c r="H118" s="16">
        <f>VLOOKUP(F118,MapColors!$A$4:$E$8,4,FALSE)</f>
        <v>1</v>
      </c>
      <c r="I118" s="16">
        <f>VLOOKUP(E118,MapColors!$A$4:$E$8,3,FALSE)</f>
        <v>12</v>
      </c>
      <c r="J118" s="16">
        <f>VLOOKUP(F118,MapColors!$A$4:$E$8,5,FALSE)</f>
        <v>5</v>
      </c>
      <c r="K118" s="14">
        <f t="shared" si="8"/>
        <v>5</v>
      </c>
      <c r="L118" s="14">
        <f t="shared" si="9"/>
        <v>5</v>
      </c>
      <c r="M118" s="16" t="s">
        <v>11</v>
      </c>
      <c r="N118" s="16" t="s">
        <v>11</v>
      </c>
      <c r="O118" s="16">
        <f>VLOOKUP(M118,MapColors!$A$4:$E$8,2,FALSE)</f>
        <v>0</v>
      </c>
      <c r="P118" s="16">
        <f>VLOOKUP(N118,MapColors!$A$4:$E$8,4,FALSE)</f>
        <v>0</v>
      </c>
      <c r="Q118" s="16">
        <f>VLOOKUP(M118,MapColors!$A$4:$E$8,3,FALSE)</f>
        <v>4</v>
      </c>
      <c r="R118" s="16">
        <f>VLOOKUP(N118,MapColors!$A$4:$E$8,5,FALSE)</f>
        <v>0</v>
      </c>
      <c r="S118" s="14">
        <f t="shared" si="10"/>
        <v>0</v>
      </c>
      <c r="T118" s="14">
        <f t="shared" si="11"/>
        <v>0</v>
      </c>
      <c r="U118">
        <v>489548</v>
      </c>
      <c r="V118" s="17">
        <v>227</v>
      </c>
      <c r="W118" s="17">
        <v>39.9773687</v>
      </c>
      <c r="X118" s="17">
        <v>-75.251830299999995</v>
      </c>
      <c r="Y118" s="17">
        <v>10449</v>
      </c>
      <c r="Z118" s="17">
        <v>11500</v>
      </c>
      <c r="AA118" s="17">
        <v>42101011500</v>
      </c>
      <c r="AB118" s="17">
        <v>370456</v>
      </c>
      <c r="AC118" s="17">
        <v>0</v>
      </c>
    </row>
    <row r="119" spans="1:29" x14ac:dyDescent="0.35">
      <c r="A119" s="12">
        <v>117</v>
      </c>
      <c r="B119" s="14">
        <f t="shared" si="6"/>
        <v>0</v>
      </c>
      <c r="C119" s="14">
        <f t="shared" si="7"/>
        <v>0</v>
      </c>
      <c r="D119" s="15" t="s">
        <v>261</v>
      </c>
      <c r="E119" s="16" t="s">
        <v>11</v>
      </c>
      <c r="F119" s="16" t="s">
        <v>11</v>
      </c>
      <c r="G119" s="16">
        <f>VLOOKUP(E119,MapColors!$A$4:$E$8,2,FALSE)</f>
        <v>0</v>
      </c>
      <c r="H119" s="16">
        <f>VLOOKUP(F119,MapColors!$A$4:$E$8,4,FALSE)</f>
        <v>0</v>
      </c>
      <c r="I119" s="16">
        <f>VLOOKUP(E119,MapColors!$A$4:$E$8,3,FALSE)</f>
        <v>4</v>
      </c>
      <c r="J119" s="16">
        <f>VLOOKUP(F119,MapColors!$A$4:$E$8,5,FALSE)</f>
        <v>0</v>
      </c>
      <c r="K119" s="14">
        <f t="shared" si="8"/>
        <v>0</v>
      </c>
      <c r="L119" s="14">
        <f t="shared" si="9"/>
        <v>0</v>
      </c>
      <c r="M119" s="16" t="s">
        <v>11</v>
      </c>
      <c r="N119" s="16" t="s">
        <v>11</v>
      </c>
      <c r="O119" s="16">
        <f>VLOOKUP(M119,MapColors!$A$4:$E$8,2,FALSE)</f>
        <v>0</v>
      </c>
      <c r="P119" s="16">
        <f>VLOOKUP(N119,MapColors!$A$4:$E$8,4,FALSE)</f>
        <v>0</v>
      </c>
      <c r="Q119" s="16">
        <f>VLOOKUP(M119,MapColors!$A$4:$E$8,3,FALSE)</f>
        <v>4</v>
      </c>
      <c r="R119" s="16">
        <f>VLOOKUP(N119,MapColors!$A$4:$E$8,5,FALSE)</f>
        <v>0</v>
      </c>
      <c r="S119" s="14">
        <f t="shared" si="10"/>
        <v>0</v>
      </c>
      <c r="T119" s="14">
        <f t="shared" si="11"/>
        <v>0</v>
      </c>
      <c r="U119">
        <v>489549</v>
      </c>
      <c r="V119" s="17">
        <v>228</v>
      </c>
      <c r="W119" s="17">
        <v>39.991906999999998</v>
      </c>
      <c r="X119" s="17">
        <v>-75.240437099999994</v>
      </c>
      <c r="Y119" s="17">
        <v>10450</v>
      </c>
      <c r="Z119" s="17">
        <v>11700</v>
      </c>
      <c r="AA119" s="17">
        <v>42101011700</v>
      </c>
      <c r="AB119" s="17">
        <v>654019</v>
      </c>
      <c r="AC119" s="17">
        <v>0</v>
      </c>
    </row>
    <row r="120" spans="1:29" x14ac:dyDescent="0.35">
      <c r="A120" s="12">
        <v>118</v>
      </c>
      <c r="B120" s="14">
        <f t="shared" si="6"/>
        <v>5</v>
      </c>
      <c r="C120" s="14">
        <f t="shared" si="7"/>
        <v>5</v>
      </c>
      <c r="D120" s="15" t="s">
        <v>262</v>
      </c>
      <c r="E120" s="16" t="s">
        <v>10</v>
      </c>
      <c r="F120" s="16" t="s">
        <v>10</v>
      </c>
      <c r="G120" s="16">
        <f>VLOOKUP(E120,MapColors!$A$4:$E$8,2,FALSE)</f>
        <v>5</v>
      </c>
      <c r="H120" s="16">
        <f>VLOOKUP(F120,MapColors!$A$4:$E$8,4,FALSE)</f>
        <v>1</v>
      </c>
      <c r="I120" s="16">
        <f>VLOOKUP(E120,MapColors!$A$4:$E$8,3,FALSE)</f>
        <v>12</v>
      </c>
      <c r="J120" s="16">
        <f>VLOOKUP(F120,MapColors!$A$4:$E$8,5,FALSE)</f>
        <v>5</v>
      </c>
      <c r="K120" s="14">
        <f t="shared" si="8"/>
        <v>5</v>
      </c>
      <c r="L120" s="14">
        <f t="shared" si="9"/>
        <v>5</v>
      </c>
      <c r="M120" s="16" t="s">
        <v>11</v>
      </c>
      <c r="N120" s="16" t="s">
        <v>11</v>
      </c>
      <c r="O120" s="16">
        <f>VLOOKUP(M120,MapColors!$A$4:$E$8,2,FALSE)</f>
        <v>0</v>
      </c>
      <c r="P120" s="16">
        <f>VLOOKUP(N120,MapColors!$A$4:$E$8,4,FALSE)</f>
        <v>0</v>
      </c>
      <c r="Q120" s="16">
        <f>VLOOKUP(M120,MapColors!$A$4:$E$8,3,FALSE)</f>
        <v>4</v>
      </c>
      <c r="R120" s="16">
        <f>VLOOKUP(N120,MapColors!$A$4:$E$8,5,FALSE)</f>
        <v>0</v>
      </c>
      <c r="S120" s="14">
        <f t="shared" si="10"/>
        <v>0</v>
      </c>
      <c r="T120" s="14">
        <f t="shared" si="11"/>
        <v>0</v>
      </c>
      <c r="U120">
        <v>489550</v>
      </c>
      <c r="V120" s="17">
        <v>229</v>
      </c>
      <c r="W120" s="17">
        <v>39.9852889</v>
      </c>
      <c r="X120" s="17">
        <v>-75.235739499999994</v>
      </c>
      <c r="Y120" s="17">
        <v>10451</v>
      </c>
      <c r="Z120" s="17">
        <v>11800</v>
      </c>
      <c r="AA120" s="17">
        <v>42101011800</v>
      </c>
      <c r="AB120" s="17">
        <v>915129</v>
      </c>
      <c r="AC120" s="17">
        <v>0</v>
      </c>
    </row>
    <row r="121" spans="1:29" x14ac:dyDescent="0.35">
      <c r="A121" s="12">
        <v>119</v>
      </c>
      <c r="B121" s="14">
        <f t="shared" si="6"/>
        <v>1</v>
      </c>
      <c r="C121" s="14">
        <f t="shared" si="7"/>
        <v>4</v>
      </c>
      <c r="D121" s="15" t="s">
        <v>263</v>
      </c>
      <c r="E121" s="16" t="s">
        <v>11</v>
      </c>
      <c r="F121" s="16" t="s">
        <v>10</v>
      </c>
      <c r="G121" s="16">
        <f>VLOOKUP(E121,MapColors!$A$4:$E$8,2,FALSE)</f>
        <v>0</v>
      </c>
      <c r="H121" s="16">
        <f>VLOOKUP(F121,MapColors!$A$4:$E$8,4,FALSE)</f>
        <v>1</v>
      </c>
      <c r="I121" s="16">
        <f>VLOOKUP(E121,MapColors!$A$4:$E$8,3,FALSE)</f>
        <v>4</v>
      </c>
      <c r="J121" s="16">
        <f>VLOOKUP(F121,MapColors!$A$4:$E$8,5,FALSE)</f>
        <v>5</v>
      </c>
      <c r="K121" s="14">
        <f t="shared" si="8"/>
        <v>1</v>
      </c>
      <c r="L121" s="14">
        <f t="shared" si="9"/>
        <v>4</v>
      </c>
      <c r="M121" s="16" t="s">
        <v>11</v>
      </c>
      <c r="N121" s="16" t="s">
        <v>11</v>
      </c>
      <c r="O121" s="16">
        <f>VLOOKUP(M121,MapColors!$A$4:$E$8,2,FALSE)</f>
        <v>0</v>
      </c>
      <c r="P121" s="16">
        <f>VLOOKUP(N121,MapColors!$A$4:$E$8,4,FALSE)</f>
        <v>0</v>
      </c>
      <c r="Q121" s="16">
        <f>VLOOKUP(M121,MapColors!$A$4:$E$8,3,FALSE)</f>
        <v>4</v>
      </c>
      <c r="R121" s="16">
        <f>VLOOKUP(N121,MapColors!$A$4:$E$8,5,FALSE)</f>
        <v>0</v>
      </c>
      <c r="S121" s="14">
        <f t="shared" si="10"/>
        <v>0</v>
      </c>
      <c r="T121" s="14">
        <f t="shared" si="11"/>
        <v>0</v>
      </c>
      <c r="U121">
        <v>489551</v>
      </c>
      <c r="V121" s="17">
        <v>230</v>
      </c>
      <c r="W121" s="17">
        <v>39.986114200000003</v>
      </c>
      <c r="X121" s="17">
        <v>-75.228842900000004</v>
      </c>
      <c r="Y121" s="17">
        <v>10452</v>
      </c>
      <c r="Z121" s="17">
        <v>11900</v>
      </c>
      <c r="AA121" s="17">
        <v>42101011900</v>
      </c>
      <c r="AB121" s="17">
        <v>691111</v>
      </c>
      <c r="AC121" s="17">
        <v>0</v>
      </c>
    </row>
    <row r="122" spans="1:29" x14ac:dyDescent="0.35">
      <c r="A122" s="12">
        <v>120</v>
      </c>
      <c r="B122" s="14">
        <f t="shared" si="6"/>
        <v>0</v>
      </c>
      <c r="C122" s="14">
        <f t="shared" si="7"/>
        <v>0</v>
      </c>
      <c r="D122" s="15" t="s">
        <v>264</v>
      </c>
      <c r="E122" s="16" t="s">
        <v>11</v>
      </c>
      <c r="F122" s="16" t="s">
        <v>11</v>
      </c>
      <c r="G122" s="16">
        <f>VLOOKUP(E122,MapColors!$A$4:$E$8,2,FALSE)</f>
        <v>0</v>
      </c>
      <c r="H122" s="16">
        <f>VLOOKUP(F122,MapColors!$A$4:$E$8,4,FALSE)</f>
        <v>0</v>
      </c>
      <c r="I122" s="16">
        <f>VLOOKUP(E122,MapColors!$A$4:$E$8,3,FALSE)</f>
        <v>4</v>
      </c>
      <c r="J122" s="16">
        <f>VLOOKUP(F122,MapColors!$A$4:$E$8,5,FALSE)</f>
        <v>0</v>
      </c>
      <c r="K122" s="14">
        <f t="shared" si="8"/>
        <v>0</v>
      </c>
      <c r="L122" s="14">
        <f t="shared" si="9"/>
        <v>0</v>
      </c>
      <c r="M122" s="16" t="s">
        <v>11</v>
      </c>
      <c r="N122" s="16" t="s">
        <v>11</v>
      </c>
      <c r="O122" s="16">
        <f>VLOOKUP(M122,MapColors!$A$4:$E$8,2,FALSE)</f>
        <v>0</v>
      </c>
      <c r="P122" s="16">
        <f>VLOOKUP(N122,MapColors!$A$4:$E$8,4,FALSE)</f>
        <v>0</v>
      </c>
      <c r="Q122" s="16">
        <f>VLOOKUP(M122,MapColors!$A$4:$E$8,3,FALSE)</f>
        <v>4</v>
      </c>
      <c r="R122" s="16">
        <f>VLOOKUP(N122,MapColors!$A$4:$E$8,5,FALSE)</f>
        <v>0</v>
      </c>
      <c r="S122" s="14">
        <f t="shared" si="10"/>
        <v>0</v>
      </c>
      <c r="T122" s="14">
        <f t="shared" si="11"/>
        <v>0</v>
      </c>
      <c r="U122">
        <v>489552</v>
      </c>
      <c r="V122" s="17">
        <v>231</v>
      </c>
      <c r="W122" s="17">
        <v>39.995532300000001</v>
      </c>
      <c r="X122" s="17">
        <v>-75.229746599999999</v>
      </c>
      <c r="Y122" s="17">
        <v>10453</v>
      </c>
      <c r="Z122" s="17">
        <v>12000</v>
      </c>
      <c r="AA122" s="17">
        <v>42101012000</v>
      </c>
      <c r="AB122" s="17">
        <v>600681</v>
      </c>
      <c r="AC122" s="17">
        <v>0</v>
      </c>
    </row>
    <row r="123" spans="1:29" x14ac:dyDescent="0.35">
      <c r="A123" s="12">
        <v>121</v>
      </c>
      <c r="B123" s="14">
        <f t="shared" si="6"/>
        <v>6</v>
      </c>
      <c r="C123" s="14">
        <f t="shared" si="7"/>
        <v>12</v>
      </c>
      <c r="D123" s="15" t="s">
        <v>265</v>
      </c>
      <c r="E123" s="16" t="s">
        <v>10</v>
      </c>
      <c r="F123" s="16" t="s">
        <v>12</v>
      </c>
      <c r="G123" s="16">
        <f>VLOOKUP(E123,MapColors!$A$4:$E$8,2,FALSE)</f>
        <v>5</v>
      </c>
      <c r="H123" s="16">
        <f>VLOOKUP(F123,MapColors!$A$4:$E$8,4,FALSE)</f>
        <v>6</v>
      </c>
      <c r="I123" s="16">
        <f>VLOOKUP(E123,MapColors!$A$4:$E$8,3,FALSE)</f>
        <v>12</v>
      </c>
      <c r="J123" s="16">
        <f>VLOOKUP(F123,MapColors!$A$4:$E$8,5,FALSE)</f>
        <v>15</v>
      </c>
      <c r="K123" s="14">
        <f t="shared" si="8"/>
        <v>6</v>
      </c>
      <c r="L123" s="14">
        <f t="shared" si="9"/>
        <v>12</v>
      </c>
      <c r="M123" s="16" t="s">
        <v>11</v>
      </c>
      <c r="N123" s="16" t="s">
        <v>11</v>
      </c>
      <c r="O123" s="16">
        <f>VLOOKUP(M123,MapColors!$A$4:$E$8,2,FALSE)</f>
        <v>0</v>
      </c>
      <c r="P123" s="16">
        <f>VLOOKUP(N123,MapColors!$A$4:$E$8,4,FALSE)</f>
        <v>0</v>
      </c>
      <c r="Q123" s="16">
        <f>VLOOKUP(M123,MapColors!$A$4:$E$8,3,FALSE)</f>
        <v>4</v>
      </c>
      <c r="R123" s="16">
        <f>VLOOKUP(N123,MapColors!$A$4:$E$8,5,FALSE)</f>
        <v>0</v>
      </c>
      <c r="S123" s="14">
        <f t="shared" si="10"/>
        <v>0</v>
      </c>
      <c r="T123" s="14">
        <f t="shared" si="11"/>
        <v>0</v>
      </c>
      <c r="U123">
        <v>489553</v>
      </c>
      <c r="V123" s="17">
        <v>232</v>
      </c>
      <c r="W123" s="17">
        <v>39.996499800000002</v>
      </c>
      <c r="X123" s="17">
        <v>-75.222379500000002</v>
      </c>
      <c r="Y123" s="17">
        <v>10454</v>
      </c>
      <c r="Z123" s="17">
        <v>12100</v>
      </c>
      <c r="AA123" s="17">
        <v>42101012100</v>
      </c>
      <c r="AB123" s="17">
        <v>876796</v>
      </c>
      <c r="AC123" s="17">
        <v>5378</v>
      </c>
    </row>
    <row r="124" spans="1:29" x14ac:dyDescent="0.35">
      <c r="A124" s="12">
        <v>122.01</v>
      </c>
      <c r="B124" s="14">
        <f t="shared" si="6"/>
        <v>1</v>
      </c>
      <c r="C124" s="14">
        <f t="shared" si="7"/>
        <v>4</v>
      </c>
      <c r="D124" s="15" t="s">
        <v>360</v>
      </c>
      <c r="E124" s="16" t="s">
        <v>11</v>
      </c>
      <c r="F124" s="16" t="s">
        <v>10</v>
      </c>
      <c r="G124" s="16">
        <f>VLOOKUP(E124,MapColors!$A$4:$E$8,2,FALSE)</f>
        <v>0</v>
      </c>
      <c r="H124" s="16">
        <f>VLOOKUP(F124,MapColors!$A$4:$E$8,4,FALSE)</f>
        <v>1</v>
      </c>
      <c r="I124" s="16">
        <f>VLOOKUP(E124,MapColors!$A$4:$E$8,3,FALSE)</f>
        <v>4</v>
      </c>
      <c r="J124" s="16">
        <f>VLOOKUP(F124,MapColors!$A$4:$E$8,5,FALSE)</f>
        <v>5</v>
      </c>
      <c r="K124" s="14">
        <f t="shared" si="8"/>
        <v>1</v>
      </c>
      <c r="L124" s="14">
        <f t="shared" si="9"/>
        <v>4</v>
      </c>
      <c r="M124" s="16" t="s">
        <v>11</v>
      </c>
      <c r="N124" s="16" t="s">
        <v>11</v>
      </c>
      <c r="O124" s="16">
        <f>VLOOKUP(M124,MapColors!$A$4:$E$8,2,FALSE)</f>
        <v>0</v>
      </c>
      <c r="P124" s="16">
        <f>VLOOKUP(N124,MapColors!$A$4:$E$8,4,FALSE)</f>
        <v>0</v>
      </c>
      <c r="Q124" s="16">
        <f>VLOOKUP(M124,MapColors!$A$4:$E$8,3,FALSE)</f>
        <v>4</v>
      </c>
      <c r="R124" s="16">
        <f>VLOOKUP(N124,MapColors!$A$4:$E$8,5,FALSE)</f>
        <v>0</v>
      </c>
      <c r="S124" s="14">
        <f t="shared" si="10"/>
        <v>0</v>
      </c>
      <c r="T124" s="14">
        <f t="shared" si="11"/>
        <v>0</v>
      </c>
      <c r="U124">
        <v>489648</v>
      </c>
      <c r="V124" s="17">
        <v>327</v>
      </c>
      <c r="W124" s="17">
        <v>40.003464800000003</v>
      </c>
      <c r="X124" s="17">
        <v>-75.210638799999998</v>
      </c>
      <c r="Y124" s="17">
        <v>10455</v>
      </c>
      <c r="Z124" s="17">
        <v>12201</v>
      </c>
      <c r="AA124" s="17">
        <v>42101012201</v>
      </c>
      <c r="AB124" s="17">
        <v>380689</v>
      </c>
      <c r="AC124" s="17">
        <v>2325</v>
      </c>
    </row>
    <row r="125" spans="1:29" x14ac:dyDescent="0.35">
      <c r="A125" s="12">
        <v>122.03</v>
      </c>
      <c r="B125" s="14">
        <f t="shared" si="6"/>
        <v>0</v>
      </c>
      <c r="C125" s="14">
        <f t="shared" si="7"/>
        <v>0</v>
      </c>
      <c r="D125" s="15" t="s">
        <v>180</v>
      </c>
      <c r="E125" s="16" t="s">
        <v>11</v>
      </c>
      <c r="F125" s="16" t="s">
        <v>11</v>
      </c>
      <c r="G125" s="16">
        <f>VLOOKUP(E125,MapColors!$A$4:$E$8,2,FALSE)</f>
        <v>0</v>
      </c>
      <c r="H125" s="16">
        <f>VLOOKUP(F125,MapColors!$A$4:$E$8,4,FALSE)</f>
        <v>0</v>
      </c>
      <c r="I125" s="16">
        <f>VLOOKUP(E125,MapColors!$A$4:$E$8,3,FALSE)</f>
        <v>4</v>
      </c>
      <c r="J125" s="16">
        <f>VLOOKUP(F125,MapColors!$A$4:$E$8,5,FALSE)</f>
        <v>0</v>
      </c>
      <c r="K125" s="14">
        <f t="shared" si="8"/>
        <v>0</v>
      </c>
      <c r="L125" s="14">
        <f t="shared" si="9"/>
        <v>0</v>
      </c>
      <c r="M125" s="16" t="s">
        <v>11</v>
      </c>
      <c r="N125" s="16" t="s">
        <v>11</v>
      </c>
      <c r="O125" s="16">
        <f>VLOOKUP(M125,MapColors!$A$4:$E$8,2,FALSE)</f>
        <v>0</v>
      </c>
      <c r="P125" s="16">
        <f>VLOOKUP(N125,MapColors!$A$4:$E$8,4,FALSE)</f>
        <v>0</v>
      </c>
      <c r="Q125" s="16">
        <f>VLOOKUP(M125,MapColors!$A$4:$E$8,3,FALSE)</f>
        <v>4</v>
      </c>
      <c r="R125" s="16">
        <f>VLOOKUP(N125,MapColors!$A$4:$E$8,5,FALSE)</f>
        <v>0</v>
      </c>
      <c r="S125" s="14">
        <f t="shared" si="10"/>
        <v>0</v>
      </c>
      <c r="T125" s="14">
        <f t="shared" si="11"/>
        <v>0</v>
      </c>
      <c r="U125">
        <v>489235</v>
      </c>
      <c r="V125" s="17">
        <v>147</v>
      </c>
      <c r="W125" s="17">
        <v>40.007466800000003</v>
      </c>
      <c r="X125" s="17">
        <v>-75.209352600000003</v>
      </c>
      <c r="Y125" s="17">
        <v>10456</v>
      </c>
      <c r="Z125" s="17">
        <v>12203</v>
      </c>
      <c r="AA125" s="17">
        <v>42101012203</v>
      </c>
      <c r="AB125" s="17">
        <v>226108</v>
      </c>
      <c r="AC125" s="17">
        <v>0</v>
      </c>
    </row>
    <row r="126" spans="1:29" x14ac:dyDescent="0.35">
      <c r="A126" s="12">
        <v>122.04</v>
      </c>
      <c r="B126" s="14">
        <f t="shared" si="6"/>
        <v>0</v>
      </c>
      <c r="C126" s="14">
        <f t="shared" si="7"/>
        <v>0</v>
      </c>
      <c r="D126" s="15" t="s">
        <v>179</v>
      </c>
      <c r="E126" s="16" t="s">
        <v>11</v>
      </c>
      <c r="F126" s="16" t="s">
        <v>11</v>
      </c>
      <c r="G126" s="16">
        <f>VLOOKUP(E126,MapColors!$A$4:$E$8,2,FALSE)</f>
        <v>0</v>
      </c>
      <c r="H126" s="16">
        <f>VLOOKUP(F126,MapColors!$A$4:$E$8,4,FALSE)</f>
        <v>0</v>
      </c>
      <c r="I126" s="16">
        <f>VLOOKUP(E126,MapColors!$A$4:$E$8,3,FALSE)</f>
        <v>4</v>
      </c>
      <c r="J126" s="16">
        <f>VLOOKUP(F126,MapColors!$A$4:$E$8,5,FALSE)</f>
        <v>0</v>
      </c>
      <c r="K126" s="14">
        <f t="shared" si="8"/>
        <v>0</v>
      </c>
      <c r="L126" s="14">
        <f t="shared" si="9"/>
        <v>0</v>
      </c>
      <c r="M126" s="16" t="s">
        <v>11</v>
      </c>
      <c r="N126" s="16" t="s">
        <v>11</v>
      </c>
      <c r="O126" s="16">
        <f>VLOOKUP(M126,MapColors!$A$4:$E$8,2,FALSE)</f>
        <v>0</v>
      </c>
      <c r="P126" s="16">
        <f>VLOOKUP(N126,MapColors!$A$4:$E$8,4,FALSE)</f>
        <v>0</v>
      </c>
      <c r="Q126" s="16">
        <f>VLOOKUP(M126,MapColors!$A$4:$E$8,3,FALSE)</f>
        <v>4</v>
      </c>
      <c r="R126" s="16">
        <f>VLOOKUP(N126,MapColors!$A$4:$E$8,5,FALSE)</f>
        <v>0</v>
      </c>
      <c r="S126" s="14">
        <f t="shared" si="10"/>
        <v>0</v>
      </c>
      <c r="T126" s="14">
        <f t="shared" si="11"/>
        <v>0</v>
      </c>
      <c r="U126">
        <v>489234</v>
      </c>
      <c r="V126" s="17">
        <v>146</v>
      </c>
      <c r="W126" s="17">
        <v>40.000940700000001</v>
      </c>
      <c r="X126" s="17">
        <v>-75.2120769</v>
      </c>
      <c r="Y126" s="17">
        <v>10457</v>
      </c>
      <c r="Z126" s="17">
        <v>12204</v>
      </c>
      <c r="AA126" s="17">
        <v>42101012204</v>
      </c>
      <c r="AB126" s="17">
        <v>849290</v>
      </c>
      <c r="AC126" s="17">
        <v>56473</v>
      </c>
    </row>
    <row r="127" spans="1:29" x14ac:dyDescent="0.35">
      <c r="A127" s="12">
        <v>125</v>
      </c>
      <c r="B127" s="14">
        <f t="shared" si="6"/>
        <v>1</v>
      </c>
      <c r="C127" s="14">
        <f t="shared" si="7"/>
        <v>4</v>
      </c>
      <c r="D127" s="15" t="s">
        <v>266</v>
      </c>
      <c r="E127" s="16" t="s">
        <v>11</v>
      </c>
      <c r="F127" s="16" t="s">
        <v>11</v>
      </c>
      <c r="G127" s="16">
        <f>VLOOKUP(E127,MapColors!$A$4:$E$8,2,FALSE)</f>
        <v>0</v>
      </c>
      <c r="H127" s="16">
        <f>VLOOKUP(F127,MapColors!$A$4:$E$8,4,FALSE)</f>
        <v>0</v>
      </c>
      <c r="I127" s="16">
        <f>VLOOKUP(E127,MapColors!$A$4:$E$8,3,FALSE)</f>
        <v>4</v>
      </c>
      <c r="J127" s="16">
        <f>VLOOKUP(F127,MapColors!$A$4:$E$8,5,FALSE)</f>
        <v>0</v>
      </c>
      <c r="K127" s="14">
        <f t="shared" si="8"/>
        <v>0</v>
      </c>
      <c r="L127" s="14">
        <f t="shared" si="9"/>
        <v>0</v>
      </c>
      <c r="M127" s="16" t="s">
        <v>11</v>
      </c>
      <c r="N127" s="16" t="s">
        <v>10</v>
      </c>
      <c r="O127" s="16">
        <f>VLOOKUP(M127,MapColors!$A$4:$E$8,2,FALSE)</f>
        <v>0</v>
      </c>
      <c r="P127" s="16">
        <f>VLOOKUP(N127,MapColors!$A$4:$E$8,4,FALSE)</f>
        <v>1</v>
      </c>
      <c r="Q127" s="16">
        <f>VLOOKUP(M127,MapColors!$A$4:$E$8,3,FALSE)</f>
        <v>4</v>
      </c>
      <c r="R127" s="16">
        <f>VLOOKUP(N127,MapColors!$A$4:$E$8,5,FALSE)</f>
        <v>5</v>
      </c>
      <c r="S127" s="14">
        <f t="shared" si="10"/>
        <v>1</v>
      </c>
      <c r="T127" s="14">
        <f t="shared" si="11"/>
        <v>4</v>
      </c>
      <c r="U127">
        <v>489554</v>
      </c>
      <c r="V127" s="17">
        <v>233</v>
      </c>
      <c r="W127" s="17">
        <v>39.961370100000003</v>
      </c>
      <c r="X127" s="17">
        <v>-75.172083700000002</v>
      </c>
      <c r="Y127" s="17">
        <v>10458</v>
      </c>
      <c r="Z127" s="17">
        <v>12500</v>
      </c>
      <c r="AA127" s="17">
        <v>42101012500</v>
      </c>
      <c r="AB127" s="17">
        <v>864810</v>
      </c>
      <c r="AC127" s="17">
        <v>49075</v>
      </c>
    </row>
    <row r="128" spans="1:29" x14ac:dyDescent="0.35">
      <c r="A128" s="12">
        <v>131</v>
      </c>
      <c r="B128" s="14">
        <f t="shared" si="6"/>
        <v>1</v>
      </c>
      <c r="C128" s="14">
        <f t="shared" si="7"/>
        <v>4</v>
      </c>
      <c r="D128" s="15" t="s">
        <v>267</v>
      </c>
      <c r="E128" s="16" t="s">
        <v>11</v>
      </c>
      <c r="F128" s="16" t="s">
        <v>10</v>
      </c>
      <c r="G128" s="16">
        <f>VLOOKUP(E128,MapColors!$A$4:$E$8,2,FALSE)</f>
        <v>0</v>
      </c>
      <c r="H128" s="16">
        <f>VLOOKUP(F128,MapColors!$A$4:$E$8,4,FALSE)</f>
        <v>1</v>
      </c>
      <c r="I128" s="16">
        <f>VLOOKUP(E128,MapColors!$A$4:$E$8,3,FALSE)</f>
        <v>4</v>
      </c>
      <c r="J128" s="16">
        <f>VLOOKUP(F128,MapColors!$A$4:$E$8,5,FALSE)</f>
        <v>5</v>
      </c>
      <c r="K128" s="14">
        <f t="shared" si="8"/>
        <v>1</v>
      </c>
      <c r="L128" s="14">
        <f t="shared" si="9"/>
        <v>4</v>
      </c>
      <c r="M128" s="16" t="s">
        <v>11</v>
      </c>
      <c r="N128" s="16" t="s">
        <v>11</v>
      </c>
      <c r="O128" s="16">
        <f>VLOOKUP(M128,MapColors!$A$4:$E$8,2,FALSE)</f>
        <v>0</v>
      </c>
      <c r="P128" s="16">
        <f>VLOOKUP(N128,MapColors!$A$4:$E$8,4,FALSE)</f>
        <v>0</v>
      </c>
      <c r="Q128" s="16">
        <f>VLOOKUP(M128,MapColors!$A$4:$E$8,3,FALSE)</f>
        <v>4</v>
      </c>
      <c r="R128" s="16">
        <f>VLOOKUP(N128,MapColors!$A$4:$E$8,5,FALSE)</f>
        <v>0</v>
      </c>
      <c r="S128" s="14">
        <f t="shared" si="10"/>
        <v>0</v>
      </c>
      <c r="T128" s="14">
        <f t="shared" si="11"/>
        <v>0</v>
      </c>
      <c r="U128">
        <v>489555</v>
      </c>
      <c r="V128" s="17">
        <v>234</v>
      </c>
      <c r="W128" s="17">
        <v>39.965131200000002</v>
      </c>
      <c r="X128" s="17">
        <v>-75.150738099999998</v>
      </c>
      <c r="Y128" s="17">
        <v>10459</v>
      </c>
      <c r="Z128" s="17">
        <v>13100</v>
      </c>
      <c r="AA128" s="17">
        <v>42101013100</v>
      </c>
      <c r="AB128" s="17">
        <v>322157</v>
      </c>
      <c r="AC128" s="17">
        <v>0</v>
      </c>
    </row>
    <row r="129" spans="1:29" x14ac:dyDescent="0.35">
      <c r="A129" s="12">
        <v>132</v>
      </c>
      <c r="B129" s="14">
        <f t="shared" si="6"/>
        <v>1</v>
      </c>
      <c r="C129" s="14">
        <f t="shared" si="7"/>
        <v>4</v>
      </c>
      <c r="D129" s="15" t="s">
        <v>268</v>
      </c>
      <c r="E129" s="16" t="s">
        <v>11</v>
      </c>
      <c r="F129" s="16" t="s">
        <v>10</v>
      </c>
      <c r="G129" s="16">
        <f>VLOOKUP(E129,MapColors!$A$4:$E$8,2,FALSE)</f>
        <v>0</v>
      </c>
      <c r="H129" s="16">
        <f>VLOOKUP(F129,MapColors!$A$4:$E$8,4,FALSE)</f>
        <v>1</v>
      </c>
      <c r="I129" s="16">
        <f>VLOOKUP(E129,MapColors!$A$4:$E$8,3,FALSE)</f>
        <v>4</v>
      </c>
      <c r="J129" s="16">
        <f>VLOOKUP(F129,MapColors!$A$4:$E$8,5,FALSE)</f>
        <v>5</v>
      </c>
      <c r="K129" s="14">
        <f t="shared" si="8"/>
        <v>1</v>
      </c>
      <c r="L129" s="14">
        <f t="shared" si="9"/>
        <v>4</v>
      </c>
      <c r="M129" s="16" t="s">
        <v>11</v>
      </c>
      <c r="N129" s="16" t="s">
        <v>11</v>
      </c>
      <c r="O129" s="16">
        <f>VLOOKUP(M129,MapColors!$A$4:$E$8,2,FALSE)</f>
        <v>0</v>
      </c>
      <c r="P129" s="16">
        <f>VLOOKUP(N129,MapColors!$A$4:$E$8,4,FALSE)</f>
        <v>0</v>
      </c>
      <c r="Q129" s="16">
        <f>VLOOKUP(M129,MapColors!$A$4:$E$8,3,FALSE)</f>
        <v>4</v>
      </c>
      <c r="R129" s="16">
        <f>VLOOKUP(N129,MapColors!$A$4:$E$8,5,FALSE)</f>
        <v>0</v>
      </c>
      <c r="S129" s="14">
        <f t="shared" si="10"/>
        <v>0</v>
      </c>
      <c r="T129" s="14">
        <f t="shared" si="11"/>
        <v>0</v>
      </c>
      <c r="U129">
        <v>489556</v>
      </c>
      <c r="V129" s="17">
        <v>235</v>
      </c>
      <c r="W129" s="17">
        <v>39.9662042</v>
      </c>
      <c r="X129" s="17">
        <v>-75.1571335</v>
      </c>
      <c r="Y129" s="17">
        <v>10460</v>
      </c>
      <c r="Z129" s="17">
        <v>13200</v>
      </c>
      <c r="AA129" s="17">
        <v>42101013200</v>
      </c>
      <c r="AB129" s="17">
        <v>426671</v>
      </c>
      <c r="AC129" s="17">
        <v>0</v>
      </c>
    </row>
    <row r="130" spans="1:29" x14ac:dyDescent="0.35">
      <c r="A130" s="12">
        <v>133</v>
      </c>
      <c r="B130" s="14">
        <f t="shared" si="6"/>
        <v>1</v>
      </c>
      <c r="C130" s="14">
        <f t="shared" si="7"/>
        <v>4</v>
      </c>
      <c r="D130" s="15" t="s">
        <v>269</v>
      </c>
      <c r="E130" s="16" t="s">
        <v>11</v>
      </c>
      <c r="F130" s="16" t="s">
        <v>10</v>
      </c>
      <c r="G130" s="16">
        <f>VLOOKUP(E130,MapColors!$A$4:$E$8,2,FALSE)</f>
        <v>0</v>
      </c>
      <c r="H130" s="16">
        <f>VLOOKUP(F130,MapColors!$A$4:$E$8,4,FALSE)</f>
        <v>1</v>
      </c>
      <c r="I130" s="16">
        <f>VLOOKUP(E130,MapColors!$A$4:$E$8,3,FALSE)</f>
        <v>4</v>
      </c>
      <c r="J130" s="16">
        <f>VLOOKUP(F130,MapColors!$A$4:$E$8,5,FALSE)</f>
        <v>5</v>
      </c>
      <c r="K130" s="14">
        <f t="shared" si="8"/>
        <v>1</v>
      </c>
      <c r="L130" s="14">
        <f t="shared" si="9"/>
        <v>4</v>
      </c>
      <c r="M130" s="16" t="s">
        <v>11</v>
      </c>
      <c r="N130" s="16" t="s">
        <v>11</v>
      </c>
      <c r="O130" s="16">
        <f>VLOOKUP(M130,MapColors!$A$4:$E$8,2,FALSE)</f>
        <v>0</v>
      </c>
      <c r="P130" s="16">
        <f>VLOOKUP(N130,MapColors!$A$4:$E$8,4,FALSE)</f>
        <v>0</v>
      </c>
      <c r="Q130" s="16">
        <f>VLOOKUP(M130,MapColors!$A$4:$E$8,3,FALSE)</f>
        <v>4</v>
      </c>
      <c r="R130" s="16">
        <f>VLOOKUP(N130,MapColors!$A$4:$E$8,5,FALSE)</f>
        <v>0</v>
      </c>
      <c r="S130" s="14">
        <f t="shared" si="10"/>
        <v>0</v>
      </c>
      <c r="T130" s="14">
        <f t="shared" si="11"/>
        <v>0</v>
      </c>
      <c r="U130">
        <v>489557</v>
      </c>
      <c r="V130" s="17">
        <v>236</v>
      </c>
      <c r="W130" s="17">
        <v>39.966612599999998</v>
      </c>
      <c r="X130" s="17">
        <v>-75.162945500000006</v>
      </c>
      <c r="Y130" s="17">
        <v>10461</v>
      </c>
      <c r="Z130" s="17">
        <v>13300</v>
      </c>
      <c r="AA130" s="17">
        <v>42101013300</v>
      </c>
      <c r="AB130" s="17">
        <v>357932</v>
      </c>
      <c r="AC130" s="17">
        <v>0</v>
      </c>
    </row>
    <row r="131" spans="1:29" x14ac:dyDescent="0.35">
      <c r="A131" s="12">
        <v>134.01</v>
      </c>
      <c r="B131" s="14">
        <f t="shared" si="6"/>
        <v>1</v>
      </c>
      <c r="C131" s="14">
        <f t="shared" si="7"/>
        <v>4</v>
      </c>
      <c r="D131" s="15" t="s">
        <v>216</v>
      </c>
      <c r="E131" s="16" t="s">
        <v>11</v>
      </c>
      <c r="F131" s="16" t="s">
        <v>10</v>
      </c>
      <c r="G131" s="16">
        <f>VLOOKUP(E131,MapColors!$A$4:$E$8,2,FALSE)</f>
        <v>0</v>
      </c>
      <c r="H131" s="16">
        <f>VLOOKUP(F131,MapColors!$A$4:$E$8,4,FALSE)</f>
        <v>1</v>
      </c>
      <c r="I131" s="16">
        <f>VLOOKUP(E131,MapColors!$A$4:$E$8,3,FALSE)</f>
        <v>4</v>
      </c>
      <c r="J131" s="16">
        <f>VLOOKUP(F131,MapColors!$A$4:$E$8,5,FALSE)</f>
        <v>5</v>
      </c>
      <c r="K131" s="14">
        <f t="shared" si="8"/>
        <v>1</v>
      </c>
      <c r="L131" s="14">
        <f t="shared" si="9"/>
        <v>4</v>
      </c>
      <c r="M131" s="16" t="s">
        <v>11</v>
      </c>
      <c r="N131" s="16" t="s">
        <v>11</v>
      </c>
      <c r="O131" s="16">
        <f>VLOOKUP(M131,MapColors!$A$4:$E$8,2,FALSE)</f>
        <v>0</v>
      </c>
      <c r="P131" s="16">
        <f>VLOOKUP(N131,MapColors!$A$4:$E$8,4,FALSE)</f>
        <v>0</v>
      </c>
      <c r="Q131" s="16">
        <f>VLOOKUP(M131,MapColors!$A$4:$E$8,3,FALSE)</f>
        <v>4</v>
      </c>
      <c r="R131" s="16">
        <f>VLOOKUP(N131,MapColors!$A$4:$E$8,5,FALSE)</f>
        <v>0</v>
      </c>
      <c r="S131" s="14">
        <f t="shared" si="10"/>
        <v>0</v>
      </c>
      <c r="T131" s="14">
        <f t="shared" si="11"/>
        <v>0</v>
      </c>
      <c r="U131">
        <v>489271</v>
      </c>
      <c r="V131" s="17">
        <v>183</v>
      </c>
      <c r="W131" s="17">
        <v>39.965957400000001</v>
      </c>
      <c r="X131" s="17">
        <v>-75.175250700000007</v>
      </c>
      <c r="Y131" s="17">
        <v>10462</v>
      </c>
      <c r="Z131" s="17">
        <v>13401</v>
      </c>
      <c r="AA131" s="17">
        <v>42101013401</v>
      </c>
      <c r="AB131" s="17">
        <v>164058</v>
      </c>
      <c r="AC131" s="17">
        <v>0</v>
      </c>
    </row>
    <row r="132" spans="1:29" x14ac:dyDescent="0.35">
      <c r="A132" s="12">
        <v>134.02000000000001</v>
      </c>
      <c r="B132" s="14">
        <f t="shared" ref="B132:B195" si="12">K132+S132</f>
        <v>5</v>
      </c>
      <c r="C132" s="14">
        <f t="shared" ref="C132:C195" si="13">L132+T132</f>
        <v>5</v>
      </c>
      <c r="D132" s="15" t="s">
        <v>215</v>
      </c>
      <c r="E132" s="16" t="s">
        <v>10</v>
      </c>
      <c r="F132" s="16" t="s">
        <v>10</v>
      </c>
      <c r="G132" s="16">
        <f>VLOOKUP(E132,MapColors!$A$4:$E$8,2,FALSE)</f>
        <v>5</v>
      </c>
      <c r="H132" s="16">
        <f>VLOOKUP(F132,MapColors!$A$4:$E$8,4,FALSE)</f>
        <v>1</v>
      </c>
      <c r="I132" s="16">
        <f>VLOOKUP(E132,MapColors!$A$4:$E$8,3,FALSE)</f>
        <v>12</v>
      </c>
      <c r="J132" s="16">
        <f>VLOOKUP(F132,MapColors!$A$4:$E$8,5,FALSE)</f>
        <v>5</v>
      </c>
      <c r="K132" s="14">
        <f t="shared" ref="K132:K195" si="14">MAX(G132:H132)</f>
        <v>5</v>
      </c>
      <c r="L132" s="14">
        <f t="shared" ref="L132:L195" si="15">MIN(I132:J132)</f>
        <v>5</v>
      </c>
      <c r="M132" s="16" t="s">
        <v>11</v>
      </c>
      <c r="N132" s="16" t="s">
        <v>11</v>
      </c>
      <c r="O132" s="16">
        <f>VLOOKUP(M132,MapColors!$A$4:$E$8,2,FALSE)</f>
        <v>0</v>
      </c>
      <c r="P132" s="16">
        <f>VLOOKUP(N132,MapColors!$A$4:$E$8,4,FALSE)</f>
        <v>0</v>
      </c>
      <c r="Q132" s="16">
        <f>VLOOKUP(M132,MapColors!$A$4:$E$8,3,FALSE)</f>
        <v>4</v>
      </c>
      <c r="R132" s="16">
        <f>VLOOKUP(N132,MapColors!$A$4:$E$8,5,FALSE)</f>
        <v>0</v>
      </c>
      <c r="S132" s="14">
        <f t="shared" ref="S132:S195" si="16">MAX(O132:P132)</f>
        <v>0</v>
      </c>
      <c r="T132" s="14">
        <f t="shared" ref="T132:T195" si="17">MIN(Q132:R132)</f>
        <v>0</v>
      </c>
      <c r="U132">
        <v>489270</v>
      </c>
      <c r="V132" s="17">
        <v>182</v>
      </c>
      <c r="W132" s="17">
        <v>39.965362300000002</v>
      </c>
      <c r="X132" s="17">
        <v>-75.169032599999994</v>
      </c>
      <c r="Y132" s="17">
        <v>10463</v>
      </c>
      <c r="Z132" s="17">
        <v>13402</v>
      </c>
      <c r="AA132" s="17">
        <v>42101013402</v>
      </c>
      <c r="AB132" s="17">
        <v>238612</v>
      </c>
      <c r="AC132" s="17">
        <v>0</v>
      </c>
    </row>
    <row r="133" spans="1:29" x14ac:dyDescent="0.35">
      <c r="A133" s="12">
        <v>135</v>
      </c>
      <c r="B133" s="14">
        <f t="shared" si="12"/>
        <v>1</v>
      </c>
      <c r="C133" s="14">
        <f t="shared" si="13"/>
        <v>4</v>
      </c>
      <c r="D133" s="15" t="s">
        <v>270</v>
      </c>
      <c r="E133" s="16" t="s">
        <v>11</v>
      </c>
      <c r="F133" s="16" t="s">
        <v>10</v>
      </c>
      <c r="G133" s="16">
        <f>VLOOKUP(E133,MapColors!$A$4:$E$8,2,FALSE)</f>
        <v>0</v>
      </c>
      <c r="H133" s="16">
        <f>VLOOKUP(F133,MapColors!$A$4:$E$8,4,FALSE)</f>
        <v>1</v>
      </c>
      <c r="I133" s="16">
        <f>VLOOKUP(E133,MapColors!$A$4:$E$8,3,FALSE)</f>
        <v>4</v>
      </c>
      <c r="J133" s="16">
        <f>VLOOKUP(F133,MapColors!$A$4:$E$8,5,FALSE)</f>
        <v>5</v>
      </c>
      <c r="K133" s="14">
        <f t="shared" si="14"/>
        <v>1</v>
      </c>
      <c r="L133" s="14">
        <f t="shared" si="15"/>
        <v>4</v>
      </c>
      <c r="M133" s="16" t="s">
        <v>11</v>
      </c>
      <c r="N133" s="16" t="s">
        <v>11</v>
      </c>
      <c r="O133" s="16">
        <f>VLOOKUP(M133,MapColors!$A$4:$E$8,2,FALSE)</f>
        <v>0</v>
      </c>
      <c r="P133" s="16">
        <f>VLOOKUP(N133,MapColors!$A$4:$E$8,4,FALSE)</f>
        <v>0</v>
      </c>
      <c r="Q133" s="16">
        <f>VLOOKUP(M133,MapColors!$A$4:$E$8,3,FALSE)</f>
        <v>4</v>
      </c>
      <c r="R133" s="16">
        <f>VLOOKUP(N133,MapColors!$A$4:$E$8,5,FALSE)</f>
        <v>0</v>
      </c>
      <c r="S133" s="14">
        <f t="shared" si="16"/>
        <v>0</v>
      </c>
      <c r="T133" s="14">
        <f t="shared" si="17"/>
        <v>0</v>
      </c>
      <c r="U133">
        <v>489558</v>
      </c>
      <c r="V133" s="17">
        <v>237</v>
      </c>
      <c r="W133" s="17">
        <v>39.969356400000002</v>
      </c>
      <c r="X133" s="17">
        <v>-75.170036699999997</v>
      </c>
      <c r="Y133" s="17">
        <v>10464</v>
      </c>
      <c r="Z133" s="17">
        <v>13500</v>
      </c>
      <c r="AA133" s="17">
        <v>42101013500</v>
      </c>
      <c r="AB133" s="17">
        <v>404891</v>
      </c>
      <c r="AC133" s="17">
        <v>0</v>
      </c>
    </row>
    <row r="134" spans="1:29" x14ac:dyDescent="0.35">
      <c r="A134" s="12">
        <v>136.01</v>
      </c>
      <c r="B134" s="14">
        <f t="shared" si="12"/>
        <v>0</v>
      </c>
      <c r="C134" s="14">
        <f t="shared" si="13"/>
        <v>0</v>
      </c>
      <c r="D134" s="15" t="s">
        <v>217</v>
      </c>
      <c r="E134" s="16" t="s">
        <v>11</v>
      </c>
      <c r="F134" s="16" t="s">
        <v>11</v>
      </c>
      <c r="G134" s="16">
        <f>VLOOKUP(E134,MapColors!$A$4:$E$8,2,FALSE)</f>
        <v>0</v>
      </c>
      <c r="H134" s="16">
        <f>VLOOKUP(F134,MapColors!$A$4:$E$8,4,FALSE)</f>
        <v>0</v>
      </c>
      <c r="I134" s="16">
        <f>VLOOKUP(E134,MapColors!$A$4:$E$8,3,FALSE)</f>
        <v>4</v>
      </c>
      <c r="J134" s="16">
        <f>VLOOKUP(F134,MapColors!$A$4:$E$8,5,FALSE)</f>
        <v>0</v>
      </c>
      <c r="K134" s="14">
        <f t="shared" si="14"/>
        <v>0</v>
      </c>
      <c r="L134" s="14">
        <f t="shared" si="15"/>
        <v>0</v>
      </c>
      <c r="M134" s="16" t="s">
        <v>11</v>
      </c>
      <c r="N134" s="16" t="s">
        <v>11</v>
      </c>
      <c r="O134" s="16">
        <f>VLOOKUP(M134,MapColors!$A$4:$E$8,2,FALSE)</f>
        <v>0</v>
      </c>
      <c r="P134" s="16">
        <f>VLOOKUP(N134,MapColors!$A$4:$E$8,4,FALSE)</f>
        <v>0</v>
      </c>
      <c r="Q134" s="16">
        <f>VLOOKUP(M134,MapColors!$A$4:$E$8,3,FALSE)</f>
        <v>4</v>
      </c>
      <c r="R134" s="16">
        <f>VLOOKUP(N134,MapColors!$A$4:$E$8,5,FALSE)</f>
        <v>0</v>
      </c>
      <c r="S134" s="14">
        <f t="shared" si="16"/>
        <v>0</v>
      </c>
      <c r="T134" s="14">
        <f t="shared" si="17"/>
        <v>0</v>
      </c>
      <c r="U134">
        <v>489272</v>
      </c>
      <c r="V134" s="17">
        <v>184</v>
      </c>
      <c r="W134" s="17">
        <v>39.968969700000002</v>
      </c>
      <c r="X134" s="17">
        <v>-75.178577399999995</v>
      </c>
      <c r="Y134" s="17">
        <v>10465</v>
      </c>
      <c r="Z134" s="17">
        <v>13601</v>
      </c>
      <c r="AA134" s="17">
        <v>42101013601</v>
      </c>
      <c r="AB134" s="17">
        <v>167625</v>
      </c>
      <c r="AC134" s="17">
        <v>0</v>
      </c>
    </row>
    <row r="135" spans="1:29" x14ac:dyDescent="0.35">
      <c r="A135" s="12">
        <v>136.02000000000001</v>
      </c>
      <c r="B135" s="14">
        <f t="shared" si="12"/>
        <v>1</v>
      </c>
      <c r="C135" s="14">
        <f t="shared" si="13"/>
        <v>4</v>
      </c>
      <c r="D135" s="15" t="s">
        <v>181</v>
      </c>
      <c r="E135" s="16" t="s">
        <v>11</v>
      </c>
      <c r="F135" s="16" t="s">
        <v>10</v>
      </c>
      <c r="G135" s="16">
        <f>VLOOKUP(E135,MapColors!$A$4:$E$8,2,FALSE)</f>
        <v>0</v>
      </c>
      <c r="H135" s="16">
        <f>VLOOKUP(F135,MapColors!$A$4:$E$8,4,FALSE)</f>
        <v>1</v>
      </c>
      <c r="I135" s="16">
        <f>VLOOKUP(E135,MapColors!$A$4:$E$8,3,FALSE)</f>
        <v>4</v>
      </c>
      <c r="J135" s="16">
        <f>VLOOKUP(F135,MapColors!$A$4:$E$8,5,FALSE)</f>
        <v>5</v>
      </c>
      <c r="K135" s="14">
        <f t="shared" si="14"/>
        <v>1</v>
      </c>
      <c r="L135" s="14">
        <f t="shared" si="15"/>
        <v>4</v>
      </c>
      <c r="M135" s="16" t="s">
        <v>11</v>
      </c>
      <c r="N135" s="16" t="s">
        <v>11</v>
      </c>
      <c r="O135" s="16">
        <f>VLOOKUP(M135,MapColors!$A$4:$E$8,2,FALSE)</f>
        <v>0</v>
      </c>
      <c r="P135" s="16">
        <f>VLOOKUP(N135,MapColors!$A$4:$E$8,4,FALSE)</f>
        <v>0</v>
      </c>
      <c r="Q135" s="16">
        <f>VLOOKUP(M135,MapColors!$A$4:$E$8,3,FALSE)</f>
        <v>4</v>
      </c>
      <c r="R135" s="16">
        <f>VLOOKUP(N135,MapColors!$A$4:$E$8,5,FALSE)</f>
        <v>0</v>
      </c>
      <c r="S135" s="14">
        <f t="shared" si="16"/>
        <v>0</v>
      </c>
      <c r="T135" s="14">
        <f t="shared" si="17"/>
        <v>0</v>
      </c>
      <c r="U135">
        <v>489236</v>
      </c>
      <c r="V135" s="17">
        <v>148</v>
      </c>
      <c r="W135" s="17">
        <v>39.971571400000002</v>
      </c>
      <c r="X135" s="17">
        <v>-75.179809700000007</v>
      </c>
      <c r="Y135" s="17">
        <v>10466</v>
      </c>
      <c r="Z135" s="17">
        <v>13602</v>
      </c>
      <c r="AA135" s="17">
        <v>42101013602</v>
      </c>
      <c r="AB135" s="17">
        <v>234732</v>
      </c>
      <c r="AC135" s="17">
        <v>0</v>
      </c>
    </row>
    <row r="136" spans="1:29" x14ac:dyDescent="0.35">
      <c r="A136" s="12">
        <v>137</v>
      </c>
      <c r="B136" s="14">
        <f t="shared" si="12"/>
        <v>1</v>
      </c>
      <c r="C136" s="14">
        <f t="shared" si="13"/>
        <v>4</v>
      </c>
      <c r="D136" s="15" t="s">
        <v>271</v>
      </c>
      <c r="E136" s="16" t="s">
        <v>11</v>
      </c>
      <c r="F136" s="16" t="s">
        <v>10</v>
      </c>
      <c r="G136" s="16">
        <f>VLOOKUP(E136,MapColors!$A$4:$E$8,2,FALSE)</f>
        <v>0</v>
      </c>
      <c r="H136" s="16">
        <f>VLOOKUP(F136,MapColors!$A$4:$E$8,4,FALSE)</f>
        <v>1</v>
      </c>
      <c r="I136" s="16">
        <f>VLOOKUP(E136,MapColors!$A$4:$E$8,3,FALSE)</f>
        <v>4</v>
      </c>
      <c r="J136" s="16">
        <f>VLOOKUP(F136,MapColors!$A$4:$E$8,5,FALSE)</f>
        <v>5</v>
      </c>
      <c r="K136" s="14">
        <f t="shared" si="14"/>
        <v>1</v>
      </c>
      <c r="L136" s="14">
        <f t="shared" si="15"/>
        <v>4</v>
      </c>
      <c r="M136" s="16" t="s">
        <v>11</v>
      </c>
      <c r="N136" s="16" t="s">
        <v>11</v>
      </c>
      <c r="O136" s="16">
        <f>VLOOKUP(M136,MapColors!$A$4:$E$8,2,FALSE)</f>
        <v>0</v>
      </c>
      <c r="P136" s="16">
        <f>VLOOKUP(N136,MapColors!$A$4:$E$8,4,FALSE)</f>
        <v>0</v>
      </c>
      <c r="Q136" s="16">
        <f>VLOOKUP(M136,MapColors!$A$4:$E$8,3,FALSE)</f>
        <v>4</v>
      </c>
      <c r="R136" s="16">
        <f>VLOOKUP(N136,MapColors!$A$4:$E$8,5,FALSE)</f>
        <v>0</v>
      </c>
      <c r="S136" s="14">
        <f t="shared" si="16"/>
        <v>0</v>
      </c>
      <c r="T136" s="14">
        <f t="shared" si="17"/>
        <v>0</v>
      </c>
      <c r="U136">
        <v>489559</v>
      </c>
      <c r="V136" s="17">
        <v>238</v>
      </c>
      <c r="W136" s="17">
        <v>39.977275200000001</v>
      </c>
      <c r="X136" s="17">
        <v>-75.184232300000005</v>
      </c>
      <c r="Y136" s="17">
        <v>10467</v>
      </c>
      <c r="Z136" s="17">
        <v>13700</v>
      </c>
      <c r="AA136" s="17">
        <v>42101013700</v>
      </c>
      <c r="AB136" s="17">
        <v>589738</v>
      </c>
      <c r="AC136" s="17">
        <v>0</v>
      </c>
    </row>
    <row r="137" spans="1:29" x14ac:dyDescent="0.35">
      <c r="A137" s="12">
        <v>138</v>
      </c>
      <c r="B137" s="14">
        <f t="shared" si="12"/>
        <v>0</v>
      </c>
      <c r="C137" s="14">
        <f t="shared" si="13"/>
        <v>0</v>
      </c>
      <c r="D137" s="15" t="s">
        <v>37</v>
      </c>
      <c r="E137" s="16" t="s">
        <v>11</v>
      </c>
      <c r="F137" s="16" t="s">
        <v>11</v>
      </c>
      <c r="G137" s="16">
        <f>VLOOKUP(E137,MapColors!$A$4:$E$8,2,FALSE)</f>
        <v>0</v>
      </c>
      <c r="H137" s="16">
        <f>VLOOKUP(F137,MapColors!$A$4:$E$8,4,FALSE)</f>
        <v>0</v>
      </c>
      <c r="I137" s="16">
        <f>VLOOKUP(E137,MapColors!$A$4:$E$8,3,FALSE)</f>
        <v>4</v>
      </c>
      <c r="J137" s="16">
        <f>VLOOKUP(F137,MapColors!$A$4:$E$8,5,FALSE)</f>
        <v>0</v>
      </c>
      <c r="K137" s="14">
        <f t="shared" si="14"/>
        <v>0</v>
      </c>
      <c r="L137" s="14">
        <f t="shared" si="15"/>
        <v>0</v>
      </c>
      <c r="M137" s="16" t="s">
        <v>11</v>
      </c>
      <c r="N137" s="16" t="s">
        <v>11</v>
      </c>
      <c r="O137" s="16">
        <f>VLOOKUP(M137,MapColors!$A$4:$E$8,2,FALSE)</f>
        <v>0</v>
      </c>
      <c r="P137" s="16">
        <f>VLOOKUP(N137,MapColors!$A$4:$E$8,4,FALSE)</f>
        <v>0</v>
      </c>
      <c r="Q137" s="16">
        <f>VLOOKUP(M137,MapColors!$A$4:$E$8,3,FALSE)</f>
        <v>4</v>
      </c>
      <c r="R137" s="16">
        <f>VLOOKUP(N137,MapColors!$A$4:$E$8,5,FALSE)</f>
        <v>0</v>
      </c>
      <c r="S137" s="14">
        <f t="shared" si="16"/>
        <v>0</v>
      </c>
      <c r="T137" s="14">
        <f t="shared" si="17"/>
        <v>0</v>
      </c>
      <c r="U137">
        <v>489385</v>
      </c>
      <c r="V137" s="17">
        <v>4</v>
      </c>
      <c r="W137" s="17">
        <v>39.976450399999997</v>
      </c>
      <c r="X137" s="17">
        <v>-75.177177099999994</v>
      </c>
      <c r="Y137" s="17">
        <v>10468</v>
      </c>
      <c r="Z137" s="17">
        <v>13800</v>
      </c>
      <c r="AA137" s="17">
        <v>42101013800</v>
      </c>
      <c r="AB137" s="17">
        <v>341256</v>
      </c>
      <c r="AC137" s="17">
        <v>0</v>
      </c>
    </row>
    <row r="138" spans="1:29" x14ac:dyDescent="0.35">
      <c r="A138" s="12">
        <v>139</v>
      </c>
      <c r="B138" s="14">
        <f t="shared" si="12"/>
        <v>1</v>
      </c>
      <c r="C138" s="14">
        <f t="shared" si="13"/>
        <v>4</v>
      </c>
      <c r="D138" s="15" t="s">
        <v>38</v>
      </c>
      <c r="E138" s="16" t="s">
        <v>11</v>
      </c>
      <c r="F138" s="16" t="s">
        <v>10</v>
      </c>
      <c r="G138" s="16">
        <f>VLOOKUP(E138,MapColors!$A$4:$E$8,2,FALSE)</f>
        <v>0</v>
      </c>
      <c r="H138" s="16">
        <f>VLOOKUP(F138,MapColors!$A$4:$E$8,4,FALSE)</f>
        <v>1</v>
      </c>
      <c r="I138" s="16">
        <f>VLOOKUP(E138,MapColors!$A$4:$E$8,3,FALSE)</f>
        <v>4</v>
      </c>
      <c r="J138" s="16">
        <f>VLOOKUP(F138,MapColors!$A$4:$E$8,5,FALSE)</f>
        <v>5</v>
      </c>
      <c r="K138" s="14">
        <f t="shared" si="14"/>
        <v>1</v>
      </c>
      <c r="L138" s="14">
        <f t="shared" si="15"/>
        <v>4</v>
      </c>
      <c r="M138" s="16" t="s">
        <v>11</v>
      </c>
      <c r="N138" s="16" t="s">
        <v>11</v>
      </c>
      <c r="O138" s="16">
        <f>VLOOKUP(M138,MapColors!$A$4:$E$8,2,FALSE)</f>
        <v>0</v>
      </c>
      <c r="P138" s="16">
        <f>VLOOKUP(N138,MapColors!$A$4:$E$8,4,FALSE)</f>
        <v>0</v>
      </c>
      <c r="Q138" s="16">
        <f>VLOOKUP(M138,MapColors!$A$4:$E$8,3,FALSE)</f>
        <v>4</v>
      </c>
      <c r="R138" s="16">
        <f>VLOOKUP(N138,MapColors!$A$4:$E$8,5,FALSE)</f>
        <v>0</v>
      </c>
      <c r="S138" s="14">
        <f t="shared" si="16"/>
        <v>0</v>
      </c>
      <c r="T138" s="14">
        <f t="shared" si="17"/>
        <v>0</v>
      </c>
      <c r="U138">
        <v>489386</v>
      </c>
      <c r="V138" s="17">
        <v>5</v>
      </c>
      <c r="W138" s="17">
        <v>39.975056299999999</v>
      </c>
      <c r="X138" s="17">
        <v>-75.171184600000004</v>
      </c>
      <c r="Y138" s="17">
        <v>10469</v>
      </c>
      <c r="Z138" s="17">
        <v>13900</v>
      </c>
      <c r="AA138" s="17">
        <v>42101013900</v>
      </c>
      <c r="AB138" s="17">
        <v>562934</v>
      </c>
      <c r="AC138" s="17">
        <v>0</v>
      </c>
    </row>
    <row r="139" spans="1:29" x14ac:dyDescent="0.35">
      <c r="A139" s="12">
        <v>140</v>
      </c>
      <c r="B139" s="14">
        <f t="shared" si="12"/>
        <v>13</v>
      </c>
      <c r="C139" s="14">
        <f t="shared" si="13"/>
        <v>15</v>
      </c>
      <c r="D139" s="15" t="s">
        <v>39</v>
      </c>
      <c r="E139" s="16" t="s">
        <v>9</v>
      </c>
      <c r="F139" s="16" t="s">
        <v>12</v>
      </c>
      <c r="G139" s="16">
        <f>VLOOKUP(E139,MapColors!$A$4:$E$8,2,FALSE)</f>
        <v>13</v>
      </c>
      <c r="H139" s="16">
        <f>VLOOKUP(F139,MapColors!$A$4:$E$8,4,FALSE)</f>
        <v>6</v>
      </c>
      <c r="I139" s="16">
        <f>VLOOKUP(E139,MapColors!$A$4:$E$8,3,FALSE)</f>
        <v>25</v>
      </c>
      <c r="J139" s="16">
        <f>VLOOKUP(F139,MapColors!$A$4:$E$8,5,FALSE)</f>
        <v>15</v>
      </c>
      <c r="K139" s="14">
        <f t="shared" si="14"/>
        <v>13</v>
      </c>
      <c r="L139" s="14">
        <f t="shared" si="15"/>
        <v>15</v>
      </c>
      <c r="M139" s="16" t="s">
        <v>11</v>
      </c>
      <c r="N139" s="16" t="s">
        <v>11</v>
      </c>
      <c r="O139" s="16">
        <f>VLOOKUP(M139,MapColors!$A$4:$E$8,2,FALSE)</f>
        <v>0</v>
      </c>
      <c r="P139" s="16">
        <f>VLOOKUP(N139,MapColors!$A$4:$E$8,4,FALSE)</f>
        <v>0</v>
      </c>
      <c r="Q139" s="16">
        <f>VLOOKUP(M139,MapColors!$A$4:$E$8,3,FALSE)</f>
        <v>4</v>
      </c>
      <c r="R139" s="16">
        <f>VLOOKUP(N139,MapColors!$A$4:$E$8,5,FALSE)</f>
        <v>0</v>
      </c>
      <c r="S139" s="14">
        <f t="shared" si="16"/>
        <v>0</v>
      </c>
      <c r="T139" s="14">
        <f t="shared" si="17"/>
        <v>0</v>
      </c>
      <c r="U139">
        <v>489387</v>
      </c>
      <c r="V139" s="17">
        <v>6</v>
      </c>
      <c r="W139" s="17">
        <v>39.973535800000001</v>
      </c>
      <c r="X139" s="17">
        <v>-75.163096600000003</v>
      </c>
      <c r="Y139" s="17">
        <v>10470</v>
      </c>
      <c r="Z139" s="17">
        <v>14000</v>
      </c>
      <c r="AA139" s="17">
        <v>42101014000</v>
      </c>
      <c r="AB139" s="17">
        <v>439802</v>
      </c>
      <c r="AC139" s="17">
        <v>0</v>
      </c>
    </row>
    <row r="140" spans="1:29" x14ac:dyDescent="0.35">
      <c r="A140" s="12">
        <v>141</v>
      </c>
      <c r="B140" s="14">
        <f t="shared" si="12"/>
        <v>7</v>
      </c>
      <c r="C140" s="14">
        <f t="shared" si="13"/>
        <v>16</v>
      </c>
      <c r="D140" s="15" t="s">
        <v>40</v>
      </c>
      <c r="E140" s="16" t="s">
        <v>10</v>
      </c>
      <c r="F140" s="16" t="s">
        <v>12</v>
      </c>
      <c r="G140" s="16">
        <f>VLOOKUP(E140,MapColors!$A$4:$E$8,2,FALSE)</f>
        <v>5</v>
      </c>
      <c r="H140" s="16">
        <f>VLOOKUP(F140,MapColors!$A$4:$E$8,4,FALSE)</f>
        <v>6</v>
      </c>
      <c r="I140" s="16">
        <f>VLOOKUP(E140,MapColors!$A$4:$E$8,3,FALSE)</f>
        <v>12</v>
      </c>
      <c r="J140" s="16">
        <f>VLOOKUP(F140,MapColors!$A$4:$E$8,5,FALSE)</f>
        <v>15</v>
      </c>
      <c r="K140" s="14">
        <f t="shared" si="14"/>
        <v>6</v>
      </c>
      <c r="L140" s="14">
        <f t="shared" si="15"/>
        <v>12</v>
      </c>
      <c r="M140" s="16" t="s">
        <v>11</v>
      </c>
      <c r="N140" s="16" t="s">
        <v>10</v>
      </c>
      <c r="O140" s="16">
        <f>VLOOKUP(M140,MapColors!$A$4:$E$8,2,FALSE)</f>
        <v>0</v>
      </c>
      <c r="P140" s="16">
        <f>VLOOKUP(N140,MapColors!$A$4:$E$8,4,FALSE)</f>
        <v>1</v>
      </c>
      <c r="Q140" s="16">
        <f>VLOOKUP(M140,MapColors!$A$4:$E$8,3,FALSE)</f>
        <v>4</v>
      </c>
      <c r="R140" s="16">
        <f>VLOOKUP(N140,MapColors!$A$4:$E$8,5,FALSE)</f>
        <v>5</v>
      </c>
      <c r="S140" s="14">
        <f t="shared" si="16"/>
        <v>1</v>
      </c>
      <c r="T140" s="14">
        <f t="shared" si="17"/>
        <v>4</v>
      </c>
      <c r="U140">
        <v>489388</v>
      </c>
      <c r="V140" s="17">
        <v>7</v>
      </c>
      <c r="W140" s="17">
        <v>39.970877100000003</v>
      </c>
      <c r="X140" s="17">
        <v>-75.152455500000002</v>
      </c>
      <c r="Y140" s="17">
        <v>10471</v>
      </c>
      <c r="Z140" s="17">
        <v>14100</v>
      </c>
      <c r="AA140" s="17">
        <v>42101014100</v>
      </c>
      <c r="AB140" s="17">
        <v>562132</v>
      </c>
      <c r="AC140" s="17">
        <v>0</v>
      </c>
    </row>
    <row r="141" spans="1:29" x14ac:dyDescent="0.35">
      <c r="A141" s="12">
        <v>142</v>
      </c>
      <c r="B141" s="14">
        <f t="shared" si="12"/>
        <v>1</v>
      </c>
      <c r="C141" s="14">
        <f t="shared" si="13"/>
        <v>4</v>
      </c>
      <c r="D141" s="15" t="s">
        <v>41</v>
      </c>
      <c r="E141" s="18" t="s">
        <v>11</v>
      </c>
      <c r="F141" s="16" t="s">
        <v>10</v>
      </c>
      <c r="G141" s="16">
        <f>VLOOKUP(E141,MapColors!$A$4:$E$8,2,FALSE)</f>
        <v>0</v>
      </c>
      <c r="H141" s="16">
        <f>VLOOKUP(F141,MapColors!$A$4:$E$8,4,FALSE)</f>
        <v>1</v>
      </c>
      <c r="I141" s="16">
        <f>VLOOKUP(E141,MapColors!$A$4:$E$8,3,FALSE)</f>
        <v>4</v>
      </c>
      <c r="J141" s="16">
        <f>VLOOKUP(F141,MapColors!$A$4:$E$8,5,FALSE)</f>
        <v>5</v>
      </c>
      <c r="K141" s="14">
        <f t="shared" si="14"/>
        <v>1</v>
      </c>
      <c r="L141" s="14">
        <f t="shared" si="15"/>
        <v>4</v>
      </c>
      <c r="M141" s="16" t="s">
        <v>11</v>
      </c>
      <c r="N141" s="16" t="s">
        <v>11</v>
      </c>
      <c r="O141" s="16">
        <f>VLOOKUP(M141,MapColors!$A$4:$E$8,2,FALSE)</f>
        <v>0</v>
      </c>
      <c r="P141" s="16">
        <f>VLOOKUP(N141,MapColors!$A$4:$E$8,4,FALSE)</f>
        <v>0</v>
      </c>
      <c r="Q141" s="16">
        <f>VLOOKUP(M141,MapColors!$A$4:$E$8,3,FALSE)</f>
        <v>4</v>
      </c>
      <c r="R141" s="16">
        <f>VLOOKUP(N141,MapColors!$A$4:$E$8,5,FALSE)</f>
        <v>0</v>
      </c>
      <c r="S141" s="14">
        <f t="shared" si="16"/>
        <v>0</v>
      </c>
      <c r="T141" s="14">
        <f t="shared" si="17"/>
        <v>0</v>
      </c>
      <c r="U141">
        <v>489389</v>
      </c>
      <c r="V141" s="17">
        <v>8</v>
      </c>
      <c r="W141" s="17">
        <v>39.965237500000001</v>
      </c>
      <c r="X141" s="17">
        <v>-75.135961199999997</v>
      </c>
      <c r="Y141" s="17">
        <v>10472</v>
      </c>
      <c r="Z141" s="17">
        <v>14200</v>
      </c>
      <c r="AA141" s="17">
        <v>42101014200</v>
      </c>
      <c r="AB141" s="17">
        <v>789935</v>
      </c>
      <c r="AC141" s="17">
        <v>277434</v>
      </c>
    </row>
    <row r="142" spans="1:29" x14ac:dyDescent="0.35">
      <c r="A142" s="12">
        <v>143</v>
      </c>
      <c r="B142" s="14">
        <f t="shared" si="12"/>
        <v>1</v>
      </c>
      <c r="C142" s="14">
        <f t="shared" si="13"/>
        <v>4</v>
      </c>
      <c r="D142" s="15" t="s">
        <v>42</v>
      </c>
      <c r="E142" s="18" t="s">
        <v>11</v>
      </c>
      <c r="F142" s="16" t="s">
        <v>10</v>
      </c>
      <c r="G142" s="16">
        <f>VLOOKUP(E142,MapColors!$A$4:$E$8,2,FALSE)</f>
        <v>0</v>
      </c>
      <c r="H142" s="16">
        <f>VLOOKUP(F142,MapColors!$A$4:$E$8,4,FALSE)</f>
        <v>1</v>
      </c>
      <c r="I142" s="16">
        <f>VLOOKUP(E142,MapColors!$A$4:$E$8,3,FALSE)</f>
        <v>4</v>
      </c>
      <c r="J142" s="16">
        <f>VLOOKUP(F142,MapColors!$A$4:$E$8,5,FALSE)</f>
        <v>5</v>
      </c>
      <c r="K142" s="14">
        <f t="shared" si="14"/>
        <v>1</v>
      </c>
      <c r="L142" s="14">
        <f t="shared" si="15"/>
        <v>4</v>
      </c>
      <c r="M142" s="16" t="s">
        <v>11</v>
      </c>
      <c r="N142" s="16" t="s">
        <v>11</v>
      </c>
      <c r="O142" s="16">
        <f>VLOOKUP(M142,MapColors!$A$4:$E$8,2,FALSE)</f>
        <v>0</v>
      </c>
      <c r="P142" s="16">
        <f>VLOOKUP(N142,MapColors!$A$4:$E$8,4,FALSE)</f>
        <v>0</v>
      </c>
      <c r="Q142" s="16">
        <f>VLOOKUP(M142,MapColors!$A$4:$E$8,3,FALSE)</f>
        <v>4</v>
      </c>
      <c r="R142" s="16">
        <f>VLOOKUP(N142,MapColors!$A$4:$E$8,5,FALSE)</f>
        <v>0</v>
      </c>
      <c r="S142" s="14">
        <f t="shared" si="16"/>
        <v>0</v>
      </c>
      <c r="T142" s="14">
        <f t="shared" si="17"/>
        <v>0</v>
      </c>
      <c r="U142">
        <v>489390</v>
      </c>
      <c r="V142" s="17">
        <v>9</v>
      </c>
      <c r="W142" s="17">
        <v>39.967122500000002</v>
      </c>
      <c r="X142" s="17">
        <v>-75.126561699999996</v>
      </c>
      <c r="Y142" s="17">
        <v>10473</v>
      </c>
      <c r="Z142" s="17">
        <v>14300</v>
      </c>
      <c r="AA142" s="17">
        <v>42101014300</v>
      </c>
      <c r="AB142" s="17">
        <v>570015</v>
      </c>
      <c r="AC142" s="17">
        <v>282808</v>
      </c>
    </row>
    <row r="143" spans="1:29" x14ac:dyDescent="0.35">
      <c r="A143" s="12">
        <v>144</v>
      </c>
      <c r="B143" s="14">
        <f t="shared" si="12"/>
        <v>5</v>
      </c>
      <c r="C143" s="14">
        <f t="shared" si="13"/>
        <v>5</v>
      </c>
      <c r="D143" s="15" t="s">
        <v>43</v>
      </c>
      <c r="E143" s="16" t="s">
        <v>10</v>
      </c>
      <c r="F143" s="16" t="s">
        <v>10</v>
      </c>
      <c r="G143" s="16">
        <f>VLOOKUP(E143,MapColors!$A$4:$E$8,2,FALSE)</f>
        <v>5</v>
      </c>
      <c r="H143" s="16">
        <f>VLOOKUP(F143,MapColors!$A$4:$E$8,4,FALSE)</f>
        <v>1</v>
      </c>
      <c r="I143" s="16">
        <f>VLOOKUP(E143,MapColors!$A$4:$E$8,3,FALSE)</f>
        <v>12</v>
      </c>
      <c r="J143" s="16">
        <f>VLOOKUP(F143,MapColors!$A$4:$E$8,5,FALSE)</f>
        <v>5</v>
      </c>
      <c r="K143" s="14">
        <f t="shared" si="14"/>
        <v>5</v>
      </c>
      <c r="L143" s="14">
        <f t="shared" si="15"/>
        <v>5</v>
      </c>
      <c r="M143" s="16" t="s">
        <v>11</v>
      </c>
      <c r="N143" s="16" t="s">
        <v>11</v>
      </c>
      <c r="O143" s="16">
        <f>VLOOKUP(M143,MapColors!$A$4:$E$8,2,FALSE)</f>
        <v>0</v>
      </c>
      <c r="P143" s="16">
        <f>VLOOKUP(N143,MapColors!$A$4:$E$8,4,FALSE)</f>
        <v>0</v>
      </c>
      <c r="Q143" s="16">
        <f>VLOOKUP(M143,MapColors!$A$4:$E$8,3,FALSE)</f>
        <v>4</v>
      </c>
      <c r="R143" s="16">
        <f>VLOOKUP(N143,MapColors!$A$4:$E$8,5,FALSE)</f>
        <v>0</v>
      </c>
      <c r="S143" s="14">
        <f t="shared" si="16"/>
        <v>0</v>
      </c>
      <c r="T143" s="14">
        <f t="shared" si="17"/>
        <v>0</v>
      </c>
      <c r="U143">
        <v>489391</v>
      </c>
      <c r="V143" s="17">
        <v>10</v>
      </c>
      <c r="W143" s="17">
        <v>39.972228600000001</v>
      </c>
      <c r="X143" s="17">
        <v>-75.140095200000005</v>
      </c>
      <c r="Y143" s="17">
        <v>10474</v>
      </c>
      <c r="Z143" s="17">
        <v>14400</v>
      </c>
      <c r="AA143" s="17">
        <v>42101014400</v>
      </c>
      <c r="AB143" s="17">
        <v>609439</v>
      </c>
      <c r="AC143" s="17">
        <v>0</v>
      </c>
    </row>
    <row r="144" spans="1:29" x14ac:dyDescent="0.35">
      <c r="A144" s="12">
        <v>145</v>
      </c>
      <c r="B144" s="14">
        <f t="shared" si="12"/>
        <v>1</v>
      </c>
      <c r="C144" s="14">
        <f t="shared" si="13"/>
        <v>4</v>
      </c>
      <c r="D144" s="15" t="s">
        <v>44</v>
      </c>
      <c r="E144" s="18" t="s">
        <v>11</v>
      </c>
      <c r="F144" s="16" t="s">
        <v>10</v>
      </c>
      <c r="G144" s="16">
        <f>VLOOKUP(E144,MapColors!$A$4:$E$8,2,FALSE)</f>
        <v>0</v>
      </c>
      <c r="H144" s="16">
        <f>VLOOKUP(F144,MapColors!$A$4:$E$8,4,FALSE)</f>
        <v>1</v>
      </c>
      <c r="I144" s="16">
        <f>VLOOKUP(E144,MapColors!$A$4:$E$8,3,FALSE)</f>
        <v>4</v>
      </c>
      <c r="J144" s="16">
        <f>VLOOKUP(F144,MapColors!$A$4:$E$8,5,FALSE)</f>
        <v>5</v>
      </c>
      <c r="K144" s="14">
        <f t="shared" si="14"/>
        <v>1</v>
      </c>
      <c r="L144" s="14">
        <f t="shared" si="15"/>
        <v>4</v>
      </c>
      <c r="M144" s="16" t="s">
        <v>11</v>
      </c>
      <c r="N144" s="16" t="s">
        <v>11</v>
      </c>
      <c r="O144" s="16">
        <f>VLOOKUP(M144,MapColors!$A$4:$E$8,2,FALSE)</f>
        <v>0</v>
      </c>
      <c r="P144" s="16">
        <f>VLOOKUP(N144,MapColors!$A$4:$E$8,4,FALSE)</f>
        <v>0</v>
      </c>
      <c r="Q144" s="16">
        <f>VLOOKUP(M144,MapColors!$A$4:$E$8,3,FALSE)</f>
        <v>4</v>
      </c>
      <c r="R144" s="16">
        <f>VLOOKUP(N144,MapColors!$A$4:$E$8,5,FALSE)</f>
        <v>0</v>
      </c>
      <c r="S144" s="14">
        <f t="shared" si="16"/>
        <v>0</v>
      </c>
      <c r="T144" s="14">
        <f t="shared" si="17"/>
        <v>0</v>
      </c>
      <c r="U144">
        <v>489392</v>
      </c>
      <c r="V144" s="17">
        <v>11</v>
      </c>
      <c r="W144" s="17">
        <v>39.976071500000003</v>
      </c>
      <c r="X144" s="17">
        <v>-75.148418899999996</v>
      </c>
      <c r="Y144" s="17">
        <v>10475</v>
      </c>
      <c r="Z144" s="17">
        <v>14500</v>
      </c>
      <c r="AA144" s="17">
        <v>42101014500</v>
      </c>
      <c r="AB144" s="17">
        <v>321464</v>
      </c>
      <c r="AC144" s="17">
        <v>0</v>
      </c>
    </row>
    <row r="145" spans="1:29" x14ac:dyDescent="0.35">
      <c r="A145" s="12">
        <v>146</v>
      </c>
      <c r="B145" s="14">
        <f t="shared" si="12"/>
        <v>1</v>
      </c>
      <c r="C145" s="14">
        <f t="shared" si="13"/>
        <v>4</v>
      </c>
      <c r="D145" s="15" t="s">
        <v>45</v>
      </c>
      <c r="E145" s="18" t="s">
        <v>11</v>
      </c>
      <c r="F145" s="16" t="s">
        <v>10</v>
      </c>
      <c r="G145" s="16">
        <f>VLOOKUP(E145,MapColors!$A$4:$E$8,2,FALSE)</f>
        <v>0</v>
      </c>
      <c r="H145" s="16">
        <f>VLOOKUP(F145,MapColors!$A$4:$E$8,4,FALSE)</f>
        <v>1</v>
      </c>
      <c r="I145" s="16">
        <f>VLOOKUP(E145,MapColors!$A$4:$E$8,3,FALSE)</f>
        <v>4</v>
      </c>
      <c r="J145" s="16">
        <f>VLOOKUP(F145,MapColors!$A$4:$E$8,5,FALSE)</f>
        <v>5</v>
      </c>
      <c r="K145" s="14">
        <f t="shared" si="14"/>
        <v>1</v>
      </c>
      <c r="L145" s="14">
        <f t="shared" si="15"/>
        <v>4</v>
      </c>
      <c r="M145" s="16" t="s">
        <v>11</v>
      </c>
      <c r="N145" s="16" t="s">
        <v>11</v>
      </c>
      <c r="O145" s="16">
        <f>VLOOKUP(M145,MapColors!$A$4:$E$8,2,FALSE)</f>
        <v>0</v>
      </c>
      <c r="P145" s="16">
        <f>VLOOKUP(N145,MapColors!$A$4:$E$8,4,FALSE)</f>
        <v>0</v>
      </c>
      <c r="Q145" s="16">
        <f>VLOOKUP(M145,MapColors!$A$4:$E$8,3,FALSE)</f>
        <v>4</v>
      </c>
      <c r="R145" s="16">
        <f>VLOOKUP(N145,MapColors!$A$4:$E$8,5,FALSE)</f>
        <v>0</v>
      </c>
      <c r="S145" s="14">
        <f t="shared" si="16"/>
        <v>0</v>
      </c>
      <c r="T145" s="14">
        <f t="shared" si="17"/>
        <v>0</v>
      </c>
      <c r="U145">
        <v>489393</v>
      </c>
      <c r="V145" s="17">
        <v>12</v>
      </c>
      <c r="W145" s="17">
        <v>39.976430499999999</v>
      </c>
      <c r="X145" s="17">
        <v>-75.154698999999994</v>
      </c>
      <c r="Y145" s="17">
        <v>10476</v>
      </c>
      <c r="Z145" s="17">
        <v>14600</v>
      </c>
      <c r="AA145" s="17">
        <v>42101014600</v>
      </c>
      <c r="AB145" s="17">
        <v>445048</v>
      </c>
      <c r="AC145" s="17">
        <v>0</v>
      </c>
    </row>
    <row r="146" spans="1:29" x14ac:dyDescent="0.35">
      <c r="A146" s="12">
        <v>147</v>
      </c>
      <c r="B146" s="14">
        <f t="shared" si="12"/>
        <v>5</v>
      </c>
      <c r="C146" s="14">
        <f t="shared" si="13"/>
        <v>5</v>
      </c>
      <c r="D146" s="15" t="s">
        <v>46</v>
      </c>
      <c r="E146" s="16" t="s">
        <v>10</v>
      </c>
      <c r="F146" s="16" t="s">
        <v>10</v>
      </c>
      <c r="G146" s="16">
        <f>VLOOKUP(E146,MapColors!$A$4:$E$8,2,FALSE)</f>
        <v>5</v>
      </c>
      <c r="H146" s="16">
        <f>VLOOKUP(F146,MapColors!$A$4:$E$8,4,FALSE)</f>
        <v>1</v>
      </c>
      <c r="I146" s="16">
        <f>VLOOKUP(E146,MapColors!$A$4:$E$8,3,FALSE)</f>
        <v>12</v>
      </c>
      <c r="J146" s="16">
        <f>VLOOKUP(F146,MapColors!$A$4:$E$8,5,FALSE)</f>
        <v>5</v>
      </c>
      <c r="K146" s="14">
        <f t="shared" si="14"/>
        <v>5</v>
      </c>
      <c r="L146" s="14">
        <f t="shared" si="15"/>
        <v>5</v>
      </c>
      <c r="M146" s="16" t="s">
        <v>11</v>
      </c>
      <c r="N146" s="16" t="s">
        <v>11</v>
      </c>
      <c r="O146" s="16">
        <f>VLOOKUP(M146,MapColors!$A$4:$E$8,2,FALSE)</f>
        <v>0</v>
      </c>
      <c r="P146" s="16">
        <f>VLOOKUP(N146,MapColors!$A$4:$E$8,4,FALSE)</f>
        <v>0</v>
      </c>
      <c r="Q146" s="16">
        <f>VLOOKUP(M146,MapColors!$A$4:$E$8,3,FALSE)</f>
        <v>4</v>
      </c>
      <c r="R146" s="16">
        <f>VLOOKUP(N146,MapColors!$A$4:$E$8,5,FALSE)</f>
        <v>0</v>
      </c>
      <c r="S146" s="14">
        <f t="shared" si="16"/>
        <v>0</v>
      </c>
      <c r="T146" s="14">
        <f t="shared" si="17"/>
        <v>0</v>
      </c>
      <c r="U146">
        <v>489394</v>
      </c>
      <c r="V146" s="17">
        <v>13</v>
      </c>
      <c r="W146" s="17">
        <v>39.9785489</v>
      </c>
      <c r="X146" s="17">
        <v>-75.162024400000007</v>
      </c>
      <c r="Y146" s="17">
        <v>10477</v>
      </c>
      <c r="Z146" s="17">
        <v>14700</v>
      </c>
      <c r="AA146" s="17">
        <v>42101014700</v>
      </c>
      <c r="AB146" s="17">
        <v>337677</v>
      </c>
      <c r="AC146" s="17">
        <v>0</v>
      </c>
    </row>
    <row r="147" spans="1:29" x14ac:dyDescent="0.35">
      <c r="A147" s="12">
        <v>148</v>
      </c>
      <c r="B147" s="14">
        <f t="shared" si="12"/>
        <v>1</v>
      </c>
      <c r="C147" s="14">
        <f t="shared" si="13"/>
        <v>4</v>
      </c>
      <c r="D147" s="15" t="s">
        <v>47</v>
      </c>
      <c r="E147" s="18" t="s">
        <v>11</v>
      </c>
      <c r="F147" s="16" t="s">
        <v>10</v>
      </c>
      <c r="G147" s="16">
        <f>VLOOKUP(E147,MapColors!$A$4:$E$8,2,FALSE)</f>
        <v>0</v>
      </c>
      <c r="H147" s="16">
        <f>VLOOKUP(F147,MapColors!$A$4:$E$8,4,FALSE)</f>
        <v>1</v>
      </c>
      <c r="I147" s="16">
        <f>VLOOKUP(E147,MapColors!$A$4:$E$8,3,FALSE)</f>
        <v>4</v>
      </c>
      <c r="J147" s="16">
        <f>VLOOKUP(F147,MapColors!$A$4:$E$8,5,FALSE)</f>
        <v>5</v>
      </c>
      <c r="K147" s="14">
        <f t="shared" si="14"/>
        <v>1</v>
      </c>
      <c r="L147" s="14">
        <f t="shared" si="15"/>
        <v>4</v>
      </c>
      <c r="M147" s="16" t="s">
        <v>11</v>
      </c>
      <c r="N147" s="16" t="s">
        <v>11</v>
      </c>
      <c r="O147" s="16">
        <f>VLOOKUP(M147,MapColors!$A$4:$E$8,2,FALSE)</f>
        <v>0</v>
      </c>
      <c r="P147" s="16">
        <f>VLOOKUP(N147,MapColors!$A$4:$E$8,4,FALSE)</f>
        <v>0</v>
      </c>
      <c r="Q147" s="16">
        <f>VLOOKUP(M147,MapColors!$A$4:$E$8,3,FALSE)</f>
        <v>4</v>
      </c>
      <c r="R147" s="16">
        <f>VLOOKUP(N147,MapColors!$A$4:$E$8,5,FALSE)</f>
        <v>0</v>
      </c>
      <c r="S147" s="14">
        <f t="shared" si="16"/>
        <v>0</v>
      </c>
      <c r="T147" s="14">
        <f t="shared" si="17"/>
        <v>0</v>
      </c>
      <c r="U147">
        <v>489395</v>
      </c>
      <c r="V147" s="17">
        <v>14</v>
      </c>
      <c r="W147" s="17">
        <v>39.980204700000002</v>
      </c>
      <c r="X147" s="17">
        <v>-75.169161000000003</v>
      </c>
      <c r="Y147" s="17">
        <v>10478</v>
      </c>
      <c r="Z147" s="17">
        <v>14800</v>
      </c>
      <c r="AA147" s="17">
        <v>42101014800</v>
      </c>
      <c r="AB147" s="17">
        <v>191126</v>
      </c>
      <c r="AC147" s="17">
        <v>0</v>
      </c>
    </row>
    <row r="148" spans="1:29" x14ac:dyDescent="0.35">
      <c r="A148" s="12">
        <v>149</v>
      </c>
      <c r="B148" s="14">
        <f t="shared" si="12"/>
        <v>6</v>
      </c>
      <c r="C148" s="14">
        <f t="shared" si="13"/>
        <v>12</v>
      </c>
      <c r="D148" s="15" t="s">
        <v>48</v>
      </c>
      <c r="E148" s="16" t="s">
        <v>10</v>
      </c>
      <c r="F148" s="16" t="s">
        <v>12</v>
      </c>
      <c r="G148" s="16">
        <f>VLOOKUP(E148,MapColors!$A$4:$E$8,2,FALSE)</f>
        <v>5</v>
      </c>
      <c r="H148" s="16">
        <f>VLOOKUP(F148,MapColors!$A$4:$E$8,4,FALSE)</f>
        <v>6</v>
      </c>
      <c r="I148" s="16">
        <f>VLOOKUP(E148,MapColors!$A$4:$E$8,3,FALSE)</f>
        <v>12</v>
      </c>
      <c r="J148" s="16">
        <f>VLOOKUP(F148,MapColors!$A$4:$E$8,5,FALSE)</f>
        <v>15</v>
      </c>
      <c r="K148" s="14">
        <f t="shared" si="14"/>
        <v>6</v>
      </c>
      <c r="L148" s="14">
        <f t="shared" si="15"/>
        <v>12</v>
      </c>
      <c r="M148" s="16" t="s">
        <v>11</v>
      </c>
      <c r="N148" s="16" t="s">
        <v>11</v>
      </c>
      <c r="O148" s="16">
        <f>VLOOKUP(M148,MapColors!$A$4:$E$8,2,FALSE)</f>
        <v>0</v>
      </c>
      <c r="P148" s="16">
        <f>VLOOKUP(N148,MapColors!$A$4:$E$8,4,FALSE)</f>
        <v>0</v>
      </c>
      <c r="Q148" s="16">
        <f>VLOOKUP(M148,MapColors!$A$4:$E$8,3,FALSE)</f>
        <v>4</v>
      </c>
      <c r="R148" s="16">
        <f>VLOOKUP(N148,MapColors!$A$4:$E$8,5,FALSE)</f>
        <v>0</v>
      </c>
      <c r="S148" s="14">
        <f t="shared" si="16"/>
        <v>0</v>
      </c>
      <c r="T148" s="14">
        <f t="shared" si="17"/>
        <v>0</v>
      </c>
      <c r="U148">
        <v>489396</v>
      </c>
      <c r="V148" s="17">
        <v>15</v>
      </c>
      <c r="W148" s="17">
        <v>39.981650299999998</v>
      </c>
      <c r="X148" s="17">
        <v>-75.180402900000004</v>
      </c>
      <c r="Y148" s="17">
        <v>10479</v>
      </c>
      <c r="Z148" s="17">
        <v>14900</v>
      </c>
      <c r="AA148" s="17">
        <v>42101014900</v>
      </c>
      <c r="AB148" s="17">
        <v>453221</v>
      </c>
      <c r="AC148" s="17">
        <v>0</v>
      </c>
    </row>
    <row r="149" spans="1:29" x14ac:dyDescent="0.35">
      <c r="A149" s="12">
        <v>151.01</v>
      </c>
      <c r="B149" s="14">
        <f t="shared" si="12"/>
        <v>1</v>
      </c>
      <c r="C149" s="14">
        <f t="shared" si="13"/>
        <v>4</v>
      </c>
      <c r="D149" s="15" t="s">
        <v>211</v>
      </c>
      <c r="E149" s="18" t="s">
        <v>11</v>
      </c>
      <c r="F149" s="16" t="s">
        <v>10</v>
      </c>
      <c r="G149" s="16">
        <f>VLOOKUP(E149,MapColors!$A$4:$E$8,2,FALSE)</f>
        <v>0</v>
      </c>
      <c r="H149" s="16">
        <f>VLOOKUP(F149,MapColors!$A$4:$E$8,4,FALSE)</f>
        <v>1</v>
      </c>
      <c r="I149" s="16">
        <f>VLOOKUP(E149,MapColors!$A$4:$E$8,3,FALSE)</f>
        <v>4</v>
      </c>
      <c r="J149" s="16">
        <f>VLOOKUP(F149,MapColors!$A$4:$E$8,5,FALSE)</f>
        <v>5</v>
      </c>
      <c r="K149" s="14">
        <f t="shared" si="14"/>
        <v>1</v>
      </c>
      <c r="L149" s="14">
        <f t="shared" si="15"/>
        <v>4</v>
      </c>
      <c r="M149" s="16" t="s">
        <v>11</v>
      </c>
      <c r="N149" s="16" t="s">
        <v>11</v>
      </c>
      <c r="O149" s="16">
        <f>VLOOKUP(M149,MapColors!$A$4:$E$8,2,FALSE)</f>
        <v>0</v>
      </c>
      <c r="P149" s="16">
        <f>VLOOKUP(N149,MapColors!$A$4:$E$8,4,FALSE)</f>
        <v>0</v>
      </c>
      <c r="Q149" s="16">
        <f>VLOOKUP(M149,MapColors!$A$4:$E$8,3,FALSE)</f>
        <v>4</v>
      </c>
      <c r="R149" s="16">
        <f>VLOOKUP(N149,MapColors!$A$4:$E$8,5,FALSE)</f>
        <v>0</v>
      </c>
      <c r="S149" s="14">
        <f t="shared" si="16"/>
        <v>0</v>
      </c>
      <c r="T149" s="14">
        <f t="shared" si="17"/>
        <v>0</v>
      </c>
      <c r="U149">
        <v>489266</v>
      </c>
      <c r="V149" s="17">
        <v>178</v>
      </c>
      <c r="W149" s="17">
        <v>39.986963199999998</v>
      </c>
      <c r="X149" s="17">
        <v>-75.185750200000001</v>
      </c>
      <c r="Y149" s="17">
        <v>10480</v>
      </c>
      <c r="Z149" s="17">
        <v>15101</v>
      </c>
      <c r="AA149" s="17">
        <v>42101015101</v>
      </c>
      <c r="AB149" s="17">
        <v>193072</v>
      </c>
      <c r="AC149" s="17">
        <v>0</v>
      </c>
    </row>
    <row r="150" spans="1:29" x14ac:dyDescent="0.35">
      <c r="A150" s="12">
        <v>151.02000000000001</v>
      </c>
      <c r="B150" s="14">
        <f t="shared" si="12"/>
        <v>6</v>
      </c>
      <c r="C150" s="14">
        <f t="shared" si="13"/>
        <v>12</v>
      </c>
      <c r="D150" s="15" t="s">
        <v>212</v>
      </c>
      <c r="E150" s="16" t="s">
        <v>10</v>
      </c>
      <c r="F150" s="16" t="s">
        <v>12</v>
      </c>
      <c r="G150" s="16">
        <f>VLOOKUP(E150,MapColors!$A$4:$E$8,2,FALSE)</f>
        <v>5</v>
      </c>
      <c r="H150" s="16">
        <f>VLOOKUP(F150,MapColors!$A$4:$E$8,4,FALSE)</f>
        <v>6</v>
      </c>
      <c r="I150" s="16">
        <f>VLOOKUP(E150,MapColors!$A$4:$E$8,3,FALSE)</f>
        <v>12</v>
      </c>
      <c r="J150" s="16">
        <f>VLOOKUP(F150,MapColors!$A$4:$E$8,5,FALSE)</f>
        <v>15</v>
      </c>
      <c r="K150" s="14">
        <f t="shared" si="14"/>
        <v>6</v>
      </c>
      <c r="L150" s="14">
        <f t="shared" si="15"/>
        <v>12</v>
      </c>
      <c r="M150" s="16" t="s">
        <v>11</v>
      </c>
      <c r="N150" s="16" t="s">
        <v>11</v>
      </c>
      <c r="O150" s="16">
        <f>VLOOKUP(M150,MapColors!$A$4:$E$8,2,FALSE)</f>
        <v>0</v>
      </c>
      <c r="P150" s="16">
        <f>VLOOKUP(N150,MapColors!$A$4:$E$8,4,FALSE)</f>
        <v>0</v>
      </c>
      <c r="Q150" s="16">
        <f>VLOOKUP(M150,MapColors!$A$4:$E$8,3,FALSE)</f>
        <v>4</v>
      </c>
      <c r="R150" s="16">
        <f>VLOOKUP(N150,MapColors!$A$4:$E$8,5,FALSE)</f>
        <v>0</v>
      </c>
      <c r="S150" s="14">
        <f t="shared" si="16"/>
        <v>0</v>
      </c>
      <c r="T150" s="14">
        <f t="shared" si="17"/>
        <v>0</v>
      </c>
      <c r="U150">
        <v>489267</v>
      </c>
      <c r="V150" s="17">
        <v>179</v>
      </c>
      <c r="W150" s="17">
        <v>39.986142999999998</v>
      </c>
      <c r="X150" s="17">
        <v>-75.179428000000001</v>
      </c>
      <c r="Y150" s="17">
        <v>10481</v>
      </c>
      <c r="Z150" s="17">
        <v>15102</v>
      </c>
      <c r="AA150" s="17">
        <v>42101015102</v>
      </c>
      <c r="AB150" s="17">
        <v>556570</v>
      </c>
      <c r="AC150" s="17">
        <v>0</v>
      </c>
    </row>
    <row r="151" spans="1:29" x14ac:dyDescent="0.35">
      <c r="A151" s="12">
        <v>152</v>
      </c>
      <c r="B151" s="14">
        <f t="shared" si="12"/>
        <v>5</v>
      </c>
      <c r="C151" s="14">
        <f t="shared" si="13"/>
        <v>5</v>
      </c>
      <c r="D151" s="15" t="s">
        <v>49</v>
      </c>
      <c r="E151" s="16" t="s">
        <v>10</v>
      </c>
      <c r="F151" s="16" t="s">
        <v>10</v>
      </c>
      <c r="G151" s="16">
        <f>VLOOKUP(E151,MapColors!$A$4:$E$8,2,FALSE)</f>
        <v>5</v>
      </c>
      <c r="H151" s="16">
        <f>VLOOKUP(F151,MapColors!$A$4:$E$8,4,FALSE)</f>
        <v>1</v>
      </c>
      <c r="I151" s="16">
        <f>VLOOKUP(E151,MapColors!$A$4:$E$8,3,FALSE)</f>
        <v>12</v>
      </c>
      <c r="J151" s="16">
        <f>VLOOKUP(F151,MapColors!$A$4:$E$8,5,FALSE)</f>
        <v>5</v>
      </c>
      <c r="K151" s="14">
        <f t="shared" si="14"/>
        <v>5</v>
      </c>
      <c r="L151" s="14">
        <f t="shared" si="15"/>
        <v>5</v>
      </c>
      <c r="M151" s="16" t="s">
        <v>11</v>
      </c>
      <c r="N151" s="16" t="s">
        <v>11</v>
      </c>
      <c r="O151" s="16">
        <f>VLOOKUP(M151,MapColors!$A$4:$E$8,2,FALSE)</f>
        <v>0</v>
      </c>
      <c r="P151" s="16">
        <f>VLOOKUP(N151,MapColors!$A$4:$E$8,4,FALSE)</f>
        <v>0</v>
      </c>
      <c r="Q151" s="16">
        <f>VLOOKUP(M151,MapColors!$A$4:$E$8,3,FALSE)</f>
        <v>4</v>
      </c>
      <c r="R151" s="16">
        <f>VLOOKUP(N151,MapColors!$A$4:$E$8,5,FALSE)</f>
        <v>0</v>
      </c>
      <c r="S151" s="14">
        <f t="shared" si="16"/>
        <v>0</v>
      </c>
      <c r="T151" s="14">
        <f t="shared" si="17"/>
        <v>0</v>
      </c>
      <c r="U151">
        <v>489397</v>
      </c>
      <c r="V151" s="17">
        <v>16</v>
      </c>
      <c r="W151" s="17">
        <v>39.985454599999997</v>
      </c>
      <c r="X151" s="17">
        <v>-75.1700491</v>
      </c>
      <c r="Y151" s="17">
        <v>10482</v>
      </c>
      <c r="Z151" s="17">
        <v>15200</v>
      </c>
      <c r="AA151" s="17">
        <v>42101015200</v>
      </c>
      <c r="AB151" s="17">
        <v>669101</v>
      </c>
      <c r="AC151" s="17">
        <v>0</v>
      </c>
    </row>
    <row r="152" spans="1:29" x14ac:dyDescent="0.35">
      <c r="A152" s="12">
        <v>153</v>
      </c>
      <c r="B152" s="14">
        <f t="shared" si="12"/>
        <v>6</v>
      </c>
      <c r="C152" s="14">
        <f t="shared" si="13"/>
        <v>12</v>
      </c>
      <c r="D152" s="15" t="s">
        <v>50</v>
      </c>
      <c r="E152" s="16" t="s">
        <v>10</v>
      </c>
      <c r="F152" s="16" t="s">
        <v>12</v>
      </c>
      <c r="G152" s="16">
        <f>VLOOKUP(E152,MapColors!$A$4:$E$8,2,FALSE)</f>
        <v>5</v>
      </c>
      <c r="H152" s="16">
        <f>VLOOKUP(F152,MapColors!$A$4:$E$8,4,FALSE)</f>
        <v>6</v>
      </c>
      <c r="I152" s="16">
        <f>VLOOKUP(E152,MapColors!$A$4:$E$8,3,FALSE)</f>
        <v>12</v>
      </c>
      <c r="J152" s="16">
        <f>VLOOKUP(F152,MapColors!$A$4:$E$8,5,FALSE)</f>
        <v>15</v>
      </c>
      <c r="K152" s="14">
        <f t="shared" si="14"/>
        <v>6</v>
      </c>
      <c r="L152" s="14">
        <f t="shared" si="15"/>
        <v>12</v>
      </c>
      <c r="M152" s="16" t="s">
        <v>11</v>
      </c>
      <c r="N152" s="16" t="s">
        <v>11</v>
      </c>
      <c r="O152" s="16">
        <f>VLOOKUP(M152,MapColors!$A$4:$E$8,2,FALSE)</f>
        <v>0</v>
      </c>
      <c r="P152" s="16">
        <f>VLOOKUP(N152,MapColors!$A$4:$E$8,4,FALSE)</f>
        <v>0</v>
      </c>
      <c r="Q152" s="16">
        <f>VLOOKUP(M152,MapColors!$A$4:$E$8,3,FALSE)</f>
        <v>4</v>
      </c>
      <c r="R152" s="16">
        <f>VLOOKUP(N152,MapColors!$A$4:$E$8,5,FALSE)</f>
        <v>0</v>
      </c>
      <c r="S152" s="14">
        <f t="shared" si="16"/>
        <v>0</v>
      </c>
      <c r="T152" s="14">
        <f t="shared" si="17"/>
        <v>0</v>
      </c>
      <c r="U152">
        <v>489398</v>
      </c>
      <c r="V152" s="17">
        <v>17</v>
      </c>
      <c r="W152" s="17">
        <v>39.983764399999998</v>
      </c>
      <c r="X152" s="17">
        <v>-75.160884899999999</v>
      </c>
      <c r="Y152" s="17">
        <v>10483</v>
      </c>
      <c r="Z152" s="17">
        <v>15300</v>
      </c>
      <c r="AA152" s="17">
        <v>42101015300</v>
      </c>
      <c r="AB152" s="17">
        <v>469136</v>
      </c>
      <c r="AC152" s="17">
        <v>0</v>
      </c>
    </row>
    <row r="153" spans="1:29" x14ac:dyDescent="0.35">
      <c r="A153" s="12">
        <v>156</v>
      </c>
      <c r="B153" s="14">
        <f t="shared" si="12"/>
        <v>1</v>
      </c>
      <c r="C153" s="14">
        <f t="shared" si="13"/>
        <v>4</v>
      </c>
      <c r="D153" s="15" t="s">
        <v>51</v>
      </c>
      <c r="E153" s="16" t="s">
        <v>11</v>
      </c>
      <c r="F153" s="16" t="s">
        <v>10</v>
      </c>
      <c r="G153" s="16">
        <f>VLOOKUP(E153,MapColors!$A$4:$E$8,2,FALSE)</f>
        <v>0</v>
      </c>
      <c r="H153" s="16">
        <f>VLOOKUP(F153,MapColors!$A$4:$E$8,4,FALSE)</f>
        <v>1</v>
      </c>
      <c r="I153" s="16">
        <f>VLOOKUP(E153,MapColors!$A$4:$E$8,3,FALSE)</f>
        <v>4</v>
      </c>
      <c r="J153" s="16">
        <f>VLOOKUP(F153,MapColors!$A$4:$E$8,5,FALSE)</f>
        <v>5</v>
      </c>
      <c r="K153" s="14">
        <f t="shared" si="14"/>
        <v>1</v>
      </c>
      <c r="L153" s="14">
        <f t="shared" si="15"/>
        <v>4</v>
      </c>
      <c r="M153" s="16" t="s">
        <v>11</v>
      </c>
      <c r="N153" s="16" t="s">
        <v>11</v>
      </c>
      <c r="O153" s="16">
        <f>VLOOKUP(M153,MapColors!$A$4:$E$8,2,FALSE)</f>
        <v>0</v>
      </c>
      <c r="P153" s="16">
        <f>VLOOKUP(N153,MapColors!$A$4:$E$8,4,FALSE)</f>
        <v>0</v>
      </c>
      <c r="Q153" s="16">
        <f>VLOOKUP(M153,MapColors!$A$4:$E$8,3,FALSE)</f>
        <v>4</v>
      </c>
      <c r="R153" s="16">
        <f>VLOOKUP(N153,MapColors!$A$4:$E$8,5,FALSE)</f>
        <v>0</v>
      </c>
      <c r="S153" s="14">
        <f t="shared" si="16"/>
        <v>0</v>
      </c>
      <c r="T153" s="14">
        <f t="shared" si="17"/>
        <v>0</v>
      </c>
      <c r="U153">
        <v>489399</v>
      </c>
      <c r="V153" s="17">
        <v>18</v>
      </c>
      <c r="W153" s="17">
        <v>39.979006599999998</v>
      </c>
      <c r="X153" s="17">
        <v>-75.141891000000001</v>
      </c>
      <c r="Y153" s="17">
        <v>10484</v>
      </c>
      <c r="Z153" s="17">
        <v>15600</v>
      </c>
      <c r="AA153" s="17">
        <v>42101015600</v>
      </c>
      <c r="AB153" s="17">
        <v>429567</v>
      </c>
      <c r="AC153" s="17">
        <v>0</v>
      </c>
    </row>
    <row r="154" spans="1:29" x14ac:dyDescent="0.35">
      <c r="A154" s="12">
        <v>157</v>
      </c>
      <c r="B154" s="14">
        <f t="shared" si="12"/>
        <v>1</v>
      </c>
      <c r="C154" s="14">
        <f t="shared" si="13"/>
        <v>4</v>
      </c>
      <c r="D154" s="15" t="s">
        <v>102</v>
      </c>
      <c r="E154" s="16" t="s">
        <v>11</v>
      </c>
      <c r="F154" s="16" t="s">
        <v>10</v>
      </c>
      <c r="G154" s="16">
        <f>VLOOKUP(E154,MapColors!$A$4:$E$8,2,FALSE)</f>
        <v>0</v>
      </c>
      <c r="H154" s="16">
        <f>VLOOKUP(F154,MapColors!$A$4:$E$8,4,FALSE)</f>
        <v>1</v>
      </c>
      <c r="I154" s="16">
        <f>VLOOKUP(E154,MapColors!$A$4:$E$8,3,FALSE)</f>
        <v>4</v>
      </c>
      <c r="J154" s="16">
        <f>VLOOKUP(F154,MapColors!$A$4:$E$8,5,FALSE)</f>
        <v>5</v>
      </c>
      <c r="K154" s="14">
        <f t="shared" si="14"/>
        <v>1</v>
      </c>
      <c r="L154" s="14">
        <f t="shared" si="15"/>
        <v>4</v>
      </c>
      <c r="M154" s="16" t="s">
        <v>11</v>
      </c>
      <c r="N154" s="16" t="s">
        <v>11</v>
      </c>
      <c r="O154" s="16">
        <f>VLOOKUP(M154,MapColors!$A$4:$E$8,2,FALSE)</f>
        <v>0</v>
      </c>
      <c r="P154" s="16">
        <f>VLOOKUP(N154,MapColors!$A$4:$E$8,4,FALSE)</f>
        <v>0</v>
      </c>
      <c r="Q154" s="16">
        <f>VLOOKUP(M154,MapColors!$A$4:$E$8,3,FALSE)</f>
        <v>4</v>
      </c>
      <c r="R154" s="16">
        <f>VLOOKUP(N154,MapColors!$A$4:$E$8,5,FALSE)</f>
        <v>0</v>
      </c>
      <c r="S154" s="14">
        <f t="shared" si="16"/>
        <v>0</v>
      </c>
      <c r="T154" s="14">
        <f t="shared" si="17"/>
        <v>0</v>
      </c>
      <c r="U154">
        <v>489460</v>
      </c>
      <c r="V154" s="17">
        <v>69</v>
      </c>
      <c r="W154" s="17">
        <v>39.978046300000003</v>
      </c>
      <c r="X154" s="17">
        <v>-75.135524200000006</v>
      </c>
      <c r="Y154" s="17">
        <v>10485</v>
      </c>
      <c r="Z154" s="17">
        <v>15700</v>
      </c>
      <c r="AA154" s="17">
        <v>42101015700</v>
      </c>
      <c r="AB154" s="17">
        <v>485211</v>
      </c>
      <c r="AC154" s="17">
        <v>0</v>
      </c>
    </row>
    <row r="155" spans="1:29" x14ac:dyDescent="0.35">
      <c r="A155" s="22">
        <v>158</v>
      </c>
      <c r="B155" s="14">
        <f t="shared" si="12"/>
        <v>6</v>
      </c>
      <c r="C155" s="14">
        <f t="shared" si="13"/>
        <v>12</v>
      </c>
      <c r="D155" s="15" t="s">
        <v>103</v>
      </c>
      <c r="E155" s="16" t="s">
        <v>10</v>
      </c>
      <c r="F155" s="16" t="s">
        <v>12</v>
      </c>
      <c r="G155" s="16">
        <f>VLOOKUP(E155,MapColors!$A$4:$E$8,2,FALSE)</f>
        <v>5</v>
      </c>
      <c r="H155" s="16">
        <f>VLOOKUP(F155,MapColors!$A$4:$E$8,4,FALSE)</f>
        <v>6</v>
      </c>
      <c r="I155" s="16">
        <f>VLOOKUP(E155,MapColors!$A$4:$E$8,3,FALSE)</f>
        <v>12</v>
      </c>
      <c r="J155" s="16">
        <f>VLOOKUP(F155,MapColors!$A$4:$E$8,5,FALSE)</f>
        <v>15</v>
      </c>
      <c r="K155" s="14">
        <f t="shared" si="14"/>
        <v>6</v>
      </c>
      <c r="L155" s="14">
        <f t="shared" si="15"/>
        <v>12</v>
      </c>
      <c r="M155" s="16" t="s">
        <v>11</v>
      </c>
      <c r="N155" s="16" t="s">
        <v>11</v>
      </c>
      <c r="O155" s="16">
        <f>VLOOKUP(M155,MapColors!$A$4:$E$8,2,FALSE)</f>
        <v>0</v>
      </c>
      <c r="P155" s="16">
        <f>VLOOKUP(N155,MapColors!$A$4:$E$8,4,FALSE)</f>
        <v>0</v>
      </c>
      <c r="Q155" s="16">
        <f>VLOOKUP(M155,MapColors!$A$4:$E$8,3,FALSE)</f>
        <v>4</v>
      </c>
      <c r="R155" s="16">
        <f>VLOOKUP(N155,MapColors!$A$4:$E$8,5,FALSE)</f>
        <v>0</v>
      </c>
      <c r="S155" s="14">
        <f t="shared" si="16"/>
        <v>0</v>
      </c>
      <c r="T155" s="14">
        <f t="shared" si="17"/>
        <v>0</v>
      </c>
      <c r="U155">
        <v>489461</v>
      </c>
      <c r="V155" s="17">
        <v>70</v>
      </c>
      <c r="W155" s="17">
        <v>39.973577300000002</v>
      </c>
      <c r="X155" s="17">
        <v>-75.129432699999995</v>
      </c>
      <c r="Y155" s="17">
        <v>10486</v>
      </c>
      <c r="Z155" s="17">
        <v>15800</v>
      </c>
      <c r="AA155" s="17">
        <v>42101015800</v>
      </c>
      <c r="AB155" s="17">
        <v>580218</v>
      </c>
      <c r="AC155" s="17">
        <v>0</v>
      </c>
    </row>
    <row r="156" spans="1:29" x14ac:dyDescent="0.35">
      <c r="A156" s="12">
        <v>160</v>
      </c>
      <c r="B156" s="14">
        <f t="shared" si="12"/>
        <v>16</v>
      </c>
      <c r="C156" s="14">
        <f t="shared" si="13"/>
        <v>25</v>
      </c>
      <c r="D156" s="15" t="s">
        <v>104</v>
      </c>
      <c r="E156" s="16" t="s">
        <v>9</v>
      </c>
      <c r="F156" s="16" t="s">
        <v>9</v>
      </c>
      <c r="G156" s="16">
        <f>VLOOKUP(E156,MapColors!$A$4:$E$8,2,FALSE)</f>
        <v>13</v>
      </c>
      <c r="H156" s="16">
        <f>VLOOKUP(F156,MapColors!$A$4:$E$8,4,FALSE)</f>
        <v>16</v>
      </c>
      <c r="I156" s="16">
        <f>VLOOKUP(E156,MapColors!$A$4:$E$8,3,FALSE)</f>
        <v>25</v>
      </c>
      <c r="J156" s="16">
        <f>VLOOKUP(F156,MapColors!$A$4:$E$8,5,FALSE)</f>
        <v>32</v>
      </c>
      <c r="K156" s="14">
        <f t="shared" si="14"/>
        <v>16</v>
      </c>
      <c r="L156" s="14">
        <f t="shared" si="15"/>
        <v>25</v>
      </c>
      <c r="M156" s="16" t="s">
        <v>11</v>
      </c>
      <c r="N156" s="16" t="s">
        <v>11</v>
      </c>
      <c r="O156" s="16">
        <f>VLOOKUP(M156,MapColors!$A$4:$E$8,2,FALSE)</f>
        <v>0</v>
      </c>
      <c r="P156" s="16">
        <f>VLOOKUP(N156,MapColors!$A$4:$E$8,4,FALSE)</f>
        <v>0</v>
      </c>
      <c r="Q156" s="16">
        <f>VLOOKUP(M156,MapColors!$A$4:$E$8,3,FALSE)</f>
        <v>4</v>
      </c>
      <c r="R156" s="16">
        <f>VLOOKUP(N156,MapColors!$A$4:$E$8,5,FALSE)</f>
        <v>0</v>
      </c>
      <c r="S156" s="14">
        <f t="shared" si="16"/>
        <v>0</v>
      </c>
      <c r="T156" s="14">
        <f t="shared" si="17"/>
        <v>0</v>
      </c>
      <c r="U156">
        <v>489462</v>
      </c>
      <c r="V156" s="17">
        <v>71</v>
      </c>
      <c r="W156" s="17">
        <v>39.979380900000002</v>
      </c>
      <c r="X156" s="17">
        <v>-75.123190300000005</v>
      </c>
      <c r="Y156" s="17">
        <v>10487</v>
      </c>
      <c r="Z156" s="17">
        <v>16000</v>
      </c>
      <c r="AA156" s="17">
        <v>42101016000</v>
      </c>
      <c r="AB156" s="17">
        <v>720839</v>
      </c>
      <c r="AC156" s="17">
        <v>0</v>
      </c>
    </row>
    <row r="157" spans="1:29" x14ac:dyDescent="0.35">
      <c r="A157" s="12">
        <v>161</v>
      </c>
      <c r="B157" s="14">
        <f t="shared" si="12"/>
        <v>22</v>
      </c>
      <c r="C157" s="14">
        <f t="shared" si="13"/>
        <v>37</v>
      </c>
      <c r="D157" s="15" t="s">
        <v>105</v>
      </c>
      <c r="E157" s="16" t="s">
        <v>9</v>
      </c>
      <c r="F157" s="16" t="s">
        <v>9</v>
      </c>
      <c r="G157" s="16">
        <f>VLOOKUP(E157,MapColors!$A$4:$E$8,2,FALSE)</f>
        <v>13</v>
      </c>
      <c r="H157" s="16">
        <f>VLOOKUP(F157,MapColors!$A$4:$E$8,4,FALSE)</f>
        <v>16</v>
      </c>
      <c r="I157" s="16">
        <f>VLOOKUP(E157,MapColors!$A$4:$E$8,3,FALSE)</f>
        <v>25</v>
      </c>
      <c r="J157" s="16">
        <f>VLOOKUP(F157,MapColors!$A$4:$E$8,5,FALSE)</f>
        <v>32</v>
      </c>
      <c r="K157" s="14">
        <f t="shared" si="14"/>
        <v>16</v>
      </c>
      <c r="L157" s="14">
        <f t="shared" si="15"/>
        <v>25</v>
      </c>
      <c r="M157" s="16" t="s">
        <v>10</v>
      </c>
      <c r="N157" s="16" t="s">
        <v>12</v>
      </c>
      <c r="O157" s="16">
        <f>VLOOKUP(M157,MapColors!$A$4:$E$8,2,FALSE)</f>
        <v>5</v>
      </c>
      <c r="P157" s="16">
        <f>VLOOKUP(N157,MapColors!$A$4:$E$8,4,FALSE)</f>
        <v>6</v>
      </c>
      <c r="Q157" s="16">
        <f>VLOOKUP(M157,MapColors!$A$4:$E$8,3,FALSE)</f>
        <v>12</v>
      </c>
      <c r="R157" s="16">
        <f>VLOOKUP(N157,MapColors!$A$4:$E$8,5,FALSE)</f>
        <v>15</v>
      </c>
      <c r="S157" s="14">
        <f t="shared" si="16"/>
        <v>6</v>
      </c>
      <c r="T157" s="14">
        <f t="shared" si="17"/>
        <v>12</v>
      </c>
      <c r="U157">
        <v>489463</v>
      </c>
      <c r="V157" s="17">
        <v>72</v>
      </c>
      <c r="W157" s="17">
        <v>39.9844571</v>
      </c>
      <c r="X157" s="17">
        <v>-75.127525000000006</v>
      </c>
      <c r="Y157" s="17">
        <v>10488</v>
      </c>
      <c r="Z157" s="17">
        <v>16100</v>
      </c>
      <c r="AA157" s="17">
        <v>42101016100</v>
      </c>
      <c r="AB157" s="17">
        <v>707586</v>
      </c>
      <c r="AC157" s="17">
        <v>0</v>
      </c>
    </row>
    <row r="158" spans="1:29" x14ac:dyDescent="0.35">
      <c r="A158" s="12">
        <v>162</v>
      </c>
      <c r="B158" s="14">
        <f t="shared" si="12"/>
        <v>1</v>
      </c>
      <c r="C158" s="14">
        <f t="shared" si="13"/>
        <v>4</v>
      </c>
      <c r="D158" s="15" t="s">
        <v>106</v>
      </c>
      <c r="E158" s="16" t="s">
        <v>11</v>
      </c>
      <c r="F158" s="16" t="s">
        <v>10</v>
      </c>
      <c r="G158" s="16">
        <f>VLOOKUP(E158,MapColors!$A$4:$E$8,2,FALSE)</f>
        <v>0</v>
      </c>
      <c r="H158" s="16">
        <f>VLOOKUP(F158,MapColors!$A$4:$E$8,4,FALSE)</f>
        <v>1</v>
      </c>
      <c r="I158" s="16">
        <f>VLOOKUP(E158,MapColors!$A$4:$E$8,3,FALSE)</f>
        <v>4</v>
      </c>
      <c r="J158" s="16">
        <f>VLOOKUP(F158,MapColors!$A$4:$E$8,5,FALSE)</f>
        <v>5</v>
      </c>
      <c r="K158" s="14">
        <f t="shared" si="14"/>
        <v>1</v>
      </c>
      <c r="L158" s="14">
        <f t="shared" si="15"/>
        <v>4</v>
      </c>
      <c r="M158" s="16" t="s">
        <v>11</v>
      </c>
      <c r="N158" s="16" t="s">
        <v>11</v>
      </c>
      <c r="O158" s="16">
        <f>VLOOKUP(M158,MapColors!$A$4:$E$8,2,FALSE)</f>
        <v>0</v>
      </c>
      <c r="P158" s="16">
        <f>VLOOKUP(N158,MapColors!$A$4:$E$8,4,FALSE)</f>
        <v>0</v>
      </c>
      <c r="Q158" s="16">
        <f>VLOOKUP(M158,MapColors!$A$4:$E$8,3,FALSE)</f>
        <v>4</v>
      </c>
      <c r="R158" s="16">
        <f>VLOOKUP(N158,MapColors!$A$4:$E$8,5,FALSE)</f>
        <v>0</v>
      </c>
      <c r="S158" s="14">
        <f t="shared" si="16"/>
        <v>0</v>
      </c>
      <c r="T158" s="14">
        <f t="shared" si="17"/>
        <v>0</v>
      </c>
      <c r="U158">
        <v>489464</v>
      </c>
      <c r="V158" s="17">
        <v>73</v>
      </c>
      <c r="W158" s="17">
        <v>39.984019699999997</v>
      </c>
      <c r="X158" s="17">
        <v>-75.138421699999995</v>
      </c>
      <c r="Y158" s="17">
        <v>10489</v>
      </c>
      <c r="Z158" s="17">
        <v>16200</v>
      </c>
      <c r="AA158" s="17">
        <v>42101016200</v>
      </c>
      <c r="AB158" s="17">
        <v>364983</v>
      </c>
      <c r="AC158" s="17">
        <v>0</v>
      </c>
    </row>
    <row r="159" spans="1:29" x14ac:dyDescent="0.35">
      <c r="A159" s="12">
        <v>163</v>
      </c>
      <c r="B159" s="14">
        <f t="shared" si="12"/>
        <v>16</v>
      </c>
      <c r="C159" s="14">
        <f t="shared" si="13"/>
        <v>25</v>
      </c>
      <c r="D159" s="15" t="s">
        <v>107</v>
      </c>
      <c r="E159" s="16" t="s">
        <v>9</v>
      </c>
      <c r="F159" s="16" t="s">
        <v>9</v>
      </c>
      <c r="G159" s="16">
        <f>VLOOKUP(E159,MapColors!$A$4:$E$8,2,FALSE)</f>
        <v>13</v>
      </c>
      <c r="H159" s="16">
        <f>VLOOKUP(F159,MapColors!$A$4:$E$8,4,FALSE)</f>
        <v>16</v>
      </c>
      <c r="I159" s="16">
        <f>VLOOKUP(E159,MapColors!$A$4:$E$8,3,FALSE)</f>
        <v>25</v>
      </c>
      <c r="J159" s="16">
        <f>VLOOKUP(F159,MapColors!$A$4:$E$8,5,FALSE)</f>
        <v>32</v>
      </c>
      <c r="K159" s="14">
        <f t="shared" si="14"/>
        <v>16</v>
      </c>
      <c r="L159" s="14">
        <f t="shared" si="15"/>
        <v>25</v>
      </c>
      <c r="M159" s="16" t="s">
        <v>11</v>
      </c>
      <c r="N159" s="16" t="s">
        <v>11</v>
      </c>
      <c r="O159" s="16">
        <f>VLOOKUP(M159,MapColors!$A$4:$E$8,2,FALSE)</f>
        <v>0</v>
      </c>
      <c r="P159" s="16">
        <f>VLOOKUP(N159,MapColors!$A$4:$E$8,4,FALSE)</f>
        <v>0</v>
      </c>
      <c r="Q159" s="16">
        <f>VLOOKUP(M159,MapColors!$A$4:$E$8,3,FALSE)</f>
        <v>4</v>
      </c>
      <c r="R159" s="16">
        <f>VLOOKUP(N159,MapColors!$A$4:$E$8,5,FALSE)</f>
        <v>0</v>
      </c>
      <c r="S159" s="14">
        <f t="shared" si="16"/>
        <v>0</v>
      </c>
      <c r="T159" s="14">
        <f t="shared" si="17"/>
        <v>0</v>
      </c>
      <c r="U159">
        <v>489465</v>
      </c>
      <c r="V159" s="17">
        <v>74</v>
      </c>
      <c r="W159" s="17">
        <v>39.988506100000002</v>
      </c>
      <c r="X159" s="17">
        <v>-75.133915599999995</v>
      </c>
      <c r="Y159" s="17">
        <v>10490</v>
      </c>
      <c r="Z159" s="17">
        <v>16300</v>
      </c>
      <c r="AA159" s="17">
        <v>42101016300</v>
      </c>
      <c r="AB159" s="17">
        <v>572226</v>
      </c>
      <c r="AC159" s="17">
        <v>0</v>
      </c>
    </row>
    <row r="160" spans="1:29" x14ac:dyDescent="0.35">
      <c r="A160" s="12">
        <v>164</v>
      </c>
      <c r="B160" s="14">
        <f t="shared" si="12"/>
        <v>5</v>
      </c>
      <c r="C160" s="14">
        <f t="shared" si="13"/>
        <v>5</v>
      </c>
      <c r="D160" s="15" t="s">
        <v>108</v>
      </c>
      <c r="E160" s="16" t="s">
        <v>10</v>
      </c>
      <c r="F160" s="16" t="s">
        <v>10</v>
      </c>
      <c r="G160" s="16">
        <f>VLOOKUP(E160,MapColors!$A$4:$E$8,2,FALSE)</f>
        <v>5</v>
      </c>
      <c r="H160" s="16">
        <f>VLOOKUP(F160,MapColors!$A$4:$E$8,4,FALSE)</f>
        <v>1</v>
      </c>
      <c r="I160" s="16">
        <f>VLOOKUP(E160,MapColors!$A$4:$E$8,3,FALSE)</f>
        <v>12</v>
      </c>
      <c r="J160" s="16">
        <f>VLOOKUP(F160,MapColors!$A$4:$E$8,5,FALSE)</f>
        <v>5</v>
      </c>
      <c r="K160" s="14">
        <f t="shared" si="14"/>
        <v>5</v>
      </c>
      <c r="L160" s="14">
        <f t="shared" si="15"/>
        <v>5</v>
      </c>
      <c r="M160" s="16" t="s">
        <v>11</v>
      </c>
      <c r="N160" s="16" t="s">
        <v>11</v>
      </c>
      <c r="O160" s="16">
        <f>VLOOKUP(M160,MapColors!$A$4:$E$8,2,FALSE)</f>
        <v>0</v>
      </c>
      <c r="P160" s="16">
        <f>VLOOKUP(N160,MapColors!$A$4:$E$8,4,FALSE)</f>
        <v>0</v>
      </c>
      <c r="Q160" s="16">
        <f>VLOOKUP(M160,MapColors!$A$4:$E$8,3,FALSE)</f>
        <v>4</v>
      </c>
      <c r="R160" s="16">
        <f>VLOOKUP(N160,MapColors!$A$4:$E$8,5,FALSE)</f>
        <v>0</v>
      </c>
      <c r="S160" s="14">
        <f t="shared" si="16"/>
        <v>0</v>
      </c>
      <c r="T160" s="14">
        <f t="shared" si="17"/>
        <v>0</v>
      </c>
      <c r="U160">
        <v>489466</v>
      </c>
      <c r="V160" s="17">
        <v>75</v>
      </c>
      <c r="W160" s="17">
        <v>39.989643700000002</v>
      </c>
      <c r="X160" s="17">
        <v>-75.143166500000007</v>
      </c>
      <c r="Y160" s="17">
        <v>10491</v>
      </c>
      <c r="Z160" s="17">
        <v>16400</v>
      </c>
      <c r="AA160" s="17">
        <v>42101016400</v>
      </c>
      <c r="AB160" s="17">
        <v>485026</v>
      </c>
      <c r="AC160" s="17">
        <v>0</v>
      </c>
    </row>
    <row r="161" spans="1:29" x14ac:dyDescent="0.35">
      <c r="A161" s="12">
        <v>165</v>
      </c>
      <c r="B161" s="14">
        <f t="shared" si="12"/>
        <v>6</v>
      </c>
      <c r="C161" s="14">
        <f t="shared" si="13"/>
        <v>12</v>
      </c>
      <c r="D161" s="15" t="s">
        <v>109</v>
      </c>
      <c r="E161" s="16" t="s">
        <v>10</v>
      </c>
      <c r="F161" s="16" t="s">
        <v>12</v>
      </c>
      <c r="G161" s="16">
        <f>VLOOKUP(E161,MapColors!$A$4:$E$8,2,FALSE)</f>
        <v>5</v>
      </c>
      <c r="H161" s="16">
        <f>VLOOKUP(F161,MapColors!$A$4:$E$8,4,FALSE)</f>
        <v>6</v>
      </c>
      <c r="I161" s="16">
        <f>VLOOKUP(E161,MapColors!$A$4:$E$8,3,FALSE)</f>
        <v>12</v>
      </c>
      <c r="J161" s="16">
        <f>VLOOKUP(F161,MapColors!$A$4:$E$8,5,FALSE)</f>
        <v>15</v>
      </c>
      <c r="K161" s="14">
        <f t="shared" si="14"/>
        <v>6</v>
      </c>
      <c r="L161" s="14">
        <f t="shared" si="15"/>
        <v>12</v>
      </c>
      <c r="M161" s="16" t="s">
        <v>11</v>
      </c>
      <c r="N161" s="16" t="s">
        <v>11</v>
      </c>
      <c r="O161" s="16">
        <f>VLOOKUP(M161,MapColors!$A$4:$E$8,2,FALSE)</f>
        <v>0</v>
      </c>
      <c r="P161" s="16">
        <f>VLOOKUP(N161,MapColors!$A$4:$E$8,4,FALSE)</f>
        <v>0</v>
      </c>
      <c r="Q161" s="16">
        <f>VLOOKUP(M161,MapColors!$A$4:$E$8,3,FALSE)</f>
        <v>4</v>
      </c>
      <c r="R161" s="16">
        <f>VLOOKUP(N161,MapColors!$A$4:$E$8,5,FALSE)</f>
        <v>0</v>
      </c>
      <c r="S161" s="14">
        <f t="shared" si="16"/>
        <v>0</v>
      </c>
      <c r="T161" s="14">
        <f t="shared" si="17"/>
        <v>0</v>
      </c>
      <c r="U161">
        <v>489467</v>
      </c>
      <c r="V161" s="17">
        <v>76</v>
      </c>
      <c r="W161" s="17">
        <v>39.989055</v>
      </c>
      <c r="X161" s="17">
        <v>-75.149172300000004</v>
      </c>
      <c r="Y161" s="17">
        <v>10492</v>
      </c>
      <c r="Z161" s="17">
        <v>16500</v>
      </c>
      <c r="AA161" s="17">
        <v>42101016500</v>
      </c>
      <c r="AB161" s="17">
        <v>394713</v>
      </c>
      <c r="AC161" s="17">
        <v>0</v>
      </c>
    </row>
    <row r="162" spans="1:29" x14ac:dyDescent="0.35">
      <c r="A162" s="12">
        <v>166</v>
      </c>
      <c r="B162" s="14">
        <f t="shared" si="12"/>
        <v>6</v>
      </c>
      <c r="C162" s="14">
        <f t="shared" si="13"/>
        <v>12</v>
      </c>
      <c r="D162" s="15" t="s">
        <v>110</v>
      </c>
      <c r="E162" s="16" t="s">
        <v>10</v>
      </c>
      <c r="F162" s="16" t="s">
        <v>12</v>
      </c>
      <c r="G162" s="16">
        <f>VLOOKUP(E162,MapColors!$A$4:$E$8,2,FALSE)</f>
        <v>5</v>
      </c>
      <c r="H162" s="16">
        <f>VLOOKUP(F162,MapColors!$A$4:$E$8,4,FALSE)</f>
        <v>6</v>
      </c>
      <c r="I162" s="16">
        <f>VLOOKUP(E162,MapColors!$A$4:$E$8,3,FALSE)</f>
        <v>12</v>
      </c>
      <c r="J162" s="16">
        <f>VLOOKUP(F162,MapColors!$A$4:$E$8,5,FALSE)</f>
        <v>15</v>
      </c>
      <c r="K162" s="14">
        <f t="shared" si="14"/>
        <v>6</v>
      </c>
      <c r="L162" s="14">
        <f t="shared" si="15"/>
        <v>12</v>
      </c>
      <c r="M162" s="16" t="s">
        <v>11</v>
      </c>
      <c r="N162" s="16" t="s">
        <v>11</v>
      </c>
      <c r="O162" s="16">
        <f>VLOOKUP(M162,MapColors!$A$4:$E$8,2,FALSE)</f>
        <v>0</v>
      </c>
      <c r="P162" s="16">
        <f>VLOOKUP(N162,MapColors!$A$4:$E$8,4,FALSE)</f>
        <v>0</v>
      </c>
      <c r="Q162" s="16">
        <f>VLOOKUP(M162,MapColors!$A$4:$E$8,3,FALSE)</f>
        <v>4</v>
      </c>
      <c r="R162" s="16">
        <f>VLOOKUP(N162,MapColors!$A$4:$E$8,5,FALSE)</f>
        <v>0</v>
      </c>
      <c r="S162" s="14">
        <f t="shared" si="16"/>
        <v>0</v>
      </c>
      <c r="T162" s="14">
        <f t="shared" si="17"/>
        <v>0</v>
      </c>
      <c r="U162">
        <v>489468</v>
      </c>
      <c r="V162" s="17">
        <v>77</v>
      </c>
      <c r="W162" s="17">
        <v>39.989049100000003</v>
      </c>
      <c r="X162" s="17">
        <v>-75.153606199999999</v>
      </c>
      <c r="Y162" s="17">
        <v>10493</v>
      </c>
      <c r="Z162" s="17">
        <v>16600</v>
      </c>
      <c r="AA162" s="17">
        <v>42101016600</v>
      </c>
      <c r="AB162" s="17">
        <v>261133</v>
      </c>
      <c r="AC162" s="17">
        <v>0</v>
      </c>
    </row>
    <row r="163" spans="1:29" x14ac:dyDescent="0.35">
      <c r="A163" s="12">
        <v>167.01</v>
      </c>
      <c r="B163" s="14">
        <f t="shared" si="12"/>
        <v>6</v>
      </c>
      <c r="C163" s="14">
        <f t="shared" si="13"/>
        <v>9</v>
      </c>
      <c r="D163" s="15" t="s">
        <v>345</v>
      </c>
      <c r="E163" s="16" t="s">
        <v>10</v>
      </c>
      <c r="F163" s="16" t="s">
        <v>10</v>
      </c>
      <c r="G163" s="16">
        <f>VLOOKUP(E163,MapColors!$A$4:$E$8,2,FALSE)</f>
        <v>5</v>
      </c>
      <c r="H163" s="16">
        <f>VLOOKUP(F163,MapColors!$A$4:$E$8,4,FALSE)</f>
        <v>1</v>
      </c>
      <c r="I163" s="16">
        <f>VLOOKUP(E163,MapColors!$A$4:$E$8,3,FALSE)</f>
        <v>12</v>
      </c>
      <c r="J163" s="16">
        <f>VLOOKUP(F163,MapColors!$A$4:$E$8,5,FALSE)</f>
        <v>5</v>
      </c>
      <c r="K163" s="14">
        <f t="shared" si="14"/>
        <v>5</v>
      </c>
      <c r="L163" s="14">
        <f t="shared" si="15"/>
        <v>5</v>
      </c>
      <c r="M163" s="16" t="s">
        <v>11</v>
      </c>
      <c r="N163" s="16" t="s">
        <v>10</v>
      </c>
      <c r="O163" s="16">
        <f>VLOOKUP(M163,MapColors!$A$4:$E$8,2,FALSE)</f>
        <v>0</v>
      </c>
      <c r="P163" s="16">
        <f>VLOOKUP(N163,MapColors!$A$4:$E$8,4,FALSE)</f>
        <v>1</v>
      </c>
      <c r="Q163" s="16">
        <f>VLOOKUP(M163,MapColors!$A$4:$E$8,3,FALSE)</f>
        <v>4</v>
      </c>
      <c r="R163" s="16">
        <f>VLOOKUP(N163,MapColors!$A$4:$E$8,5,FALSE)</f>
        <v>5</v>
      </c>
      <c r="S163" s="14">
        <f t="shared" si="16"/>
        <v>1</v>
      </c>
      <c r="T163" s="14">
        <f t="shared" si="17"/>
        <v>4</v>
      </c>
      <c r="U163">
        <v>489633</v>
      </c>
      <c r="V163" s="17">
        <v>312</v>
      </c>
      <c r="W163" s="17">
        <v>39.991196500000001</v>
      </c>
      <c r="X163" s="17">
        <v>-75.161901700000001</v>
      </c>
      <c r="Y163" s="17">
        <v>10494</v>
      </c>
      <c r="Z163" s="17">
        <v>16701</v>
      </c>
      <c r="AA163" s="17">
        <v>42101016701</v>
      </c>
      <c r="AB163" s="17">
        <v>254046</v>
      </c>
      <c r="AC163" s="17">
        <v>0</v>
      </c>
    </row>
    <row r="164" spans="1:29" x14ac:dyDescent="0.35">
      <c r="A164" s="12">
        <v>167.02</v>
      </c>
      <c r="B164" s="14">
        <f t="shared" si="12"/>
        <v>7</v>
      </c>
      <c r="C164" s="14">
        <f t="shared" si="13"/>
        <v>16</v>
      </c>
      <c r="D164" s="15" t="s">
        <v>346</v>
      </c>
      <c r="E164" s="16" t="s">
        <v>10</v>
      </c>
      <c r="F164" s="16" t="s">
        <v>12</v>
      </c>
      <c r="G164" s="16">
        <f>VLOOKUP(E164,MapColors!$A$4:$E$8,2,FALSE)</f>
        <v>5</v>
      </c>
      <c r="H164" s="16">
        <f>VLOOKUP(F164,MapColors!$A$4:$E$8,4,FALSE)</f>
        <v>6</v>
      </c>
      <c r="I164" s="16">
        <f>VLOOKUP(E164,MapColors!$A$4:$E$8,3,FALSE)</f>
        <v>12</v>
      </c>
      <c r="J164" s="16">
        <f>VLOOKUP(F164,MapColors!$A$4:$E$8,5,FALSE)</f>
        <v>15</v>
      </c>
      <c r="K164" s="14">
        <f t="shared" si="14"/>
        <v>6</v>
      </c>
      <c r="L164" s="14">
        <f t="shared" si="15"/>
        <v>12</v>
      </c>
      <c r="M164" s="16" t="s">
        <v>11</v>
      </c>
      <c r="N164" s="16" t="s">
        <v>10</v>
      </c>
      <c r="O164" s="16">
        <f>VLOOKUP(M164,MapColors!$A$4:$E$8,2,FALSE)</f>
        <v>0</v>
      </c>
      <c r="P164" s="16">
        <f>VLOOKUP(N164,MapColors!$A$4:$E$8,4,FALSE)</f>
        <v>1</v>
      </c>
      <c r="Q164" s="16">
        <f>VLOOKUP(M164,MapColors!$A$4:$E$8,3,FALSE)</f>
        <v>4</v>
      </c>
      <c r="R164" s="16">
        <f>VLOOKUP(N164,MapColors!$A$4:$E$8,5,FALSE)</f>
        <v>5</v>
      </c>
      <c r="S164" s="14">
        <f t="shared" si="16"/>
        <v>1</v>
      </c>
      <c r="T164" s="14">
        <f t="shared" si="17"/>
        <v>4</v>
      </c>
      <c r="U164">
        <v>489634</v>
      </c>
      <c r="V164" s="17">
        <v>313</v>
      </c>
      <c r="W164" s="17">
        <v>39.9904175</v>
      </c>
      <c r="X164" s="17">
        <v>-75.157817699999995</v>
      </c>
      <c r="Y164" s="17">
        <v>10495</v>
      </c>
      <c r="Z164" s="17">
        <v>16702</v>
      </c>
      <c r="AA164" s="17">
        <v>42101016702</v>
      </c>
      <c r="AB164" s="17">
        <v>355103</v>
      </c>
      <c r="AC164" s="17">
        <v>0</v>
      </c>
    </row>
    <row r="165" spans="1:29" x14ac:dyDescent="0.35">
      <c r="A165" s="12">
        <v>168</v>
      </c>
      <c r="B165" s="14">
        <f t="shared" si="12"/>
        <v>7</v>
      </c>
      <c r="C165" s="14">
        <f t="shared" si="13"/>
        <v>16</v>
      </c>
      <c r="D165" s="15" t="s">
        <v>111</v>
      </c>
      <c r="E165" s="16" t="s">
        <v>10</v>
      </c>
      <c r="F165" s="16" t="s">
        <v>12</v>
      </c>
      <c r="G165" s="16">
        <f>VLOOKUP(E165,MapColors!$A$4:$E$8,2,FALSE)</f>
        <v>5</v>
      </c>
      <c r="H165" s="16">
        <f>VLOOKUP(F165,MapColors!$A$4:$E$8,4,FALSE)</f>
        <v>6</v>
      </c>
      <c r="I165" s="16">
        <f>VLOOKUP(E165,MapColors!$A$4:$E$8,3,FALSE)</f>
        <v>12</v>
      </c>
      <c r="J165" s="16">
        <f>VLOOKUP(F165,MapColors!$A$4:$E$8,5,FALSE)</f>
        <v>15</v>
      </c>
      <c r="K165" s="14">
        <f t="shared" si="14"/>
        <v>6</v>
      </c>
      <c r="L165" s="14">
        <f t="shared" si="15"/>
        <v>12</v>
      </c>
      <c r="M165" s="16" t="s">
        <v>11</v>
      </c>
      <c r="N165" s="16" t="s">
        <v>10</v>
      </c>
      <c r="O165" s="16">
        <f>VLOOKUP(M165,MapColors!$A$4:$E$8,2,FALSE)</f>
        <v>0</v>
      </c>
      <c r="P165" s="16">
        <f>VLOOKUP(N165,MapColors!$A$4:$E$8,4,FALSE)</f>
        <v>1</v>
      </c>
      <c r="Q165" s="16">
        <f>VLOOKUP(M165,MapColors!$A$4:$E$8,3,FALSE)</f>
        <v>4</v>
      </c>
      <c r="R165" s="16">
        <f>VLOOKUP(N165,MapColors!$A$4:$E$8,5,FALSE)</f>
        <v>5</v>
      </c>
      <c r="S165" s="14">
        <f t="shared" si="16"/>
        <v>1</v>
      </c>
      <c r="T165" s="14">
        <f t="shared" si="17"/>
        <v>4</v>
      </c>
      <c r="U165">
        <v>489469</v>
      </c>
      <c r="V165" s="17">
        <v>78</v>
      </c>
      <c r="W165" s="17">
        <v>39.991782000000001</v>
      </c>
      <c r="X165" s="17">
        <v>-75.167653999999999</v>
      </c>
      <c r="Y165" s="17">
        <v>10496</v>
      </c>
      <c r="Z165" s="17">
        <v>16800</v>
      </c>
      <c r="AA165" s="17">
        <v>42101016800</v>
      </c>
      <c r="AB165" s="17">
        <v>581301</v>
      </c>
      <c r="AC165" s="17">
        <v>0</v>
      </c>
    </row>
    <row r="166" spans="1:29" x14ac:dyDescent="0.35">
      <c r="A166" s="12">
        <v>169.01</v>
      </c>
      <c r="B166" s="14">
        <f t="shared" si="12"/>
        <v>2</v>
      </c>
      <c r="C166" s="14">
        <f t="shared" si="13"/>
        <v>8</v>
      </c>
      <c r="D166" s="15" t="s">
        <v>114</v>
      </c>
      <c r="E166" s="18" t="s">
        <v>11</v>
      </c>
      <c r="F166" s="16" t="s">
        <v>10</v>
      </c>
      <c r="G166" s="16">
        <f>VLOOKUP(E166,MapColors!$A$4:$E$8,2,FALSE)</f>
        <v>0</v>
      </c>
      <c r="H166" s="16">
        <f>VLOOKUP(F166,MapColors!$A$4:$E$8,4,FALSE)</f>
        <v>1</v>
      </c>
      <c r="I166" s="16">
        <f>VLOOKUP(E166,MapColors!$A$4:$E$8,3,FALSE)</f>
        <v>4</v>
      </c>
      <c r="J166" s="16">
        <f>VLOOKUP(F166,MapColors!$A$4:$E$8,5,FALSE)</f>
        <v>5</v>
      </c>
      <c r="K166" s="14">
        <f t="shared" si="14"/>
        <v>1</v>
      </c>
      <c r="L166" s="14">
        <f t="shared" si="15"/>
        <v>4</v>
      </c>
      <c r="M166" s="16" t="s">
        <v>11</v>
      </c>
      <c r="N166" s="16" t="s">
        <v>10</v>
      </c>
      <c r="O166" s="16">
        <f>VLOOKUP(M166,MapColors!$A$4:$E$8,2,FALSE)</f>
        <v>0</v>
      </c>
      <c r="P166" s="16">
        <f>VLOOKUP(N166,MapColors!$A$4:$E$8,4,FALSE)</f>
        <v>1</v>
      </c>
      <c r="Q166" s="16">
        <f>VLOOKUP(M166,MapColors!$A$4:$E$8,3,FALSE)</f>
        <v>4</v>
      </c>
      <c r="R166" s="16">
        <f>VLOOKUP(N166,MapColors!$A$4:$E$8,5,FALSE)</f>
        <v>5</v>
      </c>
      <c r="S166" s="14">
        <f t="shared" si="16"/>
        <v>1</v>
      </c>
      <c r="T166" s="14">
        <f t="shared" si="17"/>
        <v>4</v>
      </c>
      <c r="U166">
        <v>489472</v>
      </c>
      <c r="V166" s="17">
        <v>81</v>
      </c>
      <c r="W166" s="17">
        <v>39.993052300000002</v>
      </c>
      <c r="X166" s="17">
        <v>-75.175839400000001</v>
      </c>
      <c r="Y166" s="17">
        <v>10497</v>
      </c>
      <c r="Z166" s="17">
        <v>16901</v>
      </c>
      <c r="AA166" s="17">
        <v>42101016901</v>
      </c>
      <c r="AB166" s="17">
        <v>512907</v>
      </c>
      <c r="AC166" s="17">
        <v>0</v>
      </c>
    </row>
    <row r="167" spans="1:29" x14ac:dyDescent="0.35">
      <c r="A167" s="12">
        <v>169.02</v>
      </c>
      <c r="B167" s="14">
        <f t="shared" si="12"/>
        <v>7</v>
      </c>
      <c r="C167" s="14">
        <f t="shared" si="13"/>
        <v>16</v>
      </c>
      <c r="D167" s="15" t="s">
        <v>113</v>
      </c>
      <c r="E167" s="16" t="s">
        <v>10</v>
      </c>
      <c r="F167" s="16" t="s">
        <v>12</v>
      </c>
      <c r="G167" s="16">
        <f>VLOOKUP(E167,MapColors!$A$4:$E$8,2,FALSE)</f>
        <v>5</v>
      </c>
      <c r="H167" s="16">
        <f>VLOOKUP(F167,MapColors!$A$4:$E$8,4,FALSE)</f>
        <v>6</v>
      </c>
      <c r="I167" s="16">
        <f>VLOOKUP(E167,MapColors!$A$4:$E$8,3,FALSE)</f>
        <v>12</v>
      </c>
      <c r="J167" s="16">
        <f>VLOOKUP(F167,MapColors!$A$4:$E$8,5,FALSE)</f>
        <v>15</v>
      </c>
      <c r="K167" s="14">
        <f t="shared" si="14"/>
        <v>6</v>
      </c>
      <c r="L167" s="14">
        <f t="shared" si="15"/>
        <v>12</v>
      </c>
      <c r="M167" s="16" t="s">
        <v>11</v>
      </c>
      <c r="N167" s="16" t="s">
        <v>10</v>
      </c>
      <c r="O167" s="16">
        <f>VLOOKUP(M167,MapColors!$A$4:$E$8,2,FALSE)</f>
        <v>0</v>
      </c>
      <c r="P167" s="16">
        <f>VLOOKUP(N167,MapColors!$A$4:$E$8,4,FALSE)</f>
        <v>1</v>
      </c>
      <c r="Q167" s="16">
        <f>VLOOKUP(M167,MapColors!$A$4:$E$8,3,FALSE)</f>
        <v>4</v>
      </c>
      <c r="R167" s="16">
        <f>VLOOKUP(N167,MapColors!$A$4:$E$8,5,FALSE)</f>
        <v>5</v>
      </c>
      <c r="S167" s="14">
        <f t="shared" si="16"/>
        <v>1</v>
      </c>
      <c r="T167" s="14">
        <f t="shared" si="17"/>
        <v>4</v>
      </c>
      <c r="U167">
        <v>489471</v>
      </c>
      <c r="V167" s="17">
        <v>80</v>
      </c>
      <c r="W167" s="17">
        <v>39.993985700000003</v>
      </c>
      <c r="X167" s="17">
        <v>-75.183193399999993</v>
      </c>
      <c r="Y167" s="17">
        <v>10498</v>
      </c>
      <c r="Z167" s="17">
        <v>16902</v>
      </c>
      <c r="AA167" s="17">
        <v>42101016902</v>
      </c>
      <c r="AB167" s="17">
        <v>563700</v>
      </c>
      <c r="AC167" s="17">
        <v>0</v>
      </c>
    </row>
    <row r="168" spans="1:29" x14ac:dyDescent="0.35">
      <c r="A168" s="12">
        <v>170</v>
      </c>
      <c r="B168" s="14">
        <f t="shared" si="12"/>
        <v>1</v>
      </c>
      <c r="C168" s="14">
        <f t="shared" si="13"/>
        <v>4</v>
      </c>
      <c r="D168" s="15" t="s">
        <v>272</v>
      </c>
      <c r="E168" s="18" t="s">
        <v>11</v>
      </c>
      <c r="F168" s="16" t="s">
        <v>10</v>
      </c>
      <c r="G168" s="16">
        <f>VLOOKUP(E168,MapColors!$A$4:$E$8,2,FALSE)</f>
        <v>0</v>
      </c>
      <c r="H168" s="16">
        <f>VLOOKUP(F168,MapColors!$A$4:$E$8,4,FALSE)</f>
        <v>1</v>
      </c>
      <c r="I168" s="16">
        <f>VLOOKUP(E168,MapColors!$A$4:$E$8,3,FALSE)</f>
        <v>4</v>
      </c>
      <c r="J168" s="16">
        <f>VLOOKUP(F168,MapColors!$A$4:$E$8,5,FALSE)</f>
        <v>5</v>
      </c>
      <c r="K168" s="14">
        <f t="shared" si="14"/>
        <v>1</v>
      </c>
      <c r="L168" s="14">
        <f t="shared" si="15"/>
        <v>4</v>
      </c>
      <c r="M168" s="16" t="s">
        <v>11</v>
      </c>
      <c r="N168" s="16" t="s">
        <v>11</v>
      </c>
      <c r="O168" s="16">
        <f>VLOOKUP(M168,MapColors!$A$4:$E$8,2,FALSE)</f>
        <v>0</v>
      </c>
      <c r="P168" s="16">
        <f>VLOOKUP(N168,MapColors!$A$4:$E$8,4,FALSE)</f>
        <v>0</v>
      </c>
      <c r="Q168" s="16">
        <f>VLOOKUP(M168,MapColors!$A$4:$E$8,3,FALSE)</f>
        <v>4</v>
      </c>
      <c r="R168" s="16">
        <f>VLOOKUP(N168,MapColors!$A$4:$E$8,5,FALSE)</f>
        <v>0</v>
      </c>
      <c r="S168" s="14">
        <f t="shared" si="16"/>
        <v>0</v>
      </c>
      <c r="T168" s="14">
        <f t="shared" si="17"/>
        <v>0</v>
      </c>
      <c r="U168">
        <v>489560</v>
      </c>
      <c r="V168" s="17">
        <v>239</v>
      </c>
      <c r="W168" s="17">
        <v>40.007861400000003</v>
      </c>
      <c r="X168" s="17">
        <v>-75.183420400000003</v>
      </c>
      <c r="Y168" s="17">
        <v>10499</v>
      </c>
      <c r="Z168" s="17">
        <v>17000</v>
      </c>
      <c r="AA168" s="17">
        <v>42101017000</v>
      </c>
      <c r="AB168" s="17">
        <v>1570376</v>
      </c>
      <c r="AC168" s="17">
        <v>50400</v>
      </c>
    </row>
    <row r="169" spans="1:29" x14ac:dyDescent="0.35">
      <c r="A169" s="12">
        <v>171</v>
      </c>
      <c r="B169" s="14">
        <f t="shared" si="12"/>
        <v>1</v>
      </c>
      <c r="C169" s="14">
        <f t="shared" si="13"/>
        <v>4</v>
      </c>
      <c r="D169" s="15" t="s">
        <v>273</v>
      </c>
      <c r="E169" s="18" t="s">
        <v>11</v>
      </c>
      <c r="F169" s="16" t="s">
        <v>10</v>
      </c>
      <c r="G169" s="16">
        <f>VLOOKUP(E169,MapColors!$A$4:$E$8,2,FALSE)</f>
        <v>0</v>
      </c>
      <c r="H169" s="16">
        <f>VLOOKUP(F169,MapColors!$A$4:$E$8,4,FALSE)</f>
        <v>1</v>
      </c>
      <c r="I169" s="16">
        <f>VLOOKUP(E169,MapColors!$A$4:$E$8,3,FALSE)</f>
        <v>4</v>
      </c>
      <c r="J169" s="16">
        <f>VLOOKUP(F169,MapColors!$A$4:$E$8,5,FALSE)</f>
        <v>5</v>
      </c>
      <c r="K169" s="14">
        <f t="shared" si="14"/>
        <v>1</v>
      </c>
      <c r="L169" s="14">
        <f t="shared" si="15"/>
        <v>4</v>
      </c>
      <c r="M169" s="16" t="s">
        <v>11</v>
      </c>
      <c r="N169" s="16" t="s">
        <v>11</v>
      </c>
      <c r="O169" s="16">
        <f>VLOOKUP(M169,MapColors!$A$4:$E$8,2,FALSE)</f>
        <v>0</v>
      </c>
      <c r="P169" s="16">
        <f>VLOOKUP(N169,MapColors!$A$4:$E$8,4,FALSE)</f>
        <v>0</v>
      </c>
      <c r="Q169" s="16">
        <f>VLOOKUP(M169,MapColors!$A$4:$E$8,3,FALSE)</f>
        <v>4</v>
      </c>
      <c r="R169" s="16">
        <f>VLOOKUP(N169,MapColors!$A$4:$E$8,5,FALSE)</f>
        <v>0</v>
      </c>
      <c r="S169" s="14">
        <f t="shared" si="16"/>
        <v>0</v>
      </c>
      <c r="T169" s="14">
        <f t="shared" si="17"/>
        <v>0</v>
      </c>
      <c r="U169">
        <v>489561</v>
      </c>
      <c r="V169" s="17">
        <v>240</v>
      </c>
      <c r="W169" s="17">
        <v>40.002744900000003</v>
      </c>
      <c r="X169" s="17">
        <v>-75.176324800000003</v>
      </c>
      <c r="Y169" s="17">
        <v>10500</v>
      </c>
      <c r="Z169" s="17">
        <v>17100</v>
      </c>
      <c r="AA169" s="17">
        <v>42101017100</v>
      </c>
      <c r="AB169" s="17">
        <v>1140882</v>
      </c>
      <c r="AC169" s="17">
        <v>0</v>
      </c>
    </row>
    <row r="170" spans="1:29" x14ac:dyDescent="0.35">
      <c r="A170" s="12">
        <v>172.01</v>
      </c>
      <c r="B170" s="14">
        <f t="shared" si="12"/>
        <v>6</v>
      </c>
      <c r="C170" s="14">
        <f t="shared" si="13"/>
        <v>9</v>
      </c>
      <c r="D170" s="15" t="s">
        <v>187</v>
      </c>
      <c r="E170" s="16" t="s">
        <v>10</v>
      </c>
      <c r="F170" s="16" t="s">
        <v>10</v>
      </c>
      <c r="G170" s="16">
        <f>VLOOKUP(E170,MapColors!$A$4:$E$8,2,FALSE)</f>
        <v>5</v>
      </c>
      <c r="H170" s="16">
        <f>VLOOKUP(F170,MapColors!$A$4:$E$8,4,FALSE)</f>
        <v>1</v>
      </c>
      <c r="I170" s="16">
        <f>VLOOKUP(E170,MapColors!$A$4:$E$8,3,FALSE)</f>
        <v>12</v>
      </c>
      <c r="J170" s="16">
        <f>VLOOKUP(F170,MapColors!$A$4:$E$8,5,FALSE)</f>
        <v>5</v>
      </c>
      <c r="K170" s="14">
        <f t="shared" si="14"/>
        <v>5</v>
      </c>
      <c r="L170" s="14">
        <f t="shared" si="15"/>
        <v>5</v>
      </c>
      <c r="M170" s="16" t="s">
        <v>11</v>
      </c>
      <c r="N170" s="16" t="s">
        <v>10</v>
      </c>
      <c r="O170" s="16">
        <f>VLOOKUP(M170,MapColors!$A$4:$E$8,2,FALSE)</f>
        <v>0</v>
      </c>
      <c r="P170" s="16">
        <f>VLOOKUP(N170,MapColors!$A$4:$E$8,4,FALSE)</f>
        <v>1</v>
      </c>
      <c r="Q170" s="16">
        <f>VLOOKUP(M170,MapColors!$A$4:$E$8,3,FALSE)</f>
        <v>4</v>
      </c>
      <c r="R170" s="16">
        <f>VLOOKUP(N170,MapColors!$A$4:$E$8,5,FALSE)</f>
        <v>5</v>
      </c>
      <c r="S170" s="14">
        <f t="shared" si="16"/>
        <v>1</v>
      </c>
      <c r="T170" s="14">
        <f t="shared" si="17"/>
        <v>4</v>
      </c>
      <c r="U170">
        <v>489242</v>
      </c>
      <c r="V170" s="17">
        <v>154</v>
      </c>
      <c r="W170" s="17">
        <v>39.999397199999997</v>
      </c>
      <c r="X170" s="17">
        <v>-75.168614500000004</v>
      </c>
      <c r="Y170" s="17">
        <v>10501</v>
      </c>
      <c r="Z170" s="17">
        <v>17201</v>
      </c>
      <c r="AA170" s="17">
        <v>42101017201</v>
      </c>
      <c r="AB170" s="17">
        <v>262958</v>
      </c>
      <c r="AC170" s="17">
        <v>0</v>
      </c>
    </row>
    <row r="171" spans="1:29" x14ac:dyDescent="0.35">
      <c r="A171" s="12">
        <v>172.02</v>
      </c>
      <c r="B171" s="14">
        <f t="shared" si="12"/>
        <v>6</v>
      </c>
      <c r="C171" s="14">
        <f t="shared" si="13"/>
        <v>12</v>
      </c>
      <c r="D171" s="15" t="s">
        <v>188</v>
      </c>
      <c r="E171" s="16" t="s">
        <v>10</v>
      </c>
      <c r="F171" s="16" t="s">
        <v>12</v>
      </c>
      <c r="G171" s="16">
        <f>VLOOKUP(E171,MapColors!$A$4:$E$8,2,FALSE)</f>
        <v>5</v>
      </c>
      <c r="H171" s="16">
        <f>VLOOKUP(F171,MapColors!$A$4:$E$8,4,FALSE)</f>
        <v>6</v>
      </c>
      <c r="I171" s="16">
        <f>VLOOKUP(E171,MapColors!$A$4:$E$8,3,FALSE)</f>
        <v>12</v>
      </c>
      <c r="J171" s="16">
        <f>VLOOKUP(F171,MapColors!$A$4:$E$8,5,FALSE)</f>
        <v>15</v>
      </c>
      <c r="K171" s="14">
        <f t="shared" si="14"/>
        <v>6</v>
      </c>
      <c r="L171" s="14">
        <f t="shared" si="15"/>
        <v>12</v>
      </c>
      <c r="M171" s="16" t="s">
        <v>11</v>
      </c>
      <c r="N171" s="16" t="s">
        <v>11</v>
      </c>
      <c r="O171" s="16">
        <f>VLOOKUP(M171,MapColors!$A$4:$E$8,2,FALSE)</f>
        <v>0</v>
      </c>
      <c r="P171" s="16">
        <f>VLOOKUP(N171,MapColors!$A$4:$E$8,4,FALSE)</f>
        <v>0</v>
      </c>
      <c r="Q171" s="16">
        <f>VLOOKUP(M171,MapColors!$A$4:$E$8,3,FALSE)</f>
        <v>4</v>
      </c>
      <c r="R171" s="16">
        <f>VLOOKUP(N171,MapColors!$A$4:$E$8,5,FALSE)</f>
        <v>0</v>
      </c>
      <c r="S171" s="14">
        <f t="shared" si="16"/>
        <v>0</v>
      </c>
      <c r="T171" s="14">
        <f t="shared" si="17"/>
        <v>0</v>
      </c>
      <c r="U171">
        <v>489243</v>
      </c>
      <c r="V171" s="17">
        <v>155</v>
      </c>
      <c r="W171" s="17">
        <v>39.998666999999998</v>
      </c>
      <c r="X171" s="17">
        <v>-75.174206100000006</v>
      </c>
      <c r="Y171" s="17">
        <v>10502</v>
      </c>
      <c r="Z171" s="17">
        <v>17202</v>
      </c>
      <c r="AA171" s="17">
        <v>42101017202</v>
      </c>
      <c r="AB171" s="17">
        <v>290610</v>
      </c>
      <c r="AC171" s="17">
        <v>0</v>
      </c>
    </row>
    <row r="172" spans="1:29" x14ac:dyDescent="0.35">
      <c r="A172" s="12">
        <v>173</v>
      </c>
      <c r="B172" s="14">
        <f t="shared" si="12"/>
        <v>7</v>
      </c>
      <c r="C172" s="14">
        <f t="shared" si="13"/>
        <v>16</v>
      </c>
      <c r="D172" s="15" t="s">
        <v>274</v>
      </c>
      <c r="E172" s="16" t="s">
        <v>10</v>
      </c>
      <c r="F172" s="16" t="s">
        <v>12</v>
      </c>
      <c r="G172" s="16">
        <f>VLOOKUP(E172,MapColors!$A$4:$E$8,2,FALSE)</f>
        <v>5</v>
      </c>
      <c r="H172" s="16">
        <f>VLOOKUP(F172,MapColors!$A$4:$E$8,4,FALSE)</f>
        <v>6</v>
      </c>
      <c r="I172" s="16">
        <f>VLOOKUP(E172,MapColors!$A$4:$E$8,3,FALSE)</f>
        <v>12</v>
      </c>
      <c r="J172" s="16">
        <f>VLOOKUP(F172,MapColors!$A$4:$E$8,5,FALSE)</f>
        <v>15</v>
      </c>
      <c r="K172" s="14">
        <f t="shared" si="14"/>
        <v>6</v>
      </c>
      <c r="L172" s="14">
        <f t="shared" si="15"/>
        <v>12</v>
      </c>
      <c r="M172" s="16" t="s">
        <v>11</v>
      </c>
      <c r="N172" s="16" t="s">
        <v>10</v>
      </c>
      <c r="O172" s="16">
        <f>VLOOKUP(M172,MapColors!$A$4:$E$8,2,FALSE)</f>
        <v>0</v>
      </c>
      <c r="P172" s="16">
        <f>VLOOKUP(N172,MapColors!$A$4:$E$8,4,FALSE)</f>
        <v>1</v>
      </c>
      <c r="Q172" s="16">
        <f>VLOOKUP(M172,MapColors!$A$4:$E$8,3,FALSE)</f>
        <v>4</v>
      </c>
      <c r="R172" s="16">
        <f>VLOOKUP(N172,MapColors!$A$4:$E$8,5,FALSE)</f>
        <v>5</v>
      </c>
      <c r="S172" s="14">
        <f t="shared" si="16"/>
        <v>1</v>
      </c>
      <c r="T172" s="14">
        <f t="shared" si="17"/>
        <v>4</v>
      </c>
      <c r="U172">
        <v>489562</v>
      </c>
      <c r="V172" s="17">
        <v>241</v>
      </c>
      <c r="W172" s="17">
        <v>39.998570700000002</v>
      </c>
      <c r="X172" s="17">
        <v>-75.160933700000001</v>
      </c>
      <c r="Y172" s="17">
        <v>10503</v>
      </c>
      <c r="Z172" s="17">
        <v>17300</v>
      </c>
      <c r="AA172" s="17">
        <v>42101017300</v>
      </c>
      <c r="AB172" s="17">
        <v>874586</v>
      </c>
      <c r="AC172" s="17">
        <v>0</v>
      </c>
    </row>
    <row r="173" spans="1:29" x14ac:dyDescent="0.35">
      <c r="A173" s="12">
        <v>174</v>
      </c>
      <c r="B173" s="14">
        <f t="shared" si="12"/>
        <v>6</v>
      </c>
      <c r="C173" s="14">
        <f t="shared" si="13"/>
        <v>12</v>
      </c>
      <c r="D173" s="15" t="s">
        <v>275</v>
      </c>
      <c r="E173" s="16" t="s">
        <v>10</v>
      </c>
      <c r="F173" s="16" t="s">
        <v>12</v>
      </c>
      <c r="G173" s="16">
        <f>VLOOKUP(E173,MapColors!$A$4:$E$8,2,FALSE)</f>
        <v>5</v>
      </c>
      <c r="H173" s="16">
        <f>VLOOKUP(F173,MapColors!$A$4:$E$8,4,FALSE)</f>
        <v>6</v>
      </c>
      <c r="I173" s="16">
        <f>VLOOKUP(E173,MapColors!$A$4:$E$8,3,FALSE)</f>
        <v>12</v>
      </c>
      <c r="J173" s="16">
        <f>VLOOKUP(F173,MapColors!$A$4:$E$8,5,FALSE)</f>
        <v>15</v>
      </c>
      <c r="K173" s="14">
        <f t="shared" si="14"/>
        <v>6</v>
      </c>
      <c r="L173" s="14">
        <f t="shared" si="15"/>
        <v>12</v>
      </c>
      <c r="M173" s="16" t="s">
        <v>11</v>
      </c>
      <c r="N173" s="16" t="s">
        <v>11</v>
      </c>
      <c r="O173" s="16">
        <f>VLOOKUP(M173,MapColors!$A$4:$E$8,2,FALSE)</f>
        <v>0</v>
      </c>
      <c r="P173" s="16">
        <f>VLOOKUP(N173,MapColors!$A$4:$E$8,4,FALSE)</f>
        <v>0</v>
      </c>
      <c r="Q173" s="16">
        <f>VLOOKUP(M173,MapColors!$A$4:$E$8,3,FALSE)</f>
        <v>4</v>
      </c>
      <c r="R173" s="16">
        <f>VLOOKUP(N173,MapColors!$A$4:$E$8,5,FALSE)</f>
        <v>0</v>
      </c>
      <c r="S173" s="14">
        <f t="shared" si="16"/>
        <v>0</v>
      </c>
      <c r="T173" s="14">
        <f t="shared" si="17"/>
        <v>0</v>
      </c>
      <c r="U173">
        <v>489563</v>
      </c>
      <c r="V173" s="17">
        <v>242</v>
      </c>
      <c r="W173" s="17">
        <v>39.9962138</v>
      </c>
      <c r="X173" s="17">
        <v>-75.150358600000004</v>
      </c>
      <c r="Y173" s="17">
        <v>10504</v>
      </c>
      <c r="Z173" s="17">
        <v>17400</v>
      </c>
      <c r="AA173" s="17">
        <v>42101017400</v>
      </c>
      <c r="AB173" s="17">
        <v>353985</v>
      </c>
      <c r="AC173" s="17">
        <v>0</v>
      </c>
    </row>
    <row r="174" spans="1:29" x14ac:dyDescent="0.35">
      <c r="A174" s="12">
        <v>175</v>
      </c>
      <c r="B174" s="14">
        <f t="shared" si="12"/>
        <v>31</v>
      </c>
      <c r="C174" s="14">
        <f t="shared" si="13"/>
        <v>37</v>
      </c>
      <c r="D174" s="15" t="s">
        <v>276</v>
      </c>
      <c r="E174" s="16" t="s">
        <v>8</v>
      </c>
      <c r="F174" s="16" t="s">
        <v>9</v>
      </c>
      <c r="G174" s="16">
        <f>VLOOKUP(E174,MapColors!$A$4:$E$8,2,FALSE)</f>
        <v>26</v>
      </c>
      <c r="H174" s="16">
        <f>VLOOKUP(F174,MapColors!$A$4:$E$8,4,FALSE)</f>
        <v>16</v>
      </c>
      <c r="I174" s="16">
        <f>VLOOKUP(E174,MapColors!$A$4:$E$8,3,FALSE)</f>
        <v>53</v>
      </c>
      <c r="J174" s="16">
        <f>VLOOKUP(F174,MapColors!$A$4:$E$8,5,FALSE)</f>
        <v>32</v>
      </c>
      <c r="K174" s="14">
        <f t="shared" si="14"/>
        <v>26</v>
      </c>
      <c r="L174" s="14">
        <f t="shared" si="15"/>
        <v>32</v>
      </c>
      <c r="M174" s="16" t="s">
        <v>10</v>
      </c>
      <c r="N174" s="16" t="s">
        <v>10</v>
      </c>
      <c r="O174" s="16">
        <f>VLOOKUP(M174,MapColors!$A$4:$E$8,2,FALSE)</f>
        <v>5</v>
      </c>
      <c r="P174" s="16">
        <f>VLOOKUP(N174,MapColors!$A$4:$E$8,4,FALSE)</f>
        <v>1</v>
      </c>
      <c r="Q174" s="16">
        <f>VLOOKUP(M174,MapColors!$A$4:$E$8,3,FALSE)</f>
        <v>12</v>
      </c>
      <c r="R174" s="16">
        <f>VLOOKUP(N174,MapColors!$A$4:$E$8,5,FALSE)</f>
        <v>5</v>
      </c>
      <c r="S174" s="14">
        <f t="shared" si="16"/>
        <v>5</v>
      </c>
      <c r="T174" s="14">
        <f t="shared" si="17"/>
        <v>5</v>
      </c>
      <c r="U174">
        <v>489564</v>
      </c>
      <c r="V174" s="17">
        <v>243</v>
      </c>
      <c r="W174" s="17">
        <v>39.997914999999999</v>
      </c>
      <c r="X174" s="17">
        <v>-75.142984200000001</v>
      </c>
      <c r="Y174" s="17">
        <v>10505</v>
      </c>
      <c r="Z174" s="17">
        <v>17500</v>
      </c>
      <c r="AA174" s="17">
        <v>42101017500</v>
      </c>
      <c r="AB174" s="17">
        <v>719915</v>
      </c>
      <c r="AC174" s="17">
        <v>6252</v>
      </c>
    </row>
    <row r="175" spans="1:29" x14ac:dyDescent="0.35">
      <c r="A175" s="12">
        <v>176.01</v>
      </c>
      <c r="B175" s="14">
        <f t="shared" si="12"/>
        <v>42</v>
      </c>
      <c r="C175" s="14">
        <f t="shared" si="13"/>
        <v>57</v>
      </c>
      <c r="D175" s="15" t="s">
        <v>244</v>
      </c>
      <c r="E175" s="16" t="s">
        <v>9</v>
      </c>
      <c r="F175" s="16" t="s">
        <v>9</v>
      </c>
      <c r="G175" s="16">
        <f>VLOOKUP(E175,MapColors!$A$4:$E$8,2,FALSE)</f>
        <v>13</v>
      </c>
      <c r="H175" s="16">
        <f>VLOOKUP(F175,MapColors!$A$4:$E$8,4,FALSE)</f>
        <v>16</v>
      </c>
      <c r="I175" s="16">
        <f>VLOOKUP(E175,MapColors!$A$4:$E$8,3,FALSE)</f>
        <v>25</v>
      </c>
      <c r="J175" s="16">
        <f>VLOOKUP(F175,MapColors!$A$4:$E$8,5,FALSE)</f>
        <v>32</v>
      </c>
      <c r="K175" s="14">
        <f t="shared" si="14"/>
        <v>16</v>
      </c>
      <c r="L175" s="14">
        <f t="shared" si="15"/>
        <v>25</v>
      </c>
      <c r="M175" s="16" t="s">
        <v>8</v>
      </c>
      <c r="N175" s="16" t="s">
        <v>9</v>
      </c>
      <c r="O175" s="16">
        <f>VLOOKUP(M175,MapColors!$A$4:$E$8,2,FALSE)</f>
        <v>26</v>
      </c>
      <c r="P175" s="16">
        <f>VLOOKUP(N175,MapColors!$A$4:$E$8,4,FALSE)</f>
        <v>16</v>
      </c>
      <c r="Q175" s="16">
        <f>VLOOKUP(M175,MapColors!$A$4:$E$8,3,FALSE)</f>
        <v>53</v>
      </c>
      <c r="R175" s="16">
        <f>VLOOKUP(N175,MapColors!$A$4:$E$8,5,FALSE)</f>
        <v>32</v>
      </c>
      <c r="S175" s="14">
        <f t="shared" si="16"/>
        <v>26</v>
      </c>
      <c r="T175" s="14">
        <f t="shared" si="17"/>
        <v>32</v>
      </c>
      <c r="U175">
        <v>489374</v>
      </c>
      <c r="V175" s="17">
        <v>211</v>
      </c>
      <c r="W175" s="17">
        <v>39.993926000000002</v>
      </c>
      <c r="X175" s="17">
        <v>-75.134344799999994</v>
      </c>
      <c r="Y175" s="17">
        <v>10506</v>
      </c>
      <c r="Z175" s="17">
        <v>17601</v>
      </c>
      <c r="AA175" s="17">
        <v>42101017601</v>
      </c>
      <c r="AB175" s="17">
        <v>579127</v>
      </c>
      <c r="AC175" s="17">
        <v>0</v>
      </c>
    </row>
    <row r="176" spans="1:29" x14ac:dyDescent="0.35">
      <c r="A176" s="12">
        <v>176.02</v>
      </c>
      <c r="B176" s="14">
        <f t="shared" si="12"/>
        <v>32</v>
      </c>
      <c r="C176" s="14">
        <f t="shared" si="13"/>
        <v>50</v>
      </c>
      <c r="D176" s="15" t="s">
        <v>174</v>
      </c>
      <c r="E176" s="16" t="s">
        <v>9</v>
      </c>
      <c r="F176" s="16" t="s">
        <v>9</v>
      </c>
      <c r="G176" s="16">
        <f>VLOOKUP(E176,MapColors!$A$4:$E$8,2,FALSE)</f>
        <v>13</v>
      </c>
      <c r="H176" s="16">
        <f>VLOOKUP(F176,MapColors!$A$4:$E$8,4,FALSE)</f>
        <v>16</v>
      </c>
      <c r="I176" s="16">
        <f>VLOOKUP(E176,MapColors!$A$4:$E$8,3,FALSE)</f>
        <v>25</v>
      </c>
      <c r="J176" s="16">
        <f>VLOOKUP(F176,MapColors!$A$4:$E$8,5,FALSE)</f>
        <v>32</v>
      </c>
      <c r="K176" s="14">
        <f t="shared" si="14"/>
        <v>16</v>
      </c>
      <c r="L176" s="14">
        <f t="shared" si="15"/>
        <v>25</v>
      </c>
      <c r="M176" s="16" t="s">
        <v>9</v>
      </c>
      <c r="N176" s="16" t="s">
        <v>9</v>
      </c>
      <c r="O176" s="16">
        <f>VLOOKUP(M176,MapColors!$A$4:$E$8,2,FALSE)</f>
        <v>13</v>
      </c>
      <c r="P176" s="16">
        <f>VLOOKUP(N176,MapColors!$A$4:$E$8,4,FALSE)</f>
        <v>16</v>
      </c>
      <c r="Q176" s="16">
        <f>VLOOKUP(M176,MapColors!$A$4:$E$8,3,FALSE)</f>
        <v>25</v>
      </c>
      <c r="R176" s="16">
        <f>VLOOKUP(N176,MapColors!$A$4:$E$8,5,FALSE)</f>
        <v>32</v>
      </c>
      <c r="S176" s="14">
        <f t="shared" si="16"/>
        <v>16</v>
      </c>
      <c r="T176" s="14">
        <f t="shared" si="17"/>
        <v>25</v>
      </c>
      <c r="U176">
        <v>489229</v>
      </c>
      <c r="V176" s="17">
        <v>141</v>
      </c>
      <c r="W176" s="17">
        <v>39.996718199999997</v>
      </c>
      <c r="X176" s="17">
        <v>-75.130552800000004</v>
      </c>
      <c r="Y176" s="17">
        <v>10507</v>
      </c>
      <c r="Z176" s="17">
        <v>17602</v>
      </c>
      <c r="AA176" s="17">
        <v>42101017602</v>
      </c>
      <c r="AB176" s="17">
        <v>400458</v>
      </c>
      <c r="AC176" s="17">
        <v>0</v>
      </c>
    </row>
    <row r="177" spans="1:29" x14ac:dyDescent="0.35">
      <c r="A177" s="12">
        <v>177.01</v>
      </c>
      <c r="B177" s="14">
        <f t="shared" si="12"/>
        <v>42</v>
      </c>
      <c r="C177" s="14">
        <f t="shared" si="13"/>
        <v>57</v>
      </c>
      <c r="D177" s="15" t="s">
        <v>206</v>
      </c>
      <c r="E177" s="16" t="s">
        <v>8</v>
      </c>
      <c r="F177" s="16" t="s">
        <v>9</v>
      </c>
      <c r="G177" s="16">
        <f>VLOOKUP(E177,MapColors!$A$4:$E$8,2,FALSE)</f>
        <v>26</v>
      </c>
      <c r="H177" s="16">
        <f>VLOOKUP(F177,MapColors!$A$4:$E$8,4,FALSE)</f>
        <v>16</v>
      </c>
      <c r="I177" s="16">
        <f>VLOOKUP(E177,MapColors!$A$4:$E$8,3,FALSE)</f>
        <v>53</v>
      </c>
      <c r="J177" s="16">
        <f>VLOOKUP(F177,MapColors!$A$4:$E$8,5,FALSE)</f>
        <v>32</v>
      </c>
      <c r="K177" s="14">
        <f t="shared" si="14"/>
        <v>26</v>
      </c>
      <c r="L177" s="14">
        <f t="shared" si="15"/>
        <v>32</v>
      </c>
      <c r="M177" s="16" t="s">
        <v>9</v>
      </c>
      <c r="N177" s="16" t="s">
        <v>9</v>
      </c>
      <c r="O177" s="16">
        <f>VLOOKUP(M177,MapColors!$A$4:$E$8,2,FALSE)</f>
        <v>13</v>
      </c>
      <c r="P177" s="16">
        <f>VLOOKUP(N177,MapColors!$A$4:$E$8,4,FALSE)</f>
        <v>16</v>
      </c>
      <c r="Q177" s="16">
        <f>VLOOKUP(M177,MapColors!$A$4:$E$8,3,FALSE)</f>
        <v>25</v>
      </c>
      <c r="R177" s="16">
        <f>VLOOKUP(N177,MapColors!$A$4:$E$8,5,FALSE)</f>
        <v>32</v>
      </c>
      <c r="S177" s="14">
        <f t="shared" si="16"/>
        <v>16</v>
      </c>
      <c r="T177" s="14">
        <f t="shared" si="17"/>
        <v>25</v>
      </c>
      <c r="U177">
        <v>489261</v>
      </c>
      <c r="V177" s="17">
        <v>173</v>
      </c>
      <c r="W177" s="17">
        <v>39.996447000000003</v>
      </c>
      <c r="X177" s="17">
        <v>-75.116752599999998</v>
      </c>
      <c r="Y177" s="17">
        <v>10508</v>
      </c>
      <c r="Z177" s="17">
        <v>17701</v>
      </c>
      <c r="AA177" s="17">
        <v>42101017701</v>
      </c>
      <c r="AB177" s="17">
        <v>241053</v>
      </c>
      <c r="AC177" s="17">
        <v>0</v>
      </c>
    </row>
    <row r="178" spans="1:29" x14ac:dyDescent="0.35">
      <c r="A178" s="12">
        <v>177.02</v>
      </c>
      <c r="B178" s="14">
        <f t="shared" si="12"/>
        <v>59</v>
      </c>
      <c r="C178" s="14">
        <f t="shared" si="13"/>
        <v>85</v>
      </c>
      <c r="D178" s="15" t="s">
        <v>205</v>
      </c>
      <c r="E178" s="16" t="s">
        <v>8</v>
      </c>
      <c r="F178" s="16" t="s">
        <v>8</v>
      </c>
      <c r="G178" s="16">
        <f>VLOOKUP(E178,MapColors!$A$4:$E$8,2,FALSE)</f>
        <v>26</v>
      </c>
      <c r="H178" s="16">
        <f>VLOOKUP(F178,MapColors!$A$4:$E$8,4,FALSE)</f>
        <v>33</v>
      </c>
      <c r="I178" s="16">
        <f>VLOOKUP(E178,MapColors!$A$4:$E$8,3,FALSE)</f>
        <v>53</v>
      </c>
      <c r="J178" s="16">
        <f>VLOOKUP(F178,MapColors!$A$4:$E$8,5,FALSE)</f>
        <v>53</v>
      </c>
      <c r="K178" s="14">
        <f t="shared" si="14"/>
        <v>33</v>
      </c>
      <c r="L178" s="14">
        <f t="shared" si="15"/>
        <v>53</v>
      </c>
      <c r="M178" s="16" t="s">
        <v>8</v>
      </c>
      <c r="N178" s="16" t="s">
        <v>9</v>
      </c>
      <c r="O178" s="16">
        <f>VLOOKUP(M178,MapColors!$A$4:$E$8,2,FALSE)</f>
        <v>26</v>
      </c>
      <c r="P178" s="16">
        <f>VLOOKUP(N178,MapColors!$A$4:$E$8,4,FALSE)</f>
        <v>16</v>
      </c>
      <c r="Q178" s="16">
        <f>VLOOKUP(M178,MapColors!$A$4:$E$8,3,FALSE)</f>
        <v>53</v>
      </c>
      <c r="R178" s="16">
        <f>VLOOKUP(N178,MapColors!$A$4:$E$8,5,FALSE)</f>
        <v>32</v>
      </c>
      <c r="S178" s="14">
        <f t="shared" si="16"/>
        <v>26</v>
      </c>
      <c r="T178" s="14">
        <f t="shared" si="17"/>
        <v>32</v>
      </c>
      <c r="U178">
        <v>489260</v>
      </c>
      <c r="V178" s="17">
        <v>172</v>
      </c>
      <c r="W178" s="17">
        <v>39.995062099999998</v>
      </c>
      <c r="X178" s="17">
        <v>-75.123139899999998</v>
      </c>
      <c r="Y178" s="17">
        <v>10509</v>
      </c>
      <c r="Z178" s="17">
        <v>17702</v>
      </c>
      <c r="AA178" s="17">
        <v>42101017702</v>
      </c>
      <c r="AB178" s="17">
        <v>489258</v>
      </c>
      <c r="AC178" s="17">
        <v>0</v>
      </c>
    </row>
    <row r="179" spans="1:29" x14ac:dyDescent="0.35">
      <c r="A179" s="12">
        <v>178</v>
      </c>
      <c r="B179" s="14">
        <f t="shared" si="12"/>
        <v>59</v>
      </c>
      <c r="C179" s="14">
        <f t="shared" si="13"/>
        <v>85</v>
      </c>
      <c r="D179" s="15" t="s">
        <v>277</v>
      </c>
      <c r="E179" s="16" t="s">
        <v>8</v>
      </c>
      <c r="F179" s="16" t="s">
        <v>8</v>
      </c>
      <c r="G179" s="16">
        <f>VLOOKUP(E179,MapColors!$A$4:$E$8,2,FALSE)</f>
        <v>26</v>
      </c>
      <c r="H179" s="16">
        <f>VLOOKUP(F179,MapColors!$A$4:$E$8,4,FALSE)</f>
        <v>33</v>
      </c>
      <c r="I179" s="16">
        <f>VLOOKUP(E179,MapColors!$A$4:$E$8,3,FALSE)</f>
        <v>53</v>
      </c>
      <c r="J179" s="16">
        <f>VLOOKUP(F179,MapColors!$A$4:$E$8,5,FALSE)</f>
        <v>53</v>
      </c>
      <c r="K179" s="14">
        <f t="shared" si="14"/>
        <v>33</v>
      </c>
      <c r="L179" s="14">
        <f t="shared" si="15"/>
        <v>53</v>
      </c>
      <c r="M179" s="16" t="s">
        <v>8</v>
      </c>
      <c r="N179" s="16" t="s">
        <v>9</v>
      </c>
      <c r="O179" s="16">
        <f>VLOOKUP(M179,MapColors!$A$4:$E$8,2,FALSE)</f>
        <v>26</v>
      </c>
      <c r="P179" s="16">
        <f>VLOOKUP(N179,MapColors!$A$4:$E$8,4,FALSE)</f>
        <v>16</v>
      </c>
      <c r="Q179" s="16">
        <f>VLOOKUP(M179,MapColors!$A$4:$E$8,3,FALSE)</f>
        <v>53</v>
      </c>
      <c r="R179" s="16">
        <f>VLOOKUP(N179,MapColors!$A$4:$E$8,5,FALSE)</f>
        <v>32</v>
      </c>
      <c r="S179" s="14">
        <f t="shared" si="16"/>
        <v>26</v>
      </c>
      <c r="T179" s="14">
        <f t="shared" si="17"/>
        <v>32</v>
      </c>
      <c r="U179">
        <v>489565</v>
      </c>
      <c r="V179" s="17">
        <v>244</v>
      </c>
      <c r="W179" s="17">
        <v>39.991373400000001</v>
      </c>
      <c r="X179" s="17">
        <v>-75.117306299999996</v>
      </c>
      <c r="Y179" s="17">
        <v>10510</v>
      </c>
      <c r="Z179" s="17">
        <v>17800</v>
      </c>
      <c r="AA179" s="17">
        <v>42101017800</v>
      </c>
      <c r="AB179" s="17">
        <v>662905</v>
      </c>
      <c r="AC179" s="17">
        <v>0</v>
      </c>
    </row>
    <row r="180" spans="1:29" x14ac:dyDescent="0.35">
      <c r="A180" s="12">
        <v>179</v>
      </c>
      <c r="B180" s="14">
        <f t="shared" si="12"/>
        <v>32</v>
      </c>
      <c r="C180" s="14">
        <f t="shared" si="13"/>
        <v>44</v>
      </c>
      <c r="D180" s="15" t="s">
        <v>278</v>
      </c>
      <c r="E180" s="16" t="s">
        <v>8</v>
      </c>
      <c r="F180" s="16" t="s">
        <v>9</v>
      </c>
      <c r="G180" s="16">
        <f>VLOOKUP(E180,MapColors!$A$4:$E$8,2,FALSE)</f>
        <v>26</v>
      </c>
      <c r="H180" s="16">
        <f>VLOOKUP(F180,MapColors!$A$4:$E$8,4,FALSE)</f>
        <v>16</v>
      </c>
      <c r="I180" s="16">
        <f>VLOOKUP(E180,MapColors!$A$4:$E$8,3,FALSE)</f>
        <v>53</v>
      </c>
      <c r="J180" s="16">
        <f>VLOOKUP(F180,MapColors!$A$4:$E$8,5,FALSE)</f>
        <v>32</v>
      </c>
      <c r="K180" s="14">
        <f t="shared" si="14"/>
        <v>26</v>
      </c>
      <c r="L180" s="14">
        <f t="shared" si="15"/>
        <v>32</v>
      </c>
      <c r="M180" s="16" t="s">
        <v>10</v>
      </c>
      <c r="N180" s="16" t="s">
        <v>12</v>
      </c>
      <c r="O180" s="16">
        <f>VLOOKUP(M180,MapColors!$A$4:$E$8,2,FALSE)</f>
        <v>5</v>
      </c>
      <c r="P180" s="16">
        <f>VLOOKUP(N180,MapColors!$A$4:$E$8,4,FALSE)</f>
        <v>6</v>
      </c>
      <c r="Q180" s="16">
        <f>VLOOKUP(M180,MapColors!$A$4:$E$8,3,FALSE)</f>
        <v>12</v>
      </c>
      <c r="R180" s="16">
        <f>VLOOKUP(N180,MapColors!$A$4:$E$8,5,FALSE)</f>
        <v>15</v>
      </c>
      <c r="S180" s="14">
        <f t="shared" si="16"/>
        <v>6</v>
      </c>
      <c r="T180" s="14">
        <f t="shared" si="17"/>
        <v>12</v>
      </c>
      <c r="U180">
        <v>489566</v>
      </c>
      <c r="V180" s="17">
        <v>245</v>
      </c>
      <c r="W180" s="17">
        <v>39.987053500000002</v>
      </c>
      <c r="X180" s="17">
        <v>-75.113934</v>
      </c>
      <c r="Y180" s="17">
        <v>10511</v>
      </c>
      <c r="Z180" s="17">
        <v>17900</v>
      </c>
      <c r="AA180" s="17">
        <v>42101017900</v>
      </c>
      <c r="AB180" s="17">
        <v>714008</v>
      </c>
      <c r="AC180" s="17">
        <v>0</v>
      </c>
    </row>
    <row r="181" spans="1:29" x14ac:dyDescent="0.35">
      <c r="A181" s="12">
        <v>180.01</v>
      </c>
      <c r="B181" s="14">
        <f t="shared" si="12"/>
        <v>6</v>
      </c>
      <c r="C181" s="14">
        <f t="shared" si="13"/>
        <v>12</v>
      </c>
      <c r="D181" s="15" t="s">
        <v>204</v>
      </c>
      <c r="E181" s="16" t="s">
        <v>10</v>
      </c>
      <c r="F181" s="16" t="s">
        <v>12</v>
      </c>
      <c r="G181" s="16">
        <f>VLOOKUP(E181,MapColors!$A$4:$E$8,2,FALSE)</f>
        <v>5</v>
      </c>
      <c r="H181" s="16">
        <f>VLOOKUP(F181,MapColors!$A$4:$E$8,4,FALSE)</f>
        <v>6</v>
      </c>
      <c r="I181" s="16">
        <f>VLOOKUP(E181,MapColors!$A$4:$E$8,3,FALSE)</f>
        <v>12</v>
      </c>
      <c r="J181" s="16">
        <f>VLOOKUP(F181,MapColors!$A$4:$E$8,5,FALSE)</f>
        <v>15</v>
      </c>
      <c r="K181" s="14">
        <f t="shared" si="14"/>
        <v>6</v>
      </c>
      <c r="L181" s="14">
        <f t="shared" si="15"/>
        <v>12</v>
      </c>
      <c r="M181" s="16" t="s">
        <v>11</v>
      </c>
      <c r="N181" s="16" t="s">
        <v>11</v>
      </c>
      <c r="O181" s="16">
        <f>VLOOKUP(M181,MapColors!$A$4:$E$8,2,FALSE)</f>
        <v>0</v>
      </c>
      <c r="P181" s="16">
        <f>VLOOKUP(N181,MapColors!$A$4:$E$8,4,FALSE)</f>
        <v>0</v>
      </c>
      <c r="Q181" s="16">
        <f>VLOOKUP(M181,MapColors!$A$4:$E$8,3,FALSE)</f>
        <v>4</v>
      </c>
      <c r="R181" s="16">
        <f>VLOOKUP(N181,MapColors!$A$4:$E$8,5,FALSE)</f>
        <v>0</v>
      </c>
      <c r="S181" s="14">
        <f t="shared" si="16"/>
        <v>0</v>
      </c>
      <c r="T181" s="14">
        <f t="shared" si="17"/>
        <v>0</v>
      </c>
      <c r="U181">
        <v>489259</v>
      </c>
      <c r="V181" s="17">
        <v>171</v>
      </c>
      <c r="W181" s="17">
        <v>39.981056899999999</v>
      </c>
      <c r="X181" s="17">
        <v>-75.112799999999993</v>
      </c>
      <c r="Y181" s="17">
        <v>10512</v>
      </c>
      <c r="Z181" s="17">
        <v>18001</v>
      </c>
      <c r="AA181" s="17">
        <v>42101018001</v>
      </c>
      <c r="AB181" s="17">
        <v>387383</v>
      </c>
      <c r="AC181" s="17">
        <v>0</v>
      </c>
    </row>
    <row r="182" spans="1:29" x14ac:dyDescent="0.35">
      <c r="A182" s="12">
        <v>180.02</v>
      </c>
      <c r="B182" s="14">
        <f t="shared" si="12"/>
        <v>16</v>
      </c>
      <c r="C182" s="14">
        <f t="shared" si="13"/>
        <v>25</v>
      </c>
      <c r="D182" s="15" t="s">
        <v>358</v>
      </c>
      <c r="E182" s="16" t="s">
        <v>9</v>
      </c>
      <c r="F182" s="16" t="s">
        <v>9</v>
      </c>
      <c r="G182" s="16">
        <f>VLOOKUP(E182,MapColors!$A$4:$E$8,2,FALSE)</f>
        <v>13</v>
      </c>
      <c r="H182" s="16">
        <f>VLOOKUP(F182,MapColors!$A$4:$E$8,4,FALSE)</f>
        <v>16</v>
      </c>
      <c r="I182" s="16">
        <f>VLOOKUP(E182,MapColors!$A$4:$E$8,3,FALSE)</f>
        <v>25</v>
      </c>
      <c r="J182" s="16">
        <f>VLOOKUP(F182,MapColors!$A$4:$E$8,5,FALSE)</f>
        <v>32</v>
      </c>
      <c r="K182" s="14">
        <f t="shared" si="14"/>
        <v>16</v>
      </c>
      <c r="L182" s="14">
        <f t="shared" si="15"/>
        <v>25</v>
      </c>
      <c r="M182" s="16" t="s">
        <v>11</v>
      </c>
      <c r="N182" s="16" t="s">
        <v>11</v>
      </c>
      <c r="O182" s="16">
        <f>VLOOKUP(M182,MapColors!$A$4:$E$8,2,FALSE)</f>
        <v>0</v>
      </c>
      <c r="P182" s="16">
        <f>VLOOKUP(N182,MapColors!$A$4:$E$8,4,FALSE)</f>
        <v>0</v>
      </c>
      <c r="Q182" s="16">
        <f>VLOOKUP(M182,MapColors!$A$4:$E$8,3,FALSE)</f>
        <v>4</v>
      </c>
      <c r="R182" s="16">
        <f>VLOOKUP(N182,MapColors!$A$4:$E$8,5,FALSE)</f>
        <v>0</v>
      </c>
      <c r="S182" s="14">
        <f t="shared" si="16"/>
        <v>0</v>
      </c>
      <c r="T182" s="14">
        <f t="shared" si="17"/>
        <v>0</v>
      </c>
      <c r="U182">
        <v>489646</v>
      </c>
      <c r="V182" s="17">
        <v>325</v>
      </c>
      <c r="W182" s="17">
        <v>39.9836344</v>
      </c>
      <c r="X182" s="17">
        <v>-75.106709600000002</v>
      </c>
      <c r="Y182" s="17">
        <v>10513</v>
      </c>
      <c r="Z182" s="17">
        <v>18002</v>
      </c>
      <c r="AA182" s="17">
        <v>42101018002</v>
      </c>
      <c r="AB182" s="17">
        <v>439791</v>
      </c>
      <c r="AC182" s="17">
        <v>0</v>
      </c>
    </row>
    <row r="183" spans="1:29" x14ac:dyDescent="0.35">
      <c r="A183" s="22">
        <v>183</v>
      </c>
      <c r="B183" s="14">
        <f t="shared" si="12"/>
        <v>6</v>
      </c>
      <c r="C183" s="14">
        <f t="shared" si="13"/>
        <v>12</v>
      </c>
      <c r="D183" s="15" t="s">
        <v>279</v>
      </c>
      <c r="E183" s="16" t="s">
        <v>10</v>
      </c>
      <c r="F183" s="16" t="s">
        <v>12</v>
      </c>
      <c r="G183" s="16">
        <f>VLOOKUP(E183,MapColors!$A$4:$E$8,2,FALSE)</f>
        <v>5</v>
      </c>
      <c r="H183" s="16">
        <f>VLOOKUP(F183,MapColors!$A$4:$E$8,4,FALSE)</f>
        <v>6</v>
      </c>
      <c r="I183" s="16">
        <f>VLOOKUP(E183,MapColors!$A$4:$E$8,3,FALSE)</f>
        <v>12</v>
      </c>
      <c r="J183" s="16">
        <f>VLOOKUP(F183,MapColors!$A$4:$E$8,5,FALSE)</f>
        <v>15</v>
      </c>
      <c r="K183" s="14">
        <f t="shared" si="14"/>
        <v>6</v>
      </c>
      <c r="L183" s="14">
        <f t="shared" si="15"/>
        <v>12</v>
      </c>
      <c r="M183" s="16" t="s">
        <v>11</v>
      </c>
      <c r="N183" s="16" t="s">
        <v>11</v>
      </c>
      <c r="O183" s="16">
        <f>VLOOKUP(M183,MapColors!$A$4:$E$8,2,FALSE)</f>
        <v>0</v>
      </c>
      <c r="P183" s="16">
        <f>VLOOKUP(N183,MapColors!$A$4:$E$8,4,FALSE)</f>
        <v>0</v>
      </c>
      <c r="Q183" s="16">
        <f>VLOOKUP(M183,MapColors!$A$4:$E$8,3,FALSE)</f>
        <v>4</v>
      </c>
      <c r="R183" s="16">
        <f>VLOOKUP(N183,MapColors!$A$4:$E$8,5,FALSE)</f>
        <v>0</v>
      </c>
      <c r="S183" s="14">
        <f t="shared" si="16"/>
        <v>0</v>
      </c>
      <c r="T183" s="14">
        <f t="shared" si="17"/>
        <v>0</v>
      </c>
      <c r="U183">
        <v>489567</v>
      </c>
      <c r="V183" s="17">
        <v>246</v>
      </c>
      <c r="W183" s="17">
        <v>39.995603500000001</v>
      </c>
      <c r="X183" s="17">
        <v>-75.074622500000004</v>
      </c>
      <c r="Y183" s="17">
        <v>10514</v>
      </c>
      <c r="Z183" s="17">
        <v>18300</v>
      </c>
      <c r="AA183" s="17">
        <v>42101018300</v>
      </c>
      <c r="AB183" s="17">
        <v>1834680</v>
      </c>
      <c r="AC183" s="17">
        <v>185387</v>
      </c>
    </row>
    <row r="184" spans="1:29" x14ac:dyDescent="0.35">
      <c r="A184" s="12">
        <v>184</v>
      </c>
      <c r="B184" s="14">
        <f t="shared" si="12"/>
        <v>1</v>
      </c>
      <c r="C184" s="14">
        <f t="shared" si="13"/>
        <v>4</v>
      </c>
      <c r="D184" s="15" t="s">
        <v>280</v>
      </c>
      <c r="E184" s="16" t="s">
        <v>11</v>
      </c>
      <c r="F184" s="16" t="s">
        <v>10</v>
      </c>
      <c r="G184" s="16">
        <f>VLOOKUP(E184,MapColors!$A$4:$E$8,2,FALSE)</f>
        <v>0</v>
      </c>
      <c r="H184" s="16">
        <f>VLOOKUP(F184,MapColors!$A$4:$E$8,4,FALSE)</f>
        <v>1</v>
      </c>
      <c r="I184" s="16">
        <f>VLOOKUP(E184,MapColors!$A$4:$E$8,3,FALSE)</f>
        <v>4</v>
      </c>
      <c r="J184" s="16">
        <f>VLOOKUP(F184,MapColors!$A$4:$E$8,5,FALSE)</f>
        <v>5</v>
      </c>
      <c r="K184" s="14">
        <f t="shared" si="14"/>
        <v>1</v>
      </c>
      <c r="L184" s="14">
        <f t="shared" si="15"/>
        <v>4</v>
      </c>
      <c r="M184" s="16" t="s">
        <v>11</v>
      </c>
      <c r="N184" s="16" t="s">
        <v>11</v>
      </c>
      <c r="O184" s="16">
        <f>VLOOKUP(M184,MapColors!$A$4:$E$8,2,FALSE)</f>
        <v>0</v>
      </c>
      <c r="P184" s="16">
        <f>VLOOKUP(N184,MapColors!$A$4:$E$8,4,FALSE)</f>
        <v>0</v>
      </c>
      <c r="Q184" s="16">
        <f>VLOOKUP(M184,MapColors!$A$4:$E$8,3,FALSE)</f>
        <v>4</v>
      </c>
      <c r="R184" s="16">
        <f>VLOOKUP(N184,MapColors!$A$4:$E$8,5,FALSE)</f>
        <v>0</v>
      </c>
      <c r="S184" s="14">
        <f t="shared" si="16"/>
        <v>0</v>
      </c>
      <c r="T184" s="14">
        <f t="shared" si="17"/>
        <v>0</v>
      </c>
      <c r="U184">
        <v>489568</v>
      </c>
      <c r="V184" s="17">
        <v>247</v>
      </c>
      <c r="W184" s="17">
        <v>39.9996644</v>
      </c>
      <c r="X184" s="17">
        <v>-75.063736300000002</v>
      </c>
      <c r="Y184" s="17">
        <v>10515</v>
      </c>
      <c r="Z184" s="17">
        <v>18400</v>
      </c>
      <c r="AA184" s="17">
        <v>42101018400</v>
      </c>
      <c r="AB184" s="17">
        <v>1285745</v>
      </c>
      <c r="AC184" s="17">
        <v>949471</v>
      </c>
    </row>
    <row r="185" spans="1:29" x14ac:dyDescent="0.35">
      <c r="A185" s="12">
        <v>188</v>
      </c>
      <c r="B185" s="14">
        <f t="shared" si="12"/>
        <v>46</v>
      </c>
      <c r="C185" s="14">
        <f t="shared" si="13"/>
        <v>68</v>
      </c>
      <c r="D185" s="15" t="s">
        <v>281</v>
      </c>
      <c r="E185" s="16" t="s">
        <v>8</v>
      </c>
      <c r="F185" s="16" t="s">
        <v>8</v>
      </c>
      <c r="G185" s="16">
        <f>VLOOKUP(E185,MapColors!$A$4:$E$8,2,FALSE)</f>
        <v>26</v>
      </c>
      <c r="H185" s="16">
        <f>VLOOKUP(F185,MapColors!$A$4:$E$8,4,FALSE)</f>
        <v>33</v>
      </c>
      <c r="I185" s="16">
        <f>VLOOKUP(E185,MapColors!$A$4:$E$8,3,FALSE)</f>
        <v>53</v>
      </c>
      <c r="J185" s="16">
        <f>VLOOKUP(F185,MapColors!$A$4:$E$8,5,FALSE)</f>
        <v>53</v>
      </c>
      <c r="K185" s="14">
        <f t="shared" si="14"/>
        <v>33</v>
      </c>
      <c r="L185" s="14">
        <f t="shared" si="15"/>
        <v>53</v>
      </c>
      <c r="M185" s="16" t="s">
        <v>9</v>
      </c>
      <c r="N185" s="16" t="s">
        <v>12</v>
      </c>
      <c r="O185" s="16">
        <f>VLOOKUP(M185,MapColors!$A$4:$E$8,2,FALSE)</f>
        <v>13</v>
      </c>
      <c r="P185" s="16">
        <f>VLOOKUP(N185,MapColors!$A$4:$E$8,4,FALSE)</f>
        <v>6</v>
      </c>
      <c r="Q185" s="16">
        <f>VLOOKUP(M185,MapColors!$A$4:$E$8,3,FALSE)</f>
        <v>25</v>
      </c>
      <c r="R185" s="16">
        <f>VLOOKUP(N185,MapColors!$A$4:$E$8,5,FALSE)</f>
        <v>15</v>
      </c>
      <c r="S185" s="14">
        <f t="shared" si="16"/>
        <v>13</v>
      </c>
      <c r="T185" s="14">
        <f t="shared" si="17"/>
        <v>15</v>
      </c>
      <c r="U185">
        <v>489569</v>
      </c>
      <c r="V185" s="17">
        <v>248</v>
      </c>
      <c r="W185" s="17">
        <v>39.997365899999998</v>
      </c>
      <c r="X185" s="17">
        <v>-75.105829600000007</v>
      </c>
      <c r="Y185" s="17">
        <v>10516</v>
      </c>
      <c r="Z185" s="17">
        <v>18800</v>
      </c>
      <c r="AA185" s="17">
        <v>42101018800</v>
      </c>
      <c r="AB185" s="17">
        <v>663288</v>
      </c>
      <c r="AC185" s="17">
        <v>0</v>
      </c>
    </row>
    <row r="186" spans="1:29" x14ac:dyDescent="0.35">
      <c r="A186" s="12">
        <v>190</v>
      </c>
      <c r="B186" s="14">
        <f t="shared" si="12"/>
        <v>14</v>
      </c>
      <c r="C186" s="14">
        <f t="shared" si="13"/>
        <v>19</v>
      </c>
      <c r="D186" s="15" t="s">
        <v>52</v>
      </c>
      <c r="E186" s="16" t="s">
        <v>9</v>
      </c>
      <c r="F186" s="16" t="s">
        <v>12</v>
      </c>
      <c r="G186" s="16">
        <f>VLOOKUP(E186,MapColors!$A$4:$E$8,2,FALSE)</f>
        <v>13</v>
      </c>
      <c r="H186" s="16">
        <f>VLOOKUP(F186,MapColors!$A$4:$E$8,4,FALSE)</f>
        <v>6</v>
      </c>
      <c r="I186" s="16">
        <f>VLOOKUP(E186,MapColors!$A$4:$E$8,3,FALSE)</f>
        <v>25</v>
      </c>
      <c r="J186" s="16">
        <f>VLOOKUP(F186,MapColors!$A$4:$E$8,5,FALSE)</f>
        <v>15</v>
      </c>
      <c r="K186" s="14">
        <f t="shared" si="14"/>
        <v>13</v>
      </c>
      <c r="L186" s="14">
        <f t="shared" si="15"/>
        <v>15</v>
      </c>
      <c r="M186" s="16" t="s">
        <v>11</v>
      </c>
      <c r="N186" s="16" t="s">
        <v>10</v>
      </c>
      <c r="O186" s="16">
        <f>VLOOKUP(M186,MapColors!$A$4:$E$8,2,FALSE)</f>
        <v>0</v>
      </c>
      <c r="P186" s="16">
        <f>VLOOKUP(N186,MapColors!$A$4:$E$8,4,FALSE)</f>
        <v>1</v>
      </c>
      <c r="Q186" s="16">
        <f>VLOOKUP(M186,MapColors!$A$4:$E$8,3,FALSE)</f>
        <v>4</v>
      </c>
      <c r="R186" s="16">
        <f>VLOOKUP(N186,MapColors!$A$4:$E$8,5,FALSE)</f>
        <v>5</v>
      </c>
      <c r="S186" s="14">
        <f t="shared" si="16"/>
        <v>1</v>
      </c>
      <c r="T186" s="14">
        <f t="shared" si="17"/>
        <v>4</v>
      </c>
      <c r="U186">
        <v>489400</v>
      </c>
      <c r="V186" s="17">
        <v>19</v>
      </c>
      <c r="W186" s="17">
        <v>40.009501499999999</v>
      </c>
      <c r="X186" s="17">
        <v>-75.098613599999993</v>
      </c>
      <c r="Y186" s="17">
        <v>10517</v>
      </c>
      <c r="Z186" s="17">
        <v>19000</v>
      </c>
      <c r="AA186" s="17">
        <v>42101019000</v>
      </c>
      <c r="AB186" s="17">
        <v>778606</v>
      </c>
      <c r="AC186" s="17">
        <v>12639</v>
      </c>
    </row>
    <row r="187" spans="1:29" x14ac:dyDescent="0.35">
      <c r="A187" s="12">
        <v>191</v>
      </c>
      <c r="B187" s="14">
        <f t="shared" si="12"/>
        <v>7</v>
      </c>
      <c r="C187" s="14">
        <f t="shared" si="13"/>
        <v>16</v>
      </c>
      <c r="D187" s="15" t="s">
        <v>53</v>
      </c>
      <c r="E187" s="16" t="s">
        <v>10</v>
      </c>
      <c r="F187" s="16" t="s">
        <v>12</v>
      </c>
      <c r="G187" s="16">
        <f>VLOOKUP(E187,MapColors!$A$4:$E$8,2,FALSE)</f>
        <v>5</v>
      </c>
      <c r="H187" s="16">
        <f>VLOOKUP(F187,MapColors!$A$4:$E$8,4,FALSE)</f>
        <v>6</v>
      </c>
      <c r="I187" s="16">
        <f>VLOOKUP(E187,MapColors!$A$4:$E$8,3,FALSE)</f>
        <v>12</v>
      </c>
      <c r="J187" s="16">
        <f>VLOOKUP(F187,MapColors!$A$4:$E$8,5,FALSE)</f>
        <v>15</v>
      </c>
      <c r="K187" s="14">
        <f t="shared" si="14"/>
        <v>6</v>
      </c>
      <c r="L187" s="14">
        <f t="shared" si="15"/>
        <v>12</v>
      </c>
      <c r="M187" s="16" t="s">
        <v>11</v>
      </c>
      <c r="N187" s="16" t="s">
        <v>10</v>
      </c>
      <c r="O187" s="16">
        <f>VLOOKUP(M187,MapColors!$A$4:$E$8,2,FALSE)</f>
        <v>0</v>
      </c>
      <c r="P187" s="16">
        <f>VLOOKUP(N187,MapColors!$A$4:$E$8,4,FALSE)</f>
        <v>1</v>
      </c>
      <c r="Q187" s="16">
        <f>VLOOKUP(M187,MapColors!$A$4:$E$8,3,FALSE)</f>
        <v>4</v>
      </c>
      <c r="R187" s="16">
        <f>VLOOKUP(N187,MapColors!$A$4:$E$8,5,FALSE)</f>
        <v>5</v>
      </c>
      <c r="S187" s="14">
        <f t="shared" si="16"/>
        <v>1</v>
      </c>
      <c r="T187" s="14">
        <f t="shared" si="17"/>
        <v>4</v>
      </c>
      <c r="U187">
        <v>489401</v>
      </c>
      <c r="V187" s="17">
        <v>20</v>
      </c>
      <c r="W187" s="17">
        <v>40.009551000000002</v>
      </c>
      <c r="X187" s="17">
        <v>-75.107181999999995</v>
      </c>
      <c r="Y187" s="17">
        <v>10518</v>
      </c>
      <c r="Z187" s="17">
        <v>19100</v>
      </c>
      <c r="AA187" s="17">
        <v>42101019100</v>
      </c>
      <c r="AB187" s="17">
        <v>1439101</v>
      </c>
      <c r="AC187" s="17">
        <v>20770</v>
      </c>
    </row>
    <row r="188" spans="1:29" x14ac:dyDescent="0.35">
      <c r="A188" s="12">
        <v>192</v>
      </c>
      <c r="B188" s="14">
        <f t="shared" si="12"/>
        <v>21</v>
      </c>
      <c r="C188" s="14">
        <f t="shared" si="13"/>
        <v>30</v>
      </c>
      <c r="D188" s="15" t="s">
        <v>54</v>
      </c>
      <c r="E188" s="16" t="s">
        <v>9</v>
      </c>
      <c r="F188" s="16" t="s">
        <v>9</v>
      </c>
      <c r="G188" s="16">
        <f>VLOOKUP(E188,MapColors!$A$4:$E$8,2,FALSE)</f>
        <v>13</v>
      </c>
      <c r="H188" s="16">
        <f>VLOOKUP(F188,MapColors!$A$4:$E$8,4,FALSE)</f>
        <v>16</v>
      </c>
      <c r="I188" s="16">
        <f>VLOOKUP(E188,MapColors!$A$4:$E$8,3,FALSE)</f>
        <v>25</v>
      </c>
      <c r="J188" s="16">
        <f>VLOOKUP(F188,MapColors!$A$4:$E$8,5,FALSE)</f>
        <v>32</v>
      </c>
      <c r="K188" s="14">
        <f t="shared" si="14"/>
        <v>16</v>
      </c>
      <c r="L188" s="14">
        <f t="shared" si="15"/>
        <v>25</v>
      </c>
      <c r="M188" s="16" t="s">
        <v>10</v>
      </c>
      <c r="N188" s="16" t="s">
        <v>10</v>
      </c>
      <c r="O188" s="16">
        <f>VLOOKUP(M188,MapColors!$A$4:$E$8,2,FALSE)</f>
        <v>5</v>
      </c>
      <c r="P188" s="16">
        <f>VLOOKUP(N188,MapColors!$A$4:$E$8,4,FALSE)</f>
        <v>1</v>
      </c>
      <c r="Q188" s="16">
        <f>VLOOKUP(M188,MapColors!$A$4:$E$8,3,FALSE)</f>
        <v>12</v>
      </c>
      <c r="R188" s="16">
        <f>VLOOKUP(N188,MapColors!$A$4:$E$8,5,FALSE)</f>
        <v>5</v>
      </c>
      <c r="S188" s="14">
        <f t="shared" si="16"/>
        <v>5</v>
      </c>
      <c r="T188" s="14">
        <f t="shared" si="17"/>
        <v>5</v>
      </c>
      <c r="U188">
        <v>489402</v>
      </c>
      <c r="V188" s="17">
        <v>21</v>
      </c>
      <c r="W188" s="17">
        <v>40.000639300000003</v>
      </c>
      <c r="X188" s="17">
        <v>-75.115064799999999</v>
      </c>
      <c r="Y188" s="17">
        <v>10519</v>
      </c>
      <c r="Z188" s="17">
        <v>19200</v>
      </c>
      <c r="AA188" s="17">
        <v>42101019200</v>
      </c>
      <c r="AB188" s="17">
        <v>656913</v>
      </c>
      <c r="AC188" s="17">
        <v>0</v>
      </c>
    </row>
    <row r="189" spans="1:29" x14ac:dyDescent="0.35">
      <c r="A189" s="12">
        <v>195.01</v>
      </c>
      <c r="B189" s="14">
        <f t="shared" si="12"/>
        <v>14</v>
      </c>
      <c r="C189" s="14">
        <f t="shared" si="13"/>
        <v>19</v>
      </c>
      <c r="D189" s="15" t="s">
        <v>195</v>
      </c>
      <c r="E189" s="16" t="s">
        <v>9</v>
      </c>
      <c r="F189" s="16" t="s">
        <v>12</v>
      </c>
      <c r="G189" s="16">
        <f>VLOOKUP(E189,MapColors!$A$4:$E$8,2,FALSE)</f>
        <v>13</v>
      </c>
      <c r="H189" s="16">
        <f>VLOOKUP(F189,MapColors!$A$4:$E$8,4,FALSE)</f>
        <v>6</v>
      </c>
      <c r="I189" s="16">
        <f>VLOOKUP(E189,MapColors!$A$4:$E$8,3,FALSE)</f>
        <v>25</v>
      </c>
      <c r="J189" s="16">
        <f>VLOOKUP(F189,MapColors!$A$4:$E$8,5,FALSE)</f>
        <v>15</v>
      </c>
      <c r="K189" s="14">
        <f t="shared" si="14"/>
        <v>13</v>
      </c>
      <c r="L189" s="14">
        <f t="shared" si="15"/>
        <v>15</v>
      </c>
      <c r="M189" s="16" t="s">
        <v>11</v>
      </c>
      <c r="N189" s="16" t="s">
        <v>10</v>
      </c>
      <c r="O189" s="16">
        <f>VLOOKUP(M189,MapColors!$A$4:$E$8,2,FALSE)</f>
        <v>0</v>
      </c>
      <c r="P189" s="16">
        <f>VLOOKUP(N189,MapColors!$A$4:$E$8,4,FALSE)</f>
        <v>1</v>
      </c>
      <c r="Q189" s="16">
        <f>VLOOKUP(M189,MapColors!$A$4:$E$8,3,FALSE)</f>
        <v>4</v>
      </c>
      <c r="R189" s="16">
        <f>VLOOKUP(N189,MapColors!$A$4:$E$8,5,FALSE)</f>
        <v>5</v>
      </c>
      <c r="S189" s="14">
        <f t="shared" si="16"/>
        <v>1</v>
      </c>
      <c r="T189" s="14">
        <f t="shared" si="17"/>
        <v>4</v>
      </c>
      <c r="U189">
        <v>489250</v>
      </c>
      <c r="V189" s="17">
        <v>162</v>
      </c>
      <c r="W189" s="17">
        <v>40.000430299999998</v>
      </c>
      <c r="X189" s="17">
        <v>-75.131622699999994</v>
      </c>
      <c r="Y189" s="17">
        <v>10520</v>
      </c>
      <c r="Z189" s="17">
        <v>19501</v>
      </c>
      <c r="AA189" s="17">
        <v>42101019501</v>
      </c>
      <c r="AB189" s="17">
        <v>393883</v>
      </c>
      <c r="AC189" s="17">
        <v>0</v>
      </c>
    </row>
    <row r="190" spans="1:29" x14ac:dyDescent="0.35">
      <c r="A190" s="12">
        <v>195.02</v>
      </c>
      <c r="B190" s="14">
        <f t="shared" si="12"/>
        <v>1</v>
      </c>
      <c r="C190" s="14">
        <f t="shared" si="13"/>
        <v>4</v>
      </c>
      <c r="D190" s="15" t="s">
        <v>194</v>
      </c>
      <c r="E190" s="16" t="s">
        <v>11</v>
      </c>
      <c r="F190" s="16" t="s">
        <v>10</v>
      </c>
      <c r="G190" s="16">
        <f>VLOOKUP(E190,MapColors!$A$4:$E$8,2,FALSE)</f>
        <v>0</v>
      </c>
      <c r="H190" s="16">
        <f>VLOOKUP(F190,MapColors!$A$4:$E$8,4,FALSE)</f>
        <v>1</v>
      </c>
      <c r="I190" s="16">
        <f>VLOOKUP(E190,MapColors!$A$4:$E$8,3,FALSE)</f>
        <v>4</v>
      </c>
      <c r="J190" s="16">
        <f>VLOOKUP(F190,MapColors!$A$4:$E$8,5,FALSE)</f>
        <v>5</v>
      </c>
      <c r="K190" s="14">
        <f t="shared" si="14"/>
        <v>1</v>
      </c>
      <c r="L190" s="14">
        <f t="shared" si="15"/>
        <v>4</v>
      </c>
      <c r="M190" s="16" t="s">
        <v>11</v>
      </c>
      <c r="N190" s="16" t="s">
        <v>11</v>
      </c>
      <c r="O190" s="16">
        <f>VLOOKUP(M190,MapColors!$A$4:$E$8,2,FALSE)</f>
        <v>0</v>
      </c>
      <c r="P190" s="16">
        <f>VLOOKUP(N190,MapColors!$A$4:$E$8,4,FALSE)</f>
        <v>0</v>
      </c>
      <c r="Q190" s="16">
        <f>VLOOKUP(M190,MapColors!$A$4:$E$8,3,FALSE)</f>
        <v>4</v>
      </c>
      <c r="R190" s="16">
        <f>VLOOKUP(N190,MapColors!$A$4:$E$8,5,FALSE)</f>
        <v>0</v>
      </c>
      <c r="S190" s="14">
        <f t="shared" si="16"/>
        <v>0</v>
      </c>
      <c r="T190" s="14">
        <f t="shared" si="17"/>
        <v>0</v>
      </c>
      <c r="U190">
        <v>489249</v>
      </c>
      <c r="V190" s="17">
        <v>161</v>
      </c>
      <c r="W190" s="17">
        <v>40.003402999999999</v>
      </c>
      <c r="X190" s="17">
        <v>-75.130044499999997</v>
      </c>
      <c r="Y190" s="17">
        <v>10521</v>
      </c>
      <c r="Z190" s="17">
        <v>19502</v>
      </c>
      <c r="AA190" s="17">
        <v>42101019502</v>
      </c>
      <c r="AB190" s="17">
        <v>370302</v>
      </c>
      <c r="AC190" s="17">
        <v>0</v>
      </c>
    </row>
    <row r="191" spans="1:29" x14ac:dyDescent="0.35">
      <c r="A191" s="12">
        <v>197</v>
      </c>
      <c r="B191" s="14">
        <f t="shared" si="12"/>
        <v>7</v>
      </c>
      <c r="C191" s="14">
        <f t="shared" si="13"/>
        <v>16</v>
      </c>
      <c r="D191" s="15" t="s">
        <v>55</v>
      </c>
      <c r="E191" s="16" t="s">
        <v>10</v>
      </c>
      <c r="F191" s="16" t="s">
        <v>12</v>
      </c>
      <c r="G191" s="16">
        <f>VLOOKUP(E191,MapColors!$A$4:$E$8,2,FALSE)</f>
        <v>5</v>
      </c>
      <c r="H191" s="16">
        <f>VLOOKUP(F191,MapColors!$A$4:$E$8,4,FALSE)</f>
        <v>6</v>
      </c>
      <c r="I191" s="16">
        <f>VLOOKUP(E191,MapColors!$A$4:$E$8,3,FALSE)</f>
        <v>12</v>
      </c>
      <c r="J191" s="16">
        <f>VLOOKUP(F191,MapColors!$A$4:$E$8,5,FALSE)</f>
        <v>15</v>
      </c>
      <c r="K191" s="14">
        <f t="shared" si="14"/>
        <v>6</v>
      </c>
      <c r="L191" s="14">
        <f t="shared" si="15"/>
        <v>12</v>
      </c>
      <c r="M191" s="16" t="s">
        <v>11</v>
      </c>
      <c r="N191" s="16" t="s">
        <v>10</v>
      </c>
      <c r="O191" s="16">
        <f>VLOOKUP(M191,MapColors!$A$4:$E$8,2,FALSE)</f>
        <v>0</v>
      </c>
      <c r="P191" s="16">
        <f>VLOOKUP(N191,MapColors!$A$4:$E$8,4,FALSE)</f>
        <v>1</v>
      </c>
      <c r="Q191" s="16">
        <f>VLOOKUP(M191,MapColors!$A$4:$E$8,3,FALSE)</f>
        <v>4</v>
      </c>
      <c r="R191" s="16">
        <f>VLOOKUP(N191,MapColors!$A$4:$E$8,5,FALSE)</f>
        <v>5</v>
      </c>
      <c r="S191" s="14">
        <f t="shared" si="16"/>
        <v>1</v>
      </c>
      <c r="T191" s="14">
        <f t="shared" si="17"/>
        <v>4</v>
      </c>
      <c r="U191">
        <v>489403</v>
      </c>
      <c r="V191" s="17">
        <v>22</v>
      </c>
      <c r="W191" s="17">
        <v>40.016279900000001</v>
      </c>
      <c r="X191" s="17">
        <v>-75.137937199999996</v>
      </c>
      <c r="Y191" s="17">
        <v>10522</v>
      </c>
      <c r="Z191" s="17">
        <v>19700</v>
      </c>
      <c r="AA191" s="17">
        <v>42101019700</v>
      </c>
      <c r="AB191" s="17">
        <v>450587</v>
      </c>
      <c r="AC191" s="17">
        <v>0</v>
      </c>
    </row>
    <row r="192" spans="1:29" x14ac:dyDescent="0.35">
      <c r="A192" s="12">
        <v>198</v>
      </c>
      <c r="B192" s="14">
        <f t="shared" si="12"/>
        <v>7</v>
      </c>
      <c r="C192" s="14">
        <f t="shared" si="13"/>
        <v>16</v>
      </c>
      <c r="D192" s="15" t="s">
        <v>56</v>
      </c>
      <c r="E192" s="16" t="s">
        <v>10</v>
      </c>
      <c r="F192" s="16" t="s">
        <v>12</v>
      </c>
      <c r="G192" s="16">
        <f>VLOOKUP(E192,MapColors!$A$4:$E$8,2,FALSE)</f>
        <v>5</v>
      </c>
      <c r="H192" s="16">
        <f>VLOOKUP(F192,MapColors!$A$4:$E$8,4,FALSE)</f>
        <v>6</v>
      </c>
      <c r="I192" s="16">
        <f>VLOOKUP(E192,MapColors!$A$4:$E$8,3,FALSE)</f>
        <v>12</v>
      </c>
      <c r="J192" s="16">
        <f>VLOOKUP(F192,MapColors!$A$4:$E$8,5,FALSE)</f>
        <v>15</v>
      </c>
      <c r="K192" s="14">
        <f t="shared" si="14"/>
        <v>6</v>
      </c>
      <c r="L192" s="14">
        <f t="shared" si="15"/>
        <v>12</v>
      </c>
      <c r="M192" s="16" t="s">
        <v>11</v>
      </c>
      <c r="N192" s="16" t="s">
        <v>10</v>
      </c>
      <c r="O192" s="16">
        <f>VLOOKUP(M192,MapColors!$A$4:$E$8,2,FALSE)</f>
        <v>0</v>
      </c>
      <c r="P192" s="16">
        <f>VLOOKUP(N192,MapColors!$A$4:$E$8,4,FALSE)</f>
        <v>1</v>
      </c>
      <c r="Q192" s="16">
        <f>VLOOKUP(M192,MapColors!$A$4:$E$8,3,FALSE)</f>
        <v>4</v>
      </c>
      <c r="R192" s="16">
        <f>VLOOKUP(N192,MapColors!$A$4:$E$8,5,FALSE)</f>
        <v>5</v>
      </c>
      <c r="S192" s="14">
        <f t="shared" si="16"/>
        <v>1</v>
      </c>
      <c r="T192" s="14">
        <f t="shared" si="17"/>
        <v>4</v>
      </c>
      <c r="U192">
        <v>489404</v>
      </c>
      <c r="V192" s="17">
        <v>23</v>
      </c>
      <c r="W192" s="17">
        <v>40.010724500000002</v>
      </c>
      <c r="X192" s="17">
        <v>-75.142147199999997</v>
      </c>
      <c r="Y192" s="17">
        <v>10523</v>
      </c>
      <c r="Z192" s="17">
        <v>19800</v>
      </c>
      <c r="AA192" s="17">
        <v>42101019800</v>
      </c>
      <c r="AB192" s="17">
        <v>541006</v>
      </c>
      <c r="AC192" s="17">
        <v>0</v>
      </c>
    </row>
    <row r="193" spans="1:29" x14ac:dyDescent="0.35">
      <c r="A193" s="12">
        <v>199</v>
      </c>
      <c r="B193" s="14">
        <f t="shared" si="12"/>
        <v>19</v>
      </c>
      <c r="C193" s="14">
        <f t="shared" si="13"/>
        <v>27</v>
      </c>
      <c r="D193" s="15" t="s">
        <v>57</v>
      </c>
      <c r="E193" s="16" t="s">
        <v>9</v>
      </c>
      <c r="F193" s="16" t="s">
        <v>12</v>
      </c>
      <c r="G193" s="16">
        <f>VLOOKUP(E193,MapColors!$A$4:$E$8,2,FALSE)</f>
        <v>13</v>
      </c>
      <c r="H193" s="16">
        <f>VLOOKUP(F193,MapColors!$A$4:$E$8,4,FALSE)</f>
        <v>6</v>
      </c>
      <c r="I193" s="16">
        <f>VLOOKUP(E193,MapColors!$A$4:$E$8,3,FALSE)</f>
        <v>25</v>
      </c>
      <c r="J193" s="16">
        <f>VLOOKUP(F193,MapColors!$A$4:$E$8,5,FALSE)</f>
        <v>15</v>
      </c>
      <c r="K193" s="14">
        <f t="shared" si="14"/>
        <v>13</v>
      </c>
      <c r="L193" s="14">
        <f t="shared" si="15"/>
        <v>15</v>
      </c>
      <c r="M193" s="16" t="s">
        <v>10</v>
      </c>
      <c r="N193" s="16" t="s">
        <v>12</v>
      </c>
      <c r="O193" s="16">
        <f>VLOOKUP(M193,MapColors!$A$4:$E$8,2,FALSE)</f>
        <v>5</v>
      </c>
      <c r="P193" s="16">
        <f>VLOOKUP(N193,MapColors!$A$4:$E$8,4,FALSE)</f>
        <v>6</v>
      </c>
      <c r="Q193" s="16">
        <f>VLOOKUP(M193,MapColors!$A$4:$E$8,3,FALSE)</f>
        <v>12</v>
      </c>
      <c r="R193" s="16">
        <f>VLOOKUP(N193,MapColors!$A$4:$E$8,5,FALSE)</f>
        <v>15</v>
      </c>
      <c r="S193" s="14">
        <f t="shared" si="16"/>
        <v>6</v>
      </c>
      <c r="T193" s="14">
        <f t="shared" si="17"/>
        <v>12</v>
      </c>
      <c r="U193">
        <v>489405</v>
      </c>
      <c r="V193" s="17">
        <v>24</v>
      </c>
      <c r="W193" s="17">
        <v>40.004851500000001</v>
      </c>
      <c r="X193" s="17">
        <v>-75.143546299999997</v>
      </c>
      <c r="Y193" s="17">
        <v>10524</v>
      </c>
      <c r="Z193" s="17">
        <v>19900</v>
      </c>
      <c r="AA193" s="17">
        <v>42101019900</v>
      </c>
      <c r="AB193" s="17">
        <v>661884</v>
      </c>
      <c r="AC193" s="17">
        <v>0</v>
      </c>
    </row>
    <row r="194" spans="1:29" x14ac:dyDescent="0.35">
      <c r="A194" s="12">
        <v>200</v>
      </c>
      <c r="B194" s="14">
        <f t="shared" si="12"/>
        <v>6</v>
      </c>
      <c r="C194" s="14">
        <f t="shared" si="13"/>
        <v>12</v>
      </c>
      <c r="D194" s="15" t="s">
        <v>58</v>
      </c>
      <c r="E194" s="16" t="s">
        <v>10</v>
      </c>
      <c r="F194" s="16" t="s">
        <v>12</v>
      </c>
      <c r="G194" s="16">
        <f>VLOOKUP(E194,MapColors!$A$4:$E$8,2,FALSE)</f>
        <v>5</v>
      </c>
      <c r="H194" s="16">
        <f>VLOOKUP(F194,MapColors!$A$4:$E$8,4,FALSE)</f>
        <v>6</v>
      </c>
      <c r="I194" s="16">
        <f>VLOOKUP(E194,MapColors!$A$4:$E$8,3,FALSE)</f>
        <v>12</v>
      </c>
      <c r="J194" s="16">
        <f>VLOOKUP(F194,MapColors!$A$4:$E$8,5,FALSE)</f>
        <v>15</v>
      </c>
      <c r="K194" s="14">
        <f t="shared" si="14"/>
        <v>6</v>
      </c>
      <c r="L194" s="14">
        <f t="shared" si="15"/>
        <v>12</v>
      </c>
      <c r="M194" s="16" t="s">
        <v>11</v>
      </c>
      <c r="N194" s="16" t="s">
        <v>11</v>
      </c>
      <c r="O194" s="16">
        <f>VLOOKUP(M194,MapColors!$A$4:$E$8,2,FALSE)</f>
        <v>0</v>
      </c>
      <c r="P194" s="16">
        <f>VLOOKUP(N194,MapColors!$A$4:$E$8,4,FALSE)</f>
        <v>0</v>
      </c>
      <c r="Q194" s="16">
        <f>VLOOKUP(M194,MapColors!$A$4:$E$8,3,FALSE)</f>
        <v>4</v>
      </c>
      <c r="R194" s="16">
        <f>VLOOKUP(N194,MapColors!$A$4:$E$8,5,FALSE)</f>
        <v>0</v>
      </c>
      <c r="S194" s="14">
        <f t="shared" si="16"/>
        <v>0</v>
      </c>
      <c r="T194" s="14">
        <f t="shared" si="17"/>
        <v>0</v>
      </c>
      <c r="U194">
        <v>489406</v>
      </c>
      <c r="V194" s="17">
        <v>25</v>
      </c>
      <c r="W194" s="17">
        <v>40.002528900000001</v>
      </c>
      <c r="X194" s="17">
        <v>-75.150899499999994</v>
      </c>
      <c r="Y194" s="17">
        <v>10525</v>
      </c>
      <c r="Z194" s="17">
        <v>20000</v>
      </c>
      <c r="AA194" s="17">
        <v>42101020000</v>
      </c>
      <c r="AB194" s="17">
        <v>316676</v>
      </c>
      <c r="AC194" s="17">
        <v>0</v>
      </c>
    </row>
    <row r="195" spans="1:29" x14ac:dyDescent="0.35">
      <c r="A195" s="12">
        <v>201.01</v>
      </c>
      <c r="B195" s="14">
        <f t="shared" si="12"/>
        <v>6</v>
      </c>
      <c r="C195" s="14">
        <f t="shared" si="13"/>
        <v>12</v>
      </c>
      <c r="D195" s="15" t="s">
        <v>190</v>
      </c>
      <c r="E195" s="16" t="s">
        <v>10</v>
      </c>
      <c r="F195" s="16" t="s">
        <v>12</v>
      </c>
      <c r="G195" s="16">
        <f>VLOOKUP(E195,MapColors!$A$4:$E$8,2,FALSE)</f>
        <v>5</v>
      </c>
      <c r="H195" s="16">
        <f>VLOOKUP(F195,MapColors!$A$4:$E$8,4,FALSE)</f>
        <v>6</v>
      </c>
      <c r="I195" s="16">
        <f>VLOOKUP(E195,MapColors!$A$4:$E$8,3,FALSE)</f>
        <v>12</v>
      </c>
      <c r="J195" s="16">
        <f>VLOOKUP(F195,MapColors!$A$4:$E$8,5,FALSE)</f>
        <v>15</v>
      </c>
      <c r="K195" s="14">
        <f t="shared" si="14"/>
        <v>6</v>
      </c>
      <c r="L195" s="14">
        <f t="shared" si="15"/>
        <v>12</v>
      </c>
      <c r="M195" s="16" t="s">
        <v>11</v>
      </c>
      <c r="N195" s="16" t="s">
        <v>11</v>
      </c>
      <c r="O195" s="16">
        <f>VLOOKUP(M195,MapColors!$A$4:$E$8,2,FALSE)</f>
        <v>0</v>
      </c>
      <c r="P195" s="16">
        <f>VLOOKUP(N195,MapColors!$A$4:$E$8,4,FALSE)</f>
        <v>0</v>
      </c>
      <c r="Q195" s="16">
        <f>VLOOKUP(M195,MapColors!$A$4:$E$8,3,FALSE)</f>
        <v>4</v>
      </c>
      <c r="R195" s="16">
        <f>VLOOKUP(N195,MapColors!$A$4:$E$8,5,FALSE)</f>
        <v>0</v>
      </c>
      <c r="S195" s="14">
        <f t="shared" si="16"/>
        <v>0</v>
      </c>
      <c r="T195" s="14">
        <f t="shared" si="17"/>
        <v>0</v>
      </c>
      <c r="U195">
        <v>489245</v>
      </c>
      <c r="V195" s="17">
        <v>157</v>
      </c>
      <c r="W195" s="17">
        <v>40.003682400000002</v>
      </c>
      <c r="X195" s="17">
        <v>-75.155307199999996</v>
      </c>
      <c r="Y195" s="17">
        <v>10526</v>
      </c>
      <c r="Z195" s="17">
        <v>20101</v>
      </c>
      <c r="AA195" s="17">
        <v>42101020101</v>
      </c>
      <c r="AB195" s="17">
        <v>483577</v>
      </c>
      <c r="AC195" s="17">
        <v>0</v>
      </c>
    </row>
    <row r="196" spans="1:29" x14ac:dyDescent="0.35">
      <c r="A196" s="12">
        <v>201.02</v>
      </c>
      <c r="B196" s="14">
        <f t="shared" ref="B196:B259" si="18">K196+S196</f>
        <v>6</v>
      </c>
      <c r="C196" s="14">
        <f t="shared" ref="C196:C259" si="19">L196+T196</f>
        <v>12</v>
      </c>
      <c r="D196" s="15" t="s">
        <v>191</v>
      </c>
      <c r="E196" s="16" t="s">
        <v>10</v>
      </c>
      <c r="F196" s="16" t="s">
        <v>12</v>
      </c>
      <c r="G196" s="16">
        <f>VLOOKUP(E196,MapColors!$A$4:$E$8,2,FALSE)</f>
        <v>5</v>
      </c>
      <c r="H196" s="16">
        <f>VLOOKUP(F196,MapColors!$A$4:$E$8,4,FALSE)</f>
        <v>6</v>
      </c>
      <c r="I196" s="16">
        <f>VLOOKUP(E196,MapColors!$A$4:$E$8,3,FALSE)</f>
        <v>12</v>
      </c>
      <c r="J196" s="16">
        <f>VLOOKUP(F196,MapColors!$A$4:$E$8,5,FALSE)</f>
        <v>15</v>
      </c>
      <c r="K196" s="14">
        <f t="shared" ref="K196:K259" si="20">MAX(G196:H196)</f>
        <v>6</v>
      </c>
      <c r="L196" s="14">
        <f t="shared" ref="L196:L259" si="21">MIN(I196:J196)</f>
        <v>12</v>
      </c>
      <c r="M196" s="16" t="s">
        <v>11</v>
      </c>
      <c r="N196" s="16" t="s">
        <v>11</v>
      </c>
      <c r="O196" s="16">
        <f>VLOOKUP(M196,MapColors!$A$4:$E$8,2,FALSE)</f>
        <v>0</v>
      </c>
      <c r="P196" s="16">
        <f>VLOOKUP(N196,MapColors!$A$4:$E$8,4,FALSE)</f>
        <v>0</v>
      </c>
      <c r="Q196" s="16">
        <f>VLOOKUP(M196,MapColors!$A$4:$E$8,3,FALSE)</f>
        <v>4</v>
      </c>
      <c r="R196" s="16">
        <f>VLOOKUP(N196,MapColors!$A$4:$E$8,5,FALSE)</f>
        <v>0</v>
      </c>
      <c r="S196" s="14">
        <f t="shared" ref="S196:S259" si="22">MAX(O196:P196)</f>
        <v>0</v>
      </c>
      <c r="T196" s="14">
        <f t="shared" ref="T196:T259" si="23">MIN(Q196:R196)</f>
        <v>0</v>
      </c>
      <c r="U196">
        <v>489246</v>
      </c>
      <c r="V196" s="17">
        <v>158</v>
      </c>
      <c r="W196" s="17">
        <v>40.011141500000001</v>
      </c>
      <c r="X196" s="17">
        <v>-75.154567599999993</v>
      </c>
      <c r="Y196" s="17">
        <v>10527</v>
      </c>
      <c r="Z196" s="17">
        <v>20102</v>
      </c>
      <c r="AA196" s="17">
        <v>42101020102</v>
      </c>
      <c r="AB196" s="17">
        <v>373125</v>
      </c>
      <c r="AC196" s="17">
        <v>0</v>
      </c>
    </row>
    <row r="197" spans="1:29" x14ac:dyDescent="0.35">
      <c r="A197" s="12">
        <v>202</v>
      </c>
      <c r="B197" s="14">
        <f t="shared" si="18"/>
        <v>14</v>
      </c>
      <c r="C197" s="14">
        <f t="shared" si="19"/>
        <v>19</v>
      </c>
      <c r="D197" s="15" t="s">
        <v>59</v>
      </c>
      <c r="E197" s="16" t="s">
        <v>9</v>
      </c>
      <c r="F197" s="16" t="s">
        <v>12</v>
      </c>
      <c r="G197" s="16">
        <f>VLOOKUP(E197,MapColors!$A$4:$E$8,2,FALSE)</f>
        <v>13</v>
      </c>
      <c r="H197" s="16">
        <f>VLOOKUP(F197,MapColors!$A$4:$E$8,4,FALSE)</f>
        <v>6</v>
      </c>
      <c r="I197" s="16">
        <f>VLOOKUP(E197,MapColors!$A$4:$E$8,3,FALSE)</f>
        <v>25</v>
      </c>
      <c r="J197" s="16">
        <f>VLOOKUP(F197,MapColors!$A$4:$E$8,5,FALSE)</f>
        <v>15</v>
      </c>
      <c r="K197" s="14">
        <f t="shared" si="20"/>
        <v>13</v>
      </c>
      <c r="L197" s="14">
        <f t="shared" si="21"/>
        <v>15</v>
      </c>
      <c r="M197" s="16" t="s">
        <v>11</v>
      </c>
      <c r="N197" s="16" t="s">
        <v>10</v>
      </c>
      <c r="O197" s="16">
        <f>VLOOKUP(M197,MapColors!$A$4:$E$8,2,FALSE)</f>
        <v>0</v>
      </c>
      <c r="P197" s="16">
        <f>VLOOKUP(N197,MapColors!$A$4:$E$8,4,FALSE)</f>
        <v>1</v>
      </c>
      <c r="Q197" s="16">
        <f>VLOOKUP(M197,MapColors!$A$4:$E$8,3,FALSE)</f>
        <v>4</v>
      </c>
      <c r="R197" s="16">
        <f>VLOOKUP(N197,MapColors!$A$4:$E$8,5,FALSE)</f>
        <v>5</v>
      </c>
      <c r="S197" s="14">
        <f t="shared" si="22"/>
        <v>1</v>
      </c>
      <c r="T197" s="14">
        <f t="shared" si="23"/>
        <v>4</v>
      </c>
      <c r="U197">
        <v>489407</v>
      </c>
      <c r="V197" s="17">
        <v>26</v>
      </c>
      <c r="W197" s="17">
        <v>40.008128200000002</v>
      </c>
      <c r="X197" s="17">
        <v>-75.162160900000003</v>
      </c>
      <c r="Y197" s="17">
        <v>10528</v>
      </c>
      <c r="Z197" s="17">
        <v>20200</v>
      </c>
      <c r="AA197" s="17">
        <v>42101020200</v>
      </c>
      <c r="AB197" s="17">
        <v>756814</v>
      </c>
      <c r="AC197" s="17">
        <v>0</v>
      </c>
    </row>
    <row r="198" spans="1:29" x14ac:dyDescent="0.35">
      <c r="A198" s="12">
        <v>203</v>
      </c>
      <c r="B198" s="14">
        <f t="shared" si="18"/>
        <v>7</v>
      </c>
      <c r="C198" s="14">
        <f t="shared" si="19"/>
        <v>16</v>
      </c>
      <c r="D198" s="15" t="s">
        <v>60</v>
      </c>
      <c r="E198" s="16" t="s">
        <v>10</v>
      </c>
      <c r="F198" s="16" t="s">
        <v>12</v>
      </c>
      <c r="G198" s="16">
        <f>VLOOKUP(E198,MapColors!$A$4:$E$8,2,FALSE)</f>
        <v>5</v>
      </c>
      <c r="H198" s="16">
        <f>VLOOKUP(F198,MapColors!$A$4:$E$8,4,FALSE)</f>
        <v>6</v>
      </c>
      <c r="I198" s="16">
        <f>VLOOKUP(E198,MapColors!$A$4:$E$8,3,FALSE)</f>
        <v>12</v>
      </c>
      <c r="J198" s="16">
        <f>VLOOKUP(F198,MapColors!$A$4:$E$8,5,FALSE)</f>
        <v>15</v>
      </c>
      <c r="K198" s="14">
        <f t="shared" si="20"/>
        <v>6</v>
      </c>
      <c r="L198" s="14">
        <f t="shared" si="21"/>
        <v>12</v>
      </c>
      <c r="M198" s="16" t="s">
        <v>11</v>
      </c>
      <c r="N198" s="16" t="s">
        <v>10</v>
      </c>
      <c r="O198" s="16">
        <f>VLOOKUP(M198,MapColors!$A$4:$E$8,2,FALSE)</f>
        <v>0</v>
      </c>
      <c r="P198" s="16">
        <f>VLOOKUP(N198,MapColors!$A$4:$E$8,4,FALSE)</f>
        <v>1</v>
      </c>
      <c r="Q198" s="16">
        <f>VLOOKUP(M198,MapColors!$A$4:$E$8,3,FALSE)</f>
        <v>4</v>
      </c>
      <c r="R198" s="16">
        <f>VLOOKUP(N198,MapColors!$A$4:$E$8,5,FALSE)</f>
        <v>5</v>
      </c>
      <c r="S198" s="14">
        <f t="shared" si="22"/>
        <v>1</v>
      </c>
      <c r="T198" s="14">
        <f t="shared" si="23"/>
        <v>4</v>
      </c>
      <c r="U198">
        <v>489408</v>
      </c>
      <c r="V198" s="17">
        <v>27</v>
      </c>
      <c r="W198" s="17">
        <v>40.012582000000002</v>
      </c>
      <c r="X198" s="17">
        <v>-75.149592200000001</v>
      </c>
      <c r="Y198" s="17">
        <v>10529</v>
      </c>
      <c r="Z198" s="17">
        <v>20300</v>
      </c>
      <c r="AA198" s="17">
        <v>42101020300</v>
      </c>
      <c r="AB198" s="17">
        <v>508176</v>
      </c>
      <c r="AC198" s="17">
        <v>0</v>
      </c>
    </row>
    <row r="199" spans="1:29" x14ac:dyDescent="0.35">
      <c r="A199" s="12">
        <v>204</v>
      </c>
      <c r="B199" s="14">
        <f t="shared" si="18"/>
        <v>2</v>
      </c>
      <c r="C199" s="14">
        <f t="shared" si="19"/>
        <v>8</v>
      </c>
      <c r="D199" s="15" t="s">
        <v>61</v>
      </c>
      <c r="E199" s="18" t="s">
        <v>11</v>
      </c>
      <c r="F199" s="16" t="s">
        <v>10</v>
      </c>
      <c r="G199" s="16">
        <f>VLOOKUP(E199,MapColors!$A$4:$E$8,2,FALSE)</f>
        <v>0</v>
      </c>
      <c r="H199" s="16">
        <f>VLOOKUP(F199,MapColors!$A$4:$E$8,4,FALSE)</f>
        <v>1</v>
      </c>
      <c r="I199" s="16">
        <f>VLOOKUP(E199,MapColors!$A$4:$E$8,3,FALSE)</f>
        <v>4</v>
      </c>
      <c r="J199" s="16">
        <f>VLOOKUP(F199,MapColors!$A$4:$E$8,5,FALSE)</f>
        <v>5</v>
      </c>
      <c r="K199" s="14">
        <f t="shared" si="20"/>
        <v>1</v>
      </c>
      <c r="L199" s="14">
        <f t="shared" si="21"/>
        <v>4</v>
      </c>
      <c r="M199" s="16" t="s">
        <v>11</v>
      </c>
      <c r="N199" s="16" t="s">
        <v>10</v>
      </c>
      <c r="O199" s="16">
        <f>VLOOKUP(M199,MapColors!$A$4:$E$8,2,FALSE)</f>
        <v>0</v>
      </c>
      <c r="P199" s="16">
        <f>VLOOKUP(N199,MapColors!$A$4:$E$8,4,FALSE)</f>
        <v>1</v>
      </c>
      <c r="Q199" s="16">
        <f>VLOOKUP(M199,MapColors!$A$4:$E$8,3,FALSE)</f>
        <v>4</v>
      </c>
      <c r="R199" s="16">
        <f>VLOOKUP(N199,MapColors!$A$4:$E$8,5,FALSE)</f>
        <v>5</v>
      </c>
      <c r="S199" s="14">
        <f t="shared" si="22"/>
        <v>1</v>
      </c>
      <c r="T199" s="14">
        <f t="shared" si="23"/>
        <v>4</v>
      </c>
      <c r="U199">
        <v>489409</v>
      </c>
      <c r="V199" s="17">
        <v>28</v>
      </c>
      <c r="W199" s="17">
        <v>40.0198216</v>
      </c>
      <c r="X199" s="17">
        <v>-75.152511700000005</v>
      </c>
      <c r="Y199" s="17">
        <v>10530</v>
      </c>
      <c r="Z199" s="17">
        <v>20400</v>
      </c>
      <c r="AA199" s="17">
        <v>42101020400</v>
      </c>
      <c r="AB199" s="17">
        <v>407372</v>
      </c>
      <c r="AC199" s="17">
        <v>0</v>
      </c>
    </row>
    <row r="200" spans="1:29" x14ac:dyDescent="0.35">
      <c r="A200" s="12">
        <v>205</v>
      </c>
      <c r="B200" s="14">
        <f t="shared" si="18"/>
        <v>2</v>
      </c>
      <c r="C200" s="14">
        <f t="shared" si="19"/>
        <v>8</v>
      </c>
      <c r="D200" s="15" t="s">
        <v>62</v>
      </c>
      <c r="E200" s="18" t="s">
        <v>11</v>
      </c>
      <c r="F200" s="16" t="s">
        <v>10</v>
      </c>
      <c r="G200" s="16">
        <f>VLOOKUP(E200,MapColors!$A$4:$E$8,2,FALSE)</f>
        <v>0</v>
      </c>
      <c r="H200" s="16">
        <f>VLOOKUP(F200,MapColors!$A$4:$E$8,4,FALSE)</f>
        <v>1</v>
      </c>
      <c r="I200" s="16">
        <f>VLOOKUP(E200,MapColors!$A$4:$E$8,3,FALSE)</f>
        <v>4</v>
      </c>
      <c r="J200" s="16">
        <f>VLOOKUP(F200,MapColors!$A$4:$E$8,5,FALSE)</f>
        <v>5</v>
      </c>
      <c r="K200" s="14">
        <f t="shared" si="20"/>
        <v>1</v>
      </c>
      <c r="L200" s="14">
        <f t="shared" si="21"/>
        <v>4</v>
      </c>
      <c r="M200" s="16" t="s">
        <v>11</v>
      </c>
      <c r="N200" s="16" t="s">
        <v>10</v>
      </c>
      <c r="O200" s="16">
        <f>VLOOKUP(M200,MapColors!$A$4:$E$8,2,FALSE)</f>
        <v>0</v>
      </c>
      <c r="P200" s="16">
        <f>VLOOKUP(N200,MapColors!$A$4:$E$8,4,FALSE)</f>
        <v>1</v>
      </c>
      <c r="Q200" s="16">
        <f>VLOOKUP(M200,MapColors!$A$4:$E$8,3,FALSE)</f>
        <v>4</v>
      </c>
      <c r="R200" s="16">
        <f>VLOOKUP(N200,MapColors!$A$4:$E$8,5,FALSE)</f>
        <v>5</v>
      </c>
      <c r="S200" s="14">
        <f t="shared" si="22"/>
        <v>1</v>
      </c>
      <c r="T200" s="14">
        <f t="shared" si="23"/>
        <v>4</v>
      </c>
      <c r="U200">
        <v>489410</v>
      </c>
      <c r="V200" s="17">
        <v>29</v>
      </c>
      <c r="W200" s="17">
        <v>40.015873800000001</v>
      </c>
      <c r="X200" s="17">
        <v>-75.164360700000003</v>
      </c>
      <c r="Y200" s="17">
        <v>10531</v>
      </c>
      <c r="Z200" s="17">
        <v>20500</v>
      </c>
      <c r="AA200" s="17">
        <v>42101020500</v>
      </c>
      <c r="AB200" s="17">
        <v>1429510</v>
      </c>
      <c r="AC200" s="17">
        <v>0</v>
      </c>
    </row>
    <row r="201" spans="1:29" x14ac:dyDescent="0.35">
      <c r="A201" s="12">
        <v>206</v>
      </c>
      <c r="B201" s="14">
        <f t="shared" si="18"/>
        <v>0</v>
      </c>
      <c r="C201" s="14">
        <f t="shared" si="19"/>
        <v>0</v>
      </c>
      <c r="D201" s="15" t="s">
        <v>63</v>
      </c>
      <c r="E201" s="16" t="s">
        <v>11</v>
      </c>
      <c r="F201" s="16" t="s">
        <v>11</v>
      </c>
      <c r="G201" s="16">
        <f>VLOOKUP(E201,MapColors!$A$4:$E$8,2,FALSE)</f>
        <v>0</v>
      </c>
      <c r="H201" s="16">
        <f>VLOOKUP(F201,MapColors!$A$4:$E$8,4,FALSE)</f>
        <v>0</v>
      </c>
      <c r="I201" s="16">
        <f>VLOOKUP(E201,MapColors!$A$4:$E$8,3,FALSE)</f>
        <v>4</v>
      </c>
      <c r="J201" s="16">
        <f>VLOOKUP(F201,MapColors!$A$4:$E$8,5,FALSE)</f>
        <v>0</v>
      </c>
      <c r="K201" s="14">
        <f t="shared" si="20"/>
        <v>0</v>
      </c>
      <c r="L201" s="14">
        <f t="shared" si="21"/>
        <v>0</v>
      </c>
      <c r="M201" s="16" t="s">
        <v>11</v>
      </c>
      <c r="N201" s="16" t="s">
        <v>11</v>
      </c>
      <c r="O201" s="16">
        <f>VLOOKUP(M201,MapColors!$A$4:$E$8,2,FALSE)</f>
        <v>0</v>
      </c>
      <c r="P201" s="16">
        <f>VLOOKUP(N201,MapColors!$A$4:$E$8,4,FALSE)</f>
        <v>0</v>
      </c>
      <c r="Q201" s="16">
        <f>VLOOKUP(M201,MapColors!$A$4:$E$8,3,FALSE)</f>
        <v>4</v>
      </c>
      <c r="R201" s="16">
        <f>VLOOKUP(N201,MapColors!$A$4:$E$8,5,FALSE)</f>
        <v>0</v>
      </c>
      <c r="S201" s="14">
        <f t="shared" si="22"/>
        <v>0</v>
      </c>
      <c r="T201" s="14">
        <f t="shared" si="23"/>
        <v>0</v>
      </c>
      <c r="U201">
        <v>489411</v>
      </c>
      <c r="V201" s="17">
        <v>30</v>
      </c>
      <c r="W201" s="17">
        <v>40.019799999999996</v>
      </c>
      <c r="X201" s="17">
        <v>-75.182773999999995</v>
      </c>
      <c r="Y201" s="17">
        <v>10532</v>
      </c>
      <c r="Z201" s="17">
        <v>20600</v>
      </c>
      <c r="AA201" s="17">
        <v>42101020600</v>
      </c>
      <c r="AB201" s="17">
        <v>1295848</v>
      </c>
      <c r="AC201" s="17">
        <v>56842</v>
      </c>
    </row>
    <row r="202" spans="1:29" x14ac:dyDescent="0.35">
      <c r="A202" s="12">
        <v>207</v>
      </c>
      <c r="B202" s="14">
        <f t="shared" si="18"/>
        <v>6</v>
      </c>
      <c r="C202" s="14">
        <f t="shared" si="19"/>
        <v>12</v>
      </c>
      <c r="D202" s="15" t="s">
        <v>115</v>
      </c>
      <c r="E202" s="16" t="s">
        <v>10</v>
      </c>
      <c r="F202" s="16" t="s">
        <v>12</v>
      </c>
      <c r="G202" s="16">
        <f>VLOOKUP(E202,MapColors!$A$4:$E$8,2,FALSE)</f>
        <v>5</v>
      </c>
      <c r="H202" s="16">
        <f>VLOOKUP(F202,MapColors!$A$4:$E$8,4,FALSE)</f>
        <v>6</v>
      </c>
      <c r="I202" s="16">
        <f>VLOOKUP(E202,MapColors!$A$4:$E$8,3,FALSE)</f>
        <v>12</v>
      </c>
      <c r="J202" s="16">
        <f>VLOOKUP(F202,MapColors!$A$4:$E$8,5,FALSE)</f>
        <v>15</v>
      </c>
      <c r="K202" s="14">
        <f t="shared" si="20"/>
        <v>6</v>
      </c>
      <c r="L202" s="14">
        <f t="shared" si="21"/>
        <v>12</v>
      </c>
      <c r="M202" s="16" t="s">
        <v>11</v>
      </c>
      <c r="N202" s="16" t="s">
        <v>11</v>
      </c>
      <c r="O202" s="16">
        <f>VLOOKUP(M202,MapColors!$A$4:$E$8,2,FALSE)</f>
        <v>0</v>
      </c>
      <c r="P202" s="16">
        <f>VLOOKUP(N202,MapColors!$A$4:$E$8,4,FALSE)</f>
        <v>0</v>
      </c>
      <c r="Q202" s="16">
        <f>VLOOKUP(M202,MapColors!$A$4:$E$8,3,FALSE)</f>
        <v>4</v>
      </c>
      <c r="R202" s="16">
        <f>VLOOKUP(N202,MapColors!$A$4:$E$8,5,FALSE)</f>
        <v>0</v>
      </c>
      <c r="S202" s="14">
        <f t="shared" si="22"/>
        <v>0</v>
      </c>
      <c r="T202" s="14">
        <f t="shared" si="23"/>
        <v>0</v>
      </c>
      <c r="U202">
        <v>489473</v>
      </c>
      <c r="V202" s="17">
        <v>82</v>
      </c>
      <c r="W202" s="17">
        <v>40.012692899999998</v>
      </c>
      <c r="X202" s="17">
        <v>-75.194486699999999</v>
      </c>
      <c r="Y202" s="17">
        <v>10533</v>
      </c>
      <c r="Z202" s="17">
        <v>20700</v>
      </c>
      <c r="AA202" s="17">
        <v>42101020700</v>
      </c>
      <c r="AB202" s="17">
        <v>1428274</v>
      </c>
      <c r="AC202" s="17">
        <v>99543</v>
      </c>
    </row>
    <row r="203" spans="1:29" x14ac:dyDescent="0.35">
      <c r="A203" s="12">
        <v>208</v>
      </c>
      <c r="B203" s="14">
        <f t="shared" si="18"/>
        <v>0</v>
      </c>
      <c r="C203" s="14">
        <f t="shared" si="19"/>
        <v>0</v>
      </c>
      <c r="D203" s="15" t="s">
        <v>116</v>
      </c>
      <c r="E203" s="16" t="s">
        <v>11</v>
      </c>
      <c r="F203" s="16" t="s">
        <v>11</v>
      </c>
      <c r="G203" s="16">
        <f>VLOOKUP(E203,MapColors!$A$4:$E$8,2,FALSE)</f>
        <v>0</v>
      </c>
      <c r="H203" s="16">
        <f>VLOOKUP(F203,MapColors!$A$4:$E$8,4,FALSE)</f>
        <v>0</v>
      </c>
      <c r="I203" s="16">
        <f>VLOOKUP(E203,MapColors!$A$4:$E$8,3,FALSE)</f>
        <v>4</v>
      </c>
      <c r="J203" s="16">
        <f>VLOOKUP(F203,MapColors!$A$4:$E$8,5,FALSE)</f>
        <v>0</v>
      </c>
      <c r="K203" s="14">
        <f t="shared" si="20"/>
        <v>0</v>
      </c>
      <c r="L203" s="14">
        <f t="shared" si="21"/>
        <v>0</v>
      </c>
      <c r="M203" s="16" t="s">
        <v>11</v>
      </c>
      <c r="N203" s="16" t="s">
        <v>11</v>
      </c>
      <c r="O203" s="16">
        <f>VLOOKUP(M203,MapColors!$A$4:$E$8,2,FALSE)</f>
        <v>0</v>
      </c>
      <c r="P203" s="16">
        <f>VLOOKUP(N203,MapColors!$A$4:$E$8,4,FALSE)</f>
        <v>0</v>
      </c>
      <c r="Q203" s="16">
        <f>VLOOKUP(M203,MapColors!$A$4:$E$8,3,FALSE)</f>
        <v>4</v>
      </c>
      <c r="R203" s="16">
        <f>VLOOKUP(N203,MapColors!$A$4:$E$8,5,FALSE)</f>
        <v>0</v>
      </c>
      <c r="S203" s="14">
        <f t="shared" si="22"/>
        <v>0</v>
      </c>
      <c r="T203" s="14">
        <f t="shared" si="23"/>
        <v>0</v>
      </c>
      <c r="U203">
        <v>489474</v>
      </c>
      <c r="V203" s="17">
        <v>83</v>
      </c>
      <c r="W203" s="17">
        <v>40.021315100000002</v>
      </c>
      <c r="X203" s="17">
        <v>-75.193613999999997</v>
      </c>
      <c r="Y203" s="17">
        <v>10534</v>
      </c>
      <c r="Z203" s="17">
        <v>20800</v>
      </c>
      <c r="AA203" s="17">
        <v>42101020800</v>
      </c>
      <c r="AB203" s="17">
        <v>880647</v>
      </c>
      <c r="AC203" s="17">
        <v>0</v>
      </c>
    </row>
    <row r="204" spans="1:29" x14ac:dyDescent="0.35">
      <c r="A204" s="12">
        <v>209</v>
      </c>
      <c r="B204" s="14">
        <f t="shared" si="18"/>
        <v>1</v>
      </c>
      <c r="C204" s="14">
        <f t="shared" si="19"/>
        <v>4</v>
      </c>
      <c r="D204" s="15" t="s">
        <v>117</v>
      </c>
      <c r="E204" s="16" t="s">
        <v>11</v>
      </c>
      <c r="F204" s="16" t="s">
        <v>10</v>
      </c>
      <c r="G204" s="16">
        <f>VLOOKUP(E204,MapColors!$A$4:$E$8,2,FALSE)</f>
        <v>0</v>
      </c>
      <c r="H204" s="16">
        <f>VLOOKUP(F204,MapColors!$A$4:$E$8,4,FALSE)</f>
        <v>1</v>
      </c>
      <c r="I204" s="16">
        <f>VLOOKUP(E204,MapColors!$A$4:$E$8,3,FALSE)</f>
        <v>4</v>
      </c>
      <c r="J204" s="16">
        <f>VLOOKUP(F204,MapColors!$A$4:$E$8,5,FALSE)</f>
        <v>5</v>
      </c>
      <c r="K204" s="14">
        <f t="shared" si="20"/>
        <v>1</v>
      </c>
      <c r="L204" s="14">
        <f t="shared" si="21"/>
        <v>4</v>
      </c>
      <c r="M204" s="16" t="s">
        <v>11</v>
      </c>
      <c r="N204" s="16" t="s">
        <v>11</v>
      </c>
      <c r="O204" s="16">
        <f>VLOOKUP(M204,MapColors!$A$4:$E$8,2,FALSE)</f>
        <v>0</v>
      </c>
      <c r="P204" s="16">
        <f>VLOOKUP(N204,MapColors!$A$4:$E$8,4,FALSE)</f>
        <v>0</v>
      </c>
      <c r="Q204" s="16">
        <f>VLOOKUP(M204,MapColors!$A$4:$E$8,3,FALSE)</f>
        <v>4</v>
      </c>
      <c r="R204" s="16">
        <f>VLOOKUP(N204,MapColors!$A$4:$E$8,5,FALSE)</f>
        <v>0</v>
      </c>
      <c r="S204" s="14">
        <f t="shared" si="22"/>
        <v>0</v>
      </c>
      <c r="T204" s="14">
        <f t="shared" si="23"/>
        <v>0</v>
      </c>
      <c r="U204">
        <v>489475</v>
      </c>
      <c r="V204" s="17">
        <v>84</v>
      </c>
      <c r="W204" s="17">
        <v>40.018657599999997</v>
      </c>
      <c r="X204" s="17">
        <v>-75.208979499999998</v>
      </c>
      <c r="Y204" s="17">
        <v>10535</v>
      </c>
      <c r="Z204" s="17">
        <v>20900</v>
      </c>
      <c r="AA204" s="17">
        <v>42101020900</v>
      </c>
      <c r="AB204" s="17">
        <v>509953</v>
      </c>
      <c r="AC204" s="17">
        <v>35428</v>
      </c>
    </row>
    <row r="205" spans="1:29" x14ac:dyDescent="0.35">
      <c r="A205" s="12">
        <v>210</v>
      </c>
      <c r="B205" s="14">
        <f t="shared" si="18"/>
        <v>1</v>
      </c>
      <c r="C205" s="14">
        <f t="shared" si="19"/>
        <v>4</v>
      </c>
      <c r="D205" s="15" t="s">
        <v>118</v>
      </c>
      <c r="E205" s="18" t="s">
        <v>11</v>
      </c>
      <c r="F205" s="16" t="s">
        <v>10</v>
      </c>
      <c r="G205" s="16">
        <f>VLOOKUP(E205,MapColors!$A$4:$E$8,2,FALSE)</f>
        <v>0</v>
      </c>
      <c r="H205" s="16">
        <f>VLOOKUP(F205,MapColors!$A$4:$E$8,4,FALSE)</f>
        <v>1</v>
      </c>
      <c r="I205" s="16">
        <f>VLOOKUP(E205,MapColors!$A$4:$E$8,3,FALSE)</f>
        <v>4</v>
      </c>
      <c r="J205" s="16">
        <f>VLOOKUP(F205,MapColors!$A$4:$E$8,5,FALSE)</f>
        <v>5</v>
      </c>
      <c r="K205" s="14">
        <f t="shared" si="20"/>
        <v>1</v>
      </c>
      <c r="L205" s="14">
        <f t="shared" si="21"/>
        <v>4</v>
      </c>
      <c r="M205" s="16" t="s">
        <v>11</v>
      </c>
      <c r="N205" s="16" t="s">
        <v>11</v>
      </c>
      <c r="O205" s="16">
        <f>VLOOKUP(M205,MapColors!$A$4:$E$8,2,FALSE)</f>
        <v>0</v>
      </c>
      <c r="P205" s="16">
        <f>VLOOKUP(N205,MapColors!$A$4:$E$8,4,FALSE)</f>
        <v>0</v>
      </c>
      <c r="Q205" s="16">
        <f>VLOOKUP(M205,MapColors!$A$4:$E$8,3,FALSE)</f>
        <v>4</v>
      </c>
      <c r="R205" s="16">
        <f>VLOOKUP(N205,MapColors!$A$4:$E$8,5,FALSE)</f>
        <v>0</v>
      </c>
      <c r="S205" s="14">
        <f t="shared" si="22"/>
        <v>0</v>
      </c>
      <c r="T205" s="14">
        <f t="shared" si="23"/>
        <v>0</v>
      </c>
      <c r="U205">
        <v>489476</v>
      </c>
      <c r="V205" s="17">
        <v>85</v>
      </c>
      <c r="W205" s="17">
        <v>40.024473</v>
      </c>
      <c r="X205" s="17">
        <v>-75.215104499999995</v>
      </c>
      <c r="Y205" s="17">
        <v>10536</v>
      </c>
      <c r="Z205" s="17">
        <v>21000</v>
      </c>
      <c r="AA205" s="17">
        <v>42101021000</v>
      </c>
      <c r="AB205" s="17">
        <v>858223</v>
      </c>
      <c r="AC205" s="17">
        <v>55719</v>
      </c>
    </row>
    <row r="206" spans="1:29" x14ac:dyDescent="0.35">
      <c r="A206" s="12">
        <v>211</v>
      </c>
      <c r="B206" s="14">
        <f t="shared" si="18"/>
        <v>6</v>
      </c>
      <c r="C206" s="14">
        <f t="shared" si="19"/>
        <v>12</v>
      </c>
      <c r="D206" s="15" t="s">
        <v>119</v>
      </c>
      <c r="E206" s="16" t="s">
        <v>10</v>
      </c>
      <c r="F206" s="16" t="s">
        <v>12</v>
      </c>
      <c r="G206" s="16">
        <f>VLOOKUP(E206,MapColors!$A$4:$E$8,2,FALSE)</f>
        <v>5</v>
      </c>
      <c r="H206" s="16">
        <f>VLOOKUP(F206,MapColors!$A$4:$E$8,4,FALSE)</f>
        <v>6</v>
      </c>
      <c r="I206" s="16">
        <f>VLOOKUP(E206,MapColors!$A$4:$E$8,3,FALSE)</f>
        <v>12</v>
      </c>
      <c r="J206" s="16">
        <f>VLOOKUP(F206,MapColors!$A$4:$E$8,5,FALSE)</f>
        <v>15</v>
      </c>
      <c r="K206" s="14">
        <f t="shared" si="20"/>
        <v>6</v>
      </c>
      <c r="L206" s="14">
        <f t="shared" si="21"/>
        <v>12</v>
      </c>
      <c r="M206" s="16" t="s">
        <v>11</v>
      </c>
      <c r="N206" s="16" t="s">
        <v>11</v>
      </c>
      <c r="O206" s="16">
        <f>VLOOKUP(M206,MapColors!$A$4:$E$8,2,FALSE)</f>
        <v>0</v>
      </c>
      <c r="P206" s="16">
        <f>VLOOKUP(N206,MapColors!$A$4:$E$8,4,FALSE)</f>
        <v>0</v>
      </c>
      <c r="Q206" s="16">
        <f>VLOOKUP(M206,MapColors!$A$4:$E$8,3,FALSE)</f>
        <v>4</v>
      </c>
      <c r="R206" s="16">
        <f>VLOOKUP(N206,MapColors!$A$4:$E$8,5,FALSE)</f>
        <v>0</v>
      </c>
      <c r="S206" s="14">
        <f t="shared" si="22"/>
        <v>0</v>
      </c>
      <c r="T206" s="14">
        <f t="shared" si="23"/>
        <v>0</v>
      </c>
      <c r="U206">
        <v>489477</v>
      </c>
      <c r="V206" s="17">
        <v>86</v>
      </c>
      <c r="W206" s="17">
        <v>40.026456400000001</v>
      </c>
      <c r="X206" s="17">
        <v>-75.2065293</v>
      </c>
      <c r="Y206" s="17">
        <v>10537</v>
      </c>
      <c r="Z206" s="17">
        <v>21100</v>
      </c>
      <c r="AA206" s="17">
        <v>42101021100</v>
      </c>
      <c r="AB206" s="17">
        <v>540313</v>
      </c>
      <c r="AC206" s="17">
        <v>0</v>
      </c>
    </row>
    <row r="207" spans="1:29" x14ac:dyDescent="0.35">
      <c r="A207" s="12">
        <v>212</v>
      </c>
      <c r="B207" s="14">
        <f t="shared" si="18"/>
        <v>1</v>
      </c>
      <c r="C207" s="14">
        <f t="shared" si="19"/>
        <v>4</v>
      </c>
      <c r="D207" s="15" t="s">
        <v>120</v>
      </c>
      <c r="E207" s="16" t="s">
        <v>11</v>
      </c>
      <c r="F207" s="16" t="s">
        <v>10</v>
      </c>
      <c r="G207" s="16">
        <f>VLOOKUP(E207,MapColors!$A$4:$E$8,2,FALSE)</f>
        <v>0</v>
      </c>
      <c r="H207" s="16">
        <f>VLOOKUP(F207,MapColors!$A$4:$E$8,4,FALSE)</f>
        <v>1</v>
      </c>
      <c r="I207" s="16">
        <f>VLOOKUP(E207,MapColors!$A$4:$E$8,3,FALSE)</f>
        <v>4</v>
      </c>
      <c r="J207" s="16">
        <f>VLOOKUP(F207,MapColors!$A$4:$E$8,5,FALSE)</f>
        <v>5</v>
      </c>
      <c r="K207" s="14">
        <f t="shared" si="20"/>
        <v>1</v>
      </c>
      <c r="L207" s="14">
        <f t="shared" si="21"/>
        <v>4</v>
      </c>
      <c r="M207" s="16" t="s">
        <v>11</v>
      </c>
      <c r="N207" s="16" t="s">
        <v>11</v>
      </c>
      <c r="O207" s="16">
        <f>VLOOKUP(M207,MapColors!$A$4:$E$8,2,FALSE)</f>
        <v>0</v>
      </c>
      <c r="P207" s="16">
        <f>VLOOKUP(N207,MapColors!$A$4:$E$8,4,FALSE)</f>
        <v>0</v>
      </c>
      <c r="Q207" s="16">
        <f>VLOOKUP(M207,MapColors!$A$4:$E$8,3,FALSE)</f>
        <v>4</v>
      </c>
      <c r="R207" s="16">
        <f>VLOOKUP(N207,MapColors!$A$4:$E$8,5,FALSE)</f>
        <v>0</v>
      </c>
      <c r="S207" s="14">
        <f t="shared" si="22"/>
        <v>0</v>
      </c>
      <c r="T207" s="14">
        <f t="shared" si="23"/>
        <v>0</v>
      </c>
      <c r="U207">
        <v>489478</v>
      </c>
      <c r="V207" s="17">
        <v>87</v>
      </c>
      <c r="W207" s="17">
        <v>40.034838999999998</v>
      </c>
      <c r="X207" s="17">
        <v>-75.212533699999994</v>
      </c>
      <c r="Y207" s="17">
        <v>10538</v>
      </c>
      <c r="Z207" s="17">
        <v>21200</v>
      </c>
      <c r="AA207" s="17">
        <v>42101021200</v>
      </c>
      <c r="AB207" s="17">
        <v>515705</v>
      </c>
      <c r="AC207" s="17">
        <v>0</v>
      </c>
    </row>
    <row r="208" spans="1:29" x14ac:dyDescent="0.35">
      <c r="A208" s="12">
        <v>213</v>
      </c>
      <c r="B208" s="14">
        <f t="shared" si="18"/>
        <v>7</v>
      </c>
      <c r="C208" s="14">
        <f t="shared" si="19"/>
        <v>16</v>
      </c>
      <c r="D208" s="15" t="s">
        <v>121</v>
      </c>
      <c r="E208" s="16" t="s">
        <v>10</v>
      </c>
      <c r="F208" s="16" t="s">
        <v>12</v>
      </c>
      <c r="G208" s="16">
        <f>VLOOKUP(E208,MapColors!$A$4:$E$8,2,FALSE)</f>
        <v>5</v>
      </c>
      <c r="H208" s="16">
        <f>VLOOKUP(F208,MapColors!$A$4:$E$8,4,FALSE)</f>
        <v>6</v>
      </c>
      <c r="I208" s="16">
        <f>VLOOKUP(E208,MapColors!$A$4:$E$8,3,FALSE)</f>
        <v>12</v>
      </c>
      <c r="J208" s="16">
        <f>VLOOKUP(F208,MapColors!$A$4:$E$8,5,FALSE)</f>
        <v>15</v>
      </c>
      <c r="K208" s="14">
        <f t="shared" si="20"/>
        <v>6</v>
      </c>
      <c r="L208" s="14">
        <f t="shared" si="21"/>
        <v>12</v>
      </c>
      <c r="M208" s="16" t="s">
        <v>11</v>
      </c>
      <c r="N208" s="16" t="s">
        <v>10</v>
      </c>
      <c r="O208" s="16">
        <f>VLOOKUP(M208,MapColors!$A$4:$E$8,2,FALSE)</f>
        <v>0</v>
      </c>
      <c r="P208" s="16">
        <f>VLOOKUP(N208,MapColors!$A$4:$E$8,4,FALSE)</f>
        <v>1</v>
      </c>
      <c r="Q208" s="16">
        <f>VLOOKUP(M208,MapColors!$A$4:$E$8,3,FALSE)</f>
        <v>4</v>
      </c>
      <c r="R208" s="16">
        <f>VLOOKUP(N208,MapColors!$A$4:$E$8,5,FALSE)</f>
        <v>5</v>
      </c>
      <c r="S208" s="14">
        <f t="shared" si="22"/>
        <v>1</v>
      </c>
      <c r="T208" s="14">
        <f t="shared" si="23"/>
        <v>4</v>
      </c>
      <c r="U208">
        <v>489479</v>
      </c>
      <c r="V208" s="17">
        <v>88</v>
      </c>
      <c r="W208" s="17">
        <v>40.032233900000001</v>
      </c>
      <c r="X208" s="17">
        <v>-75.218117500000005</v>
      </c>
      <c r="Y208" s="17">
        <v>10539</v>
      </c>
      <c r="Z208" s="17">
        <v>21300</v>
      </c>
      <c r="AA208" s="17">
        <v>42101021300</v>
      </c>
      <c r="AB208" s="17">
        <v>538876</v>
      </c>
      <c r="AC208" s="17">
        <v>0</v>
      </c>
    </row>
    <row r="209" spans="1:29" x14ac:dyDescent="0.35">
      <c r="A209" s="12">
        <v>214</v>
      </c>
      <c r="B209" s="14">
        <f t="shared" si="18"/>
        <v>2</v>
      </c>
      <c r="C209" s="14">
        <f t="shared" si="19"/>
        <v>8</v>
      </c>
      <c r="D209" s="15" t="s">
        <v>122</v>
      </c>
      <c r="E209" s="18" t="s">
        <v>11</v>
      </c>
      <c r="F209" s="16" t="s">
        <v>10</v>
      </c>
      <c r="G209" s="16">
        <f>VLOOKUP(E209,MapColors!$A$4:$E$8,2,FALSE)</f>
        <v>0</v>
      </c>
      <c r="H209" s="16">
        <f>VLOOKUP(F209,MapColors!$A$4:$E$8,4,FALSE)</f>
        <v>1</v>
      </c>
      <c r="I209" s="16">
        <f>VLOOKUP(E209,MapColors!$A$4:$E$8,3,FALSE)</f>
        <v>4</v>
      </c>
      <c r="J209" s="16">
        <f>VLOOKUP(F209,MapColors!$A$4:$E$8,5,FALSE)</f>
        <v>5</v>
      </c>
      <c r="K209" s="14">
        <f t="shared" si="20"/>
        <v>1</v>
      </c>
      <c r="L209" s="14">
        <f t="shared" si="21"/>
        <v>4</v>
      </c>
      <c r="M209" s="16" t="s">
        <v>11</v>
      </c>
      <c r="N209" s="16" t="s">
        <v>10</v>
      </c>
      <c r="O209" s="16">
        <f>VLOOKUP(M209,MapColors!$A$4:$E$8,2,FALSE)</f>
        <v>0</v>
      </c>
      <c r="P209" s="16">
        <f>VLOOKUP(N209,MapColors!$A$4:$E$8,4,FALSE)</f>
        <v>1</v>
      </c>
      <c r="Q209" s="16">
        <f>VLOOKUP(M209,MapColors!$A$4:$E$8,3,FALSE)</f>
        <v>4</v>
      </c>
      <c r="R209" s="16">
        <f>VLOOKUP(N209,MapColors!$A$4:$E$8,5,FALSE)</f>
        <v>5</v>
      </c>
      <c r="S209" s="14">
        <f t="shared" si="22"/>
        <v>1</v>
      </c>
      <c r="T209" s="14">
        <f t="shared" si="23"/>
        <v>4</v>
      </c>
      <c r="U209">
        <v>489480</v>
      </c>
      <c r="V209" s="17">
        <v>89</v>
      </c>
      <c r="W209" s="17">
        <v>40.027929</v>
      </c>
      <c r="X209" s="17">
        <v>-75.224082699999997</v>
      </c>
      <c r="Y209" s="17">
        <v>10540</v>
      </c>
      <c r="Z209" s="17">
        <v>21400</v>
      </c>
      <c r="AA209" s="17">
        <v>42101021400</v>
      </c>
      <c r="AB209" s="17">
        <v>607138</v>
      </c>
      <c r="AC209" s="17">
        <v>56535</v>
      </c>
    </row>
    <row r="210" spans="1:29" x14ac:dyDescent="0.35">
      <c r="A210" s="12">
        <v>215</v>
      </c>
      <c r="B210" s="14">
        <f t="shared" si="18"/>
        <v>1</v>
      </c>
      <c r="C210" s="14">
        <f t="shared" si="19"/>
        <v>4</v>
      </c>
      <c r="D210" s="15" t="s">
        <v>123</v>
      </c>
      <c r="E210" s="16" t="s">
        <v>11</v>
      </c>
      <c r="F210" s="16" t="s">
        <v>10</v>
      </c>
      <c r="G210" s="16">
        <f>VLOOKUP(E210,MapColors!$A$4:$E$8,2,FALSE)</f>
        <v>0</v>
      </c>
      <c r="H210" s="16">
        <f>VLOOKUP(F210,MapColors!$A$4:$E$8,4,FALSE)</f>
        <v>1</v>
      </c>
      <c r="I210" s="16">
        <f>VLOOKUP(E210,MapColors!$A$4:$E$8,3,FALSE)</f>
        <v>4</v>
      </c>
      <c r="J210" s="16">
        <f>VLOOKUP(F210,MapColors!$A$4:$E$8,5,FALSE)</f>
        <v>5</v>
      </c>
      <c r="K210" s="14">
        <f t="shared" si="20"/>
        <v>1</v>
      </c>
      <c r="L210" s="14">
        <f t="shared" si="21"/>
        <v>4</v>
      </c>
      <c r="M210" s="16" t="s">
        <v>11</v>
      </c>
      <c r="N210" s="16" t="s">
        <v>11</v>
      </c>
      <c r="O210" s="16">
        <f>VLOOKUP(M210,MapColors!$A$4:$E$8,2,FALSE)</f>
        <v>0</v>
      </c>
      <c r="P210" s="16">
        <f>VLOOKUP(N210,MapColors!$A$4:$E$8,4,FALSE)</f>
        <v>0</v>
      </c>
      <c r="Q210" s="16">
        <f>VLOOKUP(M210,MapColors!$A$4:$E$8,3,FALSE)</f>
        <v>4</v>
      </c>
      <c r="R210" s="16">
        <f>VLOOKUP(N210,MapColors!$A$4:$E$8,5,FALSE)</f>
        <v>0</v>
      </c>
      <c r="S210" s="14">
        <f t="shared" si="22"/>
        <v>0</v>
      </c>
      <c r="T210" s="14">
        <f t="shared" si="23"/>
        <v>0</v>
      </c>
      <c r="U210">
        <v>489481</v>
      </c>
      <c r="V210" s="17">
        <v>90</v>
      </c>
      <c r="W210" s="17">
        <v>40.035041700000001</v>
      </c>
      <c r="X210" s="17">
        <v>-75.228824900000006</v>
      </c>
      <c r="Y210" s="17">
        <v>10541</v>
      </c>
      <c r="Z210" s="17">
        <v>21500</v>
      </c>
      <c r="AA210" s="17">
        <v>42101021500</v>
      </c>
      <c r="AB210" s="17">
        <v>1003279</v>
      </c>
      <c r="AC210" s="17">
        <v>40236</v>
      </c>
    </row>
    <row r="211" spans="1:29" x14ac:dyDescent="0.35">
      <c r="A211" s="12">
        <v>216</v>
      </c>
      <c r="B211" s="14">
        <f t="shared" si="18"/>
        <v>1</v>
      </c>
      <c r="C211" s="14">
        <f t="shared" si="19"/>
        <v>4</v>
      </c>
      <c r="D211" s="15" t="s">
        <v>124</v>
      </c>
      <c r="E211" s="16" t="s">
        <v>11</v>
      </c>
      <c r="F211" s="16" t="s">
        <v>10</v>
      </c>
      <c r="G211" s="16">
        <f>VLOOKUP(E211,MapColors!$A$4:$E$8,2,FALSE)</f>
        <v>0</v>
      </c>
      <c r="H211" s="16">
        <f>VLOOKUP(F211,MapColors!$A$4:$E$8,4,FALSE)</f>
        <v>1</v>
      </c>
      <c r="I211" s="16">
        <f>VLOOKUP(E211,MapColors!$A$4:$E$8,3,FALSE)</f>
        <v>4</v>
      </c>
      <c r="J211" s="16">
        <f>VLOOKUP(F211,MapColors!$A$4:$E$8,5,FALSE)</f>
        <v>5</v>
      </c>
      <c r="K211" s="14">
        <f t="shared" si="20"/>
        <v>1</v>
      </c>
      <c r="L211" s="14">
        <f t="shared" si="21"/>
        <v>4</v>
      </c>
      <c r="M211" s="16" t="s">
        <v>11</v>
      </c>
      <c r="N211" s="16" t="s">
        <v>11</v>
      </c>
      <c r="O211" s="16">
        <f>VLOOKUP(M211,MapColors!$A$4:$E$8,2,FALSE)</f>
        <v>0</v>
      </c>
      <c r="P211" s="16">
        <f>VLOOKUP(N211,MapColors!$A$4:$E$8,4,FALSE)</f>
        <v>0</v>
      </c>
      <c r="Q211" s="16">
        <f>VLOOKUP(M211,MapColors!$A$4:$E$8,3,FALSE)</f>
        <v>4</v>
      </c>
      <c r="R211" s="16">
        <f>VLOOKUP(N211,MapColors!$A$4:$E$8,5,FALSE)</f>
        <v>0</v>
      </c>
      <c r="S211" s="14">
        <f t="shared" si="22"/>
        <v>0</v>
      </c>
      <c r="T211" s="14">
        <f t="shared" si="23"/>
        <v>0</v>
      </c>
      <c r="U211">
        <v>489482</v>
      </c>
      <c r="V211" s="17">
        <v>91</v>
      </c>
      <c r="W211" s="17">
        <v>40.043675800000003</v>
      </c>
      <c r="X211" s="17">
        <v>-75.240398499999998</v>
      </c>
      <c r="Y211" s="17">
        <v>10542</v>
      </c>
      <c r="Z211" s="17">
        <v>21600</v>
      </c>
      <c r="AA211" s="17">
        <v>42101021600</v>
      </c>
      <c r="AB211" s="17">
        <v>1991850</v>
      </c>
      <c r="AC211" s="17">
        <v>111706</v>
      </c>
    </row>
    <row r="212" spans="1:29" x14ac:dyDescent="0.35">
      <c r="A212" s="12">
        <v>217</v>
      </c>
      <c r="B212" s="14">
        <f t="shared" si="18"/>
        <v>1</v>
      </c>
      <c r="C212" s="14">
        <f t="shared" si="19"/>
        <v>4</v>
      </c>
      <c r="D212" s="15" t="s">
        <v>282</v>
      </c>
      <c r="E212" s="16" t="s">
        <v>11</v>
      </c>
      <c r="F212" s="16" t="s">
        <v>10</v>
      </c>
      <c r="G212" s="16">
        <f>VLOOKUP(E212,MapColors!$A$4:$E$8,2,FALSE)</f>
        <v>0</v>
      </c>
      <c r="H212" s="16">
        <f>VLOOKUP(F212,MapColors!$A$4:$E$8,4,FALSE)</f>
        <v>1</v>
      </c>
      <c r="I212" s="16">
        <f>VLOOKUP(E212,MapColors!$A$4:$E$8,3,FALSE)</f>
        <v>4</v>
      </c>
      <c r="J212" s="16">
        <f>VLOOKUP(F212,MapColors!$A$4:$E$8,5,FALSE)</f>
        <v>5</v>
      </c>
      <c r="K212" s="14">
        <f t="shared" si="20"/>
        <v>1</v>
      </c>
      <c r="L212" s="14">
        <f t="shared" si="21"/>
        <v>4</v>
      </c>
      <c r="M212" s="16" t="s">
        <v>11</v>
      </c>
      <c r="N212" s="16" t="s">
        <v>11</v>
      </c>
      <c r="O212" s="16">
        <f>VLOOKUP(M212,MapColors!$A$4:$E$8,2,FALSE)</f>
        <v>0</v>
      </c>
      <c r="P212" s="16">
        <f>VLOOKUP(N212,MapColors!$A$4:$E$8,4,FALSE)</f>
        <v>0</v>
      </c>
      <c r="Q212" s="16">
        <f>VLOOKUP(M212,MapColors!$A$4:$E$8,3,FALSE)</f>
        <v>4</v>
      </c>
      <c r="R212" s="16">
        <f>VLOOKUP(N212,MapColors!$A$4:$E$8,5,FALSE)</f>
        <v>0</v>
      </c>
      <c r="S212" s="14">
        <f t="shared" si="22"/>
        <v>0</v>
      </c>
      <c r="T212" s="14">
        <f t="shared" si="23"/>
        <v>0</v>
      </c>
      <c r="U212">
        <v>489570</v>
      </c>
      <c r="V212" s="17">
        <v>249</v>
      </c>
      <c r="W212" s="17">
        <v>40.045027699999999</v>
      </c>
      <c r="X212" s="17">
        <v>-75.223945099999995</v>
      </c>
      <c r="Y212" s="17">
        <v>10543</v>
      </c>
      <c r="Z212" s="17">
        <v>21700</v>
      </c>
      <c r="AA212" s="17">
        <v>42101021700</v>
      </c>
      <c r="AB212" s="17">
        <v>1559576</v>
      </c>
      <c r="AC212" s="17">
        <v>0</v>
      </c>
    </row>
    <row r="213" spans="1:29" x14ac:dyDescent="0.35">
      <c r="A213" s="12">
        <v>218</v>
      </c>
      <c r="B213" s="14">
        <f t="shared" si="18"/>
        <v>1</v>
      </c>
      <c r="C213" s="14">
        <f t="shared" si="19"/>
        <v>4</v>
      </c>
      <c r="D213" s="15" t="s">
        <v>283</v>
      </c>
      <c r="E213" s="16" t="s">
        <v>11</v>
      </c>
      <c r="F213" s="16" t="s">
        <v>10</v>
      </c>
      <c r="G213" s="16">
        <f>VLOOKUP(E213,MapColors!$A$4:$E$8,2,FALSE)</f>
        <v>0</v>
      </c>
      <c r="H213" s="16">
        <f>VLOOKUP(F213,MapColors!$A$4:$E$8,4,FALSE)</f>
        <v>1</v>
      </c>
      <c r="I213" s="16">
        <f>VLOOKUP(E213,MapColors!$A$4:$E$8,3,FALSE)</f>
        <v>4</v>
      </c>
      <c r="J213" s="16">
        <f>VLOOKUP(F213,MapColors!$A$4:$E$8,5,FALSE)</f>
        <v>5</v>
      </c>
      <c r="K213" s="14">
        <f t="shared" si="20"/>
        <v>1</v>
      </c>
      <c r="L213" s="14">
        <f t="shared" si="21"/>
        <v>4</v>
      </c>
      <c r="M213" s="16" t="s">
        <v>11</v>
      </c>
      <c r="N213" s="16" t="s">
        <v>11</v>
      </c>
      <c r="O213" s="16">
        <f>VLOOKUP(M213,MapColors!$A$4:$E$8,2,FALSE)</f>
        <v>0</v>
      </c>
      <c r="P213" s="16">
        <f>VLOOKUP(N213,MapColors!$A$4:$E$8,4,FALSE)</f>
        <v>0</v>
      </c>
      <c r="Q213" s="16">
        <f>VLOOKUP(M213,MapColors!$A$4:$E$8,3,FALSE)</f>
        <v>4</v>
      </c>
      <c r="R213" s="16">
        <f>VLOOKUP(N213,MapColors!$A$4:$E$8,5,FALSE)</f>
        <v>0</v>
      </c>
      <c r="S213" s="14">
        <f t="shared" si="22"/>
        <v>0</v>
      </c>
      <c r="T213" s="14">
        <f t="shared" si="23"/>
        <v>0</v>
      </c>
      <c r="U213">
        <v>489571</v>
      </c>
      <c r="V213" s="17">
        <v>250</v>
      </c>
      <c r="W213" s="17">
        <v>40.0574759</v>
      </c>
      <c r="X213" s="17">
        <v>-75.232435300000006</v>
      </c>
      <c r="Y213" s="17">
        <v>10544</v>
      </c>
      <c r="Z213" s="17">
        <v>21800</v>
      </c>
      <c r="AA213" s="17">
        <v>42101021800</v>
      </c>
      <c r="AB213" s="17">
        <v>996088</v>
      </c>
      <c r="AC213" s="17">
        <v>0</v>
      </c>
    </row>
    <row r="214" spans="1:29" x14ac:dyDescent="0.35">
      <c r="A214" s="12">
        <v>219</v>
      </c>
      <c r="B214" s="14">
        <f t="shared" si="18"/>
        <v>0</v>
      </c>
      <c r="C214" s="14">
        <f t="shared" si="19"/>
        <v>0</v>
      </c>
      <c r="D214" s="15" t="s">
        <v>284</v>
      </c>
      <c r="E214" s="16" t="s">
        <v>11</v>
      </c>
      <c r="F214" s="16" t="s">
        <v>11</v>
      </c>
      <c r="G214" s="16">
        <f>VLOOKUP(E214,MapColors!$A$4:$E$8,2,FALSE)</f>
        <v>0</v>
      </c>
      <c r="H214" s="16">
        <f>VLOOKUP(F214,MapColors!$A$4:$E$8,4,FALSE)</f>
        <v>0</v>
      </c>
      <c r="I214" s="16">
        <f>VLOOKUP(E214,MapColors!$A$4:$E$8,3,FALSE)</f>
        <v>4</v>
      </c>
      <c r="J214" s="16">
        <f>VLOOKUP(F214,MapColors!$A$4:$E$8,5,FALSE)</f>
        <v>0</v>
      </c>
      <c r="K214" s="14">
        <f t="shared" si="20"/>
        <v>0</v>
      </c>
      <c r="L214" s="14">
        <f t="shared" si="21"/>
        <v>0</v>
      </c>
      <c r="M214" s="16" t="s">
        <v>11</v>
      </c>
      <c r="N214" s="16" t="s">
        <v>11</v>
      </c>
      <c r="O214" s="16">
        <f>VLOOKUP(M214,MapColors!$A$4:$E$8,2,FALSE)</f>
        <v>0</v>
      </c>
      <c r="P214" s="16">
        <f>VLOOKUP(N214,MapColors!$A$4:$E$8,4,FALSE)</f>
        <v>0</v>
      </c>
      <c r="Q214" s="16">
        <f>VLOOKUP(M214,MapColors!$A$4:$E$8,3,FALSE)</f>
        <v>4</v>
      </c>
      <c r="R214" s="16">
        <f>VLOOKUP(N214,MapColors!$A$4:$E$8,5,FALSE)</f>
        <v>0</v>
      </c>
      <c r="S214" s="14">
        <f t="shared" si="22"/>
        <v>0</v>
      </c>
      <c r="T214" s="14">
        <f t="shared" si="23"/>
        <v>0</v>
      </c>
      <c r="U214">
        <v>489572</v>
      </c>
      <c r="V214" s="17">
        <v>251</v>
      </c>
      <c r="W214" s="17">
        <v>40.050582900000002</v>
      </c>
      <c r="X214" s="17">
        <v>-75.247003300000003</v>
      </c>
      <c r="Y214" s="17">
        <v>10545</v>
      </c>
      <c r="Z214" s="17">
        <v>21900</v>
      </c>
      <c r="AA214" s="17">
        <v>42101021900</v>
      </c>
      <c r="AB214" s="17">
        <v>1410069</v>
      </c>
      <c r="AC214" s="17">
        <v>51091</v>
      </c>
    </row>
    <row r="215" spans="1:29" x14ac:dyDescent="0.35">
      <c r="A215" s="12">
        <v>220</v>
      </c>
      <c r="B215" s="14">
        <f t="shared" si="18"/>
        <v>1</v>
      </c>
      <c r="C215" s="14">
        <f t="shared" si="19"/>
        <v>4</v>
      </c>
      <c r="D215" s="15" t="s">
        <v>285</v>
      </c>
      <c r="E215" s="16" t="s">
        <v>11</v>
      </c>
      <c r="F215" s="16" t="s">
        <v>10</v>
      </c>
      <c r="G215" s="16">
        <f>VLOOKUP(E215,MapColors!$A$4:$E$8,2,FALSE)</f>
        <v>0</v>
      </c>
      <c r="H215" s="16">
        <f>VLOOKUP(F215,MapColors!$A$4:$E$8,4,FALSE)</f>
        <v>1</v>
      </c>
      <c r="I215" s="16">
        <f>VLOOKUP(E215,MapColors!$A$4:$E$8,3,FALSE)</f>
        <v>4</v>
      </c>
      <c r="J215" s="16">
        <f>VLOOKUP(F215,MapColors!$A$4:$E$8,5,FALSE)</f>
        <v>5</v>
      </c>
      <c r="K215" s="14">
        <f t="shared" si="20"/>
        <v>1</v>
      </c>
      <c r="L215" s="14">
        <f t="shared" si="21"/>
        <v>4</v>
      </c>
      <c r="M215" s="16" t="s">
        <v>11</v>
      </c>
      <c r="N215" s="16" t="s">
        <v>11</v>
      </c>
      <c r="O215" s="16">
        <f>VLOOKUP(M215,MapColors!$A$4:$E$8,2,FALSE)</f>
        <v>0</v>
      </c>
      <c r="P215" s="16">
        <f>VLOOKUP(N215,MapColors!$A$4:$E$8,4,FALSE)</f>
        <v>0</v>
      </c>
      <c r="Q215" s="16">
        <f>VLOOKUP(M215,MapColors!$A$4:$E$8,3,FALSE)</f>
        <v>4</v>
      </c>
      <c r="R215" s="16">
        <f>VLOOKUP(N215,MapColors!$A$4:$E$8,5,FALSE)</f>
        <v>0</v>
      </c>
      <c r="S215" s="14">
        <f t="shared" si="22"/>
        <v>0</v>
      </c>
      <c r="T215" s="14">
        <f t="shared" si="23"/>
        <v>0</v>
      </c>
      <c r="U215">
        <v>489573</v>
      </c>
      <c r="V215" s="17">
        <v>252</v>
      </c>
      <c r="W215" s="17">
        <v>40.056217699999998</v>
      </c>
      <c r="X215" s="17">
        <v>-75.252009200000003</v>
      </c>
      <c r="Y215" s="17">
        <v>10546</v>
      </c>
      <c r="Z215" s="17">
        <v>22000</v>
      </c>
      <c r="AA215" s="17">
        <v>42101022000</v>
      </c>
      <c r="AB215" s="17">
        <v>2944018</v>
      </c>
      <c r="AC215" s="17">
        <v>99558</v>
      </c>
    </row>
    <row r="216" spans="1:29" x14ac:dyDescent="0.35">
      <c r="A216" s="12">
        <v>231</v>
      </c>
      <c r="B216" s="14">
        <f t="shared" si="18"/>
        <v>0</v>
      </c>
      <c r="C216" s="14">
        <f t="shared" si="19"/>
        <v>0</v>
      </c>
      <c r="D216" s="15" t="s">
        <v>287</v>
      </c>
      <c r="E216" s="16" t="s">
        <v>11</v>
      </c>
      <c r="F216" s="16" t="s">
        <v>11</v>
      </c>
      <c r="G216" s="16">
        <f>VLOOKUP(E216,MapColors!$A$4:$E$8,2,FALSE)</f>
        <v>0</v>
      </c>
      <c r="H216" s="16">
        <f>VLOOKUP(F216,MapColors!$A$4:$E$8,4,FALSE)</f>
        <v>0</v>
      </c>
      <c r="I216" s="16">
        <f>VLOOKUP(E216,MapColors!$A$4:$E$8,3,FALSE)</f>
        <v>4</v>
      </c>
      <c r="J216" s="16">
        <f>VLOOKUP(F216,MapColors!$A$4:$E$8,5,FALSE)</f>
        <v>0</v>
      </c>
      <c r="K216" s="14">
        <f t="shared" si="20"/>
        <v>0</v>
      </c>
      <c r="L216" s="14">
        <f t="shared" si="21"/>
        <v>0</v>
      </c>
      <c r="M216" s="16" t="s">
        <v>11</v>
      </c>
      <c r="N216" s="16" t="s">
        <v>11</v>
      </c>
      <c r="O216" s="16">
        <f>VLOOKUP(M216,MapColors!$A$4:$E$8,2,FALSE)</f>
        <v>0</v>
      </c>
      <c r="P216" s="16">
        <f>VLOOKUP(N216,MapColors!$A$4:$E$8,4,FALSE)</f>
        <v>0</v>
      </c>
      <c r="Q216" s="16">
        <f>VLOOKUP(M216,MapColors!$A$4:$E$8,3,FALSE)</f>
        <v>4</v>
      </c>
      <c r="R216" s="16">
        <f>VLOOKUP(N216,MapColors!$A$4:$E$8,5,FALSE)</f>
        <v>0</v>
      </c>
      <c r="S216" s="14">
        <f t="shared" si="22"/>
        <v>0</v>
      </c>
      <c r="T216" s="14">
        <f t="shared" si="23"/>
        <v>0</v>
      </c>
      <c r="U216">
        <v>489575</v>
      </c>
      <c r="V216" s="17">
        <v>254</v>
      </c>
      <c r="W216" s="17">
        <v>40.066663699999999</v>
      </c>
      <c r="X216" s="17">
        <v>-75.203851400000005</v>
      </c>
      <c r="Y216" s="17">
        <v>10547</v>
      </c>
      <c r="Z216" s="17">
        <v>23100</v>
      </c>
      <c r="AA216" s="17">
        <v>42101023100</v>
      </c>
      <c r="AB216" s="17">
        <v>732803</v>
      </c>
      <c r="AC216" s="17">
        <v>1270</v>
      </c>
    </row>
    <row r="217" spans="1:29" x14ac:dyDescent="0.35">
      <c r="A217" s="12">
        <v>235</v>
      </c>
      <c r="B217" s="14">
        <f t="shared" si="18"/>
        <v>0</v>
      </c>
      <c r="C217" s="14">
        <f t="shared" si="19"/>
        <v>0</v>
      </c>
      <c r="D217" s="15" t="s">
        <v>288</v>
      </c>
      <c r="E217" s="16" t="s">
        <v>11</v>
      </c>
      <c r="F217" s="16" t="s">
        <v>11</v>
      </c>
      <c r="G217" s="16">
        <f>VLOOKUP(E217,MapColors!$A$4:$E$8,2,FALSE)</f>
        <v>0</v>
      </c>
      <c r="H217" s="16">
        <f>VLOOKUP(F217,MapColors!$A$4:$E$8,4,FALSE)</f>
        <v>0</v>
      </c>
      <c r="I217" s="16">
        <f>VLOOKUP(E217,MapColors!$A$4:$E$8,3,FALSE)</f>
        <v>4</v>
      </c>
      <c r="J217" s="16">
        <f>VLOOKUP(F217,MapColors!$A$4:$E$8,5,FALSE)</f>
        <v>0</v>
      </c>
      <c r="K217" s="14">
        <f t="shared" si="20"/>
        <v>0</v>
      </c>
      <c r="L217" s="14">
        <f t="shared" si="21"/>
        <v>0</v>
      </c>
      <c r="M217" s="16" t="s">
        <v>11</v>
      </c>
      <c r="N217" s="16" t="s">
        <v>11</v>
      </c>
      <c r="O217" s="16">
        <f>VLOOKUP(M217,MapColors!$A$4:$E$8,2,FALSE)</f>
        <v>0</v>
      </c>
      <c r="P217" s="16">
        <f>VLOOKUP(N217,MapColors!$A$4:$E$8,4,FALSE)</f>
        <v>0</v>
      </c>
      <c r="Q217" s="16">
        <f>VLOOKUP(M217,MapColors!$A$4:$E$8,3,FALSE)</f>
        <v>4</v>
      </c>
      <c r="R217" s="16">
        <f>VLOOKUP(N217,MapColors!$A$4:$E$8,5,FALSE)</f>
        <v>0</v>
      </c>
      <c r="S217" s="14">
        <f t="shared" si="22"/>
        <v>0</v>
      </c>
      <c r="T217" s="14">
        <f t="shared" si="23"/>
        <v>0</v>
      </c>
      <c r="U217">
        <v>489576</v>
      </c>
      <c r="V217" s="17">
        <v>255</v>
      </c>
      <c r="W217" s="17">
        <v>40.039443499999997</v>
      </c>
      <c r="X217" s="17">
        <v>-75.200792500000006</v>
      </c>
      <c r="Y217" s="17">
        <v>10548</v>
      </c>
      <c r="Z217" s="17">
        <v>23500</v>
      </c>
      <c r="AA217" s="17">
        <v>42101023500</v>
      </c>
      <c r="AB217" s="17">
        <v>775430</v>
      </c>
      <c r="AC217" s="17">
        <v>0</v>
      </c>
    </row>
    <row r="218" spans="1:29" x14ac:dyDescent="0.35">
      <c r="A218" s="12">
        <v>236</v>
      </c>
      <c r="B218" s="14">
        <f t="shared" si="18"/>
        <v>1</v>
      </c>
      <c r="C218" s="14">
        <f t="shared" si="19"/>
        <v>4</v>
      </c>
      <c r="D218" s="15" t="s">
        <v>289</v>
      </c>
      <c r="E218" s="16" t="s">
        <v>11</v>
      </c>
      <c r="F218" s="16" t="s">
        <v>10</v>
      </c>
      <c r="G218" s="16">
        <f>VLOOKUP(E218,MapColors!$A$4:$E$8,2,FALSE)</f>
        <v>0</v>
      </c>
      <c r="H218" s="16">
        <f>VLOOKUP(F218,MapColors!$A$4:$E$8,4,FALSE)</f>
        <v>1</v>
      </c>
      <c r="I218" s="16">
        <f>VLOOKUP(E218,MapColors!$A$4:$E$8,3,FALSE)</f>
        <v>4</v>
      </c>
      <c r="J218" s="16">
        <f>VLOOKUP(F218,MapColors!$A$4:$E$8,5,FALSE)</f>
        <v>5</v>
      </c>
      <c r="K218" s="14">
        <f t="shared" si="20"/>
        <v>1</v>
      </c>
      <c r="L218" s="14">
        <f t="shared" si="21"/>
        <v>4</v>
      </c>
      <c r="M218" s="16" t="s">
        <v>11</v>
      </c>
      <c r="N218" s="16" t="s">
        <v>11</v>
      </c>
      <c r="O218" s="16">
        <f>VLOOKUP(M218,MapColors!$A$4:$E$8,2,FALSE)</f>
        <v>0</v>
      </c>
      <c r="P218" s="16">
        <f>VLOOKUP(N218,MapColors!$A$4:$E$8,4,FALSE)</f>
        <v>0</v>
      </c>
      <c r="Q218" s="16">
        <f>VLOOKUP(M218,MapColors!$A$4:$E$8,3,FALSE)</f>
        <v>4</v>
      </c>
      <c r="R218" s="16">
        <f>VLOOKUP(N218,MapColors!$A$4:$E$8,5,FALSE)</f>
        <v>0</v>
      </c>
      <c r="S218" s="14">
        <f t="shared" si="22"/>
        <v>0</v>
      </c>
      <c r="T218" s="14">
        <f t="shared" si="23"/>
        <v>0</v>
      </c>
      <c r="U218">
        <v>489577</v>
      </c>
      <c r="V218" s="17">
        <v>256</v>
      </c>
      <c r="W218" s="17">
        <v>40.042714500000002</v>
      </c>
      <c r="X218" s="17">
        <v>-75.194693999999998</v>
      </c>
      <c r="Y218" s="17">
        <v>10549</v>
      </c>
      <c r="Z218" s="17">
        <v>23600</v>
      </c>
      <c r="AA218" s="17">
        <v>42101023600</v>
      </c>
      <c r="AB218" s="17">
        <v>978096</v>
      </c>
      <c r="AC218" s="17">
        <v>0</v>
      </c>
    </row>
    <row r="219" spans="1:29" x14ac:dyDescent="0.35">
      <c r="A219" s="12">
        <v>237</v>
      </c>
      <c r="B219" s="14">
        <f t="shared" si="18"/>
        <v>1</v>
      </c>
      <c r="C219" s="14">
        <f t="shared" si="19"/>
        <v>4</v>
      </c>
      <c r="D219" s="15" t="s">
        <v>290</v>
      </c>
      <c r="E219" s="16" t="s">
        <v>11</v>
      </c>
      <c r="F219" s="16" t="s">
        <v>10</v>
      </c>
      <c r="G219" s="16">
        <f>VLOOKUP(E219,MapColors!$A$4:$E$8,2,FALSE)</f>
        <v>0</v>
      </c>
      <c r="H219" s="16">
        <f>VLOOKUP(F219,MapColors!$A$4:$E$8,4,FALSE)</f>
        <v>1</v>
      </c>
      <c r="I219" s="16">
        <f>VLOOKUP(E219,MapColors!$A$4:$E$8,3,FALSE)</f>
        <v>4</v>
      </c>
      <c r="J219" s="16">
        <f>VLOOKUP(F219,MapColors!$A$4:$E$8,5,FALSE)</f>
        <v>5</v>
      </c>
      <c r="K219" s="14">
        <f t="shared" si="20"/>
        <v>1</v>
      </c>
      <c r="L219" s="14">
        <f t="shared" si="21"/>
        <v>4</v>
      </c>
      <c r="M219" s="16" t="s">
        <v>11</v>
      </c>
      <c r="N219" s="16" t="s">
        <v>11</v>
      </c>
      <c r="O219" s="16">
        <f>VLOOKUP(M219,MapColors!$A$4:$E$8,2,FALSE)</f>
        <v>0</v>
      </c>
      <c r="P219" s="16">
        <f>VLOOKUP(N219,MapColors!$A$4:$E$8,4,FALSE)</f>
        <v>0</v>
      </c>
      <c r="Q219" s="16">
        <f>VLOOKUP(M219,MapColors!$A$4:$E$8,3,FALSE)</f>
        <v>4</v>
      </c>
      <c r="R219" s="16">
        <f>VLOOKUP(N219,MapColors!$A$4:$E$8,5,FALSE)</f>
        <v>0</v>
      </c>
      <c r="S219" s="14">
        <f t="shared" si="22"/>
        <v>0</v>
      </c>
      <c r="T219" s="14">
        <f t="shared" si="23"/>
        <v>0</v>
      </c>
      <c r="U219">
        <v>489578</v>
      </c>
      <c r="V219" s="17">
        <v>257</v>
      </c>
      <c r="W219" s="17">
        <v>40.048739400000002</v>
      </c>
      <c r="X219" s="17">
        <v>-75.188606899999996</v>
      </c>
      <c r="Y219" s="17">
        <v>10550</v>
      </c>
      <c r="Z219" s="17">
        <v>23700</v>
      </c>
      <c r="AA219" s="17">
        <v>42101023700</v>
      </c>
      <c r="AB219" s="17">
        <v>1072973</v>
      </c>
      <c r="AC219" s="17">
        <v>0</v>
      </c>
    </row>
    <row r="220" spans="1:29" x14ac:dyDescent="0.35">
      <c r="A220" s="12">
        <v>238</v>
      </c>
      <c r="B220" s="14">
        <f t="shared" si="18"/>
        <v>1</v>
      </c>
      <c r="C220" s="14">
        <f t="shared" si="19"/>
        <v>4</v>
      </c>
      <c r="D220" s="15" t="s">
        <v>291</v>
      </c>
      <c r="E220" s="16" t="s">
        <v>11</v>
      </c>
      <c r="F220" s="16" t="s">
        <v>10</v>
      </c>
      <c r="G220" s="16">
        <f>VLOOKUP(E220,MapColors!$A$4:$E$8,2,FALSE)</f>
        <v>0</v>
      </c>
      <c r="H220" s="16">
        <f>VLOOKUP(F220,MapColors!$A$4:$E$8,4,FALSE)</f>
        <v>1</v>
      </c>
      <c r="I220" s="16">
        <f>VLOOKUP(E220,MapColors!$A$4:$E$8,3,FALSE)</f>
        <v>4</v>
      </c>
      <c r="J220" s="16">
        <f>VLOOKUP(F220,MapColors!$A$4:$E$8,5,FALSE)</f>
        <v>5</v>
      </c>
      <c r="K220" s="14">
        <f t="shared" si="20"/>
        <v>1</v>
      </c>
      <c r="L220" s="14">
        <f t="shared" si="21"/>
        <v>4</v>
      </c>
      <c r="M220" s="16" t="s">
        <v>11</v>
      </c>
      <c r="N220" s="16" t="s">
        <v>11</v>
      </c>
      <c r="O220" s="16">
        <f>VLOOKUP(M220,MapColors!$A$4:$E$8,2,FALSE)</f>
        <v>0</v>
      </c>
      <c r="P220" s="16">
        <f>VLOOKUP(N220,MapColors!$A$4:$E$8,4,FALSE)</f>
        <v>0</v>
      </c>
      <c r="Q220" s="16">
        <f>VLOOKUP(M220,MapColors!$A$4:$E$8,3,FALSE)</f>
        <v>4</v>
      </c>
      <c r="R220" s="16">
        <f>VLOOKUP(N220,MapColors!$A$4:$E$8,5,FALSE)</f>
        <v>0</v>
      </c>
      <c r="S220" s="14">
        <f t="shared" si="22"/>
        <v>0</v>
      </c>
      <c r="T220" s="14">
        <f t="shared" si="23"/>
        <v>0</v>
      </c>
      <c r="U220">
        <v>489579</v>
      </c>
      <c r="V220" s="17">
        <v>258</v>
      </c>
      <c r="W220" s="17">
        <v>40.038936999999997</v>
      </c>
      <c r="X220" s="17">
        <v>-75.182703799999999</v>
      </c>
      <c r="Y220" s="17">
        <v>10551</v>
      </c>
      <c r="Z220" s="17">
        <v>23800</v>
      </c>
      <c r="AA220" s="17">
        <v>42101023800</v>
      </c>
      <c r="AB220" s="17">
        <v>781630</v>
      </c>
      <c r="AC220" s="17">
        <v>0</v>
      </c>
    </row>
    <row r="221" spans="1:29" x14ac:dyDescent="0.35">
      <c r="A221" s="12">
        <v>239</v>
      </c>
      <c r="B221" s="14">
        <f t="shared" si="18"/>
        <v>1</v>
      </c>
      <c r="C221" s="14">
        <f t="shared" si="19"/>
        <v>4</v>
      </c>
      <c r="D221" s="15" t="s">
        <v>292</v>
      </c>
      <c r="E221" s="16" t="s">
        <v>11</v>
      </c>
      <c r="F221" s="16" t="s">
        <v>10</v>
      </c>
      <c r="G221" s="16">
        <f>VLOOKUP(E221,MapColors!$A$4:$E$8,2,FALSE)</f>
        <v>0</v>
      </c>
      <c r="H221" s="16">
        <f>VLOOKUP(F221,MapColors!$A$4:$E$8,4,FALSE)</f>
        <v>1</v>
      </c>
      <c r="I221" s="16">
        <f>VLOOKUP(E221,MapColors!$A$4:$E$8,3,FALSE)</f>
        <v>4</v>
      </c>
      <c r="J221" s="16">
        <f>VLOOKUP(F221,MapColors!$A$4:$E$8,5,FALSE)</f>
        <v>5</v>
      </c>
      <c r="K221" s="14">
        <f t="shared" si="20"/>
        <v>1</v>
      </c>
      <c r="L221" s="14">
        <f t="shared" si="21"/>
        <v>4</v>
      </c>
      <c r="M221" s="16" t="s">
        <v>11</v>
      </c>
      <c r="N221" s="16" t="s">
        <v>11</v>
      </c>
      <c r="O221" s="16">
        <f>VLOOKUP(M221,MapColors!$A$4:$E$8,2,FALSE)</f>
        <v>0</v>
      </c>
      <c r="P221" s="16">
        <f>VLOOKUP(N221,MapColors!$A$4:$E$8,4,FALSE)</f>
        <v>0</v>
      </c>
      <c r="Q221" s="16">
        <f>VLOOKUP(M221,MapColors!$A$4:$E$8,3,FALSE)</f>
        <v>4</v>
      </c>
      <c r="R221" s="16">
        <f>VLOOKUP(N221,MapColors!$A$4:$E$8,5,FALSE)</f>
        <v>0</v>
      </c>
      <c r="S221" s="14">
        <f t="shared" si="22"/>
        <v>0</v>
      </c>
      <c r="T221" s="14">
        <f t="shared" si="23"/>
        <v>0</v>
      </c>
      <c r="U221">
        <v>489580</v>
      </c>
      <c r="V221" s="17">
        <v>259</v>
      </c>
      <c r="W221" s="17">
        <v>40.033971299999997</v>
      </c>
      <c r="X221" s="17">
        <v>-75.187511499999999</v>
      </c>
      <c r="Y221" s="17">
        <v>10552</v>
      </c>
      <c r="Z221" s="17">
        <v>23900</v>
      </c>
      <c r="AA221" s="17">
        <v>42101023900</v>
      </c>
      <c r="AB221" s="17">
        <v>486037</v>
      </c>
      <c r="AC221" s="17">
        <v>2704</v>
      </c>
    </row>
    <row r="222" spans="1:29" x14ac:dyDescent="0.35">
      <c r="A222" s="12">
        <v>240</v>
      </c>
      <c r="B222" s="14">
        <f t="shared" si="18"/>
        <v>1</v>
      </c>
      <c r="C222" s="14">
        <f t="shared" si="19"/>
        <v>4</v>
      </c>
      <c r="D222" s="15" t="s">
        <v>293</v>
      </c>
      <c r="E222" s="16" t="s">
        <v>11</v>
      </c>
      <c r="F222" s="16" t="s">
        <v>10</v>
      </c>
      <c r="G222" s="16">
        <f>VLOOKUP(E222,MapColors!$A$4:$E$8,2,FALSE)</f>
        <v>0</v>
      </c>
      <c r="H222" s="16">
        <f>VLOOKUP(F222,MapColors!$A$4:$E$8,4,FALSE)</f>
        <v>1</v>
      </c>
      <c r="I222" s="16">
        <f>VLOOKUP(E222,MapColors!$A$4:$E$8,3,FALSE)</f>
        <v>4</v>
      </c>
      <c r="J222" s="16">
        <f>VLOOKUP(F222,MapColors!$A$4:$E$8,5,FALSE)</f>
        <v>5</v>
      </c>
      <c r="K222" s="14">
        <f t="shared" si="20"/>
        <v>1</v>
      </c>
      <c r="L222" s="14">
        <f t="shared" si="21"/>
        <v>4</v>
      </c>
      <c r="M222" s="16" t="s">
        <v>11</v>
      </c>
      <c r="N222" s="16" t="s">
        <v>11</v>
      </c>
      <c r="O222" s="16">
        <f>VLOOKUP(M222,MapColors!$A$4:$E$8,2,FALSE)</f>
        <v>0</v>
      </c>
      <c r="P222" s="16">
        <f>VLOOKUP(N222,MapColors!$A$4:$E$8,4,FALSE)</f>
        <v>0</v>
      </c>
      <c r="Q222" s="16">
        <f>VLOOKUP(M222,MapColors!$A$4:$E$8,3,FALSE)</f>
        <v>4</v>
      </c>
      <c r="R222" s="16">
        <f>VLOOKUP(N222,MapColors!$A$4:$E$8,5,FALSE)</f>
        <v>0</v>
      </c>
      <c r="S222" s="14">
        <f t="shared" si="22"/>
        <v>0</v>
      </c>
      <c r="T222" s="14">
        <f t="shared" si="23"/>
        <v>0</v>
      </c>
      <c r="U222">
        <v>489581</v>
      </c>
      <c r="V222" s="17">
        <v>260</v>
      </c>
      <c r="W222" s="17">
        <v>40.028080699999997</v>
      </c>
      <c r="X222" s="17">
        <v>-75.179462299999997</v>
      </c>
      <c r="Y222" s="17">
        <v>10553</v>
      </c>
      <c r="Z222" s="17">
        <v>24000</v>
      </c>
      <c r="AA222" s="17">
        <v>42101024000</v>
      </c>
      <c r="AB222" s="17">
        <v>617080</v>
      </c>
      <c r="AC222" s="17">
        <v>0</v>
      </c>
    </row>
    <row r="223" spans="1:29" x14ac:dyDescent="0.35">
      <c r="A223" s="12">
        <v>241</v>
      </c>
      <c r="B223" s="14">
        <f t="shared" si="18"/>
        <v>2</v>
      </c>
      <c r="C223" s="14">
        <f t="shared" si="19"/>
        <v>8</v>
      </c>
      <c r="D223" s="15" t="s">
        <v>125</v>
      </c>
      <c r="E223" s="16" t="s">
        <v>11</v>
      </c>
      <c r="F223" s="16" t="s">
        <v>10</v>
      </c>
      <c r="G223" s="16">
        <f>VLOOKUP(E223,MapColors!$A$4:$E$8,2,FALSE)</f>
        <v>0</v>
      </c>
      <c r="H223" s="16">
        <f>VLOOKUP(F223,MapColors!$A$4:$E$8,4,FALSE)</f>
        <v>1</v>
      </c>
      <c r="I223" s="16">
        <f>VLOOKUP(E223,MapColors!$A$4:$E$8,3,FALSE)</f>
        <v>4</v>
      </c>
      <c r="J223" s="16">
        <f>VLOOKUP(F223,MapColors!$A$4:$E$8,5,FALSE)</f>
        <v>5</v>
      </c>
      <c r="K223" s="14">
        <f t="shared" si="20"/>
        <v>1</v>
      </c>
      <c r="L223" s="14">
        <f t="shared" si="21"/>
        <v>4</v>
      </c>
      <c r="M223" s="16" t="s">
        <v>11</v>
      </c>
      <c r="N223" s="16" t="s">
        <v>10</v>
      </c>
      <c r="O223" s="16">
        <f>VLOOKUP(M223,MapColors!$A$4:$E$8,2,FALSE)</f>
        <v>0</v>
      </c>
      <c r="P223" s="16">
        <f>VLOOKUP(N223,MapColors!$A$4:$E$8,4,FALSE)</f>
        <v>1</v>
      </c>
      <c r="Q223" s="16">
        <f>VLOOKUP(M223,MapColors!$A$4:$E$8,3,FALSE)</f>
        <v>4</v>
      </c>
      <c r="R223" s="16">
        <f>VLOOKUP(N223,MapColors!$A$4:$E$8,5,FALSE)</f>
        <v>5</v>
      </c>
      <c r="S223" s="14">
        <f t="shared" si="22"/>
        <v>1</v>
      </c>
      <c r="T223" s="14">
        <f t="shared" si="23"/>
        <v>4</v>
      </c>
      <c r="U223">
        <v>489483</v>
      </c>
      <c r="V223" s="17">
        <v>92</v>
      </c>
      <c r="W223" s="17">
        <v>40.033273399999999</v>
      </c>
      <c r="X223" s="17">
        <v>-75.175917499999997</v>
      </c>
      <c r="Y223" s="17">
        <v>10554</v>
      </c>
      <c r="Z223" s="17">
        <v>24100</v>
      </c>
      <c r="AA223" s="17">
        <v>42101024100</v>
      </c>
      <c r="AB223" s="17">
        <v>407855</v>
      </c>
      <c r="AC223" s="17">
        <v>0</v>
      </c>
    </row>
    <row r="224" spans="1:29" x14ac:dyDescent="0.35">
      <c r="A224" s="12">
        <v>242</v>
      </c>
      <c r="B224" s="14">
        <f t="shared" si="18"/>
        <v>5</v>
      </c>
      <c r="C224" s="14">
        <f t="shared" si="19"/>
        <v>5</v>
      </c>
      <c r="D224" s="15" t="s">
        <v>126</v>
      </c>
      <c r="E224" s="16" t="s">
        <v>10</v>
      </c>
      <c r="F224" s="16" t="s">
        <v>10</v>
      </c>
      <c r="G224" s="16">
        <f>VLOOKUP(E224,MapColors!$A$4:$E$8,2,FALSE)</f>
        <v>5</v>
      </c>
      <c r="H224" s="16">
        <f>VLOOKUP(F224,MapColors!$A$4:$E$8,4,FALSE)</f>
        <v>1</v>
      </c>
      <c r="I224" s="16">
        <f>VLOOKUP(E224,MapColors!$A$4:$E$8,3,FALSE)</f>
        <v>12</v>
      </c>
      <c r="J224" s="16">
        <f>VLOOKUP(F224,MapColors!$A$4:$E$8,5,FALSE)</f>
        <v>5</v>
      </c>
      <c r="K224" s="14">
        <f t="shared" si="20"/>
        <v>5</v>
      </c>
      <c r="L224" s="14">
        <f t="shared" si="21"/>
        <v>5</v>
      </c>
      <c r="M224" s="16" t="s">
        <v>11</v>
      </c>
      <c r="N224" s="16" t="s">
        <v>11</v>
      </c>
      <c r="O224" s="16">
        <f>VLOOKUP(M224,MapColors!$A$4:$E$8,2,FALSE)</f>
        <v>0</v>
      </c>
      <c r="P224" s="16">
        <f>VLOOKUP(N224,MapColors!$A$4:$E$8,4,FALSE)</f>
        <v>0</v>
      </c>
      <c r="Q224" s="16">
        <f>VLOOKUP(M224,MapColors!$A$4:$E$8,3,FALSE)</f>
        <v>4</v>
      </c>
      <c r="R224" s="16">
        <f>VLOOKUP(N224,MapColors!$A$4:$E$8,5,FALSE)</f>
        <v>0</v>
      </c>
      <c r="S224" s="14">
        <f t="shared" si="22"/>
        <v>0</v>
      </c>
      <c r="T224" s="14">
        <f t="shared" si="23"/>
        <v>0</v>
      </c>
      <c r="U224">
        <v>489484</v>
      </c>
      <c r="V224" s="17">
        <v>93</v>
      </c>
      <c r="W224" s="17">
        <v>40.028511000000002</v>
      </c>
      <c r="X224" s="17">
        <v>-75.169708600000007</v>
      </c>
      <c r="Y224" s="17">
        <v>10555</v>
      </c>
      <c r="Z224" s="17">
        <v>24200</v>
      </c>
      <c r="AA224" s="17">
        <v>42101024200</v>
      </c>
      <c r="AB224" s="17">
        <v>532060</v>
      </c>
      <c r="AC224" s="17">
        <v>0</v>
      </c>
    </row>
    <row r="225" spans="1:29" x14ac:dyDescent="0.35">
      <c r="A225" s="12">
        <v>243</v>
      </c>
      <c r="B225" s="14">
        <f t="shared" si="18"/>
        <v>1</v>
      </c>
      <c r="C225" s="14">
        <f t="shared" si="19"/>
        <v>4</v>
      </c>
      <c r="D225" s="15" t="s">
        <v>127</v>
      </c>
      <c r="E225" s="16" t="s">
        <v>11</v>
      </c>
      <c r="F225" s="16" t="s">
        <v>10</v>
      </c>
      <c r="G225" s="16">
        <f>VLOOKUP(E225,MapColors!$A$4:$E$8,2,FALSE)</f>
        <v>0</v>
      </c>
      <c r="H225" s="16">
        <f>VLOOKUP(F225,MapColors!$A$4:$E$8,4,FALSE)</f>
        <v>1</v>
      </c>
      <c r="I225" s="16">
        <f>VLOOKUP(E225,MapColors!$A$4:$E$8,3,FALSE)</f>
        <v>4</v>
      </c>
      <c r="J225" s="16">
        <f>VLOOKUP(F225,MapColors!$A$4:$E$8,5,FALSE)</f>
        <v>5</v>
      </c>
      <c r="K225" s="14">
        <f t="shared" si="20"/>
        <v>1</v>
      </c>
      <c r="L225" s="14">
        <f t="shared" si="21"/>
        <v>4</v>
      </c>
      <c r="M225" s="16" t="s">
        <v>11</v>
      </c>
      <c r="N225" s="16" t="s">
        <v>11</v>
      </c>
      <c r="O225" s="16">
        <f>VLOOKUP(M225,MapColors!$A$4:$E$8,2,FALSE)</f>
        <v>0</v>
      </c>
      <c r="P225" s="16">
        <f>VLOOKUP(N225,MapColors!$A$4:$E$8,4,FALSE)</f>
        <v>0</v>
      </c>
      <c r="Q225" s="16">
        <f>VLOOKUP(M225,MapColors!$A$4:$E$8,3,FALSE)</f>
        <v>4</v>
      </c>
      <c r="R225" s="16">
        <f>VLOOKUP(N225,MapColors!$A$4:$E$8,5,FALSE)</f>
        <v>0</v>
      </c>
      <c r="S225" s="14">
        <f t="shared" si="22"/>
        <v>0</v>
      </c>
      <c r="T225" s="14">
        <f t="shared" si="23"/>
        <v>0</v>
      </c>
      <c r="U225">
        <v>489485</v>
      </c>
      <c r="V225" s="17">
        <v>94</v>
      </c>
      <c r="W225" s="17">
        <v>40.0215855</v>
      </c>
      <c r="X225" s="17">
        <v>-75.171037600000005</v>
      </c>
      <c r="Y225" s="17">
        <v>10556</v>
      </c>
      <c r="Z225" s="17">
        <v>24300</v>
      </c>
      <c r="AA225" s="17">
        <v>42101024300</v>
      </c>
      <c r="AB225" s="17">
        <v>679035</v>
      </c>
      <c r="AC225" s="17">
        <v>0</v>
      </c>
    </row>
    <row r="226" spans="1:29" x14ac:dyDescent="0.35">
      <c r="A226" s="12">
        <v>244</v>
      </c>
      <c r="B226" s="14">
        <f t="shared" si="18"/>
        <v>1</v>
      </c>
      <c r="C226" s="14">
        <f t="shared" si="19"/>
        <v>4</v>
      </c>
      <c r="D226" s="15" t="s">
        <v>128</v>
      </c>
      <c r="E226" s="16" t="s">
        <v>11</v>
      </c>
      <c r="F226" s="16" t="s">
        <v>10</v>
      </c>
      <c r="G226" s="16">
        <f>VLOOKUP(E226,MapColors!$A$4:$E$8,2,FALSE)</f>
        <v>0</v>
      </c>
      <c r="H226" s="16">
        <f>VLOOKUP(F226,MapColors!$A$4:$E$8,4,FALSE)</f>
        <v>1</v>
      </c>
      <c r="I226" s="16">
        <f>VLOOKUP(E226,MapColors!$A$4:$E$8,3,FALSE)</f>
        <v>4</v>
      </c>
      <c r="J226" s="16">
        <f>VLOOKUP(F226,MapColors!$A$4:$E$8,5,FALSE)</f>
        <v>5</v>
      </c>
      <c r="K226" s="14">
        <f t="shared" si="20"/>
        <v>1</v>
      </c>
      <c r="L226" s="14">
        <f t="shared" si="21"/>
        <v>4</v>
      </c>
      <c r="M226" s="16" t="s">
        <v>11</v>
      </c>
      <c r="N226" s="16" t="s">
        <v>11</v>
      </c>
      <c r="O226" s="16">
        <f>VLOOKUP(M226,MapColors!$A$4:$E$8,2,FALSE)</f>
        <v>0</v>
      </c>
      <c r="P226" s="16">
        <f>VLOOKUP(N226,MapColors!$A$4:$E$8,4,FALSE)</f>
        <v>0</v>
      </c>
      <c r="Q226" s="16">
        <f>VLOOKUP(M226,MapColors!$A$4:$E$8,3,FALSE)</f>
        <v>4</v>
      </c>
      <c r="R226" s="16">
        <f>VLOOKUP(N226,MapColors!$A$4:$E$8,5,FALSE)</f>
        <v>0</v>
      </c>
      <c r="S226" s="14">
        <f t="shared" si="22"/>
        <v>0</v>
      </c>
      <c r="T226" s="14">
        <f t="shared" si="23"/>
        <v>0</v>
      </c>
      <c r="U226">
        <v>489486</v>
      </c>
      <c r="V226" s="17">
        <v>95</v>
      </c>
      <c r="W226" s="17">
        <v>40.024828399999997</v>
      </c>
      <c r="X226" s="17">
        <v>-75.163892500000003</v>
      </c>
      <c r="Y226" s="17">
        <v>10557</v>
      </c>
      <c r="Z226" s="17">
        <v>24400</v>
      </c>
      <c r="AA226" s="17">
        <v>42101024400</v>
      </c>
      <c r="AB226" s="17">
        <v>421189</v>
      </c>
      <c r="AC226" s="17">
        <v>0</v>
      </c>
    </row>
    <row r="227" spans="1:29" x14ac:dyDescent="0.35">
      <c r="A227" s="12">
        <v>245</v>
      </c>
      <c r="B227" s="14">
        <f t="shared" si="18"/>
        <v>6</v>
      </c>
      <c r="C227" s="14">
        <f t="shared" si="19"/>
        <v>12</v>
      </c>
      <c r="D227" s="15" t="s">
        <v>129</v>
      </c>
      <c r="E227" s="16" t="s">
        <v>10</v>
      </c>
      <c r="F227" s="16" t="s">
        <v>12</v>
      </c>
      <c r="G227" s="16">
        <f>VLOOKUP(E227,MapColors!$A$4:$E$8,2,FALSE)</f>
        <v>5</v>
      </c>
      <c r="H227" s="16">
        <f>VLOOKUP(F227,MapColors!$A$4:$E$8,4,FALSE)</f>
        <v>6</v>
      </c>
      <c r="I227" s="16">
        <f>VLOOKUP(E227,MapColors!$A$4:$E$8,3,FALSE)</f>
        <v>12</v>
      </c>
      <c r="J227" s="16">
        <f>VLOOKUP(F227,MapColors!$A$4:$E$8,5,FALSE)</f>
        <v>15</v>
      </c>
      <c r="K227" s="14">
        <f t="shared" si="20"/>
        <v>6</v>
      </c>
      <c r="L227" s="14">
        <f t="shared" si="21"/>
        <v>12</v>
      </c>
      <c r="M227" s="16" t="s">
        <v>11</v>
      </c>
      <c r="N227" s="16" t="s">
        <v>11</v>
      </c>
      <c r="O227" s="16">
        <f>VLOOKUP(M227,MapColors!$A$4:$E$8,2,FALSE)</f>
        <v>0</v>
      </c>
      <c r="P227" s="16">
        <f>VLOOKUP(N227,MapColors!$A$4:$E$8,4,FALSE)</f>
        <v>0</v>
      </c>
      <c r="Q227" s="16">
        <f>VLOOKUP(M227,MapColors!$A$4:$E$8,3,FALSE)</f>
        <v>4</v>
      </c>
      <c r="R227" s="16">
        <f>VLOOKUP(N227,MapColors!$A$4:$E$8,5,FALSE)</f>
        <v>0</v>
      </c>
      <c r="S227" s="14">
        <f t="shared" si="22"/>
        <v>0</v>
      </c>
      <c r="T227" s="14">
        <f t="shared" si="23"/>
        <v>0</v>
      </c>
      <c r="U227">
        <v>489487</v>
      </c>
      <c r="V227" s="17">
        <v>96</v>
      </c>
      <c r="W227" s="17">
        <v>40.033328599999997</v>
      </c>
      <c r="X227" s="17">
        <v>-75.1620463</v>
      </c>
      <c r="Y227" s="17">
        <v>10558</v>
      </c>
      <c r="Z227" s="17">
        <v>24500</v>
      </c>
      <c r="AA227" s="17">
        <v>42101024500</v>
      </c>
      <c r="AB227" s="17">
        <v>801001</v>
      </c>
      <c r="AC227" s="17">
        <v>0</v>
      </c>
    </row>
    <row r="228" spans="1:29" x14ac:dyDescent="0.35">
      <c r="A228" s="12">
        <v>246</v>
      </c>
      <c r="B228" s="14">
        <f t="shared" si="18"/>
        <v>6</v>
      </c>
      <c r="C228" s="14">
        <f t="shared" si="19"/>
        <v>12</v>
      </c>
      <c r="D228" s="15" t="s">
        <v>130</v>
      </c>
      <c r="E228" s="16" t="s">
        <v>10</v>
      </c>
      <c r="F228" s="16" t="s">
        <v>12</v>
      </c>
      <c r="G228" s="16">
        <f>VLOOKUP(E228,MapColors!$A$4:$E$8,2,FALSE)</f>
        <v>5</v>
      </c>
      <c r="H228" s="16">
        <f>VLOOKUP(F228,MapColors!$A$4:$E$8,4,FALSE)</f>
        <v>6</v>
      </c>
      <c r="I228" s="16">
        <f>VLOOKUP(E228,MapColors!$A$4:$E$8,3,FALSE)</f>
        <v>12</v>
      </c>
      <c r="J228" s="16">
        <f>VLOOKUP(F228,MapColors!$A$4:$E$8,5,FALSE)</f>
        <v>15</v>
      </c>
      <c r="K228" s="14">
        <f t="shared" si="20"/>
        <v>6</v>
      </c>
      <c r="L228" s="14">
        <f t="shared" si="21"/>
        <v>12</v>
      </c>
      <c r="M228" s="16" t="s">
        <v>11</v>
      </c>
      <c r="N228" s="16" t="s">
        <v>11</v>
      </c>
      <c r="O228" s="16">
        <f>VLOOKUP(M228,MapColors!$A$4:$E$8,2,FALSE)</f>
        <v>0</v>
      </c>
      <c r="P228" s="16">
        <f>VLOOKUP(N228,MapColors!$A$4:$E$8,4,FALSE)</f>
        <v>0</v>
      </c>
      <c r="Q228" s="16">
        <f>VLOOKUP(M228,MapColors!$A$4:$E$8,3,FALSE)</f>
        <v>4</v>
      </c>
      <c r="R228" s="16">
        <f>VLOOKUP(N228,MapColors!$A$4:$E$8,5,FALSE)</f>
        <v>0</v>
      </c>
      <c r="S228" s="14">
        <f t="shared" si="22"/>
        <v>0</v>
      </c>
      <c r="T228" s="14">
        <f t="shared" si="23"/>
        <v>0</v>
      </c>
      <c r="U228">
        <v>489488</v>
      </c>
      <c r="V228" s="17">
        <v>97</v>
      </c>
      <c r="W228" s="17">
        <v>40.040962299999997</v>
      </c>
      <c r="X228" s="17">
        <v>-75.172901600000003</v>
      </c>
      <c r="Y228" s="17">
        <v>10559</v>
      </c>
      <c r="Z228" s="17">
        <v>24600</v>
      </c>
      <c r="AA228" s="17">
        <v>42101024600</v>
      </c>
      <c r="AB228" s="17">
        <v>621264</v>
      </c>
      <c r="AC228" s="17">
        <v>0</v>
      </c>
    </row>
    <row r="229" spans="1:29" x14ac:dyDescent="0.35">
      <c r="A229" s="12">
        <v>247</v>
      </c>
      <c r="B229" s="14">
        <f t="shared" si="18"/>
        <v>6</v>
      </c>
      <c r="C229" s="14">
        <f t="shared" si="19"/>
        <v>12</v>
      </c>
      <c r="D229" s="15" t="s">
        <v>131</v>
      </c>
      <c r="E229" s="16" t="s">
        <v>10</v>
      </c>
      <c r="F229" s="16" t="s">
        <v>12</v>
      </c>
      <c r="G229" s="16">
        <f>VLOOKUP(E229,MapColors!$A$4:$E$8,2,FALSE)</f>
        <v>5</v>
      </c>
      <c r="H229" s="16">
        <f>VLOOKUP(F229,MapColors!$A$4:$E$8,4,FALSE)</f>
        <v>6</v>
      </c>
      <c r="I229" s="16">
        <f>VLOOKUP(E229,MapColors!$A$4:$E$8,3,FALSE)</f>
        <v>12</v>
      </c>
      <c r="J229" s="16">
        <f>VLOOKUP(F229,MapColors!$A$4:$E$8,5,FALSE)</f>
        <v>15</v>
      </c>
      <c r="K229" s="14">
        <f t="shared" si="20"/>
        <v>6</v>
      </c>
      <c r="L229" s="14">
        <f t="shared" si="21"/>
        <v>12</v>
      </c>
      <c r="M229" s="16" t="s">
        <v>11</v>
      </c>
      <c r="N229" s="16" t="s">
        <v>11</v>
      </c>
      <c r="O229" s="16">
        <f>VLOOKUP(M229,MapColors!$A$4:$E$8,2,FALSE)</f>
        <v>0</v>
      </c>
      <c r="P229" s="16">
        <f>VLOOKUP(N229,MapColors!$A$4:$E$8,4,FALSE)</f>
        <v>0</v>
      </c>
      <c r="Q229" s="16">
        <f>VLOOKUP(M229,MapColors!$A$4:$E$8,3,FALSE)</f>
        <v>4</v>
      </c>
      <c r="R229" s="16">
        <f>VLOOKUP(N229,MapColors!$A$4:$E$8,5,FALSE)</f>
        <v>0</v>
      </c>
      <c r="S229" s="14">
        <f t="shared" si="22"/>
        <v>0</v>
      </c>
      <c r="T229" s="14">
        <f t="shared" si="23"/>
        <v>0</v>
      </c>
      <c r="U229">
        <v>489489</v>
      </c>
      <c r="V229" s="17">
        <v>98</v>
      </c>
      <c r="W229" s="17">
        <v>40.041703400000003</v>
      </c>
      <c r="X229" s="17">
        <v>-75.164531100000005</v>
      </c>
      <c r="Y229" s="17">
        <v>10560</v>
      </c>
      <c r="Z229" s="17">
        <v>24700</v>
      </c>
      <c r="AA229" s="17">
        <v>42101024700</v>
      </c>
      <c r="AB229" s="17">
        <v>941266</v>
      </c>
      <c r="AC229" s="17">
        <v>0</v>
      </c>
    </row>
    <row r="230" spans="1:29" x14ac:dyDescent="0.35">
      <c r="A230" s="12">
        <v>248</v>
      </c>
      <c r="B230" s="14">
        <f t="shared" si="18"/>
        <v>1</v>
      </c>
      <c r="C230" s="14">
        <f t="shared" si="19"/>
        <v>4</v>
      </c>
      <c r="D230" s="15" t="s">
        <v>132</v>
      </c>
      <c r="E230" s="16" t="s">
        <v>11</v>
      </c>
      <c r="F230" s="16" t="s">
        <v>10</v>
      </c>
      <c r="G230" s="16">
        <f>VLOOKUP(E230,MapColors!$A$4:$E$8,2,FALSE)</f>
        <v>0</v>
      </c>
      <c r="H230" s="16">
        <f>VLOOKUP(F230,MapColors!$A$4:$E$8,4,FALSE)</f>
        <v>1</v>
      </c>
      <c r="I230" s="16">
        <f>VLOOKUP(E230,MapColors!$A$4:$E$8,3,FALSE)</f>
        <v>4</v>
      </c>
      <c r="J230" s="16">
        <f>VLOOKUP(F230,MapColors!$A$4:$E$8,5,FALSE)</f>
        <v>5</v>
      </c>
      <c r="K230" s="14">
        <f t="shared" si="20"/>
        <v>1</v>
      </c>
      <c r="L230" s="14">
        <f t="shared" si="21"/>
        <v>4</v>
      </c>
      <c r="M230" s="16" t="s">
        <v>11</v>
      </c>
      <c r="N230" s="16" t="s">
        <v>11</v>
      </c>
      <c r="O230" s="16">
        <f>VLOOKUP(M230,MapColors!$A$4:$E$8,2,FALSE)</f>
        <v>0</v>
      </c>
      <c r="P230" s="16">
        <f>VLOOKUP(N230,MapColors!$A$4:$E$8,4,FALSE)</f>
        <v>0</v>
      </c>
      <c r="Q230" s="16">
        <f>VLOOKUP(M230,MapColors!$A$4:$E$8,3,FALSE)</f>
        <v>4</v>
      </c>
      <c r="R230" s="16">
        <f>VLOOKUP(N230,MapColors!$A$4:$E$8,5,FALSE)</f>
        <v>0</v>
      </c>
      <c r="S230" s="14">
        <f t="shared" si="22"/>
        <v>0</v>
      </c>
      <c r="T230" s="14">
        <f t="shared" si="23"/>
        <v>0</v>
      </c>
      <c r="U230">
        <v>489490</v>
      </c>
      <c r="V230" s="17">
        <v>99</v>
      </c>
      <c r="W230" s="17">
        <v>40.046844200000002</v>
      </c>
      <c r="X230" s="17">
        <v>-75.166881799999999</v>
      </c>
      <c r="Y230" s="17">
        <v>10561</v>
      </c>
      <c r="Z230" s="17">
        <v>24800</v>
      </c>
      <c r="AA230" s="17">
        <v>42101024800</v>
      </c>
      <c r="AB230" s="17">
        <v>319263</v>
      </c>
      <c r="AC230" s="17">
        <v>0</v>
      </c>
    </row>
    <row r="231" spans="1:29" x14ac:dyDescent="0.35">
      <c r="A231" s="12">
        <v>249</v>
      </c>
      <c r="B231" s="14">
        <f t="shared" si="18"/>
        <v>1</v>
      </c>
      <c r="C231" s="14">
        <f t="shared" si="19"/>
        <v>4</v>
      </c>
      <c r="D231" s="15" t="s">
        <v>133</v>
      </c>
      <c r="E231" s="16" t="s">
        <v>11</v>
      </c>
      <c r="F231" s="16" t="s">
        <v>10</v>
      </c>
      <c r="G231" s="16">
        <f>VLOOKUP(E231,MapColors!$A$4:$E$8,2,FALSE)</f>
        <v>0</v>
      </c>
      <c r="H231" s="16">
        <f>VLOOKUP(F231,MapColors!$A$4:$E$8,4,FALSE)</f>
        <v>1</v>
      </c>
      <c r="I231" s="16">
        <f>VLOOKUP(E231,MapColors!$A$4:$E$8,3,FALSE)</f>
        <v>4</v>
      </c>
      <c r="J231" s="16">
        <f>VLOOKUP(F231,MapColors!$A$4:$E$8,5,FALSE)</f>
        <v>5</v>
      </c>
      <c r="K231" s="14">
        <f t="shared" si="20"/>
        <v>1</v>
      </c>
      <c r="L231" s="14">
        <f t="shared" si="21"/>
        <v>4</v>
      </c>
      <c r="M231" s="16" t="s">
        <v>11</v>
      </c>
      <c r="N231" s="16" t="s">
        <v>11</v>
      </c>
      <c r="O231" s="16">
        <f>VLOOKUP(M231,MapColors!$A$4:$E$8,2,FALSE)</f>
        <v>0</v>
      </c>
      <c r="P231" s="16">
        <f>VLOOKUP(N231,MapColors!$A$4:$E$8,4,FALSE)</f>
        <v>0</v>
      </c>
      <c r="Q231" s="16">
        <f>VLOOKUP(M231,MapColors!$A$4:$E$8,3,FALSE)</f>
        <v>4</v>
      </c>
      <c r="R231" s="16">
        <f>VLOOKUP(N231,MapColors!$A$4:$E$8,5,FALSE)</f>
        <v>0</v>
      </c>
      <c r="S231" s="14">
        <f t="shared" si="22"/>
        <v>0</v>
      </c>
      <c r="T231" s="14">
        <f t="shared" si="23"/>
        <v>0</v>
      </c>
      <c r="U231">
        <v>489491</v>
      </c>
      <c r="V231" s="17">
        <v>100</v>
      </c>
      <c r="W231" s="17">
        <v>40.051100900000002</v>
      </c>
      <c r="X231" s="17">
        <v>-75.160116700000003</v>
      </c>
      <c r="Y231" s="17">
        <v>10562</v>
      </c>
      <c r="Z231" s="17">
        <v>24900</v>
      </c>
      <c r="AA231" s="17">
        <v>42101024900</v>
      </c>
      <c r="AB231" s="17">
        <v>325198</v>
      </c>
      <c r="AC231" s="17">
        <v>0</v>
      </c>
    </row>
    <row r="232" spans="1:29" x14ac:dyDescent="0.35">
      <c r="A232" s="12">
        <v>252</v>
      </c>
      <c r="B232" s="14">
        <f t="shared" si="18"/>
        <v>6</v>
      </c>
      <c r="C232" s="14">
        <f t="shared" si="19"/>
        <v>12</v>
      </c>
      <c r="D232" s="15" t="s">
        <v>134</v>
      </c>
      <c r="E232" s="16" t="s">
        <v>10</v>
      </c>
      <c r="F232" s="16" t="s">
        <v>12</v>
      </c>
      <c r="G232" s="16">
        <f>VLOOKUP(E232,MapColors!$A$4:$E$8,2,FALSE)</f>
        <v>5</v>
      </c>
      <c r="H232" s="16">
        <f>VLOOKUP(F232,MapColors!$A$4:$E$8,4,FALSE)</f>
        <v>6</v>
      </c>
      <c r="I232" s="16">
        <f>VLOOKUP(E232,MapColors!$A$4:$E$8,3,FALSE)</f>
        <v>12</v>
      </c>
      <c r="J232" s="16">
        <f>VLOOKUP(F232,MapColors!$A$4:$E$8,5,FALSE)</f>
        <v>15</v>
      </c>
      <c r="K232" s="14">
        <f t="shared" si="20"/>
        <v>6</v>
      </c>
      <c r="L232" s="14">
        <f t="shared" si="21"/>
        <v>12</v>
      </c>
      <c r="M232" s="16" t="s">
        <v>11</v>
      </c>
      <c r="N232" s="16" t="s">
        <v>11</v>
      </c>
      <c r="O232" s="16">
        <f>VLOOKUP(M232,MapColors!$A$4:$E$8,2,FALSE)</f>
        <v>0</v>
      </c>
      <c r="P232" s="16">
        <f>VLOOKUP(N232,MapColors!$A$4:$E$8,4,FALSE)</f>
        <v>0</v>
      </c>
      <c r="Q232" s="16">
        <f>VLOOKUP(M232,MapColors!$A$4:$E$8,3,FALSE)</f>
        <v>4</v>
      </c>
      <c r="R232" s="16">
        <f>VLOOKUP(N232,MapColors!$A$4:$E$8,5,FALSE)</f>
        <v>0</v>
      </c>
      <c r="S232" s="14">
        <f t="shared" si="22"/>
        <v>0</v>
      </c>
      <c r="T232" s="14">
        <f t="shared" si="23"/>
        <v>0</v>
      </c>
      <c r="U232">
        <v>489492</v>
      </c>
      <c r="V232" s="17">
        <v>101</v>
      </c>
      <c r="W232" s="17">
        <v>40.046835199999997</v>
      </c>
      <c r="X232" s="17">
        <v>-75.177158800000001</v>
      </c>
      <c r="Y232" s="17">
        <v>10563</v>
      </c>
      <c r="Z232" s="17">
        <v>25200</v>
      </c>
      <c r="AA232" s="17">
        <v>42101025200</v>
      </c>
      <c r="AB232" s="17">
        <v>952423</v>
      </c>
      <c r="AC232" s="17">
        <v>0</v>
      </c>
    </row>
    <row r="233" spans="1:29" x14ac:dyDescent="0.35">
      <c r="A233" s="12">
        <v>253</v>
      </c>
      <c r="B233" s="14">
        <f t="shared" si="18"/>
        <v>1</v>
      </c>
      <c r="C233" s="14">
        <f t="shared" si="19"/>
        <v>4</v>
      </c>
      <c r="D233" s="15" t="s">
        <v>135</v>
      </c>
      <c r="E233" s="16" t="s">
        <v>11</v>
      </c>
      <c r="F233" s="16" t="s">
        <v>10</v>
      </c>
      <c r="G233" s="16">
        <f>VLOOKUP(E233,MapColors!$A$4:$E$8,2,FALSE)</f>
        <v>0</v>
      </c>
      <c r="H233" s="16">
        <f>VLOOKUP(F233,MapColors!$A$4:$E$8,4,FALSE)</f>
        <v>1</v>
      </c>
      <c r="I233" s="16">
        <f>VLOOKUP(E233,MapColors!$A$4:$E$8,3,FALSE)</f>
        <v>4</v>
      </c>
      <c r="J233" s="16">
        <f>VLOOKUP(F233,MapColors!$A$4:$E$8,5,FALSE)</f>
        <v>5</v>
      </c>
      <c r="K233" s="14">
        <f t="shared" si="20"/>
        <v>1</v>
      </c>
      <c r="L233" s="14">
        <f t="shared" si="21"/>
        <v>4</v>
      </c>
      <c r="M233" s="16" t="s">
        <v>11</v>
      </c>
      <c r="N233" s="16" t="s">
        <v>11</v>
      </c>
      <c r="O233" s="16">
        <f>VLOOKUP(M233,MapColors!$A$4:$E$8,2,FALSE)</f>
        <v>0</v>
      </c>
      <c r="P233" s="16">
        <f>VLOOKUP(N233,MapColors!$A$4:$E$8,4,FALSE)</f>
        <v>0</v>
      </c>
      <c r="Q233" s="16">
        <f>VLOOKUP(M233,MapColors!$A$4:$E$8,3,FALSE)</f>
        <v>4</v>
      </c>
      <c r="R233" s="16">
        <f>VLOOKUP(N233,MapColors!$A$4:$E$8,5,FALSE)</f>
        <v>0</v>
      </c>
      <c r="S233" s="14">
        <f t="shared" si="22"/>
        <v>0</v>
      </c>
      <c r="T233" s="14">
        <f t="shared" si="23"/>
        <v>0</v>
      </c>
      <c r="U233">
        <v>489493</v>
      </c>
      <c r="V233" s="17">
        <v>102</v>
      </c>
      <c r="W233" s="17">
        <v>40.054219799999998</v>
      </c>
      <c r="X233" s="17">
        <v>-75.182220000000001</v>
      </c>
      <c r="Y233" s="17">
        <v>10564</v>
      </c>
      <c r="Z233" s="17">
        <v>25300</v>
      </c>
      <c r="AA233" s="17">
        <v>42101025300</v>
      </c>
      <c r="AB233" s="17">
        <v>581298</v>
      </c>
      <c r="AC233" s="17">
        <v>0</v>
      </c>
    </row>
    <row r="234" spans="1:29" x14ac:dyDescent="0.35">
      <c r="A234" s="12">
        <v>254</v>
      </c>
      <c r="B234" s="14">
        <f t="shared" si="18"/>
        <v>1</v>
      </c>
      <c r="C234" s="14">
        <f t="shared" si="19"/>
        <v>4</v>
      </c>
      <c r="D234" s="15" t="s">
        <v>136</v>
      </c>
      <c r="E234" s="16" t="s">
        <v>11</v>
      </c>
      <c r="F234" s="16" t="s">
        <v>10</v>
      </c>
      <c r="G234" s="16">
        <f>VLOOKUP(E234,MapColors!$A$4:$E$8,2,FALSE)</f>
        <v>0</v>
      </c>
      <c r="H234" s="16">
        <f>VLOOKUP(F234,MapColors!$A$4:$E$8,4,FALSE)</f>
        <v>1</v>
      </c>
      <c r="I234" s="16">
        <f>VLOOKUP(E234,MapColors!$A$4:$E$8,3,FALSE)</f>
        <v>4</v>
      </c>
      <c r="J234" s="16">
        <f>VLOOKUP(F234,MapColors!$A$4:$E$8,5,FALSE)</f>
        <v>5</v>
      </c>
      <c r="K234" s="14">
        <f t="shared" si="20"/>
        <v>1</v>
      </c>
      <c r="L234" s="14">
        <f t="shared" si="21"/>
        <v>4</v>
      </c>
      <c r="M234" s="16" t="s">
        <v>11</v>
      </c>
      <c r="N234" s="16" t="s">
        <v>11</v>
      </c>
      <c r="O234" s="16">
        <f>VLOOKUP(M234,MapColors!$A$4:$E$8,2,FALSE)</f>
        <v>0</v>
      </c>
      <c r="P234" s="16">
        <f>VLOOKUP(N234,MapColors!$A$4:$E$8,4,FALSE)</f>
        <v>0</v>
      </c>
      <c r="Q234" s="16">
        <f>VLOOKUP(M234,MapColors!$A$4:$E$8,3,FALSE)</f>
        <v>4</v>
      </c>
      <c r="R234" s="16">
        <f>VLOOKUP(N234,MapColors!$A$4:$E$8,5,FALSE)</f>
        <v>0</v>
      </c>
      <c r="S234" s="14">
        <f t="shared" si="22"/>
        <v>0</v>
      </c>
      <c r="T234" s="14">
        <f t="shared" si="23"/>
        <v>0</v>
      </c>
      <c r="U234">
        <v>489494</v>
      </c>
      <c r="V234" s="17">
        <v>103</v>
      </c>
      <c r="W234" s="17">
        <v>40.060420200000003</v>
      </c>
      <c r="X234" s="17">
        <v>-75.176071800000003</v>
      </c>
      <c r="Y234" s="17">
        <v>10565</v>
      </c>
      <c r="Z234" s="17">
        <v>25400</v>
      </c>
      <c r="AA234" s="17">
        <v>42101025400</v>
      </c>
      <c r="AB234" s="17">
        <v>769760</v>
      </c>
      <c r="AC234" s="17">
        <v>0</v>
      </c>
    </row>
    <row r="235" spans="1:29" x14ac:dyDescent="0.35">
      <c r="A235" s="12">
        <v>255</v>
      </c>
      <c r="B235" s="14">
        <f t="shared" si="18"/>
        <v>0</v>
      </c>
      <c r="C235" s="14">
        <f t="shared" si="19"/>
        <v>0</v>
      </c>
      <c r="D235" s="15" t="s">
        <v>137</v>
      </c>
      <c r="E235" s="16" t="s">
        <v>11</v>
      </c>
      <c r="F235" s="16" t="s">
        <v>11</v>
      </c>
      <c r="G235" s="16">
        <f>VLOOKUP(E235,MapColors!$A$4:$E$8,2,FALSE)</f>
        <v>0</v>
      </c>
      <c r="H235" s="16">
        <f>VLOOKUP(F235,MapColors!$A$4:$E$8,4,FALSE)</f>
        <v>0</v>
      </c>
      <c r="I235" s="16">
        <f>VLOOKUP(E235,MapColors!$A$4:$E$8,3,FALSE)</f>
        <v>4</v>
      </c>
      <c r="J235" s="16">
        <f>VLOOKUP(F235,MapColors!$A$4:$E$8,5,FALSE)</f>
        <v>0</v>
      </c>
      <c r="K235" s="14">
        <f t="shared" si="20"/>
        <v>0</v>
      </c>
      <c r="L235" s="14">
        <f t="shared" si="21"/>
        <v>0</v>
      </c>
      <c r="M235" s="16" t="s">
        <v>11</v>
      </c>
      <c r="N235" s="16" t="s">
        <v>11</v>
      </c>
      <c r="O235" s="16">
        <f>VLOOKUP(M235,MapColors!$A$4:$E$8,2,FALSE)</f>
        <v>0</v>
      </c>
      <c r="P235" s="16">
        <f>VLOOKUP(N235,MapColors!$A$4:$E$8,4,FALSE)</f>
        <v>0</v>
      </c>
      <c r="Q235" s="16">
        <f>VLOOKUP(M235,MapColors!$A$4:$E$8,3,FALSE)</f>
        <v>4</v>
      </c>
      <c r="R235" s="16">
        <f>VLOOKUP(N235,MapColors!$A$4:$E$8,5,FALSE)</f>
        <v>0</v>
      </c>
      <c r="S235" s="14">
        <f t="shared" si="22"/>
        <v>0</v>
      </c>
      <c r="T235" s="14">
        <f t="shared" si="23"/>
        <v>0</v>
      </c>
      <c r="U235">
        <v>489495</v>
      </c>
      <c r="V235" s="17">
        <v>104</v>
      </c>
      <c r="W235" s="17">
        <v>40.062579599999999</v>
      </c>
      <c r="X235" s="17">
        <v>-75.184064000000006</v>
      </c>
      <c r="Y235" s="17">
        <v>10566</v>
      </c>
      <c r="Z235" s="17">
        <v>25500</v>
      </c>
      <c r="AA235" s="17">
        <v>42101025500</v>
      </c>
      <c r="AB235" s="17">
        <v>766603</v>
      </c>
      <c r="AC235" s="17">
        <v>0</v>
      </c>
    </row>
    <row r="236" spans="1:29" x14ac:dyDescent="0.35">
      <c r="A236" s="12">
        <v>256</v>
      </c>
      <c r="B236" s="14">
        <f t="shared" si="18"/>
        <v>0</v>
      </c>
      <c r="C236" s="14">
        <f t="shared" si="19"/>
        <v>0</v>
      </c>
      <c r="D236" s="15" t="s">
        <v>138</v>
      </c>
      <c r="E236" s="16" t="s">
        <v>11</v>
      </c>
      <c r="F236" s="16" t="s">
        <v>11</v>
      </c>
      <c r="G236" s="16">
        <f>VLOOKUP(E236,MapColors!$A$4:$E$8,2,FALSE)</f>
        <v>0</v>
      </c>
      <c r="H236" s="16">
        <f>VLOOKUP(F236,MapColors!$A$4:$E$8,4,FALSE)</f>
        <v>0</v>
      </c>
      <c r="I236" s="16">
        <f>VLOOKUP(E236,MapColors!$A$4:$E$8,3,FALSE)</f>
        <v>4</v>
      </c>
      <c r="J236" s="16">
        <f>VLOOKUP(F236,MapColors!$A$4:$E$8,5,FALSE)</f>
        <v>0</v>
      </c>
      <c r="K236" s="14">
        <f t="shared" si="20"/>
        <v>0</v>
      </c>
      <c r="L236" s="14">
        <f t="shared" si="21"/>
        <v>0</v>
      </c>
      <c r="M236" s="16" t="s">
        <v>11</v>
      </c>
      <c r="N236" s="16" t="s">
        <v>11</v>
      </c>
      <c r="O236" s="16">
        <f>VLOOKUP(M236,MapColors!$A$4:$E$8,2,FALSE)</f>
        <v>0</v>
      </c>
      <c r="P236" s="16">
        <f>VLOOKUP(N236,MapColors!$A$4:$E$8,4,FALSE)</f>
        <v>0</v>
      </c>
      <c r="Q236" s="16">
        <f>VLOOKUP(M236,MapColors!$A$4:$E$8,3,FALSE)</f>
        <v>4</v>
      </c>
      <c r="R236" s="16">
        <f>VLOOKUP(N236,MapColors!$A$4:$E$8,5,FALSE)</f>
        <v>0</v>
      </c>
      <c r="S236" s="14">
        <f t="shared" si="22"/>
        <v>0</v>
      </c>
      <c r="T236" s="14">
        <f t="shared" si="23"/>
        <v>0</v>
      </c>
      <c r="U236">
        <v>489496</v>
      </c>
      <c r="V236" s="17">
        <v>105</v>
      </c>
      <c r="W236" s="17">
        <v>40.068341099999998</v>
      </c>
      <c r="X236" s="17">
        <v>-75.188302500000006</v>
      </c>
      <c r="Y236" s="17">
        <v>10567</v>
      </c>
      <c r="Z236" s="17">
        <v>25600</v>
      </c>
      <c r="AA236" s="17">
        <v>42101025600</v>
      </c>
      <c r="AB236" s="17">
        <v>863997</v>
      </c>
      <c r="AC236" s="17">
        <v>1979</v>
      </c>
    </row>
    <row r="237" spans="1:29" x14ac:dyDescent="0.35">
      <c r="A237" s="12">
        <v>257</v>
      </c>
      <c r="B237" s="14">
        <f t="shared" si="18"/>
        <v>1</v>
      </c>
      <c r="C237" s="14">
        <f t="shared" si="19"/>
        <v>4</v>
      </c>
      <c r="D237" s="15" t="s">
        <v>294</v>
      </c>
      <c r="E237" s="16" t="s">
        <v>11</v>
      </c>
      <c r="F237" s="16" t="s">
        <v>10</v>
      </c>
      <c r="G237" s="16">
        <f>VLOOKUP(E237,MapColors!$A$4:$E$8,2,FALSE)</f>
        <v>0</v>
      </c>
      <c r="H237" s="16">
        <f>VLOOKUP(F237,MapColors!$A$4:$E$8,4,FALSE)</f>
        <v>1</v>
      </c>
      <c r="I237" s="16">
        <f>VLOOKUP(E237,MapColors!$A$4:$E$8,3,FALSE)</f>
        <v>4</v>
      </c>
      <c r="J237" s="16">
        <f>VLOOKUP(F237,MapColors!$A$4:$E$8,5,FALSE)</f>
        <v>5</v>
      </c>
      <c r="K237" s="14">
        <f t="shared" si="20"/>
        <v>1</v>
      </c>
      <c r="L237" s="14">
        <f t="shared" si="21"/>
        <v>4</v>
      </c>
      <c r="M237" s="16" t="s">
        <v>11</v>
      </c>
      <c r="N237" s="16" t="s">
        <v>11</v>
      </c>
      <c r="O237" s="16">
        <f>VLOOKUP(M237,MapColors!$A$4:$E$8,2,FALSE)</f>
        <v>0</v>
      </c>
      <c r="P237" s="16">
        <f>VLOOKUP(N237,MapColors!$A$4:$E$8,4,FALSE)</f>
        <v>0</v>
      </c>
      <c r="Q237" s="16">
        <f>VLOOKUP(M237,MapColors!$A$4:$E$8,3,FALSE)</f>
        <v>4</v>
      </c>
      <c r="R237" s="16">
        <f>VLOOKUP(N237,MapColors!$A$4:$E$8,5,FALSE)</f>
        <v>0</v>
      </c>
      <c r="S237" s="14">
        <f t="shared" si="22"/>
        <v>0</v>
      </c>
      <c r="T237" s="14">
        <f t="shared" si="23"/>
        <v>0</v>
      </c>
      <c r="U237">
        <v>489582</v>
      </c>
      <c r="V237" s="17">
        <v>261</v>
      </c>
      <c r="W237" s="17">
        <v>40.072458599999997</v>
      </c>
      <c r="X237" s="17">
        <v>-75.196270799999994</v>
      </c>
      <c r="Y237" s="17">
        <v>10568</v>
      </c>
      <c r="Z237" s="17">
        <v>25700</v>
      </c>
      <c r="AA237" s="17">
        <v>42101025700</v>
      </c>
      <c r="AB237" s="17">
        <v>748205</v>
      </c>
      <c r="AC237" s="17">
        <v>0</v>
      </c>
    </row>
    <row r="238" spans="1:29" x14ac:dyDescent="0.35">
      <c r="A238" s="12">
        <v>258</v>
      </c>
      <c r="B238" s="14">
        <f t="shared" si="18"/>
        <v>0</v>
      </c>
      <c r="C238" s="14">
        <f t="shared" si="19"/>
        <v>0</v>
      </c>
      <c r="D238" s="15" t="s">
        <v>295</v>
      </c>
      <c r="E238" s="16" t="s">
        <v>11</v>
      </c>
      <c r="F238" s="16" t="s">
        <v>11</v>
      </c>
      <c r="G238" s="16">
        <f>VLOOKUP(E238,MapColors!$A$4:$E$8,2,FALSE)</f>
        <v>0</v>
      </c>
      <c r="H238" s="16">
        <f>VLOOKUP(F238,MapColors!$A$4:$E$8,4,FALSE)</f>
        <v>0</v>
      </c>
      <c r="I238" s="16">
        <f>VLOOKUP(E238,MapColors!$A$4:$E$8,3,FALSE)</f>
        <v>4</v>
      </c>
      <c r="J238" s="16">
        <f>VLOOKUP(F238,MapColors!$A$4:$E$8,5,FALSE)</f>
        <v>0</v>
      </c>
      <c r="K238" s="14">
        <f t="shared" si="20"/>
        <v>0</v>
      </c>
      <c r="L238" s="14">
        <f t="shared" si="21"/>
        <v>0</v>
      </c>
      <c r="M238" s="16" t="s">
        <v>11</v>
      </c>
      <c r="N238" s="16" t="s">
        <v>11</v>
      </c>
      <c r="O238" s="16">
        <f>VLOOKUP(M238,MapColors!$A$4:$E$8,2,FALSE)</f>
        <v>0</v>
      </c>
      <c r="P238" s="16">
        <f>VLOOKUP(N238,MapColors!$A$4:$E$8,4,FALSE)</f>
        <v>0</v>
      </c>
      <c r="Q238" s="16">
        <f>VLOOKUP(M238,MapColors!$A$4:$E$8,3,FALSE)</f>
        <v>4</v>
      </c>
      <c r="R238" s="16">
        <f>VLOOKUP(N238,MapColors!$A$4:$E$8,5,FALSE)</f>
        <v>0</v>
      </c>
      <c r="S238" s="14">
        <f t="shared" si="22"/>
        <v>0</v>
      </c>
      <c r="T238" s="14">
        <f t="shared" si="23"/>
        <v>0</v>
      </c>
      <c r="U238">
        <v>489583</v>
      </c>
      <c r="V238" s="17">
        <v>262</v>
      </c>
      <c r="W238" s="17">
        <v>40.0739801</v>
      </c>
      <c r="X238" s="17">
        <v>-75.182311299999995</v>
      </c>
      <c r="Y238" s="17">
        <v>10569</v>
      </c>
      <c r="Z238" s="17">
        <v>25800</v>
      </c>
      <c r="AA238" s="17">
        <v>42101025800</v>
      </c>
      <c r="AB238" s="17">
        <v>586719</v>
      </c>
      <c r="AC238" s="17">
        <v>0</v>
      </c>
    </row>
    <row r="239" spans="1:29" x14ac:dyDescent="0.35">
      <c r="A239" s="12">
        <v>259</v>
      </c>
      <c r="B239" s="14">
        <f t="shared" si="18"/>
        <v>1</v>
      </c>
      <c r="C239" s="14">
        <f t="shared" si="19"/>
        <v>4</v>
      </c>
      <c r="D239" s="15" t="s">
        <v>296</v>
      </c>
      <c r="E239" s="16" t="s">
        <v>11</v>
      </c>
      <c r="F239" s="16" t="s">
        <v>10</v>
      </c>
      <c r="G239" s="16">
        <f>VLOOKUP(E239,MapColors!$A$4:$E$8,2,FALSE)</f>
        <v>0</v>
      </c>
      <c r="H239" s="16">
        <f>VLOOKUP(F239,MapColors!$A$4:$E$8,4,FALSE)</f>
        <v>1</v>
      </c>
      <c r="I239" s="16">
        <f>VLOOKUP(E239,MapColors!$A$4:$E$8,3,FALSE)</f>
        <v>4</v>
      </c>
      <c r="J239" s="16">
        <f>VLOOKUP(F239,MapColors!$A$4:$E$8,5,FALSE)</f>
        <v>5</v>
      </c>
      <c r="K239" s="14">
        <f t="shared" si="20"/>
        <v>1</v>
      </c>
      <c r="L239" s="14">
        <f t="shared" si="21"/>
        <v>4</v>
      </c>
      <c r="M239" s="16" t="s">
        <v>11</v>
      </c>
      <c r="N239" s="16" t="s">
        <v>11</v>
      </c>
      <c r="O239" s="16">
        <f>VLOOKUP(M239,MapColors!$A$4:$E$8,2,FALSE)</f>
        <v>0</v>
      </c>
      <c r="P239" s="16">
        <f>VLOOKUP(N239,MapColors!$A$4:$E$8,4,FALSE)</f>
        <v>0</v>
      </c>
      <c r="Q239" s="16">
        <f>VLOOKUP(M239,MapColors!$A$4:$E$8,3,FALSE)</f>
        <v>4</v>
      </c>
      <c r="R239" s="16">
        <f>VLOOKUP(N239,MapColors!$A$4:$E$8,5,FALSE)</f>
        <v>0</v>
      </c>
      <c r="S239" s="14">
        <f t="shared" si="22"/>
        <v>0</v>
      </c>
      <c r="T239" s="14">
        <f t="shared" si="23"/>
        <v>0</v>
      </c>
      <c r="U239">
        <v>489584</v>
      </c>
      <c r="V239" s="17">
        <v>263</v>
      </c>
      <c r="W239" s="17">
        <v>40.079925500000002</v>
      </c>
      <c r="X239" s="17">
        <v>-75.175976199999994</v>
      </c>
      <c r="Y239" s="17">
        <v>10570</v>
      </c>
      <c r="Z239" s="17">
        <v>25900</v>
      </c>
      <c r="AA239" s="17">
        <v>42101025900</v>
      </c>
      <c r="AB239" s="17">
        <v>549415</v>
      </c>
      <c r="AC239" s="17">
        <v>0</v>
      </c>
    </row>
    <row r="240" spans="1:29" x14ac:dyDescent="0.35">
      <c r="A240" s="12">
        <v>260</v>
      </c>
      <c r="B240" s="14">
        <f t="shared" si="18"/>
        <v>0</v>
      </c>
      <c r="C240" s="14">
        <f t="shared" si="19"/>
        <v>0</v>
      </c>
      <c r="D240" s="15" t="s">
        <v>297</v>
      </c>
      <c r="E240" s="16" t="s">
        <v>11</v>
      </c>
      <c r="F240" s="16" t="s">
        <v>11</v>
      </c>
      <c r="G240" s="16">
        <f>VLOOKUP(E240,MapColors!$A$4:$E$8,2,FALSE)</f>
        <v>0</v>
      </c>
      <c r="H240" s="16">
        <f>VLOOKUP(F240,MapColors!$A$4:$E$8,4,FALSE)</f>
        <v>0</v>
      </c>
      <c r="I240" s="16">
        <f>VLOOKUP(E240,MapColors!$A$4:$E$8,3,FALSE)</f>
        <v>4</v>
      </c>
      <c r="J240" s="16">
        <f>VLOOKUP(F240,MapColors!$A$4:$E$8,5,FALSE)</f>
        <v>0</v>
      </c>
      <c r="K240" s="14">
        <f t="shared" si="20"/>
        <v>0</v>
      </c>
      <c r="L240" s="14">
        <f t="shared" si="21"/>
        <v>0</v>
      </c>
      <c r="M240" s="16" t="s">
        <v>11</v>
      </c>
      <c r="N240" s="16" t="s">
        <v>11</v>
      </c>
      <c r="O240" s="16">
        <f>VLOOKUP(M240,MapColors!$A$4:$E$8,2,FALSE)</f>
        <v>0</v>
      </c>
      <c r="P240" s="16">
        <f>VLOOKUP(N240,MapColors!$A$4:$E$8,4,FALSE)</f>
        <v>0</v>
      </c>
      <c r="Q240" s="16">
        <f>VLOOKUP(M240,MapColors!$A$4:$E$8,3,FALSE)</f>
        <v>4</v>
      </c>
      <c r="R240" s="16">
        <f>VLOOKUP(N240,MapColors!$A$4:$E$8,5,FALSE)</f>
        <v>0</v>
      </c>
      <c r="S240" s="14">
        <f t="shared" si="22"/>
        <v>0</v>
      </c>
      <c r="T240" s="14">
        <f t="shared" si="23"/>
        <v>0</v>
      </c>
      <c r="U240">
        <v>489585</v>
      </c>
      <c r="V240" s="17">
        <v>264</v>
      </c>
      <c r="W240" s="17">
        <v>40.076123500000001</v>
      </c>
      <c r="X240" s="17">
        <v>-75.169455999999997</v>
      </c>
      <c r="Y240" s="17">
        <v>10571</v>
      </c>
      <c r="Z240" s="17">
        <v>26000</v>
      </c>
      <c r="AA240" s="17">
        <v>42101026000</v>
      </c>
      <c r="AB240" s="17">
        <v>543433</v>
      </c>
      <c r="AC240" s="17">
        <v>0</v>
      </c>
    </row>
    <row r="241" spans="1:29" x14ac:dyDescent="0.35">
      <c r="A241" s="12">
        <v>261</v>
      </c>
      <c r="B241" s="14">
        <f t="shared" si="18"/>
        <v>1</v>
      </c>
      <c r="C241" s="14">
        <f t="shared" si="19"/>
        <v>4</v>
      </c>
      <c r="D241" s="15" t="s">
        <v>298</v>
      </c>
      <c r="E241" s="16" t="s">
        <v>11</v>
      </c>
      <c r="F241" s="16" t="s">
        <v>10</v>
      </c>
      <c r="G241" s="16">
        <f>VLOOKUP(E241,MapColors!$A$4:$E$8,2,FALSE)</f>
        <v>0</v>
      </c>
      <c r="H241" s="16">
        <f>VLOOKUP(F241,MapColors!$A$4:$E$8,4,FALSE)</f>
        <v>1</v>
      </c>
      <c r="I241" s="16">
        <f>VLOOKUP(E241,MapColors!$A$4:$E$8,3,FALSE)</f>
        <v>4</v>
      </c>
      <c r="J241" s="16">
        <f>VLOOKUP(F241,MapColors!$A$4:$E$8,5,FALSE)</f>
        <v>5</v>
      </c>
      <c r="K241" s="14">
        <f t="shared" si="20"/>
        <v>1</v>
      </c>
      <c r="L241" s="14">
        <f t="shared" si="21"/>
        <v>4</v>
      </c>
      <c r="M241" s="16" t="s">
        <v>11</v>
      </c>
      <c r="N241" s="16" t="s">
        <v>11</v>
      </c>
      <c r="O241" s="16">
        <f>VLOOKUP(M241,MapColors!$A$4:$E$8,2,FALSE)</f>
        <v>0</v>
      </c>
      <c r="P241" s="16">
        <f>VLOOKUP(N241,MapColors!$A$4:$E$8,4,FALSE)</f>
        <v>0</v>
      </c>
      <c r="Q241" s="16">
        <f>VLOOKUP(M241,MapColors!$A$4:$E$8,3,FALSE)</f>
        <v>4</v>
      </c>
      <c r="R241" s="16">
        <f>VLOOKUP(N241,MapColors!$A$4:$E$8,5,FALSE)</f>
        <v>0</v>
      </c>
      <c r="S241" s="14">
        <f t="shared" si="22"/>
        <v>0</v>
      </c>
      <c r="T241" s="14">
        <f t="shared" si="23"/>
        <v>0</v>
      </c>
      <c r="U241">
        <v>489586</v>
      </c>
      <c r="V241" s="17">
        <v>265</v>
      </c>
      <c r="W241" s="17">
        <v>40.0704645</v>
      </c>
      <c r="X241" s="17">
        <v>-75.1755189</v>
      </c>
      <c r="Y241" s="17">
        <v>10572</v>
      </c>
      <c r="Z241" s="17">
        <v>26100</v>
      </c>
      <c r="AA241" s="17">
        <v>42101026100</v>
      </c>
      <c r="AB241" s="17">
        <v>649364</v>
      </c>
      <c r="AC241" s="17">
        <v>0</v>
      </c>
    </row>
    <row r="242" spans="1:29" x14ac:dyDescent="0.35">
      <c r="A242" s="12">
        <v>262</v>
      </c>
      <c r="B242" s="14">
        <f t="shared" si="18"/>
        <v>1</v>
      </c>
      <c r="C242" s="14">
        <f t="shared" si="19"/>
        <v>4</v>
      </c>
      <c r="D242" s="15" t="s">
        <v>299</v>
      </c>
      <c r="E242" s="16" t="s">
        <v>11</v>
      </c>
      <c r="F242" s="16" t="s">
        <v>10</v>
      </c>
      <c r="G242" s="16">
        <f>VLOOKUP(E242,MapColors!$A$4:$E$8,2,FALSE)</f>
        <v>0</v>
      </c>
      <c r="H242" s="16">
        <f>VLOOKUP(F242,MapColors!$A$4:$E$8,4,FALSE)</f>
        <v>1</v>
      </c>
      <c r="I242" s="16">
        <f>VLOOKUP(E242,MapColors!$A$4:$E$8,3,FALSE)</f>
        <v>4</v>
      </c>
      <c r="J242" s="16">
        <f>VLOOKUP(F242,MapColors!$A$4:$E$8,5,FALSE)</f>
        <v>5</v>
      </c>
      <c r="K242" s="14">
        <f t="shared" si="20"/>
        <v>1</v>
      </c>
      <c r="L242" s="14">
        <f t="shared" si="21"/>
        <v>4</v>
      </c>
      <c r="M242" s="16" t="s">
        <v>11</v>
      </c>
      <c r="N242" s="16" t="s">
        <v>11</v>
      </c>
      <c r="O242" s="16">
        <f>VLOOKUP(M242,MapColors!$A$4:$E$8,2,FALSE)</f>
        <v>0</v>
      </c>
      <c r="P242" s="16">
        <f>VLOOKUP(N242,MapColors!$A$4:$E$8,4,FALSE)</f>
        <v>0</v>
      </c>
      <c r="Q242" s="16">
        <f>VLOOKUP(M242,MapColors!$A$4:$E$8,3,FALSE)</f>
        <v>4</v>
      </c>
      <c r="R242" s="16">
        <f>VLOOKUP(N242,MapColors!$A$4:$E$8,5,FALSE)</f>
        <v>0</v>
      </c>
      <c r="S242" s="14">
        <f t="shared" si="22"/>
        <v>0</v>
      </c>
      <c r="T242" s="14">
        <f t="shared" si="23"/>
        <v>0</v>
      </c>
      <c r="U242">
        <v>489587</v>
      </c>
      <c r="V242" s="17">
        <v>266</v>
      </c>
      <c r="W242" s="17">
        <v>40.066493999999999</v>
      </c>
      <c r="X242" s="17">
        <v>-75.169217599999996</v>
      </c>
      <c r="Y242" s="17">
        <v>10573</v>
      </c>
      <c r="Z242" s="17">
        <v>26200</v>
      </c>
      <c r="AA242" s="17">
        <v>42101026200</v>
      </c>
      <c r="AB242" s="17">
        <v>555958</v>
      </c>
      <c r="AC242" s="17">
        <v>0</v>
      </c>
    </row>
    <row r="243" spans="1:29" x14ac:dyDescent="0.35">
      <c r="A243" s="12">
        <v>263.01</v>
      </c>
      <c r="B243" s="14">
        <f t="shared" si="18"/>
        <v>0</v>
      </c>
      <c r="C243" s="14">
        <f t="shared" si="19"/>
        <v>0</v>
      </c>
      <c r="D243" s="15" t="s">
        <v>327</v>
      </c>
      <c r="E243" s="16" t="s">
        <v>11</v>
      </c>
      <c r="F243" s="16" t="s">
        <v>11</v>
      </c>
      <c r="G243" s="16">
        <f>VLOOKUP(E243,MapColors!$A$4:$E$8,2,FALSE)</f>
        <v>0</v>
      </c>
      <c r="H243" s="16">
        <f>VLOOKUP(F243,MapColors!$A$4:$E$8,4,FALSE)</f>
        <v>0</v>
      </c>
      <c r="I243" s="16">
        <f>VLOOKUP(E243,MapColors!$A$4:$E$8,3,FALSE)</f>
        <v>4</v>
      </c>
      <c r="J243" s="16">
        <f>VLOOKUP(F243,MapColors!$A$4:$E$8,5,FALSE)</f>
        <v>0</v>
      </c>
      <c r="K243" s="14">
        <f t="shared" si="20"/>
        <v>0</v>
      </c>
      <c r="L243" s="14">
        <f t="shared" si="21"/>
        <v>0</v>
      </c>
      <c r="M243" s="16" t="s">
        <v>11</v>
      </c>
      <c r="N243" s="16" t="s">
        <v>11</v>
      </c>
      <c r="O243" s="16">
        <f>VLOOKUP(M243,MapColors!$A$4:$E$8,2,FALSE)</f>
        <v>0</v>
      </c>
      <c r="P243" s="16">
        <f>VLOOKUP(N243,MapColors!$A$4:$E$8,4,FALSE)</f>
        <v>0</v>
      </c>
      <c r="Q243" s="16">
        <f>VLOOKUP(M243,MapColors!$A$4:$E$8,3,FALSE)</f>
        <v>4</v>
      </c>
      <c r="R243" s="16">
        <f>VLOOKUP(N243,MapColors!$A$4:$E$8,5,FALSE)</f>
        <v>0</v>
      </c>
      <c r="S243" s="14">
        <f t="shared" si="22"/>
        <v>0</v>
      </c>
      <c r="T243" s="14">
        <f t="shared" si="23"/>
        <v>0</v>
      </c>
      <c r="U243">
        <v>489615</v>
      </c>
      <c r="V243" s="17">
        <v>294</v>
      </c>
      <c r="W243" s="17">
        <v>40.072814800000003</v>
      </c>
      <c r="X243" s="17">
        <v>-75.163716100000002</v>
      </c>
      <c r="Y243" s="17">
        <v>10574</v>
      </c>
      <c r="Z243" s="17">
        <v>26301</v>
      </c>
      <c r="AA243" s="17">
        <v>42101026301</v>
      </c>
      <c r="AB243" s="17">
        <v>406340</v>
      </c>
      <c r="AC243" s="17">
        <v>0</v>
      </c>
    </row>
    <row r="244" spans="1:29" x14ac:dyDescent="0.35">
      <c r="A244" s="12">
        <v>263.02</v>
      </c>
      <c r="B244" s="14">
        <f t="shared" si="18"/>
        <v>1</v>
      </c>
      <c r="C244" s="14">
        <f t="shared" si="19"/>
        <v>4</v>
      </c>
      <c r="D244" s="15" t="s">
        <v>301</v>
      </c>
      <c r="E244" s="16" t="s">
        <v>11</v>
      </c>
      <c r="F244" s="16" t="s">
        <v>10</v>
      </c>
      <c r="G244" s="16">
        <f>VLOOKUP(E244,MapColors!$A$4:$E$8,2,FALSE)</f>
        <v>0</v>
      </c>
      <c r="H244" s="16">
        <f>VLOOKUP(F244,MapColors!$A$4:$E$8,4,FALSE)</f>
        <v>1</v>
      </c>
      <c r="I244" s="16">
        <f>VLOOKUP(E244,MapColors!$A$4:$E$8,3,FALSE)</f>
        <v>4</v>
      </c>
      <c r="J244" s="16">
        <f>VLOOKUP(F244,MapColors!$A$4:$E$8,5,FALSE)</f>
        <v>5</v>
      </c>
      <c r="K244" s="14">
        <f t="shared" si="20"/>
        <v>1</v>
      </c>
      <c r="L244" s="14">
        <f t="shared" si="21"/>
        <v>4</v>
      </c>
      <c r="M244" s="16" t="s">
        <v>11</v>
      </c>
      <c r="N244" s="16" t="s">
        <v>11</v>
      </c>
      <c r="O244" s="16">
        <f>VLOOKUP(M244,MapColors!$A$4:$E$8,2,FALSE)</f>
        <v>0</v>
      </c>
      <c r="P244" s="16">
        <f>VLOOKUP(N244,MapColors!$A$4:$E$8,4,FALSE)</f>
        <v>0</v>
      </c>
      <c r="Q244" s="16">
        <f>VLOOKUP(M244,MapColors!$A$4:$E$8,3,FALSE)</f>
        <v>4</v>
      </c>
      <c r="R244" s="16">
        <f>VLOOKUP(N244,MapColors!$A$4:$E$8,5,FALSE)</f>
        <v>0</v>
      </c>
      <c r="S244" s="14">
        <f t="shared" si="22"/>
        <v>0</v>
      </c>
      <c r="T244" s="14">
        <f t="shared" si="23"/>
        <v>0</v>
      </c>
      <c r="U244">
        <v>489589</v>
      </c>
      <c r="V244" s="17">
        <v>268</v>
      </c>
      <c r="W244" s="17">
        <v>40.068742499999999</v>
      </c>
      <c r="X244" s="17">
        <v>-75.157194500000003</v>
      </c>
      <c r="Y244" s="17">
        <v>10575</v>
      </c>
      <c r="Z244" s="17">
        <v>26302</v>
      </c>
      <c r="AA244" s="17">
        <v>42101026302</v>
      </c>
      <c r="AB244" s="17">
        <v>704112</v>
      </c>
      <c r="AC244" s="17">
        <v>0</v>
      </c>
    </row>
    <row r="245" spans="1:29" x14ac:dyDescent="0.35">
      <c r="A245" s="12">
        <v>264</v>
      </c>
      <c r="B245" s="14">
        <f t="shared" si="18"/>
        <v>1</v>
      </c>
      <c r="C245" s="14">
        <f t="shared" si="19"/>
        <v>4</v>
      </c>
      <c r="D245" s="15" t="s">
        <v>302</v>
      </c>
      <c r="E245" s="16" t="s">
        <v>11</v>
      </c>
      <c r="F245" s="16" t="s">
        <v>10</v>
      </c>
      <c r="G245" s="16">
        <f>VLOOKUP(E245,MapColors!$A$4:$E$8,2,FALSE)</f>
        <v>0</v>
      </c>
      <c r="H245" s="16">
        <f>VLOOKUP(F245,MapColors!$A$4:$E$8,4,FALSE)</f>
        <v>1</v>
      </c>
      <c r="I245" s="16">
        <f>VLOOKUP(E245,MapColors!$A$4:$E$8,3,FALSE)</f>
        <v>4</v>
      </c>
      <c r="J245" s="16">
        <f>VLOOKUP(F245,MapColors!$A$4:$E$8,5,FALSE)</f>
        <v>5</v>
      </c>
      <c r="K245" s="14">
        <f t="shared" si="20"/>
        <v>1</v>
      </c>
      <c r="L245" s="14">
        <f t="shared" si="21"/>
        <v>4</v>
      </c>
      <c r="M245" s="16" t="s">
        <v>11</v>
      </c>
      <c r="N245" s="16" t="s">
        <v>11</v>
      </c>
      <c r="O245" s="16">
        <f>VLOOKUP(M245,MapColors!$A$4:$E$8,2,FALSE)</f>
        <v>0</v>
      </c>
      <c r="P245" s="16">
        <f>VLOOKUP(N245,MapColors!$A$4:$E$8,4,FALSE)</f>
        <v>0</v>
      </c>
      <c r="Q245" s="16">
        <f>VLOOKUP(M245,MapColors!$A$4:$E$8,3,FALSE)</f>
        <v>4</v>
      </c>
      <c r="R245" s="16">
        <f>VLOOKUP(N245,MapColors!$A$4:$E$8,5,FALSE)</f>
        <v>0</v>
      </c>
      <c r="S245" s="14">
        <f t="shared" si="22"/>
        <v>0</v>
      </c>
      <c r="T245" s="14">
        <f t="shared" si="23"/>
        <v>0</v>
      </c>
      <c r="U245">
        <v>489590</v>
      </c>
      <c r="V245" s="17">
        <v>269</v>
      </c>
      <c r="W245" s="17">
        <v>40.0625462</v>
      </c>
      <c r="X245" s="17">
        <v>-75.162006599999998</v>
      </c>
      <c r="Y245" s="17">
        <v>10576</v>
      </c>
      <c r="Z245" s="17">
        <v>26400</v>
      </c>
      <c r="AA245" s="17">
        <v>42101026400</v>
      </c>
      <c r="AB245" s="17">
        <v>796819</v>
      </c>
      <c r="AC245" s="17">
        <v>0</v>
      </c>
    </row>
    <row r="246" spans="1:29" x14ac:dyDescent="0.35">
      <c r="A246" s="12">
        <v>265</v>
      </c>
      <c r="B246" s="14">
        <f t="shared" si="18"/>
        <v>1</v>
      </c>
      <c r="C246" s="14">
        <f t="shared" si="19"/>
        <v>4</v>
      </c>
      <c r="D246" s="15" t="s">
        <v>303</v>
      </c>
      <c r="E246" s="16" t="s">
        <v>11</v>
      </c>
      <c r="F246" s="16" t="s">
        <v>10</v>
      </c>
      <c r="G246" s="16">
        <f>VLOOKUP(E246,MapColors!$A$4:$E$8,2,FALSE)</f>
        <v>0</v>
      </c>
      <c r="H246" s="16">
        <f>VLOOKUP(F246,MapColors!$A$4:$E$8,4,FALSE)</f>
        <v>1</v>
      </c>
      <c r="I246" s="16">
        <f>VLOOKUP(E246,MapColors!$A$4:$E$8,3,FALSE)</f>
        <v>4</v>
      </c>
      <c r="J246" s="16">
        <f>VLOOKUP(F246,MapColors!$A$4:$E$8,5,FALSE)</f>
        <v>5</v>
      </c>
      <c r="K246" s="14">
        <f t="shared" si="20"/>
        <v>1</v>
      </c>
      <c r="L246" s="14">
        <f t="shared" si="21"/>
        <v>4</v>
      </c>
      <c r="M246" s="16" t="s">
        <v>11</v>
      </c>
      <c r="N246" s="16" t="s">
        <v>11</v>
      </c>
      <c r="O246" s="16">
        <f>VLOOKUP(M246,MapColors!$A$4:$E$8,2,FALSE)</f>
        <v>0</v>
      </c>
      <c r="P246" s="16">
        <f>VLOOKUP(N246,MapColors!$A$4:$E$8,4,FALSE)</f>
        <v>0</v>
      </c>
      <c r="Q246" s="16">
        <f>VLOOKUP(M246,MapColors!$A$4:$E$8,3,FALSE)</f>
        <v>4</v>
      </c>
      <c r="R246" s="16">
        <f>VLOOKUP(N246,MapColors!$A$4:$E$8,5,FALSE)</f>
        <v>0</v>
      </c>
      <c r="S246" s="14">
        <f t="shared" si="22"/>
        <v>0</v>
      </c>
      <c r="T246" s="14">
        <f t="shared" si="23"/>
        <v>0</v>
      </c>
      <c r="U246">
        <v>489591</v>
      </c>
      <c r="V246" s="17">
        <v>270</v>
      </c>
      <c r="W246" s="17">
        <v>40.058725500000001</v>
      </c>
      <c r="X246" s="17">
        <v>-75.154692100000005</v>
      </c>
      <c r="Y246" s="17">
        <v>10577</v>
      </c>
      <c r="Z246" s="17">
        <v>26500</v>
      </c>
      <c r="AA246" s="17">
        <v>42101026500</v>
      </c>
      <c r="AB246" s="17">
        <v>545961</v>
      </c>
      <c r="AC246" s="17">
        <v>0</v>
      </c>
    </row>
    <row r="247" spans="1:29" x14ac:dyDescent="0.35">
      <c r="A247" s="12">
        <v>266</v>
      </c>
      <c r="B247" s="14">
        <f t="shared" si="18"/>
        <v>5</v>
      </c>
      <c r="C247" s="14">
        <f t="shared" si="19"/>
        <v>5</v>
      </c>
      <c r="D247" s="15" t="s">
        <v>304</v>
      </c>
      <c r="E247" s="16" t="s">
        <v>10</v>
      </c>
      <c r="F247" s="16" t="s">
        <v>10</v>
      </c>
      <c r="G247" s="16">
        <f>VLOOKUP(E247,MapColors!$A$4:$E$8,2,FALSE)</f>
        <v>5</v>
      </c>
      <c r="H247" s="16">
        <f>VLOOKUP(F247,MapColors!$A$4:$E$8,4,FALSE)</f>
        <v>1</v>
      </c>
      <c r="I247" s="16">
        <f>VLOOKUP(E247,MapColors!$A$4:$E$8,3,FALSE)</f>
        <v>12</v>
      </c>
      <c r="J247" s="16">
        <f>VLOOKUP(F247,MapColors!$A$4:$E$8,5,FALSE)</f>
        <v>5</v>
      </c>
      <c r="K247" s="14">
        <f t="shared" si="20"/>
        <v>5</v>
      </c>
      <c r="L247" s="14">
        <f t="shared" si="21"/>
        <v>5</v>
      </c>
      <c r="M247" s="16" t="s">
        <v>11</v>
      </c>
      <c r="N247" s="16" t="s">
        <v>11</v>
      </c>
      <c r="O247" s="16">
        <f>VLOOKUP(M247,MapColors!$A$4:$E$8,2,FALSE)</f>
        <v>0</v>
      </c>
      <c r="P247" s="16">
        <f>VLOOKUP(N247,MapColors!$A$4:$E$8,4,FALSE)</f>
        <v>0</v>
      </c>
      <c r="Q247" s="16">
        <f>VLOOKUP(M247,MapColors!$A$4:$E$8,3,FALSE)</f>
        <v>4</v>
      </c>
      <c r="R247" s="16">
        <f>VLOOKUP(N247,MapColors!$A$4:$E$8,5,FALSE)</f>
        <v>0</v>
      </c>
      <c r="S247" s="14">
        <f t="shared" si="22"/>
        <v>0</v>
      </c>
      <c r="T247" s="14">
        <f t="shared" si="23"/>
        <v>0</v>
      </c>
      <c r="U247">
        <v>489592</v>
      </c>
      <c r="V247" s="17">
        <v>271</v>
      </c>
      <c r="W247" s="17">
        <v>40.063482800000003</v>
      </c>
      <c r="X247" s="17">
        <v>-75.1473266</v>
      </c>
      <c r="Y247" s="17">
        <v>10578</v>
      </c>
      <c r="Z247" s="17">
        <v>26600</v>
      </c>
      <c r="AA247" s="17">
        <v>42101026600</v>
      </c>
      <c r="AB247" s="17">
        <v>913982</v>
      </c>
      <c r="AC247" s="17">
        <v>0</v>
      </c>
    </row>
    <row r="248" spans="1:29" x14ac:dyDescent="0.35">
      <c r="A248" s="12">
        <v>267</v>
      </c>
      <c r="B248" s="14">
        <f t="shared" si="18"/>
        <v>1</v>
      </c>
      <c r="C248" s="14">
        <f t="shared" si="19"/>
        <v>4</v>
      </c>
      <c r="D248" s="15" t="s">
        <v>305</v>
      </c>
      <c r="E248" s="16" t="s">
        <v>11</v>
      </c>
      <c r="F248" s="16" t="s">
        <v>10</v>
      </c>
      <c r="G248" s="16">
        <f>VLOOKUP(E248,MapColors!$A$4:$E$8,2,FALSE)</f>
        <v>0</v>
      </c>
      <c r="H248" s="16">
        <f>VLOOKUP(F248,MapColors!$A$4:$E$8,4,FALSE)</f>
        <v>1</v>
      </c>
      <c r="I248" s="16">
        <f>VLOOKUP(E248,MapColors!$A$4:$E$8,3,FALSE)</f>
        <v>4</v>
      </c>
      <c r="J248" s="16">
        <f>VLOOKUP(F248,MapColors!$A$4:$E$8,5,FALSE)</f>
        <v>5</v>
      </c>
      <c r="K248" s="14">
        <f t="shared" si="20"/>
        <v>1</v>
      </c>
      <c r="L248" s="14">
        <f t="shared" si="21"/>
        <v>4</v>
      </c>
      <c r="M248" s="16" t="s">
        <v>11</v>
      </c>
      <c r="N248" s="16" t="s">
        <v>11</v>
      </c>
      <c r="O248" s="16">
        <f>VLOOKUP(M248,MapColors!$A$4:$E$8,2,FALSE)</f>
        <v>0</v>
      </c>
      <c r="P248" s="16">
        <f>VLOOKUP(N248,MapColors!$A$4:$E$8,4,FALSE)</f>
        <v>0</v>
      </c>
      <c r="Q248" s="16">
        <f>VLOOKUP(M248,MapColors!$A$4:$E$8,3,FALSE)</f>
        <v>4</v>
      </c>
      <c r="R248" s="16">
        <f>VLOOKUP(N248,MapColors!$A$4:$E$8,5,FALSE)</f>
        <v>0</v>
      </c>
      <c r="S248" s="14">
        <f t="shared" si="22"/>
        <v>0</v>
      </c>
      <c r="T248" s="14">
        <f t="shared" si="23"/>
        <v>0</v>
      </c>
      <c r="U248">
        <v>489593</v>
      </c>
      <c r="V248" s="17">
        <v>272</v>
      </c>
      <c r="W248" s="17">
        <v>40.054756900000001</v>
      </c>
      <c r="X248" s="17">
        <v>-75.147924700000004</v>
      </c>
      <c r="Y248" s="17">
        <v>10579</v>
      </c>
      <c r="Z248" s="17">
        <v>26700</v>
      </c>
      <c r="AA248" s="17">
        <v>42101026700</v>
      </c>
      <c r="AB248" s="17">
        <v>643873</v>
      </c>
      <c r="AC248" s="17">
        <v>0</v>
      </c>
    </row>
    <row r="249" spans="1:29" x14ac:dyDescent="0.35">
      <c r="A249" s="12">
        <v>268</v>
      </c>
      <c r="B249" s="14">
        <f t="shared" si="18"/>
        <v>6</v>
      </c>
      <c r="C249" s="14">
        <f t="shared" si="19"/>
        <v>12</v>
      </c>
      <c r="D249" s="15" t="s">
        <v>306</v>
      </c>
      <c r="E249" s="16" t="s">
        <v>10</v>
      </c>
      <c r="F249" s="16" t="s">
        <v>12</v>
      </c>
      <c r="G249" s="16">
        <f>VLOOKUP(E249,MapColors!$A$4:$E$8,2,FALSE)</f>
        <v>5</v>
      </c>
      <c r="H249" s="16">
        <f>VLOOKUP(F249,MapColors!$A$4:$E$8,4,FALSE)</f>
        <v>6</v>
      </c>
      <c r="I249" s="16">
        <f>VLOOKUP(E249,MapColors!$A$4:$E$8,3,FALSE)</f>
        <v>12</v>
      </c>
      <c r="J249" s="16">
        <f>VLOOKUP(F249,MapColors!$A$4:$E$8,5,FALSE)</f>
        <v>15</v>
      </c>
      <c r="K249" s="14">
        <f t="shared" si="20"/>
        <v>6</v>
      </c>
      <c r="L249" s="14">
        <f t="shared" si="21"/>
        <v>12</v>
      </c>
      <c r="M249" s="16" t="s">
        <v>11</v>
      </c>
      <c r="N249" s="16" t="s">
        <v>11</v>
      </c>
      <c r="O249" s="16">
        <f>VLOOKUP(M249,MapColors!$A$4:$E$8,2,FALSE)</f>
        <v>0</v>
      </c>
      <c r="P249" s="16">
        <f>VLOOKUP(N249,MapColors!$A$4:$E$8,4,FALSE)</f>
        <v>0</v>
      </c>
      <c r="Q249" s="16">
        <f>VLOOKUP(M249,MapColors!$A$4:$E$8,3,FALSE)</f>
        <v>4</v>
      </c>
      <c r="R249" s="16">
        <f>VLOOKUP(N249,MapColors!$A$4:$E$8,5,FALSE)</f>
        <v>0</v>
      </c>
      <c r="S249" s="14">
        <f t="shared" si="22"/>
        <v>0</v>
      </c>
      <c r="T249" s="14">
        <f t="shared" si="23"/>
        <v>0</v>
      </c>
      <c r="U249">
        <v>489594</v>
      </c>
      <c r="V249" s="17">
        <v>273</v>
      </c>
      <c r="W249" s="17">
        <v>40.055526999999998</v>
      </c>
      <c r="X249" s="17">
        <v>-75.139931200000007</v>
      </c>
      <c r="Y249" s="17">
        <v>10580</v>
      </c>
      <c r="Z249" s="17">
        <v>26800</v>
      </c>
      <c r="AA249" s="17">
        <v>42101026800</v>
      </c>
      <c r="AB249" s="17">
        <v>774174</v>
      </c>
      <c r="AC249" s="17">
        <v>0</v>
      </c>
    </row>
    <row r="250" spans="1:29" x14ac:dyDescent="0.35">
      <c r="A250" s="12">
        <v>269</v>
      </c>
      <c r="B250" s="14">
        <f t="shared" si="18"/>
        <v>1</v>
      </c>
      <c r="C250" s="14">
        <f t="shared" si="19"/>
        <v>4</v>
      </c>
      <c r="D250" s="15" t="s">
        <v>378</v>
      </c>
      <c r="E250" s="16" t="s">
        <v>11</v>
      </c>
      <c r="F250" s="16" t="s">
        <v>10</v>
      </c>
      <c r="G250" s="16">
        <f>VLOOKUP(E250,MapColors!$A$4:$E$8,2,FALSE)</f>
        <v>0</v>
      </c>
      <c r="H250" s="16">
        <f>VLOOKUP(F250,MapColors!$A$4:$E$8,4,FALSE)</f>
        <v>1</v>
      </c>
      <c r="I250" s="16">
        <f>VLOOKUP(E250,MapColors!$A$4:$E$8,3,FALSE)</f>
        <v>4</v>
      </c>
      <c r="J250" s="16">
        <f>VLOOKUP(F250,MapColors!$A$4:$E$8,5,FALSE)</f>
        <v>5</v>
      </c>
      <c r="K250" s="14">
        <f t="shared" si="20"/>
        <v>1</v>
      </c>
      <c r="L250" s="14">
        <f t="shared" si="21"/>
        <v>4</v>
      </c>
      <c r="M250" s="16" t="s">
        <v>11</v>
      </c>
      <c r="N250" s="16" t="s">
        <v>11</v>
      </c>
      <c r="O250" s="16">
        <f>VLOOKUP(M250,MapColors!$A$4:$E$8,2,FALSE)</f>
        <v>0</v>
      </c>
      <c r="P250" s="16">
        <f>VLOOKUP(N250,MapColors!$A$4:$E$8,4,FALSE)</f>
        <v>0</v>
      </c>
      <c r="Q250" s="16">
        <f>VLOOKUP(M250,MapColors!$A$4:$E$8,3,FALSE)</f>
        <v>4</v>
      </c>
      <c r="R250" s="16">
        <f>VLOOKUP(N250,MapColors!$A$4:$E$8,5,FALSE)</f>
        <v>0</v>
      </c>
      <c r="S250" s="14">
        <f t="shared" si="22"/>
        <v>0</v>
      </c>
      <c r="T250" s="14">
        <f t="shared" si="23"/>
        <v>0</v>
      </c>
      <c r="U250">
        <v>489690</v>
      </c>
      <c r="V250" s="17">
        <v>345</v>
      </c>
      <c r="W250" s="17">
        <v>40.055600699999999</v>
      </c>
      <c r="X250" s="17">
        <v>-75.132404800000003</v>
      </c>
      <c r="Y250" s="17">
        <v>10581</v>
      </c>
      <c r="Z250" s="17">
        <v>26900</v>
      </c>
      <c r="AA250" s="17">
        <v>42101026900</v>
      </c>
      <c r="AB250" s="17">
        <v>614686</v>
      </c>
      <c r="AC250" s="17">
        <v>0</v>
      </c>
    </row>
    <row r="251" spans="1:29" x14ac:dyDescent="0.35">
      <c r="A251" s="12">
        <v>270</v>
      </c>
      <c r="B251" s="14">
        <f t="shared" si="18"/>
        <v>1</v>
      </c>
      <c r="C251" s="14">
        <f t="shared" si="19"/>
        <v>4</v>
      </c>
      <c r="D251" s="15" t="s">
        <v>379</v>
      </c>
      <c r="E251" s="16" t="s">
        <v>11</v>
      </c>
      <c r="F251" s="16" t="s">
        <v>10</v>
      </c>
      <c r="G251" s="16">
        <f>VLOOKUP(E251,MapColors!$A$4:$E$8,2,FALSE)</f>
        <v>0</v>
      </c>
      <c r="H251" s="16">
        <f>VLOOKUP(F251,MapColors!$A$4:$E$8,4,FALSE)</f>
        <v>1</v>
      </c>
      <c r="I251" s="16">
        <f>VLOOKUP(E251,MapColors!$A$4:$E$8,3,FALSE)</f>
        <v>4</v>
      </c>
      <c r="J251" s="16">
        <f>VLOOKUP(F251,MapColors!$A$4:$E$8,5,FALSE)</f>
        <v>5</v>
      </c>
      <c r="K251" s="14">
        <f t="shared" si="20"/>
        <v>1</v>
      </c>
      <c r="L251" s="14">
        <f t="shared" si="21"/>
        <v>4</v>
      </c>
      <c r="M251" s="16" t="s">
        <v>11</v>
      </c>
      <c r="N251" s="16" t="s">
        <v>11</v>
      </c>
      <c r="O251" s="16">
        <f>VLOOKUP(M251,MapColors!$A$4:$E$8,2,FALSE)</f>
        <v>0</v>
      </c>
      <c r="P251" s="16">
        <f>VLOOKUP(N251,MapColors!$A$4:$E$8,4,FALSE)</f>
        <v>0</v>
      </c>
      <c r="Q251" s="16">
        <f>VLOOKUP(M251,MapColors!$A$4:$E$8,3,FALSE)</f>
        <v>4</v>
      </c>
      <c r="R251" s="16">
        <f>VLOOKUP(N251,MapColors!$A$4:$E$8,5,FALSE)</f>
        <v>0</v>
      </c>
      <c r="S251" s="14">
        <f t="shared" si="22"/>
        <v>0</v>
      </c>
      <c r="T251" s="14">
        <f t="shared" si="23"/>
        <v>0</v>
      </c>
      <c r="U251">
        <v>489691</v>
      </c>
      <c r="V251" s="17">
        <v>346</v>
      </c>
      <c r="W251" s="17">
        <v>40.049323100000002</v>
      </c>
      <c r="X251" s="17">
        <v>-75.1331512</v>
      </c>
      <c r="Y251" s="17">
        <v>10582</v>
      </c>
      <c r="Z251" s="17">
        <v>27000</v>
      </c>
      <c r="AA251" s="17">
        <v>42101027000</v>
      </c>
      <c r="AB251" s="17">
        <v>642216</v>
      </c>
      <c r="AC251" s="17">
        <v>0</v>
      </c>
    </row>
    <row r="252" spans="1:29" x14ac:dyDescent="0.35">
      <c r="A252" s="12">
        <v>271</v>
      </c>
      <c r="B252" s="14">
        <f t="shared" si="18"/>
        <v>1</v>
      </c>
      <c r="C252" s="14">
        <f t="shared" si="19"/>
        <v>4</v>
      </c>
      <c r="D252" s="15" t="s">
        <v>380</v>
      </c>
      <c r="E252" s="16" t="s">
        <v>11</v>
      </c>
      <c r="F252" s="16" t="s">
        <v>10</v>
      </c>
      <c r="G252" s="16">
        <f>VLOOKUP(E252,MapColors!$A$4:$E$8,2,FALSE)</f>
        <v>0</v>
      </c>
      <c r="H252" s="16">
        <f>VLOOKUP(F252,MapColors!$A$4:$E$8,4,FALSE)</f>
        <v>1</v>
      </c>
      <c r="I252" s="16">
        <f>VLOOKUP(E252,MapColors!$A$4:$E$8,3,FALSE)</f>
        <v>4</v>
      </c>
      <c r="J252" s="16">
        <f>VLOOKUP(F252,MapColors!$A$4:$E$8,5,FALSE)</f>
        <v>5</v>
      </c>
      <c r="K252" s="14">
        <f t="shared" si="20"/>
        <v>1</v>
      </c>
      <c r="L252" s="14">
        <f t="shared" si="21"/>
        <v>4</v>
      </c>
      <c r="M252" s="16" t="s">
        <v>11</v>
      </c>
      <c r="N252" s="16" t="s">
        <v>11</v>
      </c>
      <c r="O252" s="16">
        <f>VLOOKUP(M252,MapColors!$A$4:$E$8,2,FALSE)</f>
        <v>0</v>
      </c>
      <c r="P252" s="16">
        <f>VLOOKUP(N252,MapColors!$A$4:$E$8,4,FALSE)</f>
        <v>0</v>
      </c>
      <c r="Q252" s="16">
        <f>VLOOKUP(M252,MapColors!$A$4:$E$8,3,FALSE)</f>
        <v>4</v>
      </c>
      <c r="R252" s="16">
        <f>VLOOKUP(N252,MapColors!$A$4:$E$8,5,FALSE)</f>
        <v>0</v>
      </c>
      <c r="S252" s="14">
        <f t="shared" si="22"/>
        <v>0</v>
      </c>
      <c r="T252" s="14">
        <f t="shared" si="23"/>
        <v>0</v>
      </c>
      <c r="U252">
        <v>489692</v>
      </c>
      <c r="V252" s="17">
        <v>347</v>
      </c>
      <c r="W252" s="17">
        <v>40.048479299999997</v>
      </c>
      <c r="X252" s="17">
        <v>-75.126361099999997</v>
      </c>
      <c r="Y252" s="17">
        <v>10583</v>
      </c>
      <c r="Z252" s="17">
        <v>27100</v>
      </c>
      <c r="AA252" s="17">
        <v>42101027100</v>
      </c>
      <c r="AB252" s="17">
        <v>372278</v>
      </c>
      <c r="AC252" s="17">
        <v>39344</v>
      </c>
    </row>
    <row r="253" spans="1:29" x14ac:dyDescent="0.35">
      <c r="A253" s="12">
        <v>272</v>
      </c>
      <c r="B253" s="14">
        <f t="shared" si="18"/>
        <v>1</v>
      </c>
      <c r="C253" s="14">
        <f t="shared" si="19"/>
        <v>4</v>
      </c>
      <c r="D253" s="15" t="s">
        <v>381</v>
      </c>
      <c r="E253" s="16" t="s">
        <v>11</v>
      </c>
      <c r="F253" s="16" t="s">
        <v>10</v>
      </c>
      <c r="G253" s="16">
        <f>VLOOKUP(E253,MapColors!$A$4:$E$8,2,FALSE)</f>
        <v>0</v>
      </c>
      <c r="H253" s="16">
        <f>VLOOKUP(F253,MapColors!$A$4:$E$8,4,FALSE)</f>
        <v>1</v>
      </c>
      <c r="I253" s="16">
        <f>VLOOKUP(E253,MapColors!$A$4:$E$8,3,FALSE)</f>
        <v>4</v>
      </c>
      <c r="J253" s="16">
        <f>VLOOKUP(F253,MapColors!$A$4:$E$8,5,FALSE)</f>
        <v>5</v>
      </c>
      <c r="K253" s="14">
        <f t="shared" si="20"/>
        <v>1</v>
      </c>
      <c r="L253" s="14">
        <f t="shared" si="21"/>
        <v>4</v>
      </c>
      <c r="M253" s="16" t="s">
        <v>11</v>
      </c>
      <c r="N253" s="16" t="s">
        <v>11</v>
      </c>
      <c r="O253" s="16">
        <f>VLOOKUP(M253,MapColors!$A$4:$E$8,2,FALSE)</f>
        <v>0</v>
      </c>
      <c r="P253" s="16">
        <f>VLOOKUP(N253,MapColors!$A$4:$E$8,4,FALSE)</f>
        <v>0</v>
      </c>
      <c r="Q253" s="16">
        <f>VLOOKUP(M253,MapColors!$A$4:$E$8,3,FALSE)</f>
        <v>4</v>
      </c>
      <c r="R253" s="16">
        <f>VLOOKUP(N253,MapColors!$A$4:$E$8,5,FALSE)</f>
        <v>0</v>
      </c>
      <c r="S253" s="14">
        <f t="shared" si="22"/>
        <v>0</v>
      </c>
      <c r="T253" s="14">
        <f t="shared" si="23"/>
        <v>0</v>
      </c>
      <c r="U253">
        <v>489693</v>
      </c>
      <c r="V253" s="17">
        <v>348</v>
      </c>
      <c r="W253" s="17">
        <v>40.047233900000002</v>
      </c>
      <c r="X253" s="17">
        <v>-75.118088900000004</v>
      </c>
      <c r="Y253" s="17">
        <v>10584</v>
      </c>
      <c r="Z253" s="17">
        <v>27200</v>
      </c>
      <c r="AA253" s="17">
        <v>42101027200</v>
      </c>
      <c r="AB253" s="17">
        <v>679046</v>
      </c>
      <c r="AC253" s="17">
        <v>794</v>
      </c>
    </row>
    <row r="254" spans="1:29" x14ac:dyDescent="0.35">
      <c r="A254" s="12">
        <v>273</v>
      </c>
      <c r="B254" s="14">
        <f t="shared" si="18"/>
        <v>2</v>
      </c>
      <c r="C254" s="14">
        <f t="shared" si="19"/>
        <v>8</v>
      </c>
      <c r="D254" s="15" t="s">
        <v>382</v>
      </c>
      <c r="E254" s="16" t="s">
        <v>11</v>
      </c>
      <c r="F254" s="16" t="s">
        <v>10</v>
      </c>
      <c r="G254" s="16">
        <f>VLOOKUP(E254,MapColors!$A$4:$E$8,2,FALSE)</f>
        <v>0</v>
      </c>
      <c r="H254" s="16">
        <f>VLOOKUP(F254,MapColors!$A$4:$E$8,4,FALSE)</f>
        <v>1</v>
      </c>
      <c r="I254" s="16">
        <f>VLOOKUP(E254,MapColors!$A$4:$E$8,3,FALSE)</f>
        <v>4</v>
      </c>
      <c r="J254" s="16">
        <f>VLOOKUP(F254,MapColors!$A$4:$E$8,5,FALSE)</f>
        <v>5</v>
      </c>
      <c r="K254" s="14">
        <f t="shared" si="20"/>
        <v>1</v>
      </c>
      <c r="L254" s="14">
        <f t="shared" si="21"/>
        <v>4</v>
      </c>
      <c r="M254" s="16" t="s">
        <v>11</v>
      </c>
      <c r="N254" s="16" t="s">
        <v>10</v>
      </c>
      <c r="O254" s="16">
        <f>VLOOKUP(M254,MapColors!$A$4:$E$8,2,FALSE)</f>
        <v>0</v>
      </c>
      <c r="P254" s="16">
        <f>VLOOKUP(N254,MapColors!$A$4:$E$8,4,FALSE)</f>
        <v>1</v>
      </c>
      <c r="Q254" s="16">
        <f>VLOOKUP(M254,MapColors!$A$4:$E$8,3,FALSE)</f>
        <v>4</v>
      </c>
      <c r="R254" s="16">
        <f>VLOOKUP(N254,MapColors!$A$4:$E$8,5,FALSE)</f>
        <v>5</v>
      </c>
      <c r="S254" s="14">
        <f t="shared" si="22"/>
        <v>1</v>
      </c>
      <c r="T254" s="14">
        <f t="shared" si="23"/>
        <v>4</v>
      </c>
      <c r="U254">
        <v>489694</v>
      </c>
      <c r="V254" s="17">
        <v>349</v>
      </c>
      <c r="W254" s="17">
        <v>40.037754700000001</v>
      </c>
      <c r="X254" s="17">
        <v>-75.118943200000004</v>
      </c>
      <c r="Y254" s="17">
        <v>10585</v>
      </c>
      <c r="Z254" s="17">
        <v>27300</v>
      </c>
      <c r="AA254" s="17">
        <v>42101027300</v>
      </c>
      <c r="AB254" s="17">
        <v>938011</v>
      </c>
      <c r="AC254" s="17">
        <v>14079</v>
      </c>
    </row>
    <row r="255" spans="1:29" x14ac:dyDescent="0.35">
      <c r="A255" s="12">
        <v>274.01</v>
      </c>
      <c r="B255" s="14">
        <f t="shared" si="18"/>
        <v>0</v>
      </c>
      <c r="C255" s="14">
        <f t="shared" si="19"/>
        <v>0</v>
      </c>
      <c r="D255" s="15" t="s">
        <v>189</v>
      </c>
      <c r="E255" s="16" t="s">
        <v>11</v>
      </c>
      <c r="F255" s="16" t="s">
        <v>11</v>
      </c>
      <c r="G255" s="16">
        <f>VLOOKUP(E255,MapColors!$A$4:$E$8,2,FALSE)</f>
        <v>0</v>
      </c>
      <c r="H255" s="16">
        <f>VLOOKUP(F255,MapColors!$A$4:$E$8,4,FALSE)</f>
        <v>0</v>
      </c>
      <c r="I255" s="16">
        <f>VLOOKUP(E255,MapColors!$A$4:$E$8,3,FALSE)</f>
        <v>4</v>
      </c>
      <c r="J255" s="16">
        <f>VLOOKUP(F255,MapColors!$A$4:$E$8,5,FALSE)</f>
        <v>0</v>
      </c>
      <c r="K255" s="14">
        <f t="shared" si="20"/>
        <v>0</v>
      </c>
      <c r="L255" s="14">
        <f t="shared" si="21"/>
        <v>0</v>
      </c>
      <c r="M255" s="16" t="s">
        <v>11</v>
      </c>
      <c r="N255" s="16" t="s">
        <v>11</v>
      </c>
      <c r="O255" s="16">
        <f>VLOOKUP(M255,MapColors!$A$4:$E$8,2,FALSE)</f>
        <v>0</v>
      </c>
      <c r="P255" s="16">
        <f>VLOOKUP(N255,MapColors!$A$4:$E$8,4,FALSE)</f>
        <v>0</v>
      </c>
      <c r="Q255" s="16">
        <f>VLOOKUP(M255,MapColors!$A$4:$E$8,3,FALSE)</f>
        <v>4</v>
      </c>
      <c r="R255" s="16">
        <f>VLOOKUP(N255,MapColors!$A$4:$E$8,5,FALSE)</f>
        <v>0</v>
      </c>
      <c r="S255" s="14">
        <f t="shared" si="22"/>
        <v>0</v>
      </c>
      <c r="T255" s="14">
        <f t="shared" si="23"/>
        <v>0</v>
      </c>
      <c r="U255">
        <v>489244</v>
      </c>
      <c r="V255" s="17">
        <v>156</v>
      </c>
      <c r="W255" s="17">
        <v>40.038604900000003</v>
      </c>
      <c r="X255" s="17">
        <v>-75.128649600000003</v>
      </c>
      <c r="Y255" s="17">
        <v>10586</v>
      </c>
      <c r="Z255" s="17">
        <v>27401</v>
      </c>
      <c r="AA255" s="17">
        <v>42101027401</v>
      </c>
      <c r="AB255" s="17">
        <v>326659</v>
      </c>
      <c r="AC255" s="17">
        <v>0</v>
      </c>
    </row>
    <row r="256" spans="1:29" x14ac:dyDescent="0.35">
      <c r="A256" s="12">
        <v>274.02</v>
      </c>
      <c r="B256" s="14">
        <f t="shared" si="18"/>
        <v>1</v>
      </c>
      <c r="C256" s="14">
        <f t="shared" si="19"/>
        <v>4</v>
      </c>
      <c r="D256" s="15" t="s">
        <v>367</v>
      </c>
      <c r="E256" s="16" t="s">
        <v>11</v>
      </c>
      <c r="F256" s="16" t="s">
        <v>10</v>
      </c>
      <c r="G256" s="16">
        <f>VLOOKUP(E256,MapColors!$A$4:$E$8,2,FALSE)</f>
        <v>0</v>
      </c>
      <c r="H256" s="16">
        <f>VLOOKUP(F256,MapColors!$A$4:$E$8,4,FALSE)</f>
        <v>1</v>
      </c>
      <c r="I256" s="16">
        <f>VLOOKUP(E256,MapColors!$A$4:$E$8,3,FALSE)</f>
        <v>4</v>
      </c>
      <c r="J256" s="16">
        <f>VLOOKUP(F256,MapColors!$A$4:$E$8,5,FALSE)</f>
        <v>5</v>
      </c>
      <c r="K256" s="14">
        <f t="shared" si="20"/>
        <v>1</v>
      </c>
      <c r="L256" s="14">
        <f t="shared" si="21"/>
        <v>4</v>
      </c>
      <c r="M256" s="16" t="s">
        <v>11</v>
      </c>
      <c r="N256" s="16" t="s">
        <v>11</v>
      </c>
      <c r="O256" s="16">
        <f>VLOOKUP(M256,MapColors!$A$4:$E$8,2,FALSE)</f>
        <v>0</v>
      </c>
      <c r="P256" s="16">
        <f>VLOOKUP(N256,MapColors!$A$4:$E$8,4,FALSE)</f>
        <v>0</v>
      </c>
      <c r="Q256" s="16">
        <f>VLOOKUP(M256,MapColors!$A$4:$E$8,3,FALSE)</f>
        <v>4</v>
      </c>
      <c r="R256" s="16">
        <f>VLOOKUP(N256,MapColors!$A$4:$E$8,5,FALSE)</f>
        <v>0</v>
      </c>
      <c r="S256" s="14">
        <f t="shared" si="22"/>
        <v>0</v>
      </c>
      <c r="T256" s="14">
        <f t="shared" si="23"/>
        <v>0</v>
      </c>
      <c r="U256">
        <v>489655</v>
      </c>
      <c r="V256" s="17">
        <v>334</v>
      </c>
      <c r="W256" s="17">
        <v>40.039070199999998</v>
      </c>
      <c r="X256" s="17">
        <v>-75.125135200000003</v>
      </c>
      <c r="Y256" s="17">
        <v>10587</v>
      </c>
      <c r="Z256" s="17">
        <v>27402</v>
      </c>
      <c r="AA256" s="17">
        <v>42101027402</v>
      </c>
      <c r="AB256" s="17">
        <v>511360</v>
      </c>
      <c r="AC256" s="17">
        <v>0</v>
      </c>
    </row>
    <row r="257" spans="1:29" x14ac:dyDescent="0.35">
      <c r="A257" s="12">
        <v>275</v>
      </c>
      <c r="B257" s="14">
        <f t="shared" si="18"/>
        <v>1</v>
      </c>
      <c r="C257" s="14">
        <f t="shared" si="19"/>
        <v>4</v>
      </c>
      <c r="D257" s="15" t="s">
        <v>383</v>
      </c>
      <c r="E257" s="16" t="s">
        <v>11</v>
      </c>
      <c r="F257" s="16" t="s">
        <v>10</v>
      </c>
      <c r="G257" s="16">
        <f>VLOOKUP(E257,MapColors!$A$4:$E$8,2,FALSE)</f>
        <v>0</v>
      </c>
      <c r="H257" s="16">
        <f>VLOOKUP(F257,MapColors!$A$4:$E$8,4,FALSE)</f>
        <v>1</v>
      </c>
      <c r="I257" s="16">
        <f>VLOOKUP(E257,MapColors!$A$4:$E$8,3,FALSE)</f>
        <v>4</v>
      </c>
      <c r="J257" s="16">
        <f>VLOOKUP(F257,MapColors!$A$4:$E$8,5,FALSE)</f>
        <v>5</v>
      </c>
      <c r="K257" s="14">
        <f t="shared" si="20"/>
        <v>1</v>
      </c>
      <c r="L257" s="14">
        <f t="shared" si="21"/>
        <v>4</v>
      </c>
      <c r="M257" s="16" t="s">
        <v>11</v>
      </c>
      <c r="N257" s="16" t="s">
        <v>11</v>
      </c>
      <c r="O257" s="16">
        <f>VLOOKUP(M257,MapColors!$A$4:$E$8,2,FALSE)</f>
        <v>0</v>
      </c>
      <c r="P257" s="16">
        <f>VLOOKUP(N257,MapColors!$A$4:$E$8,4,FALSE)</f>
        <v>0</v>
      </c>
      <c r="Q257" s="16">
        <f>VLOOKUP(M257,MapColors!$A$4:$E$8,3,FALSE)</f>
        <v>4</v>
      </c>
      <c r="R257" s="16">
        <f>VLOOKUP(N257,MapColors!$A$4:$E$8,5,FALSE)</f>
        <v>0</v>
      </c>
      <c r="S257" s="14">
        <f t="shared" si="22"/>
        <v>0</v>
      </c>
      <c r="T257" s="14">
        <f t="shared" si="23"/>
        <v>0</v>
      </c>
      <c r="U257">
        <v>489695</v>
      </c>
      <c r="V257" s="17">
        <v>350</v>
      </c>
      <c r="W257" s="17">
        <v>40.040049699999997</v>
      </c>
      <c r="X257" s="17">
        <v>-75.132270700000007</v>
      </c>
      <c r="Y257" s="17">
        <v>10588</v>
      </c>
      <c r="Z257" s="17">
        <v>27500</v>
      </c>
      <c r="AA257" s="17">
        <v>42101027500</v>
      </c>
      <c r="AB257" s="17">
        <v>606825</v>
      </c>
      <c r="AC257" s="17">
        <v>0</v>
      </c>
    </row>
    <row r="258" spans="1:29" x14ac:dyDescent="0.35">
      <c r="A258" s="12">
        <v>276</v>
      </c>
      <c r="B258" s="14">
        <f t="shared" si="18"/>
        <v>1</v>
      </c>
      <c r="C258" s="14">
        <f t="shared" si="19"/>
        <v>4</v>
      </c>
      <c r="D258" s="15" t="s">
        <v>384</v>
      </c>
      <c r="E258" s="16" t="s">
        <v>11</v>
      </c>
      <c r="F258" s="16" t="s">
        <v>10</v>
      </c>
      <c r="G258" s="16">
        <f>VLOOKUP(E258,MapColors!$A$4:$E$8,2,FALSE)</f>
        <v>0</v>
      </c>
      <c r="H258" s="16">
        <f>VLOOKUP(F258,MapColors!$A$4:$E$8,4,FALSE)</f>
        <v>1</v>
      </c>
      <c r="I258" s="16">
        <f>VLOOKUP(E258,MapColors!$A$4:$E$8,3,FALSE)</f>
        <v>4</v>
      </c>
      <c r="J258" s="16">
        <f>VLOOKUP(F258,MapColors!$A$4:$E$8,5,FALSE)</f>
        <v>5</v>
      </c>
      <c r="K258" s="14">
        <f t="shared" si="20"/>
        <v>1</v>
      </c>
      <c r="L258" s="14">
        <f t="shared" si="21"/>
        <v>4</v>
      </c>
      <c r="M258" s="16" t="s">
        <v>11</v>
      </c>
      <c r="N258" s="16" t="s">
        <v>11</v>
      </c>
      <c r="O258" s="16">
        <f>VLOOKUP(M258,MapColors!$A$4:$E$8,2,FALSE)</f>
        <v>0</v>
      </c>
      <c r="P258" s="16">
        <f>VLOOKUP(N258,MapColors!$A$4:$E$8,4,FALSE)</f>
        <v>0</v>
      </c>
      <c r="Q258" s="16">
        <f>VLOOKUP(M258,MapColors!$A$4:$E$8,3,FALSE)</f>
        <v>4</v>
      </c>
      <c r="R258" s="16">
        <f>VLOOKUP(N258,MapColors!$A$4:$E$8,5,FALSE)</f>
        <v>0</v>
      </c>
      <c r="S258" s="14">
        <f t="shared" si="22"/>
        <v>0</v>
      </c>
      <c r="T258" s="14">
        <f t="shared" si="23"/>
        <v>0</v>
      </c>
      <c r="U258">
        <v>489696</v>
      </c>
      <c r="V258" s="17">
        <v>351</v>
      </c>
      <c r="W258" s="17">
        <v>40.042940399999999</v>
      </c>
      <c r="X258" s="17">
        <v>-75.139277100000001</v>
      </c>
      <c r="Y258" s="17">
        <v>10589</v>
      </c>
      <c r="Z258" s="17">
        <v>27600</v>
      </c>
      <c r="AA258" s="17">
        <v>42101027600</v>
      </c>
      <c r="AB258" s="17">
        <v>663745</v>
      </c>
      <c r="AC258" s="17">
        <v>0</v>
      </c>
    </row>
    <row r="259" spans="1:29" x14ac:dyDescent="0.35">
      <c r="A259" s="12">
        <v>277</v>
      </c>
      <c r="B259" s="14">
        <f t="shared" si="18"/>
        <v>1</v>
      </c>
      <c r="C259" s="14">
        <f t="shared" si="19"/>
        <v>4</v>
      </c>
      <c r="D259" s="15" t="s">
        <v>385</v>
      </c>
      <c r="E259" s="16" t="s">
        <v>11</v>
      </c>
      <c r="F259" s="16" t="s">
        <v>10</v>
      </c>
      <c r="G259" s="16">
        <f>VLOOKUP(E259,MapColors!$A$4:$E$8,2,FALSE)</f>
        <v>0</v>
      </c>
      <c r="H259" s="16">
        <f>VLOOKUP(F259,MapColors!$A$4:$E$8,4,FALSE)</f>
        <v>1</v>
      </c>
      <c r="I259" s="16">
        <f>VLOOKUP(E259,MapColors!$A$4:$E$8,3,FALSE)</f>
        <v>4</v>
      </c>
      <c r="J259" s="16">
        <f>VLOOKUP(F259,MapColors!$A$4:$E$8,5,FALSE)</f>
        <v>5</v>
      </c>
      <c r="K259" s="14">
        <f t="shared" si="20"/>
        <v>1</v>
      </c>
      <c r="L259" s="14">
        <f t="shared" si="21"/>
        <v>4</v>
      </c>
      <c r="M259" s="16" t="s">
        <v>11</v>
      </c>
      <c r="N259" s="16" t="s">
        <v>11</v>
      </c>
      <c r="O259" s="16">
        <f>VLOOKUP(M259,MapColors!$A$4:$E$8,2,FALSE)</f>
        <v>0</v>
      </c>
      <c r="P259" s="16">
        <f>VLOOKUP(N259,MapColors!$A$4:$E$8,4,FALSE)</f>
        <v>0</v>
      </c>
      <c r="Q259" s="16">
        <f>VLOOKUP(M259,MapColors!$A$4:$E$8,3,FALSE)</f>
        <v>4</v>
      </c>
      <c r="R259" s="16">
        <f>VLOOKUP(N259,MapColors!$A$4:$E$8,5,FALSE)</f>
        <v>0</v>
      </c>
      <c r="S259" s="14">
        <f t="shared" si="22"/>
        <v>0</v>
      </c>
      <c r="T259" s="14">
        <f t="shared" si="23"/>
        <v>0</v>
      </c>
      <c r="U259">
        <v>489697</v>
      </c>
      <c r="V259" s="17">
        <v>352</v>
      </c>
      <c r="W259" s="17">
        <v>40.0505444</v>
      </c>
      <c r="X259" s="17">
        <v>-75.151226699999995</v>
      </c>
      <c r="Y259" s="17">
        <v>10590</v>
      </c>
      <c r="Z259" s="17">
        <v>27700</v>
      </c>
      <c r="AA259" s="17">
        <v>42101027700</v>
      </c>
      <c r="AB259" s="17">
        <v>542404</v>
      </c>
      <c r="AC259" s="17">
        <v>0</v>
      </c>
    </row>
    <row r="260" spans="1:29" x14ac:dyDescent="0.35">
      <c r="A260" s="12">
        <v>278</v>
      </c>
      <c r="B260" s="14">
        <f t="shared" ref="B260:B323" si="24">K260+S260</f>
        <v>1</v>
      </c>
      <c r="C260" s="14">
        <f t="shared" ref="C260:C323" si="25">L260+T260</f>
        <v>4</v>
      </c>
      <c r="D260" s="15" t="s">
        <v>386</v>
      </c>
      <c r="E260" s="16" t="s">
        <v>11</v>
      </c>
      <c r="F260" s="16" t="s">
        <v>10</v>
      </c>
      <c r="G260" s="16">
        <f>VLOOKUP(E260,MapColors!$A$4:$E$8,2,FALSE)</f>
        <v>0</v>
      </c>
      <c r="H260" s="16">
        <f>VLOOKUP(F260,MapColors!$A$4:$E$8,4,FALSE)</f>
        <v>1</v>
      </c>
      <c r="I260" s="16">
        <f>VLOOKUP(E260,MapColors!$A$4:$E$8,3,FALSE)</f>
        <v>4</v>
      </c>
      <c r="J260" s="16">
        <f>VLOOKUP(F260,MapColors!$A$4:$E$8,5,FALSE)</f>
        <v>5</v>
      </c>
      <c r="K260" s="14">
        <f t="shared" ref="K260:K323" si="26">MAX(G260:H260)</f>
        <v>1</v>
      </c>
      <c r="L260" s="14">
        <f t="shared" ref="L260:L323" si="27">MIN(I260:J260)</f>
        <v>4</v>
      </c>
      <c r="M260" s="16" t="s">
        <v>11</v>
      </c>
      <c r="N260" s="16" t="s">
        <v>11</v>
      </c>
      <c r="O260" s="16">
        <f>VLOOKUP(M260,MapColors!$A$4:$E$8,2,FALSE)</f>
        <v>0</v>
      </c>
      <c r="P260" s="16">
        <f>VLOOKUP(N260,MapColors!$A$4:$E$8,4,FALSE)</f>
        <v>0</v>
      </c>
      <c r="Q260" s="16">
        <f>VLOOKUP(M260,MapColors!$A$4:$E$8,3,FALSE)</f>
        <v>4</v>
      </c>
      <c r="R260" s="16">
        <f>VLOOKUP(N260,MapColors!$A$4:$E$8,5,FALSE)</f>
        <v>0</v>
      </c>
      <c r="S260" s="14">
        <f t="shared" ref="S260:S323" si="28">MAX(O260:P260)</f>
        <v>0</v>
      </c>
      <c r="T260" s="14">
        <f t="shared" ref="T260:T323" si="29">MIN(Q260:R260)</f>
        <v>0</v>
      </c>
      <c r="U260">
        <v>489698</v>
      </c>
      <c r="V260" s="17">
        <v>353</v>
      </c>
      <c r="W260" s="17">
        <v>40.042527800000002</v>
      </c>
      <c r="X260" s="17">
        <v>-75.147162600000001</v>
      </c>
      <c r="Y260" s="17">
        <v>10591</v>
      </c>
      <c r="Z260" s="17">
        <v>27800</v>
      </c>
      <c r="AA260" s="17">
        <v>42101027800</v>
      </c>
      <c r="AB260" s="17">
        <v>724725</v>
      </c>
      <c r="AC260" s="17">
        <v>0</v>
      </c>
    </row>
    <row r="261" spans="1:29" x14ac:dyDescent="0.35">
      <c r="A261" s="12">
        <v>279.01</v>
      </c>
      <c r="B261" s="14">
        <f t="shared" si="24"/>
        <v>1</v>
      </c>
      <c r="C261" s="14">
        <f t="shared" si="25"/>
        <v>4</v>
      </c>
      <c r="D261" s="15" t="s">
        <v>347</v>
      </c>
      <c r="E261" s="16" t="s">
        <v>11</v>
      </c>
      <c r="F261" s="16" t="s">
        <v>10</v>
      </c>
      <c r="G261" s="16">
        <f>VLOOKUP(E261,MapColors!$A$4:$E$8,2,FALSE)</f>
        <v>0</v>
      </c>
      <c r="H261" s="16">
        <f>VLOOKUP(F261,MapColors!$A$4:$E$8,4,FALSE)</f>
        <v>1</v>
      </c>
      <c r="I261" s="16">
        <f>VLOOKUP(E261,MapColors!$A$4:$E$8,3,FALSE)</f>
        <v>4</v>
      </c>
      <c r="J261" s="16">
        <f>VLOOKUP(F261,MapColors!$A$4:$E$8,5,FALSE)</f>
        <v>5</v>
      </c>
      <c r="K261" s="14">
        <f t="shared" si="26"/>
        <v>1</v>
      </c>
      <c r="L261" s="14">
        <f t="shared" si="27"/>
        <v>4</v>
      </c>
      <c r="M261" s="16" t="s">
        <v>11</v>
      </c>
      <c r="N261" s="16" t="s">
        <v>11</v>
      </c>
      <c r="O261" s="16">
        <f>VLOOKUP(M261,MapColors!$A$4:$E$8,2,FALSE)</f>
        <v>0</v>
      </c>
      <c r="P261" s="16">
        <f>VLOOKUP(N261,MapColors!$A$4:$E$8,4,FALSE)</f>
        <v>0</v>
      </c>
      <c r="Q261" s="16">
        <f>VLOOKUP(M261,MapColors!$A$4:$E$8,3,FALSE)</f>
        <v>4</v>
      </c>
      <c r="R261" s="16">
        <f>VLOOKUP(N261,MapColors!$A$4:$E$8,5,FALSE)</f>
        <v>0</v>
      </c>
      <c r="S261" s="14">
        <f t="shared" si="28"/>
        <v>0</v>
      </c>
      <c r="T261" s="14">
        <f t="shared" si="29"/>
        <v>0</v>
      </c>
      <c r="U261">
        <v>489635</v>
      </c>
      <c r="V261" s="17">
        <v>314</v>
      </c>
      <c r="W261" s="17">
        <v>40.045887899999997</v>
      </c>
      <c r="X261" s="17">
        <v>-75.154448200000004</v>
      </c>
      <c r="Y261" s="17">
        <v>10592</v>
      </c>
      <c r="Z261" s="17">
        <v>27901</v>
      </c>
      <c r="AA261" s="17">
        <v>42101027901</v>
      </c>
      <c r="AB261" s="17">
        <v>415780</v>
      </c>
      <c r="AC261" s="17">
        <v>0</v>
      </c>
    </row>
    <row r="262" spans="1:29" x14ac:dyDescent="0.35">
      <c r="A262" s="12">
        <v>279.02</v>
      </c>
      <c r="B262" s="14">
        <f t="shared" si="24"/>
        <v>1</v>
      </c>
      <c r="C262" s="14">
        <f t="shared" si="25"/>
        <v>4</v>
      </c>
      <c r="D262" s="15" t="s">
        <v>348</v>
      </c>
      <c r="E262" s="16" t="s">
        <v>11</v>
      </c>
      <c r="F262" s="16" t="s">
        <v>10</v>
      </c>
      <c r="G262" s="16">
        <f>VLOOKUP(E262,MapColors!$A$4:$E$8,2,FALSE)</f>
        <v>0</v>
      </c>
      <c r="H262" s="16">
        <f>VLOOKUP(F262,MapColors!$A$4:$E$8,4,FALSE)</f>
        <v>1</v>
      </c>
      <c r="I262" s="16">
        <f>VLOOKUP(E262,MapColors!$A$4:$E$8,3,FALSE)</f>
        <v>4</v>
      </c>
      <c r="J262" s="16">
        <f>VLOOKUP(F262,MapColors!$A$4:$E$8,5,FALSE)</f>
        <v>5</v>
      </c>
      <c r="K262" s="14">
        <f t="shared" si="26"/>
        <v>1</v>
      </c>
      <c r="L262" s="14">
        <f t="shared" si="27"/>
        <v>4</v>
      </c>
      <c r="M262" s="16" t="s">
        <v>11</v>
      </c>
      <c r="N262" s="16" t="s">
        <v>11</v>
      </c>
      <c r="O262" s="16">
        <f>VLOOKUP(M262,MapColors!$A$4:$E$8,2,FALSE)</f>
        <v>0</v>
      </c>
      <c r="P262" s="16">
        <f>VLOOKUP(N262,MapColors!$A$4:$E$8,4,FALSE)</f>
        <v>0</v>
      </c>
      <c r="Q262" s="16">
        <f>VLOOKUP(M262,MapColors!$A$4:$E$8,3,FALSE)</f>
        <v>4</v>
      </c>
      <c r="R262" s="16">
        <f>VLOOKUP(N262,MapColors!$A$4:$E$8,5,FALSE)</f>
        <v>0</v>
      </c>
      <c r="S262" s="14">
        <f t="shared" si="28"/>
        <v>0</v>
      </c>
      <c r="T262" s="14">
        <f t="shared" si="29"/>
        <v>0</v>
      </c>
      <c r="U262">
        <v>489636</v>
      </c>
      <c r="V262" s="17">
        <v>315</v>
      </c>
      <c r="W262" s="17">
        <v>40.037438100000003</v>
      </c>
      <c r="X262" s="17">
        <v>-75.154308700000001</v>
      </c>
      <c r="Y262" s="17">
        <v>10593</v>
      </c>
      <c r="Z262" s="17">
        <v>27902</v>
      </c>
      <c r="AA262" s="17">
        <v>42101027902</v>
      </c>
      <c r="AB262" s="17">
        <v>889784</v>
      </c>
      <c r="AC262" s="17">
        <v>0</v>
      </c>
    </row>
    <row r="263" spans="1:29" x14ac:dyDescent="0.35">
      <c r="A263" s="12">
        <v>280</v>
      </c>
      <c r="B263" s="14">
        <f t="shared" si="24"/>
        <v>5</v>
      </c>
      <c r="C263" s="14">
        <f t="shared" si="25"/>
        <v>5</v>
      </c>
      <c r="D263" s="15" t="s">
        <v>387</v>
      </c>
      <c r="E263" s="16" t="s">
        <v>10</v>
      </c>
      <c r="F263" s="16" t="s">
        <v>10</v>
      </c>
      <c r="G263" s="16">
        <f>VLOOKUP(E263,MapColors!$A$4:$E$8,2,FALSE)</f>
        <v>5</v>
      </c>
      <c r="H263" s="16">
        <f>VLOOKUP(F263,MapColors!$A$4:$E$8,4,FALSE)</f>
        <v>1</v>
      </c>
      <c r="I263" s="16">
        <f>VLOOKUP(E263,MapColors!$A$4:$E$8,3,FALSE)</f>
        <v>12</v>
      </c>
      <c r="J263" s="16">
        <f>VLOOKUP(F263,MapColors!$A$4:$E$8,5,FALSE)</f>
        <v>5</v>
      </c>
      <c r="K263" s="14">
        <f t="shared" si="26"/>
        <v>5</v>
      </c>
      <c r="L263" s="14">
        <f t="shared" si="27"/>
        <v>5</v>
      </c>
      <c r="M263" s="16" t="s">
        <v>11</v>
      </c>
      <c r="N263" s="16" t="s">
        <v>11</v>
      </c>
      <c r="O263" s="16">
        <f>VLOOKUP(M263,MapColors!$A$4:$E$8,2,FALSE)</f>
        <v>0</v>
      </c>
      <c r="P263" s="16">
        <f>VLOOKUP(N263,MapColors!$A$4:$E$8,4,FALSE)</f>
        <v>0</v>
      </c>
      <c r="Q263" s="16">
        <f>VLOOKUP(M263,MapColors!$A$4:$E$8,3,FALSE)</f>
        <v>4</v>
      </c>
      <c r="R263" s="16">
        <f>VLOOKUP(N263,MapColors!$A$4:$E$8,5,FALSE)</f>
        <v>0</v>
      </c>
      <c r="S263" s="14">
        <f t="shared" si="28"/>
        <v>0</v>
      </c>
      <c r="T263" s="14">
        <f t="shared" si="29"/>
        <v>0</v>
      </c>
      <c r="U263">
        <v>489699</v>
      </c>
      <c r="V263" s="17">
        <v>354</v>
      </c>
      <c r="W263" s="17">
        <v>40.026119000000001</v>
      </c>
      <c r="X263" s="17">
        <v>-75.154648100000003</v>
      </c>
      <c r="Y263" s="17">
        <v>10594</v>
      </c>
      <c r="Z263" s="17">
        <v>28000</v>
      </c>
      <c r="AA263" s="17">
        <v>42101028000</v>
      </c>
      <c r="AB263" s="17">
        <v>718346</v>
      </c>
      <c r="AC263" s="17">
        <v>0</v>
      </c>
    </row>
    <row r="264" spans="1:29" x14ac:dyDescent="0.35">
      <c r="A264" s="12">
        <v>281</v>
      </c>
      <c r="B264" s="14">
        <f t="shared" si="24"/>
        <v>7</v>
      </c>
      <c r="C264" s="14">
        <f t="shared" si="25"/>
        <v>16</v>
      </c>
      <c r="D264" s="15" t="s">
        <v>388</v>
      </c>
      <c r="E264" s="16" t="s">
        <v>10</v>
      </c>
      <c r="F264" s="16" t="s">
        <v>12</v>
      </c>
      <c r="G264" s="16">
        <f>VLOOKUP(E264,MapColors!$A$4:$E$8,2,FALSE)</f>
        <v>5</v>
      </c>
      <c r="H264" s="16">
        <f>VLOOKUP(F264,MapColors!$A$4:$E$8,4,FALSE)</f>
        <v>6</v>
      </c>
      <c r="I264" s="16">
        <f>VLOOKUP(E264,MapColors!$A$4:$E$8,3,FALSE)</f>
        <v>12</v>
      </c>
      <c r="J264" s="16">
        <f>VLOOKUP(F264,MapColors!$A$4:$E$8,5,FALSE)</f>
        <v>15</v>
      </c>
      <c r="K264" s="14">
        <f t="shared" si="26"/>
        <v>6</v>
      </c>
      <c r="L264" s="14">
        <f t="shared" si="27"/>
        <v>12</v>
      </c>
      <c r="M264" s="16" t="s">
        <v>11</v>
      </c>
      <c r="N264" s="16" t="s">
        <v>10</v>
      </c>
      <c r="O264" s="16">
        <f>VLOOKUP(M264,MapColors!$A$4:$E$8,2,FALSE)</f>
        <v>0</v>
      </c>
      <c r="P264" s="16">
        <f>VLOOKUP(N264,MapColors!$A$4:$E$8,4,FALSE)</f>
        <v>1</v>
      </c>
      <c r="Q264" s="16">
        <f>VLOOKUP(M264,MapColors!$A$4:$E$8,3,FALSE)</f>
        <v>4</v>
      </c>
      <c r="R264" s="16">
        <f>VLOOKUP(N264,MapColors!$A$4:$E$8,5,FALSE)</f>
        <v>5</v>
      </c>
      <c r="S264" s="14">
        <f t="shared" si="28"/>
        <v>1</v>
      </c>
      <c r="T264" s="14">
        <f t="shared" si="29"/>
        <v>4</v>
      </c>
      <c r="U264">
        <v>489700</v>
      </c>
      <c r="V264" s="17">
        <v>355</v>
      </c>
      <c r="W264" s="17">
        <v>40.030447299999999</v>
      </c>
      <c r="X264" s="17">
        <v>-75.149129900000005</v>
      </c>
      <c r="Y264" s="17">
        <v>10595</v>
      </c>
      <c r="Z264" s="17">
        <v>28100</v>
      </c>
      <c r="AA264" s="17">
        <v>42101028100</v>
      </c>
      <c r="AB264" s="17">
        <v>503541</v>
      </c>
      <c r="AC264" s="17">
        <v>0</v>
      </c>
    </row>
    <row r="265" spans="1:29" x14ac:dyDescent="0.35">
      <c r="A265" s="12">
        <v>282</v>
      </c>
      <c r="B265" s="14">
        <f t="shared" si="24"/>
        <v>1</v>
      </c>
      <c r="C265" s="14">
        <f t="shared" si="25"/>
        <v>4</v>
      </c>
      <c r="D265" s="15" t="s">
        <v>389</v>
      </c>
      <c r="E265" s="16" t="s">
        <v>11</v>
      </c>
      <c r="F265" s="16" t="s">
        <v>11</v>
      </c>
      <c r="G265" s="16">
        <f>VLOOKUP(E265,MapColors!$A$4:$E$8,2,FALSE)</f>
        <v>0</v>
      </c>
      <c r="H265" s="16">
        <f>VLOOKUP(F265,MapColors!$A$4:$E$8,4,FALSE)</f>
        <v>0</v>
      </c>
      <c r="I265" s="16">
        <f>VLOOKUP(E265,MapColors!$A$4:$E$8,3,FALSE)</f>
        <v>4</v>
      </c>
      <c r="J265" s="16">
        <f>VLOOKUP(F265,MapColors!$A$4:$E$8,5,FALSE)</f>
        <v>0</v>
      </c>
      <c r="K265" s="14">
        <f t="shared" si="26"/>
        <v>0</v>
      </c>
      <c r="L265" s="14">
        <f t="shared" si="27"/>
        <v>0</v>
      </c>
      <c r="M265" s="16" t="s">
        <v>11</v>
      </c>
      <c r="N265" s="16" t="s">
        <v>10</v>
      </c>
      <c r="O265" s="16">
        <f>VLOOKUP(M265,MapColors!$A$4:$E$8,2,FALSE)</f>
        <v>0</v>
      </c>
      <c r="P265" s="16">
        <f>VLOOKUP(N265,MapColors!$A$4:$E$8,4,FALSE)</f>
        <v>1</v>
      </c>
      <c r="Q265" s="16">
        <f>VLOOKUP(M265,MapColors!$A$4:$E$8,3,FALSE)</f>
        <v>4</v>
      </c>
      <c r="R265" s="16">
        <f>VLOOKUP(N265,MapColors!$A$4:$E$8,5,FALSE)</f>
        <v>5</v>
      </c>
      <c r="S265" s="14">
        <f t="shared" si="28"/>
        <v>1</v>
      </c>
      <c r="T265" s="14">
        <f t="shared" si="29"/>
        <v>4</v>
      </c>
      <c r="U265">
        <v>489701</v>
      </c>
      <c r="V265" s="17">
        <v>356</v>
      </c>
      <c r="W265" s="17">
        <v>40.034870400000003</v>
      </c>
      <c r="X265" s="17">
        <v>-75.140332700000002</v>
      </c>
      <c r="Y265" s="17">
        <v>10596</v>
      </c>
      <c r="Z265" s="17">
        <v>28200</v>
      </c>
      <c r="AA265" s="17">
        <v>42101028200</v>
      </c>
      <c r="AB265" s="17">
        <v>855812</v>
      </c>
      <c r="AC265" s="17">
        <v>0</v>
      </c>
    </row>
    <row r="266" spans="1:29" x14ac:dyDescent="0.35">
      <c r="A266" s="12">
        <v>283</v>
      </c>
      <c r="B266" s="14">
        <f t="shared" si="24"/>
        <v>7</v>
      </c>
      <c r="C266" s="14">
        <f t="shared" si="25"/>
        <v>16</v>
      </c>
      <c r="D266" s="15" t="s">
        <v>139</v>
      </c>
      <c r="E266" s="16" t="s">
        <v>10</v>
      </c>
      <c r="F266" s="16" t="s">
        <v>12</v>
      </c>
      <c r="G266" s="16">
        <f>VLOOKUP(E266,MapColors!$A$4:$E$8,2,FALSE)</f>
        <v>5</v>
      </c>
      <c r="H266" s="16">
        <f>VLOOKUP(F266,MapColors!$A$4:$E$8,4,FALSE)</f>
        <v>6</v>
      </c>
      <c r="I266" s="16">
        <f>VLOOKUP(E266,MapColors!$A$4:$E$8,3,FALSE)</f>
        <v>12</v>
      </c>
      <c r="J266" s="16">
        <f>VLOOKUP(F266,MapColors!$A$4:$E$8,5,FALSE)</f>
        <v>15</v>
      </c>
      <c r="K266" s="14">
        <f t="shared" si="26"/>
        <v>6</v>
      </c>
      <c r="L266" s="14">
        <f t="shared" si="27"/>
        <v>12</v>
      </c>
      <c r="M266" s="16" t="s">
        <v>11</v>
      </c>
      <c r="N266" s="16" t="s">
        <v>10</v>
      </c>
      <c r="O266" s="16">
        <f>VLOOKUP(M266,MapColors!$A$4:$E$8,2,FALSE)</f>
        <v>0</v>
      </c>
      <c r="P266" s="16">
        <f>VLOOKUP(N266,MapColors!$A$4:$E$8,4,FALSE)</f>
        <v>1</v>
      </c>
      <c r="Q266" s="16">
        <f>VLOOKUP(M266,MapColors!$A$4:$E$8,3,FALSE)</f>
        <v>4</v>
      </c>
      <c r="R266" s="16">
        <f>VLOOKUP(N266,MapColors!$A$4:$E$8,5,FALSE)</f>
        <v>5</v>
      </c>
      <c r="S266" s="14">
        <f t="shared" si="28"/>
        <v>1</v>
      </c>
      <c r="T266" s="14">
        <f t="shared" si="29"/>
        <v>4</v>
      </c>
      <c r="U266">
        <v>489497</v>
      </c>
      <c r="V266" s="17">
        <v>106</v>
      </c>
      <c r="W266" s="17">
        <v>40.026050499999997</v>
      </c>
      <c r="X266" s="17">
        <v>-75.143852499999994</v>
      </c>
      <c r="Y266" s="17">
        <v>10597</v>
      </c>
      <c r="Z266" s="17">
        <v>28300</v>
      </c>
      <c r="AA266" s="17">
        <v>42101028300</v>
      </c>
      <c r="AB266" s="17">
        <v>673067</v>
      </c>
      <c r="AC266" s="17">
        <v>0</v>
      </c>
    </row>
    <row r="267" spans="1:29" x14ac:dyDescent="0.35">
      <c r="A267" s="12">
        <v>284</v>
      </c>
      <c r="B267" s="14">
        <f t="shared" si="24"/>
        <v>1</v>
      </c>
      <c r="C267" s="14">
        <f t="shared" si="25"/>
        <v>4</v>
      </c>
      <c r="D267" s="15" t="s">
        <v>140</v>
      </c>
      <c r="E267" s="16" t="s">
        <v>11</v>
      </c>
      <c r="F267" s="18" t="s">
        <v>10</v>
      </c>
      <c r="G267" s="16">
        <f>VLOOKUP(E267,MapColors!$A$4:$E$8,2,FALSE)</f>
        <v>0</v>
      </c>
      <c r="H267" s="16">
        <f>VLOOKUP(F267,MapColors!$A$4:$E$8,4,FALSE)</f>
        <v>1</v>
      </c>
      <c r="I267" s="16">
        <f>VLOOKUP(E267,MapColors!$A$4:$E$8,3,FALSE)</f>
        <v>4</v>
      </c>
      <c r="J267" s="16">
        <f>VLOOKUP(F267,MapColors!$A$4:$E$8,5,FALSE)</f>
        <v>5</v>
      </c>
      <c r="K267" s="14">
        <f t="shared" si="26"/>
        <v>1</v>
      </c>
      <c r="L267" s="14">
        <f t="shared" si="27"/>
        <v>4</v>
      </c>
      <c r="M267" s="16" t="s">
        <v>11</v>
      </c>
      <c r="N267" s="16" t="s">
        <v>11</v>
      </c>
      <c r="O267" s="16">
        <f>VLOOKUP(M267,MapColors!$A$4:$E$8,2,FALSE)</f>
        <v>0</v>
      </c>
      <c r="P267" s="16">
        <f>VLOOKUP(N267,MapColors!$A$4:$E$8,4,FALSE)</f>
        <v>0</v>
      </c>
      <c r="Q267" s="16">
        <f>VLOOKUP(M267,MapColors!$A$4:$E$8,3,FALSE)</f>
        <v>4</v>
      </c>
      <c r="R267" s="16">
        <f>VLOOKUP(N267,MapColors!$A$4:$E$8,5,FALSE)</f>
        <v>0</v>
      </c>
      <c r="S267" s="14">
        <f t="shared" si="28"/>
        <v>0</v>
      </c>
      <c r="T267" s="14">
        <f t="shared" si="29"/>
        <v>0</v>
      </c>
      <c r="U267">
        <v>489498</v>
      </c>
      <c r="V267" s="17">
        <v>107</v>
      </c>
      <c r="W267" s="17">
        <v>40.025157700000001</v>
      </c>
      <c r="X267" s="17">
        <v>-75.138128699999996</v>
      </c>
      <c r="Y267" s="17">
        <v>10598</v>
      </c>
      <c r="Z267" s="17">
        <v>28400</v>
      </c>
      <c r="AA267" s="17">
        <v>42101028400</v>
      </c>
      <c r="AB267" s="17">
        <v>492451</v>
      </c>
      <c r="AC267" s="17">
        <v>0</v>
      </c>
    </row>
    <row r="268" spans="1:29" x14ac:dyDescent="0.35">
      <c r="A268" s="12">
        <v>285</v>
      </c>
      <c r="B268" s="14">
        <f t="shared" si="24"/>
        <v>1</v>
      </c>
      <c r="C268" s="14">
        <f t="shared" si="25"/>
        <v>4</v>
      </c>
      <c r="D268" s="15" t="s">
        <v>141</v>
      </c>
      <c r="E268" s="16" t="s">
        <v>11</v>
      </c>
      <c r="F268" s="16" t="s">
        <v>10</v>
      </c>
      <c r="G268" s="16">
        <f>VLOOKUP(E268,MapColors!$A$4:$E$8,2,FALSE)</f>
        <v>0</v>
      </c>
      <c r="H268" s="16">
        <f>VLOOKUP(F268,MapColors!$A$4:$E$8,4,FALSE)</f>
        <v>1</v>
      </c>
      <c r="I268" s="16">
        <f>VLOOKUP(E268,MapColors!$A$4:$E$8,3,FALSE)</f>
        <v>4</v>
      </c>
      <c r="J268" s="16">
        <f>VLOOKUP(F268,MapColors!$A$4:$E$8,5,FALSE)</f>
        <v>5</v>
      </c>
      <c r="K268" s="14">
        <f t="shared" si="26"/>
        <v>1</v>
      </c>
      <c r="L268" s="14">
        <f t="shared" si="27"/>
        <v>4</v>
      </c>
      <c r="M268" s="16" t="s">
        <v>11</v>
      </c>
      <c r="N268" s="16" t="s">
        <v>11</v>
      </c>
      <c r="O268" s="16">
        <f>VLOOKUP(M268,MapColors!$A$4:$E$8,2,FALSE)</f>
        <v>0</v>
      </c>
      <c r="P268" s="16">
        <f>VLOOKUP(N268,MapColors!$A$4:$E$8,4,FALSE)</f>
        <v>0</v>
      </c>
      <c r="Q268" s="16">
        <f>VLOOKUP(M268,MapColors!$A$4:$E$8,3,FALSE)</f>
        <v>4</v>
      </c>
      <c r="R268" s="16">
        <f>VLOOKUP(N268,MapColors!$A$4:$E$8,5,FALSE)</f>
        <v>0</v>
      </c>
      <c r="S268" s="14">
        <f t="shared" si="28"/>
        <v>0</v>
      </c>
      <c r="T268" s="14">
        <f t="shared" si="29"/>
        <v>0</v>
      </c>
      <c r="U268">
        <v>489499</v>
      </c>
      <c r="V268" s="17">
        <v>108</v>
      </c>
      <c r="W268" s="17">
        <v>40.028715400000003</v>
      </c>
      <c r="X268" s="17">
        <v>-75.133735900000005</v>
      </c>
      <c r="Y268" s="17">
        <v>10599</v>
      </c>
      <c r="Z268" s="17">
        <v>28500</v>
      </c>
      <c r="AA268" s="17">
        <v>42101028500</v>
      </c>
      <c r="AB268" s="17">
        <v>267006</v>
      </c>
      <c r="AC268" s="17">
        <v>0</v>
      </c>
    </row>
    <row r="269" spans="1:29" x14ac:dyDescent="0.35">
      <c r="A269" s="12">
        <v>286</v>
      </c>
      <c r="B269" s="14">
        <f t="shared" si="24"/>
        <v>6</v>
      </c>
      <c r="C269" s="14">
        <f t="shared" si="25"/>
        <v>12</v>
      </c>
      <c r="D269" s="15" t="s">
        <v>142</v>
      </c>
      <c r="E269" s="16" t="s">
        <v>10</v>
      </c>
      <c r="F269" s="16" t="s">
        <v>12</v>
      </c>
      <c r="G269" s="16">
        <f>VLOOKUP(E269,MapColors!$A$4:$E$8,2,FALSE)</f>
        <v>5</v>
      </c>
      <c r="H269" s="16">
        <f>VLOOKUP(F269,MapColors!$A$4:$E$8,4,FALSE)</f>
        <v>6</v>
      </c>
      <c r="I269" s="16">
        <f>VLOOKUP(E269,MapColors!$A$4:$E$8,3,FALSE)</f>
        <v>12</v>
      </c>
      <c r="J269" s="16">
        <f>VLOOKUP(F269,MapColors!$A$4:$E$8,5,FALSE)</f>
        <v>15</v>
      </c>
      <c r="K269" s="14">
        <f t="shared" si="26"/>
        <v>6</v>
      </c>
      <c r="L269" s="14">
        <f t="shared" si="27"/>
        <v>12</v>
      </c>
      <c r="M269" s="16" t="s">
        <v>11</v>
      </c>
      <c r="N269" s="16" t="s">
        <v>11</v>
      </c>
      <c r="O269" s="16">
        <f>VLOOKUP(M269,MapColors!$A$4:$E$8,2,FALSE)</f>
        <v>0</v>
      </c>
      <c r="P269" s="16">
        <f>VLOOKUP(N269,MapColors!$A$4:$E$8,4,FALSE)</f>
        <v>0</v>
      </c>
      <c r="Q269" s="16">
        <f>VLOOKUP(M269,MapColors!$A$4:$E$8,3,FALSE)</f>
        <v>4</v>
      </c>
      <c r="R269" s="16">
        <f>VLOOKUP(N269,MapColors!$A$4:$E$8,5,FALSE)</f>
        <v>0</v>
      </c>
      <c r="S269" s="14">
        <f t="shared" si="28"/>
        <v>0</v>
      </c>
      <c r="T269" s="14">
        <f t="shared" si="29"/>
        <v>0</v>
      </c>
      <c r="U269">
        <v>489500</v>
      </c>
      <c r="V269" s="17">
        <v>109</v>
      </c>
      <c r="W269" s="17">
        <v>40.028575699999998</v>
      </c>
      <c r="X269" s="17">
        <v>-75.127644799999999</v>
      </c>
      <c r="Y269" s="17">
        <v>10600</v>
      </c>
      <c r="Z269" s="17">
        <v>28600</v>
      </c>
      <c r="AA269" s="17">
        <v>42101028600</v>
      </c>
      <c r="AB269" s="17">
        <v>717845</v>
      </c>
      <c r="AC269" s="17">
        <v>0</v>
      </c>
    </row>
    <row r="270" spans="1:29" x14ac:dyDescent="0.35">
      <c r="A270" s="12">
        <v>287</v>
      </c>
      <c r="B270" s="14">
        <f t="shared" si="24"/>
        <v>1</v>
      </c>
      <c r="C270" s="14">
        <f t="shared" si="25"/>
        <v>4</v>
      </c>
      <c r="D270" s="15" t="s">
        <v>143</v>
      </c>
      <c r="E270" s="16" t="s">
        <v>11</v>
      </c>
      <c r="F270" s="16" t="s">
        <v>10</v>
      </c>
      <c r="G270" s="16">
        <f>VLOOKUP(E270,MapColors!$A$4:$E$8,2,FALSE)</f>
        <v>0</v>
      </c>
      <c r="H270" s="16">
        <f>VLOOKUP(F270,MapColors!$A$4:$E$8,4,FALSE)</f>
        <v>1</v>
      </c>
      <c r="I270" s="16">
        <f>VLOOKUP(E270,MapColors!$A$4:$E$8,3,FALSE)</f>
        <v>4</v>
      </c>
      <c r="J270" s="16">
        <f>VLOOKUP(F270,MapColors!$A$4:$E$8,5,FALSE)</f>
        <v>5</v>
      </c>
      <c r="K270" s="14">
        <f t="shared" si="26"/>
        <v>1</v>
      </c>
      <c r="L270" s="14">
        <f t="shared" si="27"/>
        <v>4</v>
      </c>
      <c r="M270" s="16" t="s">
        <v>11</v>
      </c>
      <c r="N270" s="16" t="s">
        <v>11</v>
      </c>
      <c r="O270" s="16">
        <f>VLOOKUP(M270,MapColors!$A$4:$E$8,2,FALSE)</f>
        <v>0</v>
      </c>
      <c r="P270" s="16">
        <f>VLOOKUP(N270,MapColors!$A$4:$E$8,4,FALSE)</f>
        <v>0</v>
      </c>
      <c r="Q270" s="16">
        <f>VLOOKUP(M270,MapColors!$A$4:$E$8,3,FALSE)</f>
        <v>4</v>
      </c>
      <c r="R270" s="16">
        <f>VLOOKUP(N270,MapColors!$A$4:$E$8,5,FALSE)</f>
        <v>0</v>
      </c>
      <c r="S270" s="14">
        <f t="shared" si="28"/>
        <v>0</v>
      </c>
      <c r="T270" s="14">
        <f t="shared" si="29"/>
        <v>0</v>
      </c>
      <c r="U270">
        <v>489501</v>
      </c>
      <c r="V270" s="17">
        <v>110</v>
      </c>
      <c r="W270" s="17">
        <v>40.021819399999998</v>
      </c>
      <c r="X270" s="17">
        <v>-75.1314402</v>
      </c>
      <c r="Y270" s="17">
        <v>10601</v>
      </c>
      <c r="Z270" s="17">
        <v>28700</v>
      </c>
      <c r="AA270" s="17">
        <v>42101028700</v>
      </c>
      <c r="AB270" s="17">
        <v>340972</v>
      </c>
      <c r="AC270" s="17">
        <v>0</v>
      </c>
    </row>
    <row r="271" spans="1:29" x14ac:dyDescent="0.35">
      <c r="A271" s="12">
        <v>288</v>
      </c>
      <c r="B271" s="14">
        <f t="shared" si="24"/>
        <v>2</v>
      </c>
      <c r="C271" s="14">
        <f t="shared" si="25"/>
        <v>8</v>
      </c>
      <c r="D271" s="15" t="s">
        <v>144</v>
      </c>
      <c r="E271" s="16" t="s">
        <v>11</v>
      </c>
      <c r="F271" s="16" t="s">
        <v>10</v>
      </c>
      <c r="G271" s="16">
        <f>VLOOKUP(E271,MapColors!$A$4:$E$8,2,FALSE)</f>
        <v>0</v>
      </c>
      <c r="H271" s="16">
        <f>VLOOKUP(F271,MapColors!$A$4:$E$8,4,FALSE)</f>
        <v>1</v>
      </c>
      <c r="I271" s="16">
        <f>VLOOKUP(E271,MapColors!$A$4:$E$8,3,FALSE)</f>
        <v>4</v>
      </c>
      <c r="J271" s="16">
        <f>VLOOKUP(F271,MapColors!$A$4:$E$8,5,FALSE)</f>
        <v>5</v>
      </c>
      <c r="K271" s="14">
        <f t="shared" si="26"/>
        <v>1</v>
      </c>
      <c r="L271" s="14">
        <f t="shared" si="27"/>
        <v>4</v>
      </c>
      <c r="M271" s="16" t="s">
        <v>11</v>
      </c>
      <c r="N271" s="16" t="s">
        <v>10</v>
      </c>
      <c r="O271" s="16">
        <f>VLOOKUP(M271,MapColors!$A$4:$E$8,2,FALSE)</f>
        <v>0</v>
      </c>
      <c r="P271" s="16">
        <f>VLOOKUP(N271,MapColors!$A$4:$E$8,4,FALSE)</f>
        <v>1</v>
      </c>
      <c r="Q271" s="16">
        <f>VLOOKUP(M271,MapColors!$A$4:$E$8,3,FALSE)</f>
        <v>4</v>
      </c>
      <c r="R271" s="16">
        <f>VLOOKUP(N271,MapColors!$A$4:$E$8,5,FALSE)</f>
        <v>5</v>
      </c>
      <c r="S271" s="14">
        <f t="shared" si="28"/>
        <v>1</v>
      </c>
      <c r="T271" s="14">
        <f t="shared" si="29"/>
        <v>4</v>
      </c>
      <c r="U271">
        <v>489502</v>
      </c>
      <c r="V271" s="17">
        <v>111</v>
      </c>
      <c r="W271" s="17">
        <v>40.0222841</v>
      </c>
      <c r="X271" s="17">
        <v>-75.124056199999998</v>
      </c>
      <c r="Y271" s="17">
        <v>10602</v>
      </c>
      <c r="Z271" s="17">
        <v>28800</v>
      </c>
      <c r="AA271" s="17">
        <v>42101028800</v>
      </c>
      <c r="AB271" s="17">
        <v>442001</v>
      </c>
      <c r="AC271" s="17">
        <v>0</v>
      </c>
    </row>
    <row r="272" spans="1:29" x14ac:dyDescent="0.35">
      <c r="A272" s="12">
        <v>289.01</v>
      </c>
      <c r="B272" s="14">
        <f t="shared" si="24"/>
        <v>1</v>
      </c>
      <c r="C272" s="14">
        <f t="shared" si="25"/>
        <v>4</v>
      </c>
      <c r="D272" s="15" t="s">
        <v>196</v>
      </c>
      <c r="E272" s="16" t="s">
        <v>11</v>
      </c>
      <c r="F272" s="16" t="s">
        <v>10</v>
      </c>
      <c r="G272" s="16">
        <f>VLOOKUP(E272,MapColors!$A$4:$E$8,2,FALSE)</f>
        <v>0</v>
      </c>
      <c r="H272" s="16">
        <f>VLOOKUP(F272,MapColors!$A$4:$E$8,4,FALSE)</f>
        <v>1</v>
      </c>
      <c r="I272" s="16">
        <f>VLOOKUP(E272,MapColors!$A$4:$E$8,3,FALSE)</f>
        <v>4</v>
      </c>
      <c r="J272" s="16">
        <f>VLOOKUP(F272,MapColors!$A$4:$E$8,5,FALSE)</f>
        <v>5</v>
      </c>
      <c r="K272" s="14">
        <f t="shared" si="26"/>
        <v>1</v>
      </c>
      <c r="L272" s="14">
        <f t="shared" si="27"/>
        <v>4</v>
      </c>
      <c r="M272" s="16" t="s">
        <v>11</v>
      </c>
      <c r="N272" s="16" t="s">
        <v>11</v>
      </c>
      <c r="O272" s="16">
        <f>VLOOKUP(M272,MapColors!$A$4:$E$8,2,FALSE)</f>
        <v>0</v>
      </c>
      <c r="P272" s="16">
        <f>VLOOKUP(N272,MapColors!$A$4:$E$8,4,FALSE)</f>
        <v>0</v>
      </c>
      <c r="Q272" s="16">
        <f>VLOOKUP(M272,MapColors!$A$4:$E$8,3,FALSE)</f>
        <v>4</v>
      </c>
      <c r="R272" s="16">
        <f>VLOOKUP(N272,MapColors!$A$4:$E$8,5,FALSE)</f>
        <v>0</v>
      </c>
      <c r="S272" s="14">
        <f t="shared" si="28"/>
        <v>0</v>
      </c>
      <c r="T272" s="14">
        <f t="shared" si="29"/>
        <v>0</v>
      </c>
      <c r="U272">
        <v>489251</v>
      </c>
      <c r="V272" s="17">
        <v>163</v>
      </c>
      <c r="W272" s="17">
        <v>40.017100800000001</v>
      </c>
      <c r="X272" s="17">
        <v>-75.115182000000004</v>
      </c>
      <c r="Y272" s="17">
        <v>10603</v>
      </c>
      <c r="Z272" s="17">
        <v>28901</v>
      </c>
      <c r="AA272" s="17">
        <v>42101028901</v>
      </c>
      <c r="AB272" s="17">
        <v>598655</v>
      </c>
      <c r="AC272" s="17">
        <v>0</v>
      </c>
    </row>
    <row r="273" spans="1:29" x14ac:dyDescent="0.35">
      <c r="A273" s="12">
        <v>289.02</v>
      </c>
      <c r="B273" s="14">
        <f t="shared" si="24"/>
        <v>7</v>
      </c>
      <c r="C273" s="14">
        <f t="shared" si="25"/>
        <v>16</v>
      </c>
      <c r="D273" s="15" t="s">
        <v>197</v>
      </c>
      <c r="E273" s="16" t="s">
        <v>10</v>
      </c>
      <c r="F273" s="16" t="s">
        <v>12</v>
      </c>
      <c r="G273" s="16">
        <f>VLOOKUP(E273,MapColors!$A$4:$E$8,2,FALSE)</f>
        <v>5</v>
      </c>
      <c r="H273" s="16">
        <f>VLOOKUP(F273,MapColors!$A$4:$E$8,4,FALSE)</f>
        <v>6</v>
      </c>
      <c r="I273" s="16">
        <f>VLOOKUP(E273,MapColors!$A$4:$E$8,3,FALSE)</f>
        <v>12</v>
      </c>
      <c r="J273" s="16">
        <f>VLOOKUP(F273,MapColors!$A$4:$E$8,5,FALSE)</f>
        <v>15</v>
      </c>
      <c r="K273" s="14">
        <f t="shared" si="26"/>
        <v>6</v>
      </c>
      <c r="L273" s="14">
        <f t="shared" si="27"/>
        <v>12</v>
      </c>
      <c r="M273" s="16" t="s">
        <v>11</v>
      </c>
      <c r="N273" s="16" t="s">
        <v>10</v>
      </c>
      <c r="O273" s="16">
        <f>VLOOKUP(M273,MapColors!$A$4:$E$8,2,FALSE)</f>
        <v>0</v>
      </c>
      <c r="P273" s="16">
        <f>VLOOKUP(N273,MapColors!$A$4:$E$8,4,FALSE)</f>
        <v>1</v>
      </c>
      <c r="Q273" s="16">
        <f>VLOOKUP(M273,MapColors!$A$4:$E$8,3,FALSE)</f>
        <v>4</v>
      </c>
      <c r="R273" s="16">
        <f>VLOOKUP(N273,MapColors!$A$4:$E$8,5,FALSE)</f>
        <v>5</v>
      </c>
      <c r="S273" s="14">
        <f t="shared" si="28"/>
        <v>1</v>
      </c>
      <c r="T273" s="14">
        <f t="shared" si="29"/>
        <v>4</v>
      </c>
      <c r="U273">
        <v>489252</v>
      </c>
      <c r="V273" s="17">
        <v>164</v>
      </c>
      <c r="W273" s="17">
        <v>40.021610500000001</v>
      </c>
      <c r="X273" s="17">
        <v>-75.111687700000004</v>
      </c>
      <c r="Y273" s="17">
        <v>10604</v>
      </c>
      <c r="Z273" s="17">
        <v>28902</v>
      </c>
      <c r="AA273" s="17">
        <v>42101028902</v>
      </c>
      <c r="AB273" s="17">
        <v>772294</v>
      </c>
      <c r="AC273" s="17">
        <v>6267</v>
      </c>
    </row>
    <row r="274" spans="1:29" x14ac:dyDescent="0.35">
      <c r="A274" s="12">
        <v>290</v>
      </c>
      <c r="B274" s="14">
        <f t="shared" si="24"/>
        <v>6</v>
      </c>
      <c r="C274" s="14">
        <f t="shared" si="25"/>
        <v>12</v>
      </c>
      <c r="D274" s="15" t="s">
        <v>145</v>
      </c>
      <c r="E274" s="16" t="s">
        <v>10</v>
      </c>
      <c r="F274" s="16" t="s">
        <v>12</v>
      </c>
      <c r="G274" s="16">
        <f>VLOOKUP(E274,MapColors!$A$4:$E$8,2,FALSE)</f>
        <v>5</v>
      </c>
      <c r="H274" s="16">
        <f>VLOOKUP(F274,MapColors!$A$4:$E$8,4,FALSE)</f>
        <v>6</v>
      </c>
      <c r="I274" s="16">
        <f>VLOOKUP(E274,MapColors!$A$4:$E$8,3,FALSE)</f>
        <v>12</v>
      </c>
      <c r="J274" s="16">
        <f>VLOOKUP(F274,MapColors!$A$4:$E$8,5,FALSE)</f>
        <v>15</v>
      </c>
      <c r="K274" s="14">
        <f t="shared" si="26"/>
        <v>6</v>
      </c>
      <c r="L274" s="14">
        <f t="shared" si="27"/>
        <v>12</v>
      </c>
      <c r="M274" s="16" t="s">
        <v>11</v>
      </c>
      <c r="N274" s="16" t="s">
        <v>11</v>
      </c>
      <c r="O274" s="16">
        <f>VLOOKUP(M274,MapColors!$A$4:$E$8,2,FALSE)</f>
        <v>0</v>
      </c>
      <c r="P274" s="16">
        <f>VLOOKUP(N274,MapColors!$A$4:$E$8,4,FALSE)</f>
        <v>0</v>
      </c>
      <c r="Q274" s="16">
        <f>VLOOKUP(M274,MapColors!$A$4:$E$8,3,FALSE)</f>
        <v>4</v>
      </c>
      <c r="R274" s="16">
        <f>VLOOKUP(N274,MapColors!$A$4:$E$8,5,FALSE)</f>
        <v>0</v>
      </c>
      <c r="S274" s="14">
        <f t="shared" si="28"/>
        <v>0</v>
      </c>
      <c r="T274" s="14">
        <f t="shared" si="29"/>
        <v>0</v>
      </c>
      <c r="U274">
        <v>489503</v>
      </c>
      <c r="V274" s="17">
        <v>112</v>
      </c>
      <c r="W274" s="17">
        <v>40.029609600000001</v>
      </c>
      <c r="X274" s="17">
        <v>-75.116605800000002</v>
      </c>
      <c r="Y274" s="17">
        <v>10605</v>
      </c>
      <c r="Z274" s="17">
        <v>29000</v>
      </c>
      <c r="AA274" s="17">
        <v>42101029000</v>
      </c>
      <c r="AB274" s="17">
        <v>818133</v>
      </c>
      <c r="AC274" s="17">
        <v>20001</v>
      </c>
    </row>
    <row r="275" spans="1:29" x14ac:dyDescent="0.35">
      <c r="A275" s="12">
        <v>291</v>
      </c>
      <c r="B275" s="14">
        <f t="shared" si="24"/>
        <v>16</v>
      </c>
      <c r="C275" s="14">
        <f t="shared" si="25"/>
        <v>25</v>
      </c>
      <c r="D275" s="15" t="s">
        <v>146</v>
      </c>
      <c r="E275" s="16" t="s">
        <v>9</v>
      </c>
      <c r="F275" s="16" t="s">
        <v>9</v>
      </c>
      <c r="G275" s="16">
        <f>VLOOKUP(E275,MapColors!$A$4:$E$8,2,FALSE)</f>
        <v>13</v>
      </c>
      <c r="H275" s="16">
        <f>VLOOKUP(F275,MapColors!$A$4:$E$8,4,FALSE)</f>
        <v>16</v>
      </c>
      <c r="I275" s="16">
        <f>VLOOKUP(E275,MapColors!$A$4:$E$8,3,FALSE)</f>
        <v>25</v>
      </c>
      <c r="J275" s="16">
        <f>VLOOKUP(F275,MapColors!$A$4:$E$8,5,FALSE)</f>
        <v>32</v>
      </c>
      <c r="K275" s="14">
        <f t="shared" si="26"/>
        <v>16</v>
      </c>
      <c r="L275" s="14">
        <f t="shared" si="27"/>
        <v>25</v>
      </c>
      <c r="M275" s="16" t="s">
        <v>11</v>
      </c>
      <c r="N275" s="16" t="s">
        <v>11</v>
      </c>
      <c r="O275" s="16">
        <f>VLOOKUP(M275,MapColors!$A$4:$E$8,2,FALSE)</f>
        <v>0</v>
      </c>
      <c r="P275" s="16">
        <f>VLOOKUP(N275,MapColors!$A$4:$E$8,4,FALSE)</f>
        <v>0</v>
      </c>
      <c r="Q275" s="16">
        <f>VLOOKUP(M275,MapColors!$A$4:$E$8,3,FALSE)</f>
        <v>4</v>
      </c>
      <c r="R275" s="16">
        <f>VLOOKUP(N275,MapColors!$A$4:$E$8,5,FALSE)</f>
        <v>0</v>
      </c>
      <c r="S275" s="14">
        <f t="shared" si="28"/>
        <v>0</v>
      </c>
      <c r="T275" s="14">
        <f t="shared" si="29"/>
        <v>0</v>
      </c>
      <c r="U275">
        <v>489504</v>
      </c>
      <c r="V275" s="17">
        <v>113</v>
      </c>
      <c r="W275" s="17">
        <v>40.036132299999998</v>
      </c>
      <c r="X275" s="17">
        <v>-75.107459399999996</v>
      </c>
      <c r="Y275" s="17">
        <v>10606</v>
      </c>
      <c r="Z275" s="17">
        <v>29100</v>
      </c>
      <c r="AA275" s="17">
        <v>42101029100</v>
      </c>
      <c r="AB275" s="17">
        <v>1327550</v>
      </c>
      <c r="AC275" s="17">
        <v>0</v>
      </c>
    </row>
    <row r="276" spans="1:29" x14ac:dyDescent="0.35">
      <c r="A276" s="12">
        <v>292</v>
      </c>
      <c r="B276" s="14">
        <f t="shared" si="24"/>
        <v>5</v>
      </c>
      <c r="C276" s="14">
        <f t="shared" si="25"/>
        <v>5</v>
      </c>
      <c r="D276" s="15" t="s">
        <v>147</v>
      </c>
      <c r="E276" s="16" t="s">
        <v>10</v>
      </c>
      <c r="F276" s="16" t="s">
        <v>10</v>
      </c>
      <c r="G276" s="16">
        <f>VLOOKUP(E276,MapColors!$A$4:$E$8,2,FALSE)</f>
        <v>5</v>
      </c>
      <c r="H276" s="16">
        <f>VLOOKUP(F276,MapColors!$A$4:$E$8,4,FALSE)</f>
        <v>1</v>
      </c>
      <c r="I276" s="16">
        <f>VLOOKUP(E276,MapColors!$A$4:$E$8,3,FALSE)</f>
        <v>12</v>
      </c>
      <c r="J276" s="16">
        <f>VLOOKUP(F276,MapColors!$A$4:$E$8,5,FALSE)</f>
        <v>5</v>
      </c>
      <c r="K276" s="14">
        <f t="shared" si="26"/>
        <v>5</v>
      </c>
      <c r="L276" s="14">
        <f t="shared" si="27"/>
        <v>5</v>
      </c>
      <c r="M276" s="16" t="s">
        <v>11</v>
      </c>
      <c r="N276" s="16" t="s">
        <v>11</v>
      </c>
      <c r="O276" s="16">
        <f>VLOOKUP(M276,MapColors!$A$4:$E$8,2,FALSE)</f>
        <v>0</v>
      </c>
      <c r="P276" s="16">
        <f>VLOOKUP(N276,MapColors!$A$4:$E$8,4,FALSE)</f>
        <v>0</v>
      </c>
      <c r="Q276" s="16">
        <f>VLOOKUP(M276,MapColors!$A$4:$E$8,3,FALSE)</f>
        <v>4</v>
      </c>
      <c r="R276" s="16">
        <f>VLOOKUP(N276,MapColors!$A$4:$E$8,5,FALSE)</f>
        <v>0</v>
      </c>
      <c r="S276" s="14">
        <f t="shared" si="28"/>
        <v>0</v>
      </c>
      <c r="T276" s="14">
        <f t="shared" si="29"/>
        <v>0</v>
      </c>
      <c r="U276">
        <v>489505</v>
      </c>
      <c r="V276" s="17">
        <v>114</v>
      </c>
      <c r="W276" s="17">
        <v>40.024956099999997</v>
      </c>
      <c r="X276" s="17">
        <v>-75.102158000000003</v>
      </c>
      <c r="Y276" s="17">
        <v>10607</v>
      </c>
      <c r="Z276" s="17">
        <v>29200</v>
      </c>
      <c r="AA276" s="17">
        <v>42101029200</v>
      </c>
      <c r="AB276" s="17">
        <v>1732847</v>
      </c>
      <c r="AC276" s="17">
        <v>28953</v>
      </c>
    </row>
    <row r="277" spans="1:29" x14ac:dyDescent="0.35">
      <c r="A277" s="12">
        <v>293</v>
      </c>
      <c r="B277" s="14">
        <f t="shared" si="24"/>
        <v>13</v>
      </c>
      <c r="C277" s="14">
        <f t="shared" si="25"/>
        <v>15</v>
      </c>
      <c r="D277" s="15" t="s">
        <v>148</v>
      </c>
      <c r="E277" s="16" t="s">
        <v>9</v>
      </c>
      <c r="F277" s="16" t="s">
        <v>12</v>
      </c>
      <c r="G277" s="16">
        <f>VLOOKUP(E277,MapColors!$A$4:$E$8,2,FALSE)</f>
        <v>13</v>
      </c>
      <c r="H277" s="16">
        <f>VLOOKUP(F277,MapColors!$A$4:$E$8,4,FALSE)</f>
        <v>6</v>
      </c>
      <c r="I277" s="16">
        <f>VLOOKUP(E277,MapColors!$A$4:$E$8,3,FALSE)</f>
        <v>25</v>
      </c>
      <c r="J277" s="16">
        <f>VLOOKUP(F277,MapColors!$A$4:$E$8,5,FALSE)</f>
        <v>15</v>
      </c>
      <c r="K277" s="14">
        <f t="shared" si="26"/>
        <v>13</v>
      </c>
      <c r="L277" s="14">
        <f t="shared" si="27"/>
        <v>15</v>
      </c>
      <c r="M277" s="16" t="s">
        <v>11</v>
      </c>
      <c r="N277" s="16" t="s">
        <v>11</v>
      </c>
      <c r="O277" s="16">
        <f>VLOOKUP(M277,MapColors!$A$4:$E$8,2,FALSE)</f>
        <v>0</v>
      </c>
      <c r="P277" s="16">
        <f>VLOOKUP(N277,MapColors!$A$4:$E$8,4,FALSE)</f>
        <v>0</v>
      </c>
      <c r="Q277" s="16">
        <f>VLOOKUP(M277,MapColors!$A$4:$E$8,3,FALSE)</f>
        <v>4</v>
      </c>
      <c r="R277" s="16">
        <f>VLOOKUP(N277,MapColors!$A$4:$E$8,5,FALSE)</f>
        <v>0</v>
      </c>
      <c r="S277" s="14">
        <f t="shared" si="28"/>
        <v>0</v>
      </c>
      <c r="T277" s="14">
        <f t="shared" si="29"/>
        <v>0</v>
      </c>
      <c r="U277">
        <v>489506</v>
      </c>
      <c r="V277" s="17">
        <v>115</v>
      </c>
      <c r="W277" s="17">
        <v>40.013753999999999</v>
      </c>
      <c r="X277" s="17">
        <v>-75.091765499999994</v>
      </c>
      <c r="Y277" s="17">
        <v>10608</v>
      </c>
      <c r="Z277" s="17">
        <v>29300</v>
      </c>
      <c r="AA277" s="17">
        <v>42101029300</v>
      </c>
      <c r="AB277" s="17">
        <v>685641</v>
      </c>
      <c r="AC277" s="17">
        <v>0</v>
      </c>
    </row>
    <row r="278" spans="1:29" x14ac:dyDescent="0.35">
      <c r="A278" s="12">
        <v>294</v>
      </c>
      <c r="B278" s="14">
        <f t="shared" si="24"/>
        <v>17</v>
      </c>
      <c r="C278" s="14">
        <f t="shared" si="25"/>
        <v>29</v>
      </c>
      <c r="D278" s="15" t="s">
        <v>149</v>
      </c>
      <c r="E278" s="16" t="s">
        <v>9</v>
      </c>
      <c r="F278" s="16" t="s">
        <v>9</v>
      </c>
      <c r="G278" s="16">
        <f>VLOOKUP(E278,MapColors!$A$4:$E$8,2,FALSE)</f>
        <v>13</v>
      </c>
      <c r="H278" s="16">
        <f>VLOOKUP(F278,MapColors!$A$4:$E$8,4,FALSE)</f>
        <v>16</v>
      </c>
      <c r="I278" s="16">
        <f>VLOOKUP(E278,MapColors!$A$4:$E$8,3,FALSE)</f>
        <v>25</v>
      </c>
      <c r="J278" s="16">
        <f>VLOOKUP(F278,MapColors!$A$4:$E$8,5,FALSE)</f>
        <v>32</v>
      </c>
      <c r="K278" s="14">
        <f t="shared" si="26"/>
        <v>16</v>
      </c>
      <c r="L278" s="14">
        <f t="shared" si="27"/>
        <v>25</v>
      </c>
      <c r="M278" s="16" t="s">
        <v>11</v>
      </c>
      <c r="N278" s="16" t="s">
        <v>10</v>
      </c>
      <c r="O278" s="16">
        <f>VLOOKUP(M278,MapColors!$A$4:$E$8,2,FALSE)</f>
        <v>0</v>
      </c>
      <c r="P278" s="16">
        <f>VLOOKUP(N278,MapColors!$A$4:$E$8,4,FALSE)</f>
        <v>1</v>
      </c>
      <c r="Q278" s="16">
        <f>VLOOKUP(M278,MapColors!$A$4:$E$8,3,FALSE)</f>
        <v>4</v>
      </c>
      <c r="R278" s="16">
        <f>VLOOKUP(N278,MapColors!$A$4:$E$8,5,FALSE)</f>
        <v>5</v>
      </c>
      <c r="S278" s="14">
        <f t="shared" si="28"/>
        <v>1</v>
      </c>
      <c r="T278" s="14">
        <f t="shared" si="29"/>
        <v>4</v>
      </c>
      <c r="U278">
        <v>489507</v>
      </c>
      <c r="V278" s="17">
        <v>116</v>
      </c>
      <c r="W278" s="17">
        <v>40.009478899999998</v>
      </c>
      <c r="X278" s="17">
        <v>-75.085472100000004</v>
      </c>
      <c r="Y278" s="17">
        <v>10609</v>
      </c>
      <c r="Z278" s="17">
        <v>29400</v>
      </c>
      <c r="AA278" s="17">
        <v>42101029400</v>
      </c>
      <c r="AB278" s="17">
        <v>647647</v>
      </c>
      <c r="AC278" s="17">
        <v>0</v>
      </c>
    </row>
    <row r="279" spans="1:29" x14ac:dyDescent="0.35">
      <c r="A279" s="12">
        <v>298</v>
      </c>
      <c r="B279" s="14">
        <f t="shared" si="24"/>
        <v>5</v>
      </c>
      <c r="C279" s="14">
        <f t="shared" si="25"/>
        <v>5</v>
      </c>
      <c r="D279" s="15" t="s">
        <v>150</v>
      </c>
      <c r="E279" s="16" t="s">
        <v>10</v>
      </c>
      <c r="F279" s="16" t="s">
        <v>10</v>
      </c>
      <c r="G279" s="16">
        <f>VLOOKUP(E279,MapColors!$A$4:$E$8,2,FALSE)</f>
        <v>5</v>
      </c>
      <c r="H279" s="16">
        <f>VLOOKUP(F279,MapColors!$A$4:$E$8,4,FALSE)</f>
        <v>1</v>
      </c>
      <c r="I279" s="16">
        <f>VLOOKUP(E279,MapColors!$A$4:$E$8,3,FALSE)</f>
        <v>12</v>
      </c>
      <c r="J279" s="16">
        <f>VLOOKUP(F279,MapColors!$A$4:$E$8,5,FALSE)</f>
        <v>5</v>
      </c>
      <c r="K279" s="14">
        <f t="shared" si="26"/>
        <v>5</v>
      </c>
      <c r="L279" s="14">
        <f t="shared" si="27"/>
        <v>5</v>
      </c>
      <c r="M279" s="16" t="s">
        <v>11</v>
      </c>
      <c r="N279" s="16" t="s">
        <v>11</v>
      </c>
      <c r="O279" s="16">
        <f>VLOOKUP(M279,MapColors!$A$4:$E$8,2,FALSE)</f>
        <v>0</v>
      </c>
      <c r="P279" s="16">
        <f>VLOOKUP(N279,MapColors!$A$4:$E$8,4,FALSE)</f>
        <v>0</v>
      </c>
      <c r="Q279" s="16">
        <f>VLOOKUP(M279,MapColors!$A$4:$E$8,3,FALSE)</f>
        <v>4</v>
      </c>
      <c r="R279" s="16">
        <f>VLOOKUP(N279,MapColors!$A$4:$E$8,5,FALSE)</f>
        <v>0</v>
      </c>
      <c r="S279" s="14">
        <f t="shared" si="28"/>
        <v>0</v>
      </c>
      <c r="T279" s="14">
        <f t="shared" si="29"/>
        <v>0</v>
      </c>
      <c r="U279">
        <v>489508</v>
      </c>
      <c r="V279" s="17">
        <v>117</v>
      </c>
      <c r="W279" s="17">
        <v>40.015952900000002</v>
      </c>
      <c r="X279" s="17">
        <v>-75.067801299999999</v>
      </c>
      <c r="Y279" s="17">
        <v>10610</v>
      </c>
      <c r="Z279" s="17">
        <v>29800</v>
      </c>
      <c r="AA279" s="17">
        <v>42101029800</v>
      </c>
      <c r="AB279" s="17">
        <v>649155</v>
      </c>
      <c r="AC279" s="17">
        <v>0</v>
      </c>
    </row>
    <row r="280" spans="1:29" x14ac:dyDescent="0.35">
      <c r="A280" s="22">
        <v>299</v>
      </c>
      <c r="B280" s="14">
        <f t="shared" si="24"/>
        <v>14</v>
      </c>
      <c r="C280" s="14">
        <f t="shared" si="25"/>
        <v>19</v>
      </c>
      <c r="D280" s="15" t="s">
        <v>307</v>
      </c>
      <c r="E280" s="16" t="s">
        <v>9</v>
      </c>
      <c r="F280" s="16" t="s">
        <v>12</v>
      </c>
      <c r="G280" s="16">
        <f>VLOOKUP(E280,MapColors!$A$4:$E$8,2,FALSE)</f>
        <v>13</v>
      </c>
      <c r="H280" s="16">
        <f>VLOOKUP(F280,MapColors!$A$4:$E$8,4,FALSE)</f>
        <v>6</v>
      </c>
      <c r="I280" s="16">
        <f>VLOOKUP(E280,MapColors!$A$4:$E$8,3,FALSE)</f>
        <v>25</v>
      </c>
      <c r="J280" s="16">
        <f>VLOOKUP(F280,MapColors!$A$4:$E$8,5,FALSE)</f>
        <v>15</v>
      </c>
      <c r="K280" s="14">
        <f t="shared" si="26"/>
        <v>13</v>
      </c>
      <c r="L280" s="14">
        <f t="shared" si="27"/>
        <v>15</v>
      </c>
      <c r="M280" s="16" t="s">
        <v>11</v>
      </c>
      <c r="N280" s="16" t="s">
        <v>10</v>
      </c>
      <c r="O280" s="16">
        <f>VLOOKUP(M280,MapColors!$A$4:$E$8,2,FALSE)</f>
        <v>0</v>
      </c>
      <c r="P280" s="16">
        <f>VLOOKUP(N280,MapColors!$A$4:$E$8,4,FALSE)</f>
        <v>1</v>
      </c>
      <c r="Q280" s="16">
        <f>VLOOKUP(M280,MapColors!$A$4:$E$8,3,FALSE)</f>
        <v>4</v>
      </c>
      <c r="R280" s="16">
        <f>VLOOKUP(N280,MapColors!$A$4:$E$8,5,FALSE)</f>
        <v>5</v>
      </c>
      <c r="S280" s="14">
        <f t="shared" si="28"/>
        <v>1</v>
      </c>
      <c r="T280" s="14">
        <f t="shared" si="29"/>
        <v>4</v>
      </c>
      <c r="U280">
        <v>489595</v>
      </c>
      <c r="V280" s="17">
        <v>274</v>
      </c>
      <c r="W280" s="17">
        <v>40.013146499999998</v>
      </c>
      <c r="X280" s="17">
        <v>-75.074714599999993</v>
      </c>
      <c r="Y280" s="17">
        <v>10611</v>
      </c>
      <c r="Z280" s="17">
        <v>29900</v>
      </c>
      <c r="AA280" s="17">
        <v>42101029900</v>
      </c>
      <c r="AB280" s="17">
        <v>591451</v>
      </c>
      <c r="AC280" s="17">
        <v>0</v>
      </c>
    </row>
    <row r="281" spans="1:29" x14ac:dyDescent="0.35">
      <c r="A281" s="12">
        <v>300</v>
      </c>
      <c r="B281" s="14">
        <f t="shared" si="24"/>
        <v>17</v>
      </c>
      <c r="C281" s="14">
        <f t="shared" si="25"/>
        <v>29</v>
      </c>
      <c r="D281" s="15" t="s">
        <v>308</v>
      </c>
      <c r="E281" s="16" t="s">
        <v>9</v>
      </c>
      <c r="F281" s="16" t="s">
        <v>9</v>
      </c>
      <c r="G281" s="16">
        <f>VLOOKUP(E281,MapColors!$A$4:$E$8,2,FALSE)</f>
        <v>13</v>
      </c>
      <c r="H281" s="16">
        <f>VLOOKUP(F281,MapColors!$A$4:$E$8,4,FALSE)</f>
        <v>16</v>
      </c>
      <c r="I281" s="16">
        <f>VLOOKUP(E281,MapColors!$A$4:$E$8,3,FALSE)</f>
        <v>25</v>
      </c>
      <c r="J281" s="16">
        <f>VLOOKUP(F281,MapColors!$A$4:$E$8,5,FALSE)</f>
        <v>32</v>
      </c>
      <c r="K281" s="14">
        <f t="shared" si="26"/>
        <v>16</v>
      </c>
      <c r="L281" s="14">
        <f t="shared" si="27"/>
        <v>25</v>
      </c>
      <c r="M281" s="16" t="s">
        <v>11</v>
      </c>
      <c r="N281" s="16" t="s">
        <v>10</v>
      </c>
      <c r="O281" s="16">
        <f>VLOOKUP(M281,MapColors!$A$4:$E$8,2,FALSE)</f>
        <v>0</v>
      </c>
      <c r="P281" s="16">
        <f>VLOOKUP(N281,MapColors!$A$4:$E$8,4,FALSE)</f>
        <v>1</v>
      </c>
      <c r="Q281" s="16">
        <f>VLOOKUP(M281,MapColors!$A$4:$E$8,3,FALSE)</f>
        <v>4</v>
      </c>
      <c r="R281" s="16">
        <f>VLOOKUP(N281,MapColors!$A$4:$E$8,5,FALSE)</f>
        <v>5</v>
      </c>
      <c r="S281" s="14">
        <f t="shared" si="28"/>
        <v>1</v>
      </c>
      <c r="T281" s="14">
        <f t="shared" si="29"/>
        <v>4</v>
      </c>
      <c r="U281">
        <v>489596</v>
      </c>
      <c r="V281" s="17">
        <v>275</v>
      </c>
      <c r="W281" s="17">
        <v>40.018671900000001</v>
      </c>
      <c r="X281" s="17">
        <v>-75.078087999999994</v>
      </c>
      <c r="Y281" s="17">
        <v>10612</v>
      </c>
      <c r="Z281" s="17">
        <v>30000</v>
      </c>
      <c r="AA281" s="17">
        <v>42101030000</v>
      </c>
      <c r="AB281" s="17">
        <v>910854</v>
      </c>
      <c r="AC281" s="17">
        <v>0</v>
      </c>
    </row>
    <row r="282" spans="1:29" x14ac:dyDescent="0.35">
      <c r="A282" s="12">
        <v>301</v>
      </c>
      <c r="B282" s="14">
        <f t="shared" si="24"/>
        <v>16</v>
      </c>
      <c r="C282" s="14">
        <f t="shared" si="25"/>
        <v>25</v>
      </c>
      <c r="D282" s="15" t="s">
        <v>309</v>
      </c>
      <c r="E282" s="16" t="s">
        <v>9</v>
      </c>
      <c r="F282" s="16" t="s">
        <v>9</v>
      </c>
      <c r="G282" s="16">
        <f>VLOOKUP(E282,MapColors!$A$4:$E$8,2,FALSE)</f>
        <v>13</v>
      </c>
      <c r="H282" s="16">
        <f>VLOOKUP(F282,MapColors!$A$4:$E$8,4,FALSE)</f>
        <v>16</v>
      </c>
      <c r="I282" s="16">
        <f>VLOOKUP(E282,MapColors!$A$4:$E$8,3,FALSE)</f>
        <v>25</v>
      </c>
      <c r="J282" s="16">
        <f>VLOOKUP(F282,MapColors!$A$4:$E$8,5,FALSE)</f>
        <v>32</v>
      </c>
      <c r="K282" s="14">
        <f t="shared" si="26"/>
        <v>16</v>
      </c>
      <c r="L282" s="14">
        <f t="shared" si="27"/>
        <v>25</v>
      </c>
      <c r="M282" s="16" t="s">
        <v>11</v>
      </c>
      <c r="N282" s="16" t="s">
        <v>11</v>
      </c>
      <c r="O282" s="16">
        <f>VLOOKUP(M282,MapColors!$A$4:$E$8,2,FALSE)</f>
        <v>0</v>
      </c>
      <c r="P282" s="16">
        <f>VLOOKUP(N282,MapColors!$A$4:$E$8,4,FALSE)</f>
        <v>0</v>
      </c>
      <c r="Q282" s="16">
        <f>VLOOKUP(M282,MapColors!$A$4:$E$8,3,FALSE)</f>
        <v>4</v>
      </c>
      <c r="R282" s="16">
        <f>VLOOKUP(N282,MapColors!$A$4:$E$8,5,FALSE)</f>
        <v>0</v>
      </c>
      <c r="S282" s="14">
        <f t="shared" si="28"/>
        <v>0</v>
      </c>
      <c r="T282" s="14">
        <f t="shared" si="29"/>
        <v>0</v>
      </c>
      <c r="U282">
        <v>489597</v>
      </c>
      <c r="V282" s="17">
        <v>276</v>
      </c>
      <c r="W282" s="17">
        <v>40.0204947</v>
      </c>
      <c r="X282" s="17">
        <v>-75.088504599999993</v>
      </c>
      <c r="Y282" s="17">
        <v>10613</v>
      </c>
      <c r="Z282" s="17">
        <v>30100</v>
      </c>
      <c r="AA282" s="17">
        <v>42101030100</v>
      </c>
      <c r="AB282" s="17">
        <v>725113</v>
      </c>
      <c r="AC282" s="17">
        <v>0</v>
      </c>
    </row>
    <row r="283" spans="1:29" x14ac:dyDescent="0.35">
      <c r="A283" s="12">
        <v>302</v>
      </c>
      <c r="B283" s="14">
        <f t="shared" si="24"/>
        <v>17</v>
      </c>
      <c r="C283" s="14">
        <f t="shared" si="25"/>
        <v>29</v>
      </c>
      <c r="D283" s="15" t="s">
        <v>310</v>
      </c>
      <c r="E283" s="16" t="s">
        <v>9</v>
      </c>
      <c r="F283" s="16" t="s">
        <v>9</v>
      </c>
      <c r="G283" s="16">
        <f>VLOOKUP(E283,MapColors!$A$4:$E$8,2,FALSE)</f>
        <v>13</v>
      </c>
      <c r="H283" s="16">
        <f>VLOOKUP(F283,MapColors!$A$4:$E$8,4,FALSE)</f>
        <v>16</v>
      </c>
      <c r="I283" s="16">
        <f>VLOOKUP(E283,MapColors!$A$4:$E$8,3,FALSE)</f>
        <v>25</v>
      </c>
      <c r="J283" s="16">
        <f>VLOOKUP(F283,MapColors!$A$4:$E$8,5,FALSE)</f>
        <v>32</v>
      </c>
      <c r="K283" s="14">
        <f t="shared" si="26"/>
        <v>16</v>
      </c>
      <c r="L283" s="14">
        <f t="shared" si="27"/>
        <v>25</v>
      </c>
      <c r="M283" s="16" t="s">
        <v>11</v>
      </c>
      <c r="N283" s="16" t="s">
        <v>10</v>
      </c>
      <c r="O283" s="16">
        <f>VLOOKUP(M283,MapColors!$A$4:$E$8,2,FALSE)</f>
        <v>0</v>
      </c>
      <c r="P283" s="16">
        <f>VLOOKUP(N283,MapColors!$A$4:$E$8,4,FALSE)</f>
        <v>1</v>
      </c>
      <c r="Q283" s="16">
        <f>VLOOKUP(M283,MapColors!$A$4:$E$8,3,FALSE)</f>
        <v>4</v>
      </c>
      <c r="R283" s="16">
        <f>VLOOKUP(N283,MapColors!$A$4:$E$8,5,FALSE)</f>
        <v>5</v>
      </c>
      <c r="S283" s="14">
        <f t="shared" si="28"/>
        <v>1</v>
      </c>
      <c r="T283" s="14">
        <f t="shared" si="29"/>
        <v>4</v>
      </c>
      <c r="U283">
        <v>489598</v>
      </c>
      <c r="V283" s="17">
        <v>277</v>
      </c>
      <c r="W283" s="17">
        <v>40.0259863</v>
      </c>
      <c r="X283" s="17">
        <v>-75.082312799999997</v>
      </c>
      <c r="Y283" s="17">
        <v>10614</v>
      </c>
      <c r="Z283" s="17">
        <v>30200</v>
      </c>
      <c r="AA283" s="17">
        <v>42101030200</v>
      </c>
      <c r="AB283" s="17">
        <v>901710</v>
      </c>
      <c r="AC283" s="17">
        <v>0</v>
      </c>
    </row>
    <row r="284" spans="1:29" x14ac:dyDescent="0.35">
      <c r="A284" s="12">
        <v>305.01</v>
      </c>
      <c r="B284" s="14">
        <f t="shared" si="24"/>
        <v>5</v>
      </c>
      <c r="C284" s="14">
        <f t="shared" si="25"/>
        <v>5</v>
      </c>
      <c r="D284" s="15" t="s">
        <v>201</v>
      </c>
      <c r="E284" s="16" t="s">
        <v>10</v>
      </c>
      <c r="F284" s="16" t="s">
        <v>10</v>
      </c>
      <c r="G284" s="16">
        <f>VLOOKUP(E284,MapColors!$A$4:$E$8,2,FALSE)</f>
        <v>5</v>
      </c>
      <c r="H284" s="16">
        <f>VLOOKUP(F284,MapColors!$A$4:$E$8,4,FALSE)</f>
        <v>1</v>
      </c>
      <c r="I284" s="16">
        <f>VLOOKUP(E284,MapColors!$A$4:$E$8,3,FALSE)</f>
        <v>12</v>
      </c>
      <c r="J284" s="16">
        <f>VLOOKUP(F284,MapColors!$A$4:$E$8,5,FALSE)</f>
        <v>5</v>
      </c>
      <c r="K284" s="14">
        <f t="shared" si="26"/>
        <v>5</v>
      </c>
      <c r="L284" s="14">
        <f t="shared" si="27"/>
        <v>5</v>
      </c>
      <c r="M284" s="16" t="s">
        <v>11</v>
      </c>
      <c r="N284" s="16" t="s">
        <v>11</v>
      </c>
      <c r="O284" s="16">
        <f>VLOOKUP(M284,MapColors!$A$4:$E$8,2,FALSE)</f>
        <v>0</v>
      </c>
      <c r="P284" s="16">
        <f>VLOOKUP(N284,MapColors!$A$4:$E$8,4,FALSE)</f>
        <v>0</v>
      </c>
      <c r="Q284" s="16">
        <f>VLOOKUP(M284,MapColors!$A$4:$E$8,3,FALSE)</f>
        <v>4</v>
      </c>
      <c r="R284" s="16">
        <f>VLOOKUP(N284,MapColors!$A$4:$E$8,5,FALSE)</f>
        <v>0</v>
      </c>
      <c r="S284" s="14">
        <f t="shared" si="28"/>
        <v>0</v>
      </c>
      <c r="T284" s="14">
        <f t="shared" si="29"/>
        <v>0</v>
      </c>
      <c r="U284">
        <v>489256</v>
      </c>
      <c r="V284" s="17">
        <v>168</v>
      </c>
      <c r="W284" s="17">
        <v>40.042816299999998</v>
      </c>
      <c r="X284" s="17">
        <v>-75.099435099999994</v>
      </c>
      <c r="Y284" s="17">
        <v>10615</v>
      </c>
      <c r="Z284" s="17">
        <v>30501</v>
      </c>
      <c r="AA284" s="17">
        <v>42101030501</v>
      </c>
      <c r="AB284" s="17">
        <v>377375</v>
      </c>
      <c r="AC284" s="17">
        <v>0</v>
      </c>
    </row>
    <row r="285" spans="1:29" x14ac:dyDescent="0.35">
      <c r="A285" s="12">
        <v>305.02</v>
      </c>
      <c r="B285" s="14">
        <f t="shared" si="24"/>
        <v>1</v>
      </c>
      <c r="C285" s="14">
        <f t="shared" si="25"/>
        <v>4</v>
      </c>
      <c r="D285" s="15" t="s">
        <v>202</v>
      </c>
      <c r="E285" s="18" t="s">
        <v>11</v>
      </c>
      <c r="F285" s="16" t="s">
        <v>10</v>
      </c>
      <c r="G285" s="16">
        <f>VLOOKUP(E285,MapColors!$A$4:$E$8,2,FALSE)</f>
        <v>0</v>
      </c>
      <c r="H285" s="16">
        <f>VLOOKUP(F285,MapColors!$A$4:$E$8,4,FALSE)</f>
        <v>1</v>
      </c>
      <c r="I285" s="16">
        <f>VLOOKUP(E285,MapColors!$A$4:$E$8,3,FALSE)</f>
        <v>4</v>
      </c>
      <c r="J285" s="16">
        <f>VLOOKUP(F285,MapColors!$A$4:$E$8,5,FALSE)</f>
        <v>5</v>
      </c>
      <c r="K285" s="14">
        <f t="shared" si="26"/>
        <v>1</v>
      </c>
      <c r="L285" s="14">
        <f t="shared" si="27"/>
        <v>4</v>
      </c>
      <c r="M285" s="16" t="s">
        <v>11</v>
      </c>
      <c r="N285" s="16" t="s">
        <v>11</v>
      </c>
      <c r="O285" s="16">
        <f>VLOOKUP(M285,MapColors!$A$4:$E$8,2,FALSE)</f>
        <v>0</v>
      </c>
      <c r="P285" s="16">
        <f>VLOOKUP(N285,MapColors!$A$4:$E$8,4,FALSE)</f>
        <v>0</v>
      </c>
      <c r="Q285" s="16">
        <f>VLOOKUP(M285,MapColors!$A$4:$E$8,3,FALSE)</f>
        <v>4</v>
      </c>
      <c r="R285" s="16">
        <f>VLOOKUP(N285,MapColors!$A$4:$E$8,5,FALSE)</f>
        <v>0</v>
      </c>
      <c r="S285" s="14">
        <f t="shared" si="28"/>
        <v>0</v>
      </c>
      <c r="T285" s="14">
        <f t="shared" si="29"/>
        <v>0</v>
      </c>
      <c r="U285">
        <v>489257</v>
      </c>
      <c r="V285" s="17">
        <v>169</v>
      </c>
      <c r="W285" s="17">
        <v>40.045720600000003</v>
      </c>
      <c r="X285" s="17">
        <v>-75.104661899999996</v>
      </c>
      <c r="Y285" s="17">
        <v>10616</v>
      </c>
      <c r="Z285" s="17">
        <v>30502</v>
      </c>
      <c r="AA285" s="17">
        <v>42101030502</v>
      </c>
      <c r="AB285" s="17">
        <v>699246</v>
      </c>
      <c r="AC285" s="17">
        <v>0</v>
      </c>
    </row>
    <row r="286" spans="1:29" x14ac:dyDescent="0.35">
      <c r="A286" s="12">
        <v>306</v>
      </c>
      <c r="B286" s="14">
        <f t="shared" si="24"/>
        <v>6</v>
      </c>
      <c r="C286" s="14">
        <f t="shared" si="25"/>
        <v>12</v>
      </c>
      <c r="D286" s="15" t="s">
        <v>311</v>
      </c>
      <c r="E286" s="16" t="s">
        <v>10</v>
      </c>
      <c r="F286" s="16" t="s">
        <v>12</v>
      </c>
      <c r="G286" s="16">
        <f>VLOOKUP(E286,MapColors!$A$4:$E$8,2,FALSE)</f>
        <v>5</v>
      </c>
      <c r="H286" s="16">
        <f>VLOOKUP(F286,MapColors!$A$4:$E$8,4,FALSE)</f>
        <v>6</v>
      </c>
      <c r="I286" s="16">
        <f>VLOOKUP(E286,MapColors!$A$4:$E$8,3,FALSE)</f>
        <v>12</v>
      </c>
      <c r="J286" s="16">
        <f>VLOOKUP(F286,MapColors!$A$4:$E$8,5,FALSE)</f>
        <v>15</v>
      </c>
      <c r="K286" s="14">
        <f t="shared" si="26"/>
        <v>6</v>
      </c>
      <c r="L286" s="14">
        <f t="shared" si="27"/>
        <v>12</v>
      </c>
      <c r="M286" s="16" t="s">
        <v>11</v>
      </c>
      <c r="N286" s="16" t="s">
        <v>11</v>
      </c>
      <c r="O286" s="16">
        <f>VLOOKUP(M286,MapColors!$A$4:$E$8,2,FALSE)</f>
        <v>0</v>
      </c>
      <c r="P286" s="16">
        <f>VLOOKUP(N286,MapColors!$A$4:$E$8,4,FALSE)</f>
        <v>0</v>
      </c>
      <c r="Q286" s="16">
        <f>VLOOKUP(M286,MapColors!$A$4:$E$8,3,FALSE)</f>
        <v>4</v>
      </c>
      <c r="R286" s="16">
        <f>VLOOKUP(N286,MapColors!$A$4:$E$8,5,FALSE)</f>
        <v>0</v>
      </c>
      <c r="S286" s="14">
        <f t="shared" si="28"/>
        <v>0</v>
      </c>
      <c r="T286" s="14">
        <f t="shared" si="29"/>
        <v>0</v>
      </c>
      <c r="U286">
        <v>489599</v>
      </c>
      <c r="V286" s="17">
        <v>278</v>
      </c>
      <c r="W286" s="17">
        <v>40.050492200000001</v>
      </c>
      <c r="X286" s="17">
        <v>-75.094378699999993</v>
      </c>
      <c r="Y286" s="17">
        <v>10617</v>
      </c>
      <c r="Z286" s="17">
        <v>30600</v>
      </c>
      <c r="AA286" s="17">
        <v>42101030600</v>
      </c>
      <c r="AB286" s="17">
        <v>1007799</v>
      </c>
      <c r="AC286" s="17">
        <v>0</v>
      </c>
    </row>
    <row r="287" spans="1:29" x14ac:dyDescent="0.35">
      <c r="A287" s="12">
        <v>307</v>
      </c>
      <c r="B287" s="14">
        <f t="shared" si="24"/>
        <v>1</v>
      </c>
      <c r="C287" s="14">
        <f t="shared" si="25"/>
        <v>4</v>
      </c>
      <c r="D287" s="15" t="s">
        <v>312</v>
      </c>
      <c r="E287" s="16" t="s">
        <v>11</v>
      </c>
      <c r="F287" s="16" t="s">
        <v>10</v>
      </c>
      <c r="G287" s="16">
        <f>VLOOKUP(E287,MapColors!$A$4:$E$8,2,FALSE)</f>
        <v>0</v>
      </c>
      <c r="H287" s="16">
        <f>VLOOKUP(F287,MapColors!$A$4:$E$8,4,FALSE)</f>
        <v>1</v>
      </c>
      <c r="I287" s="16">
        <f>VLOOKUP(E287,MapColors!$A$4:$E$8,3,FALSE)</f>
        <v>4</v>
      </c>
      <c r="J287" s="16">
        <f>VLOOKUP(F287,MapColors!$A$4:$E$8,5,FALSE)</f>
        <v>5</v>
      </c>
      <c r="K287" s="14">
        <f t="shared" si="26"/>
        <v>1</v>
      </c>
      <c r="L287" s="14">
        <f t="shared" si="27"/>
        <v>4</v>
      </c>
      <c r="M287" s="16" t="s">
        <v>11</v>
      </c>
      <c r="N287" s="16" t="s">
        <v>11</v>
      </c>
      <c r="O287" s="16">
        <f>VLOOKUP(M287,MapColors!$A$4:$E$8,2,FALSE)</f>
        <v>0</v>
      </c>
      <c r="P287" s="16">
        <f>VLOOKUP(N287,MapColors!$A$4:$E$8,4,FALSE)</f>
        <v>0</v>
      </c>
      <c r="Q287" s="16">
        <f>VLOOKUP(M287,MapColors!$A$4:$E$8,3,FALSE)</f>
        <v>4</v>
      </c>
      <c r="R287" s="16">
        <f>VLOOKUP(N287,MapColors!$A$4:$E$8,5,FALSE)</f>
        <v>0</v>
      </c>
      <c r="S287" s="14">
        <f t="shared" si="28"/>
        <v>0</v>
      </c>
      <c r="T287" s="14">
        <f t="shared" si="29"/>
        <v>0</v>
      </c>
      <c r="U287">
        <v>489600</v>
      </c>
      <c r="V287" s="17">
        <v>279</v>
      </c>
      <c r="W287" s="17">
        <v>40.057313299999997</v>
      </c>
      <c r="X287" s="17">
        <v>-75.088538999999997</v>
      </c>
      <c r="Y287" s="17">
        <v>10618</v>
      </c>
      <c r="Z287" s="17">
        <v>30700</v>
      </c>
      <c r="AA287" s="17">
        <v>42101030700</v>
      </c>
      <c r="AB287" s="17">
        <v>653309</v>
      </c>
      <c r="AC287" s="17">
        <v>0</v>
      </c>
    </row>
    <row r="288" spans="1:29" x14ac:dyDescent="0.35">
      <c r="A288" s="12">
        <v>308</v>
      </c>
      <c r="B288" s="14">
        <f t="shared" si="24"/>
        <v>1</v>
      </c>
      <c r="C288" s="14">
        <f t="shared" si="25"/>
        <v>4</v>
      </c>
      <c r="D288" s="15" t="s">
        <v>313</v>
      </c>
      <c r="E288" s="16" t="s">
        <v>11</v>
      </c>
      <c r="F288" s="16" t="s">
        <v>10</v>
      </c>
      <c r="G288" s="16">
        <f>VLOOKUP(E288,MapColors!$A$4:$E$8,2,FALSE)</f>
        <v>0</v>
      </c>
      <c r="H288" s="16">
        <f>VLOOKUP(F288,MapColors!$A$4:$E$8,4,FALSE)</f>
        <v>1</v>
      </c>
      <c r="I288" s="16">
        <f>VLOOKUP(E288,MapColors!$A$4:$E$8,3,FALSE)</f>
        <v>4</v>
      </c>
      <c r="J288" s="16">
        <f>VLOOKUP(F288,MapColors!$A$4:$E$8,5,FALSE)</f>
        <v>5</v>
      </c>
      <c r="K288" s="14">
        <f t="shared" si="26"/>
        <v>1</v>
      </c>
      <c r="L288" s="14">
        <f t="shared" si="27"/>
        <v>4</v>
      </c>
      <c r="M288" s="16" t="s">
        <v>11</v>
      </c>
      <c r="N288" s="16" t="s">
        <v>11</v>
      </c>
      <c r="O288" s="16">
        <f>VLOOKUP(M288,MapColors!$A$4:$E$8,2,FALSE)</f>
        <v>0</v>
      </c>
      <c r="P288" s="16">
        <f>VLOOKUP(N288,MapColors!$A$4:$E$8,4,FALSE)</f>
        <v>0</v>
      </c>
      <c r="Q288" s="16">
        <f>VLOOKUP(M288,MapColors!$A$4:$E$8,3,FALSE)</f>
        <v>4</v>
      </c>
      <c r="R288" s="16">
        <f>VLOOKUP(N288,MapColors!$A$4:$E$8,5,FALSE)</f>
        <v>0</v>
      </c>
      <c r="S288" s="14">
        <f t="shared" si="28"/>
        <v>0</v>
      </c>
      <c r="T288" s="14">
        <f t="shared" si="29"/>
        <v>0</v>
      </c>
      <c r="U288">
        <v>489601</v>
      </c>
      <c r="V288" s="17">
        <v>280</v>
      </c>
      <c r="W288" s="17">
        <v>40.054783100000002</v>
      </c>
      <c r="X288" s="17">
        <v>-75.081905599999999</v>
      </c>
      <c r="Y288" s="17">
        <v>10619</v>
      </c>
      <c r="Z288" s="17">
        <v>30800</v>
      </c>
      <c r="AA288" s="17">
        <v>42101030800</v>
      </c>
      <c r="AB288" s="17">
        <v>795704</v>
      </c>
      <c r="AC288" s="17">
        <v>0</v>
      </c>
    </row>
    <row r="289" spans="1:29" x14ac:dyDescent="0.35">
      <c r="A289" s="12">
        <v>309</v>
      </c>
      <c r="B289" s="14">
        <f t="shared" si="24"/>
        <v>1</v>
      </c>
      <c r="C289" s="14">
        <f t="shared" si="25"/>
        <v>4</v>
      </c>
      <c r="D289" s="15" t="s">
        <v>314</v>
      </c>
      <c r="E289" s="16" t="s">
        <v>11</v>
      </c>
      <c r="F289" s="16" t="s">
        <v>10</v>
      </c>
      <c r="G289" s="16">
        <f>VLOOKUP(E289,MapColors!$A$4:$E$8,2,FALSE)</f>
        <v>0</v>
      </c>
      <c r="H289" s="16">
        <f>VLOOKUP(F289,MapColors!$A$4:$E$8,4,FALSE)</f>
        <v>1</v>
      </c>
      <c r="I289" s="16">
        <f>VLOOKUP(E289,MapColors!$A$4:$E$8,3,FALSE)</f>
        <v>4</v>
      </c>
      <c r="J289" s="16">
        <f>VLOOKUP(F289,MapColors!$A$4:$E$8,5,FALSE)</f>
        <v>5</v>
      </c>
      <c r="K289" s="14">
        <f t="shared" si="26"/>
        <v>1</v>
      </c>
      <c r="L289" s="14">
        <f t="shared" si="27"/>
        <v>4</v>
      </c>
      <c r="M289" s="16" t="s">
        <v>11</v>
      </c>
      <c r="N289" s="16" t="s">
        <v>11</v>
      </c>
      <c r="O289" s="16">
        <f>VLOOKUP(M289,MapColors!$A$4:$E$8,2,FALSE)</f>
        <v>0</v>
      </c>
      <c r="P289" s="16">
        <f>VLOOKUP(N289,MapColors!$A$4:$E$8,4,FALSE)</f>
        <v>0</v>
      </c>
      <c r="Q289" s="16">
        <f>VLOOKUP(M289,MapColors!$A$4:$E$8,3,FALSE)</f>
        <v>4</v>
      </c>
      <c r="R289" s="16">
        <f>VLOOKUP(N289,MapColors!$A$4:$E$8,5,FALSE)</f>
        <v>0</v>
      </c>
      <c r="S289" s="14">
        <f t="shared" si="28"/>
        <v>0</v>
      </c>
      <c r="T289" s="14">
        <f t="shared" si="29"/>
        <v>0</v>
      </c>
      <c r="U289">
        <v>489602</v>
      </c>
      <c r="V289" s="17">
        <v>281</v>
      </c>
      <c r="W289" s="17">
        <v>40.043763200000001</v>
      </c>
      <c r="X289" s="17">
        <v>-75.085191399999999</v>
      </c>
      <c r="Y289" s="17">
        <v>10620</v>
      </c>
      <c r="Z289" s="17">
        <v>30900</v>
      </c>
      <c r="AA289" s="17">
        <v>42101030900</v>
      </c>
      <c r="AB289" s="17">
        <v>645014</v>
      </c>
      <c r="AC289" s="17">
        <v>0</v>
      </c>
    </row>
    <row r="290" spans="1:29" x14ac:dyDescent="0.35">
      <c r="A290" s="12">
        <v>310</v>
      </c>
      <c r="B290" s="14">
        <f t="shared" si="24"/>
        <v>1</v>
      </c>
      <c r="C290" s="14">
        <f t="shared" si="25"/>
        <v>4</v>
      </c>
      <c r="D290" s="15" t="s">
        <v>315</v>
      </c>
      <c r="E290" s="16" t="s">
        <v>11</v>
      </c>
      <c r="F290" s="16" t="s">
        <v>10</v>
      </c>
      <c r="G290" s="16">
        <f>VLOOKUP(E290,MapColors!$A$4:$E$8,2,FALSE)</f>
        <v>0</v>
      </c>
      <c r="H290" s="16">
        <f>VLOOKUP(F290,MapColors!$A$4:$E$8,4,FALSE)</f>
        <v>1</v>
      </c>
      <c r="I290" s="16">
        <f>VLOOKUP(E290,MapColors!$A$4:$E$8,3,FALSE)</f>
        <v>4</v>
      </c>
      <c r="J290" s="16">
        <f>VLOOKUP(F290,MapColors!$A$4:$E$8,5,FALSE)</f>
        <v>5</v>
      </c>
      <c r="K290" s="14">
        <f t="shared" si="26"/>
        <v>1</v>
      </c>
      <c r="L290" s="14">
        <f t="shared" si="27"/>
        <v>4</v>
      </c>
      <c r="M290" s="16" t="s">
        <v>11</v>
      </c>
      <c r="N290" s="16" t="s">
        <v>11</v>
      </c>
      <c r="O290" s="16">
        <f>VLOOKUP(M290,MapColors!$A$4:$E$8,2,FALSE)</f>
        <v>0</v>
      </c>
      <c r="P290" s="16">
        <f>VLOOKUP(N290,MapColors!$A$4:$E$8,4,FALSE)</f>
        <v>0</v>
      </c>
      <c r="Q290" s="16">
        <f>VLOOKUP(M290,MapColors!$A$4:$E$8,3,FALSE)</f>
        <v>4</v>
      </c>
      <c r="R290" s="16">
        <f>VLOOKUP(N290,MapColors!$A$4:$E$8,5,FALSE)</f>
        <v>0</v>
      </c>
      <c r="S290" s="14">
        <f t="shared" si="28"/>
        <v>0</v>
      </c>
      <c r="T290" s="14">
        <f t="shared" si="29"/>
        <v>0</v>
      </c>
      <c r="U290">
        <v>489603</v>
      </c>
      <c r="V290" s="17">
        <v>282</v>
      </c>
      <c r="W290" s="17">
        <v>40.049729200000002</v>
      </c>
      <c r="X290" s="17">
        <v>-75.074454099999997</v>
      </c>
      <c r="Y290" s="17">
        <v>10621</v>
      </c>
      <c r="Z290" s="17">
        <v>31000</v>
      </c>
      <c r="AA290" s="17">
        <v>42101031000</v>
      </c>
      <c r="AB290" s="17">
        <v>1063411</v>
      </c>
      <c r="AC290" s="17">
        <v>0</v>
      </c>
    </row>
    <row r="291" spans="1:29" x14ac:dyDescent="0.35">
      <c r="A291" s="12">
        <v>311.01</v>
      </c>
      <c r="B291" s="14">
        <f t="shared" si="24"/>
        <v>1</v>
      </c>
      <c r="C291" s="14">
        <f t="shared" si="25"/>
        <v>4</v>
      </c>
      <c r="D291" s="15" t="s">
        <v>192</v>
      </c>
      <c r="E291" s="16" t="s">
        <v>11</v>
      </c>
      <c r="F291" s="16" t="s">
        <v>10</v>
      </c>
      <c r="G291" s="16">
        <f>VLOOKUP(E291,MapColors!$A$4:$E$8,2,FALSE)</f>
        <v>0</v>
      </c>
      <c r="H291" s="16">
        <f>VLOOKUP(F291,MapColors!$A$4:$E$8,4,FALSE)</f>
        <v>1</v>
      </c>
      <c r="I291" s="16">
        <f>VLOOKUP(E291,MapColors!$A$4:$E$8,3,FALSE)</f>
        <v>4</v>
      </c>
      <c r="J291" s="16">
        <f>VLOOKUP(F291,MapColors!$A$4:$E$8,5,FALSE)</f>
        <v>5</v>
      </c>
      <c r="K291" s="14">
        <f t="shared" si="26"/>
        <v>1</v>
      </c>
      <c r="L291" s="14">
        <f t="shared" si="27"/>
        <v>4</v>
      </c>
      <c r="M291" s="16" t="s">
        <v>11</v>
      </c>
      <c r="N291" s="16" t="s">
        <v>11</v>
      </c>
      <c r="O291" s="16">
        <f>VLOOKUP(M291,MapColors!$A$4:$E$8,2,FALSE)</f>
        <v>0</v>
      </c>
      <c r="P291" s="16">
        <f>VLOOKUP(N291,MapColors!$A$4:$E$8,4,FALSE)</f>
        <v>0</v>
      </c>
      <c r="Q291" s="16">
        <f>VLOOKUP(M291,MapColors!$A$4:$E$8,3,FALSE)</f>
        <v>4</v>
      </c>
      <c r="R291" s="16">
        <f>VLOOKUP(N291,MapColors!$A$4:$E$8,5,FALSE)</f>
        <v>0</v>
      </c>
      <c r="S291" s="14">
        <f t="shared" si="28"/>
        <v>0</v>
      </c>
      <c r="T291" s="14">
        <f t="shared" si="29"/>
        <v>0</v>
      </c>
      <c r="U291">
        <v>489247</v>
      </c>
      <c r="V291" s="17">
        <v>159</v>
      </c>
      <c r="W291" s="17">
        <v>40.042249599999998</v>
      </c>
      <c r="X291" s="17">
        <v>-75.078544899999997</v>
      </c>
      <c r="Y291" s="17">
        <v>10622</v>
      </c>
      <c r="Z291" s="17">
        <v>31101</v>
      </c>
      <c r="AA291" s="17">
        <v>42101031101</v>
      </c>
      <c r="AB291" s="17">
        <v>349649</v>
      </c>
      <c r="AC291" s="17">
        <v>0</v>
      </c>
    </row>
    <row r="292" spans="1:29" x14ac:dyDescent="0.35">
      <c r="A292" s="12">
        <v>311.02</v>
      </c>
      <c r="B292" s="14">
        <f t="shared" si="24"/>
        <v>1</v>
      </c>
      <c r="C292" s="14">
        <f t="shared" si="25"/>
        <v>4</v>
      </c>
      <c r="D292" s="15" t="s">
        <v>193</v>
      </c>
      <c r="E292" s="16" t="s">
        <v>11</v>
      </c>
      <c r="F292" s="16" t="s">
        <v>10</v>
      </c>
      <c r="G292" s="16">
        <f>VLOOKUP(E292,MapColors!$A$4:$E$8,2,FALSE)</f>
        <v>0</v>
      </c>
      <c r="H292" s="16">
        <f>VLOOKUP(F292,MapColors!$A$4:$E$8,4,FALSE)</f>
        <v>1</v>
      </c>
      <c r="I292" s="16">
        <f>VLOOKUP(E292,MapColors!$A$4:$E$8,3,FALSE)</f>
        <v>4</v>
      </c>
      <c r="J292" s="16">
        <f>VLOOKUP(F292,MapColors!$A$4:$E$8,5,FALSE)</f>
        <v>5</v>
      </c>
      <c r="K292" s="14">
        <f t="shared" si="26"/>
        <v>1</v>
      </c>
      <c r="L292" s="14">
        <f t="shared" si="27"/>
        <v>4</v>
      </c>
      <c r="M292" s="16" t="s">
        <v>11</v>
      </c>
      <c r="N292" s="16" t="s">
        <v>11</v>
      </c>
      <c r="O292" s="16">
        <f>VLOOKUP(M292,MapColors!$A$4:$E$8,2,FALSE)</f>
        <v>0</v>
      </c>
      <c r="P292" s="16">
        <f>VLOOKUP(N292,MapColors!$A$4:$E$8,4,FALSE)</f>
        <v>0</v>
      </c>
      <c r="Q292" s="16">
        <f>VLOOKUP(M292,MapColors!$A$4:$E$8,3,FALSE)</f>
        <v>4</v>
      </c>
      <c r="R292" s="16">
        <f>VLOOKUP(N292,MapColors!$A$4:$E$8,5,FALSE)</f>
        <v>0</v>
      </c>
      <c r="S292" s="14">
        <f t="shared" si="28"/>
        <v>0</v>
      </c>
      <c r="T292" s="14">
        <f t="shared" si="29"/>
        <v>0</v>
      </c>
      <c r="U292">
        <v>489248</v>
      </c>
      <c r="V292" s="17">
        <v>160</v>
      </c>
      <c r="W292" s="17">
        <v>40.037084999999998</v>
      </c>
      <c r="X292" s="17">
        <v>-75.083372900000001</v>
      </c>
      <c r="Y292" s="17">
        <v>10623</v>
      </c>
      <c r="Z292" s="17">
        <v>31102</v>
      </c>
      <c r="AA292" s="17">
        <v>42101031102</v>
      </c>
      <c r="AB292" s="17">
        <v>397973</v>
      </c>
      <c r="AC292" s="17">
        <v>0</v>
      </c>
    </row>
    <row r="293" spans="1:29" x14ac:dyDescent="0.35">
      <c r="A293" s="12">
        <v>312</v>
      </c>
      <c r="B293" s="14">
        <f t="shared" si="24"/>
        <v>1</v>
      </c>
      <c r="C293" s="14">
        <f t="shared" si="25"/>
        <v>4</v>
      </c>
      <c r="D293" s="15" t="s">
        <v>316</v>
      </c>
      <c r="E293" s="16" t="s">
        <v>11</v>
      </c>
      <c r="F293" s="16" t="s">
        <v>10</v>
      </c>
      <c r="G293" s="16">
        <f>VLOOKUP(E293,MapColors!$A$4:$E$8,2,FALSE)</f>
        <v>0</v>
      </c>
      <c r="H293" s="16">
        <f>VLOOKUP(F293,MapColors!$A$4:$E$8,4,FALSE)</f>
        <v>1</v>
      </c>
      <c r="I293" s="16">
        <f>VLOOKUP(E293,MapColors!$A$4:$E$8,3,FALSE)</f>
        <v>4</v>
      </c>
      <c r="J293" s="16">
        <f>VLOOKUP(F293,MapColors!$A$4:$E$8,5,FALSE)</f>
        <v>5</v>
      </c>
      <c r="K293" s="14">
        <f t="shared" si="26"/>
        <v>1</v>
      </c>
      <c r="L293" s="14">
        <f t="shared" si="27"/>
        <v>4</v>
      </c>
      <c r="M293" s="16" t="s">
        <v>11</v>
      </c>
      <c r="N293" s="16" t="s">
        <v>11</v>
      </c>
      <c r="O293" s="16">
        <f>VLOOKUP(M293,MapColors!$A$4:$E$8,2,FALSE)</f>
        <v>0</v>
      </c>
      <c r="P293" s="16">
        <f>VLOOKUP(N293,MapColors!$A$4:$E$8,4,FALSE)</f>
        <v>0</v>
      </c>
      <c r="Q293" s="16">
        <f>VLOOKUP(M293,MapColors!$A$4:$E$8,3,FALSE)</f>
        <v>4</v>
      </c>
      <c r="R293" s="16">
        <f>VLOOKUP(N293,MapColors!$A$4:$E$8,5,FALSE)</f>
        <v>0</v>
      </c>
      <c r="S293" s="14">
        <f t="shared" si="28"/>
        <v>0</v>
      </c>
      <c r="T293" s="14">
        <f t="shared" si="29"/>
        <v>0</v>
      </c>
      <c r="U293">
        <v>489604</v>
      </c>
      <c r="V293" s="17">
        <v>283</v>
      </c>
      <c r="W293" s="17">
        <v>40.0354204</v>
      </c>
      <c r="X293" s="17">
        <v>-75.077455</v>
      </c>
      <c r="Y293" s="17">
        <v>10624</v>
      </c>
      <c r="Z293" s="17">
        <v>31200</v>
      </c>
      <c r="AA293" s="17">
        <v>42101031200</v>
      </c>
      <c r="AB293" s="17">
        <v>429736</v>
      </c>
      <c r="AC293" s="17">
        <v>0</v>
      </c>
    </row>
    <row r="294" spans="1:29" x14ac:dyDescent="0.35">
      <c r="A294" s="12">
        <v>313</v>
      </c>
      <c r="B294" s="14">
        <f t="shared" si="24"/>
        <v>1</v>
      </c>
      <c r="C294" s="14">
        <f t="shared" si="25"/>
        <v>4</v>
      </c>
      <c r="D294" s="15" t="s">
        <v>317</v>
      </c>
      <c r="E294" s="16" t="s">
        <v>11</v>
      </c>
      <c r="F294" s="16" t="s">
        <v>10</v>
      </c>
      <c r="G294" s="16">
        <f>VLOOKUP(E294,MapColors!$A$4:$E$8,2,FALSE)</f>
        <v>0</v>
      </c>
      <c r="H294" s="16">
        <f>VLOOKUP(F294,MapColors!$A$4:$E$8,4,FALSE)</f>
        <v>1</v>
      </c>
      <c r="I294" s="16">
        <f>VLOOKUP(E294,MapColors!$A$4:$E$8,3,FALSE)</f>
        <v>4</v>
      </c>
      <c r="J294" s="16">
        <f>VLOOKUP(F294,MapColors!$A$4:$E$8,5,FALSE)</f>
        <v>5</v>
      </c>
      <c r="K294" s="14">
        <f t="shared" si="26"/>
        <v>1</v>
      </c>
      <c r="L294" s="14">
        <f t="shared" si="27"/>
        <v>4</v>
      </c>
      <c r="M294" s="16" t="s">
        <v>11</v>
      </c>
      <c r="N294" s="16" t="s">
        <v>11</v>
      </c>
      <c r="O294" s="16">
        <f>VLOOKUP(M294,MapColors!$A$4:$E$8,2,FALSE)</f>
        <v>0</v>
      </c>
      <c r="P294" s="16">
        <f>VLOOKUP(N294,MapColors!$A$4:$E$8,4,FALSE)</f>
        <v>0</v>
      </c>
      <c r="Q294" s="16">
        <f>VLOOKUP(M294,MapColors!$A$4:$E$8,3,FALSE)</f>
        <v>4</v>
      </c>
      <c r="R294" s="16">
        <f>VLOOKUP(N294,MapColors!$A$4:$E$8,5,FALSE)</f>
        <v>0</v>
      </c>
      <c r="S294" s="14">
        <f t="shared" si="28"/>
        <v>0</v>
      </c>
      <c r="T294" s="14">
        <f t="shared" si="29"/>
        <v>0</v>
      </c>
      <c r="U294">
        <v>489605</v>
      </c>
      <c r="V294" s="17">
        <v>284</v>
      </c>
      <c r="W294" s="17">
        <v>40.039318999999999</v>
      </c>
      <c r="X294" s="17">
        <v>-75.069813999999994</v>
      </c>
      <c r="Y294" s="17">
        <v>10625</v>
      </c>
      <c r="Z294" s="17">
        <v>31300</v>
      </c>
      <c r="AA294" s="17">
        <v>42101031300</v>
      </c>
      <c r="AB294" s="17">
        <v>711141</v>
      </c>
      <c r="AC294" s="17">
        <v>0</v>
      </c>
    </row>
    <row r="295" spans="1:29" x14ac:dyDescent="0.35">
      <c r="A295" s="12">
        <v>314.01</v>
      </c>
      <c r="B295" s="14">
        <f t="shared" si="24"/>
        <v>1</v>
      </c>
      <c r="C295" s="14">
        <f t="shared" si="25"/>
        <v>4</v>
      </c>
      <c r="D295" s="15" t="s">
        <v>343</v>
      </c>
      <c r="E295" s="16" t="s">
        <v>11</v>
      </c>
      <c r="F295" s="16" t="s">
        <v>10</v>
      </c>
      <c r="G295" s="16">
        <f>VLOOKUP(E295,MapColors!$A$4:$E$8,2,FALSE)</f>
        <v>0</v>
      </c>
      <c r="H295" s="16">
        <f>VLOOKUP(F295,MapColors!$A$4:$E$8,4,FALSE)</f>
        <v>1</v>
      </c>
      <c r="I295" s="16">
        <f>VLOOKUP(E295,MapColors!$A$4:$E$8,3,FALSE)</f>
        <v>4</v>
      </c>
      <c r="J295" s="16">
        <f>VLOOKUP(F295,MapColors!$A$4:$E$8,5,FALSE)</f>
        <v>5</v>
      </c>
      <c r="K295" s="14">
        <f t="shared" si="26"/>
        <v>1</v>
      </c>
      <c r="L295" s="14">
        <f t="shared" si="27"/>
        <v>4</v>
      </c>
      <c r="M295" s="16" t="s">
        <v>11</v>
      </c>
      <c r="N295" s="16" t="s">
        <v>11</v>
      </c>
      <c r="O295" s="16">
        <f>VLOOKUP(M295,MapColors!$A$4:$E$8,2,FALSE)</f>
        <v>0</v>
      </c>
      <c r="P295" s="16">
        <f>VLOOKUP(N295,MapColors!$A$4:$E$8,4,FALSE)</f>
        <v>0</v>
      </c>
      <c r="Q295" s="16">
        <f>VLOOKUP(M295,MapColors!$A$4:$E$8,3,FALSE)</f>
        <v>4</v>
      </c>
      <c r="R295" s="16">
        <f>VLOOKUP(N295,MapColors!$A$4:$E$8,5,FALSE)</f>
        <v>0</v>
      </c>
      <c r="S295" s="14">
        <f t="shared" si="28"/>
        <v>0</v>
      </c>
      <c r="T295" s="14">
        <f t="shared" si="29"/>
        <v>0</v>
      </c>
      <c r="U295">
        <v>489631</v>
      </c>
      <c r="V295" s="17">
        <v>310</v>
      </c>
      <c r="W295" s="17">
        <v>40.045713399999997</v>
      </c>
      <c r="X295" s="17">
        <v>-75.066572800000003</v>
      </c>
      <c r="Y295" s="17">
        <v>10626</v>
      </c>
      <c r="Z295" s="17">
        <v>31401</v>
      </c>
      <c r="AA295" s="17">
        <v>42101031401</v>
      </c>
      <c r="AB295" s="17">
        <v>594849</v>
      </c>
      <c r="AC295" s="17">
        <v>0</v>
      </c>
    </row>
    <row r="296" spans="1:29" x14ac:dyDescent="0.35">
      <c r="A296" s="12">
        <v>314.02</v>
      </c>
      <c r="B296" s="14">
        <f t="shared" si="24"/>
        <v>1</v>
      </c>
      <c r="C296" s="14">
        <f t="shared" si="25"/>
        <v>4</v>
      </c>
      <c r="D296" s="15" t="s">
        <v>344</v>
      </c>
      <c r="E296" s="16" t="s">
        <v>11</v>
      </c>
      <c r="F296" s="16" t="s">
        <v>10</v>
      </c>
      <c r="G296" s="16">
        <f>VLOOKUP(E296,MapColors!$A$4:$E$8,2,FALSE)</f>
        <v>0</v>
      </c>
      <c r="H296" s="16">
        <f>VLOOKUP(F296,MapColors!$A$4:$E$8,4,FALSE)</f>
        <v>1</v>
      </c>
      <c r="I296" s="16">
        <f>VLOOKUP(E296,MapColors!$A$4:$E$8,3,FALSE)</f>
        <v>4</v>
      </c>
      <c r="J296" s="16">
        <f>VLOOKUP(F296,MapColors!$A$4:$E$8,5,FALSE)</f>
        <v>5</v>
      </c>
      <c r="K296" s="14">
        <f t="shared" si="26"/>
        <v>1</v>
      </c>
      <c r="L296" s="14">
        <f t="shared" si="27"/>
        <v>4</v>
      </c>
      <c r="M296" s="16" t="s">
        <v>11</v>
      </c>
      <c r="N296" s="16" t="s">
        <v>11</v>
      </c>
      <c r="O296" s="16">
        <f>VLOOKUP(M296,MapColors!$A$4:$E$8,2,FALSE)</f>
        <v>0</v>
      </c>
      <c r="P296" s="16">
        <f>VLOOKUP(N296,MapColors!$A$4:$E$8,4,FALSE)</f>
        <v>0</v>
      </c>
      <c r="Q296" s="16">
        <f>VLOOKUP(M296,MapColors!$A$4:$E$8,3,FALSE)</f>
        <v>4</v>
      </c>
      <c r="R296" s="16">
        <f>VLOOKUP(N296,MapColors!$A$4:$E$8,5,FALSE)</f>
        <v>0</v>
      </c>
      <c r="S296" s="14">
        <f t="shared" si="28"/>
        <v>0</v>
      </c>
      <c r="T296" s="14">
        <f t="shared" si="29"/>
        <v>0</v>
      </c>
      <c r="U296">
        <v>489632</v>
      </c>
      <c r="V296" s="17">
        <v>311</v>
      </c>
      <c r="W296" s="17">
        <v>40.043279699999999</v>
      </c>
      <c r="X296" s="17">
        <v>-75.060286000000005</v>
      </c>
      <c r="Y296" s="17">
        <v>10627</v>
      </c>
      <c r="Z296" s="17">
        <v>31402</v>
      </c>
      <c r="AA296" s="17">
        <v>42101031402</v>
      </c>
      <c r="AB296" s="17">
        <v>564136</v>
      </c>
      <c r="AC296" s="17">
        <v>0</v>
      </c>
    </row>
    <row r="297" spans="1:29" x14ac:dyDescent="0.35">
      <c r="A297" s="12">
        <v>315.01</v>
      </c>
      <c r="B297" s="14">
        <f t="shared" si="24"/>
        <v>17</v>
      </c>
      <c r="C297" s="14">
        <f t="shared" si="25"/>
        <v>29</v>
      </c>
      <c r="D297" s="15" t="s">
        <v>200</v>
      </c>
      <c r="E297" s="16" t="s">
        <v>9</v>
      </c>
      <c r="F297" s="16" t="s">
        <v>9</v>
      </c>
      <c r="G297" s="16">
        <f>VLOOKUP(E297,MapColors!$A$4:$E$8,2,FALSE)</f>
        <v>13</v>
      </c>
      <c r="H297" s="16">
        <f>VLOOKUP(F297,MapColors!$A$4:$E$8,4,FALSE)</f>
        <v>16</v>
      </c>
      <c r="I297" s="16">
        <f>VLOOKUP(E297,MapColors!$A$4:$E$8,3,FALSE)</f>
        <v>25</v>
      </c>
      <c r="J297" s="16">
        <f>VLOOKUP(F297,MapColors!$A$4:$E$8,5,FALSE)</f>
        <v>32</v>
      </c>
      <c r="K297" s="14">
        <f t="shared" si="26"/>
        <v>16</v>
      </c>
      <c r="L297" s="14">
        <f t="shared" si="27"/>
        <v>25</v>
      </c>
      <c r="M297" s="16" t="s">
        <v>11</v>
      </c>
      <c r="N297" s="16" t="s">
        <v>10</v>
      </c>
      <c r="O297" s="16">
        <f>VLOOKUP(M297,MapColors!$A$4:$E$8,2,FALSE)</f>
        <v>0</v>
      </c>
      <c r="P297" s="16">
        <f>VLOOKUP(N297,MapColors!$A$4:$E$8,4,FALSE)</f>
        <v>1</v>
      </c>
      <c r="Q297" s="16">
        <f>VLOOKUP(M297,MapColors!$A$4:$E$8,3,FALSE)</f>
        <v>4</v>
      </c>
      <c r="R297" s="16">
        <f>VLOOKUP(N297,MapColors!$A$4:$E$8,5,FALSE)</f>
        <v>5</v>
      </c>
      <c r="S297" s="14">
        <f t="shared" si="28"/>
        <v>1</v>
      </c>
      <c r="T297" s="14">
        <f t="shared" si="29"/>
        <v>4</v>
      </c>
      <c r="U297">
        <v>489255</v>
      </c>
      <c r="V297" s="17">
        <v>167</v>
      </c>
      <c r="W297" s="17">
        <v>40.036591899999998</v>
      </c>
      <c r="X297" s="17">
        <v>-75.048164200000002</v>
      </c>
      <c r="Y297" s="17">
        <v>10628</v>
      </c>
      <c r="Z297" s="17">
        <v>31501</v>
      </c>
      <c r="AA297" s="17">
        <v>42101031501</v>
      </c>
      <c r="AB297" s="17">
        <v>587242</v>
      </c>
      <c r="AC297" s="17">
        <v>0</v>
      </c>
    </row>
    <row r="298" spans="1:29" x14ac:dyDescent="0.35">
      <c r="A298" s="12">
        <v>315.02</v>
      </c>
      <c r="B298" s="14">
        <f t="shared" si="24"/>
        <v>1</v>
      </c>
      <c r="C298" s="14">
        <f t="shared" si="25"/>
        <v>4</v>
      </c>
      <c r="D298" s="15" t="s">
        <v>342</v>
      </c>
      <c r="E298" s="16" t="s">
        <v>11</v>
      </c>
      <c r="F298" s="16" t="s">
        <v>10</v>
      </c>
      <c r="G298" s="16">
        <f>VLOOKUP(E298,MapColors!$A$4:$E$8,2,FALSE)</f>
        <v>0</v>
      </c>
      <c r="H298" s="16">
        <f>VLOOKUP(F298,MapColors!$A$4:$E$8,4,FALSE)</f>
        <v>1</v>
      </c>
      <c r="I298" s="16">
        <f>VLOOKUP(E298,MapColors!$A$4:$E$8,3,FALSE)</f>
        <v>4</v>
      </c>
      <c r="J298" s="16">
        <f>VLOOKUP(F298,MapColors!$A$4:$E$8,5,FALSE)</f>
        <v>5</v>
      </c>
      <c r="K298" s="14">
        <f t="shared" si="26"/>
        <v>1</v>
      </c>
      <c r="L298" s="14">
        <f t="shared" si="27"/>
        <v>4</v>
      </c>
      <c r="M298" s="16" t="s">
        <v>11</v>
      </c>
      <c r="N298" s="16" t="s">
        <v>11</v>
      </c>
      <c r="O298" s="16">
        <f>VLOOKUP(M298,MapColors!$A$4:$E$8,2,FALSE)</f>
        <v>0</v>
      </c>
      <c r="P298" s="16">
        <f>VLOOKUP(N298,MapColors!$A$4:$E$8,4,FALSE)</f>
        <v>0</v>
      </c>
      <c r="Q298" s="16">
        <f>VLOOKUP(M298,MapColors!$A$4:$E$8,3,FALSE)</f>
        <v>4</v>
      </c>
      <c r="R298" s="16">
        <f>VLOOKUP(N298,MapColors!$A$4:$E$8,5,FALSE)</f>
        <v>0</v>
      </c>
      <c r="S298" s="14">
        <f t="shared" si="28"/>
        <v>0</v>
      </c>
      <c r="T298" s="14">
        <f t="shared" si="29"/>
        <v>0</v>
      </c>
      <c r="U298">
        <v>489630</v>
      </c>
      <c r="V298" s="17">
        <v>309</v>
      </c>
      <c r="W298" s="17">
        <v>40.039265800000003</v>
      </c>
      <c r="X298" s="17">
        <v>-75.054869299999993</v>
      </c>
      <c r="Y298" s="17">
        <v>10629</v>
      </c>
      <c r="Z298" s="17">
        <v>31502</v>
      </c>
      <c r="AA298" s="17">
        <v>42101031502</v>
      </c>
      <c r="AB298" s="17">
        <v>578101</v>
      </c>
      <c r="AC298" s="17">
        <v>0</v>
      </c>
    </row>
    <row r="299" spans="1:29" x14ac:dyDescent="0.35">
      <c r="A299" s="12">
        <v>316</v>
      </c>
      <c r="B299" s="14">
        <f t="shared" si="24"/>
        <v>5</v>
      </c>
      <c r="C299" s="14">
        <f t="shared" si="25"/>
        <v>5</v>
      </c>
      <c r="D299" s="15" t="s">
        <v>318</v>
      </c>
      <c r="E299" s="16" t="s">
        <v>10</v>
      </c>
      <c r="F299" s="16" t="s">
        <v>10</v>
      </c>
      <c r="G299" s="16">
        <f>VLOOKUP(E299,MapColors!$A$4:$E$8,2,FALSE)</f>
        <v>5</v>
      </c>
      <c r="H299" s="16">
        <f>VLOOKUP(F299,MapColors!$A$4:$E$8,4,FALSE)</f>
        <v>1</v>
      </c>
      <c r="I299" s="16">
        <f>VLOOKUP(E299,MapColors!$A$4:$E$8,3,FALSE)</f>
        <v>12</v>
      </c>
      <c r="J299" s="16">
        <f>VLOOKUP(F299,MapColors!$A$4:$E$8,5,FALSE)</f>
        <v>5</v>
      </c>
      <c r="K299" s="14">
        <f t="shared" si="26"/>
        <v>5</v>
      </c>
      <c r="L299" s="14">
        <f t="shared" si="27"/>
        <v>5</v>
      </c>
      <c r="M299" s="16" t="s">
        <v>11</v>
      </c>
      <c r="N299" s="16" t="s">
        <v>11</v>
      </c>
      <c r="O299" s="16">
        <f>VLOOKUP(M299,MapColors!$A$4:$E$8,2,FALSE)</f>
        <v>0</v>
      </c>
      <c r="P299" s="16">
        <f>VLOOKUP(N299,MapColors!$A$4:$E$8,4,FALSE)</f>
        <v>0</v>
      </c>
      <c r="Q299" s="16">
        <f>VLOOKUP(M299,MapColors!$A$4:$E$8,3,FALSE)</f>
        <v>4</v>
      </c>
      <c r="R299" s="16">
        <f>VLOOKUP(N299,MapColors!$A$4:$E$8,5,FALSE)</f>
        <v>0</v>
      </c>
      <c r="S299" s="14">
        <f t="shared" si="28"/>
        <v>0</v>
      </c>
      <c r="T299" s="14">
        <f t="shared" si="29"/>
        <v>0</v>
      </c>
      <c r="U299">
        <v>489606</v>
      </c>
      <c r="V299" s="17">
        <v>285</v>
      </c>
      <c r="W299" s="17">
        <v>40.0326126</v>
      </c>
      <c r="X299" s="17">
        <v>-75.059071700000004</v>
      </c>
      <c r="Y299" s="17">
        <v>10630</v>
      </c>
      <c r="Z299" s="17">
        <v>31600</v>
      </c>
      <c r="AA299" s="17">
        <v>42101031600</v>
      </c>
      <c r="AB299" s="17">
        <v>713953</v>
      </c>
      <c r="AC299" s="17">
        <v>0</v>
      </c>
    </row>
    <row r="300" spans="1:29" x14ac:dyDescent="0.35">
      <c r="A300" s="12">
        <v>317</v>
      </c>
      <c r="B300" s="14">
        <f t="shared" si="24"/>
        <v>6</v>
      </c>
      <c r="C300" s="14">
        <f t="shared" si="25"/>
        <v>9</v>
      </c>
      <c r="D300" s="15" t="s">
        <v>319</v>
      </c>
      <c r="E300" s="16" t="s">
        <v>10</v>
      </c>
      <c r="F300" s="16" t="s">
        <v>10</v>
      </c>
      <c r="G300" s="16">
        <f>VLOOKUP(E300,MapColors!$A$4:$E$8,2,FALSE)</f>
        <v>5</v>
      </c>
      <c r="H300" s="16">
        <f>VLOOKUP(F300,MapColors!$A$4:$E$8,4,FALSE)</f>
        <v>1</v>
      </c>
      <c r="I300" s="16">
        <f>VLOOKUP(E300,MapColors!$A$4:$E$8,3,FALSE)</f>
        <v>12</v>
      </c>
      <c r="J300" s="16">
        <f>VLOOKUP(F300,MapColors!$A$4:$E$8,5,FALSE)</f>
        <v>5</v>
      </c>
      <c r="K300" s="14">
        <f t="shared" si="26"/>
        <v>5</v>
      </c>
      <c r="L300" s="14">
        <f t="shared" si="27"/>
        <v>5</v>
      </c>
      <c r="M300" s="16" t="s">
        <v>11</v>
      </c>
      <c r="N300" s="16" t="s">
        <v>10</v>
      </c>
      <c r="O300" s="16">
        <f>VLOOKUP(M300,MapColors!$A$4:$E$8,2,FALSE)</f>
        <v>0</v>
      </c>
      <c r="P300" s="16">
        <f>VLOOKUP(N300,MapColors!$A$4:$E$8,4,FALSE)</f>
        <v>1</v>
      </c>
      <c r="Q300" s="16">
        <f>VLOOKUP(M300,MapColors!$A$4:$E$8,3,FALSE)</f>
        <v>4</v>
      </c>
      <c r="R300" s="16">
        <f>VLOOKUP(N300,MapColors!$A$4:$E$8,5,FALSE)</f>
        <v>5</v>
      </c>
      <c r="S300" s="14">
        <f t="shared" si="28"/>
        <v>1</v>
      </c>
      <c r="T300" s="14">
        <f t="shared" si="29"/>
        <v>4</v>
      </c>
      <c r="U300">
        <v>489607</v>
      </c>
      <c r="V300" s="17">
        <v>286</v>
      </c>
      <c r="W300" s="17">
        <v>40.030605000000001</v>
      </c>
      <c r="X300" s="17">
        <v>-75.068398900000005</v>
      </c>
      <c r="Y300" s="17">
        <v>10631</v>
      </c>
      <c r="Z300" s="17">
        <v>31700</v>
      </c>
      <c r="AA300" s="17">
        <v>42101031700</v>
      </c>
      <c r="AB300" s="17">
        <v>881689</v>
      </c>
      <c r="AC300" s="17">
        <v>0</v>
      </c>
    </row>
    <row r="301" spans="1:29" x14ac:dyDescent="0.35">
      <c r="A301" s="12">
        <v>318</v>
      </c>
      <c r="B301" s="14">
        <f t="shared" si="24"/>
        <v>5</v>
      </c>
      <c r="C301" s="14">
        <f t="shared" si="25"/>
        <v>5</v>
      </c>
      <c r="D301" s="15" t="s">
        <v>390</v>
      </c>
      <c r="E301" s="16" t="s">
        <v>10</v>
      </c>
      <c r="F301" s="16" t="s">
        <v>10</v>
      </c>
      <c r="G301" s="16">
        <f>VLOOKUP(E301,MapColors!$A$4:$E$8,2,FALSE)</f>
        <v>5</v>
      </c>
      <c r="H301" s="16">
        <f>VLOOKUP(F301,MapColors!$A$4:$E$8,4,FALSE)</f>
        <v>1</v>
      </c>
      <c r="I301" s="16">
        <f>VLOOKUP(E301,MapColors!$A$4:$E$8,3,FALSE)</f>
        <v>12</v>
      </c>
      <c r="J301" s="16">
        <f>VLOOKUP(F301,MapColors!$A$4:$E$8,5,FALSE)</f>
        <v>5</v>
      </c>
      <c r="K301" s="14">
        <f t="shared" si="26"/>
        <v>5</v>
      </c>
      <c r="L301" s="14">
        <f t="shared" si="27"/>
        <v>5</v>
      </c>
      <c r="M301" s="16" t="s">
        <v>11</v>
      </c>
      <c r="N301" s="16" t="s">
        <v>11</v>
      </c>
      <c r="O301" s="16">
        <f>VLOOKUP(M301,MapColors!$A$4:$E$8,2,FALSE)</f>
        <v>0</v>
      </c>
      <c r="P301" s="16">
        <f>VLOOKUP(N301,MapColors!$A$4:$E$8,4,FALSE)</f>
        <v>0</v>
      </c>
      <c r="Q301" s="16">
        <f>VLOOKUP(M301,MapColors!$A$4:$E$8,3,FALSE)</f>
        <v>4</v>
      </c>
      <c r="R301" s="16">
        <f>VLOOKUP(N301,MapColors!$A$4:$E$8,5,FALSE)</f>
        <v>0</v>
      </c>
      <c r="S301" s="14">
        <f t="shared" si="28"/>
        <v>0</v>
      </c>
      <c r="T301" s="14">
        <f t="shared" si="29"/>
        <v>0</v>
      </c>
      <c r="U301">
        <v>489702</v>
      </c>
      <c r="V301" s="17">
        <v>357</v>
      </c>
      <c r="W301" s="17">
        <v>40.031102099999998</v>
      </c>
      <c r="X301" s="17">
        <v>-75.0769892</v>
      </c>
      <c r="Y301" s="17">
        <v>10632</v>
      </c>
      <c r="Z301" s="17">
        <v>31800</v>
      </c>
      <c r="AA301" s="17">
        <v>42101031800</v>
      </c>
      <c r="AB301" s="17">
        <v>464290</v>
      </c>
      <c r="AC301" s="17">
        <v>0</v>
      </c>
    </row>
    <row r="302" spans="1:29" x14ac:dyDescent="0.35">
      <c r="A302" s="12">
        <v>319</v>
      </c>
      <c r="B302" s="14">
        <f t="shared" si="24"/>
        <v>5</v>
      </c>
      <c r="C302" s="14">
        <f t="shared" si="25"/>
        <v>5</v>
      </c>
      <c r="D302" s="15" t="s">
        <v>391</v>
      </c>
      <c r="E302" s="16" t="s">
        <v>10</v>
      </c>
      <c r="F302" s="16" t="s">
        <v>10</v>
      </c>
      <c r="G302" s="16">
        <f>VLOOKUP(E302,MapColors!$A$4:$E$8,2,FALSE)</f>
        <v>5</v>
      </c>
      <c r="H302" s="16">
        <f>VLOOKUP(F302,MapColors!$A$4:$E$8,4,FALSE)</f>
        <v>1</v>
      </c>
      <c r="I302" s="16">
        <f>VLOOKUP(E302,MapColors!$A$4:$E$8,3,FALSE)</f>
        <v>12</v>
      </c>
      <c r="J302" s="16">
        <f>VLOOKUP(F302,MapColors!$A$4:$E$8,5,FALSE)</f>
        <v>5</v>
      </c>
      <c r="K302" s="14">
        <f t="shared" si="26"/>
        <v>5</v>
      </c>
      <c r="L302" s="14">
        <f t="shared" si="27"/>
        <v>5</v>
      </c>
      <c r="M302" s="16" t="s">
        <v>11</v>
      </c>
      <c r="N302" s="16" t="s">
        <v>11</v>
      </c>
      <c r="O302" s="16">
        <f>VLOOKUP(M302,MapColors!$A$4:$E$8,2,FALSE)</f>
        <v>0</v>
      </c>
      <c r="P302" s="16">
        <f>VLOOKUP(N302,MapColors!$A$4:$E$8,4,FALSE)</f>
        <v>0</v>
      </c>
      <c r="Q302" s="16">
        <f>VLOOKUP(M302,MapColors!$A$4:$E$8,3,FALSE)</f>
        <v>4</v>
      </c>
      <c r="R302" s="16">
        <f>VLOOKUP(N302,MapColors!$A$4:$E$8,5,FALSE)</f>
        <v>0</v>
      </c>
      <c r="S302" s="14">
        <f t="shared" si="28"/>
        <v>0</v>
      </c>
      <c r="T302" s="14">
        <f t="shared" si="29"/>
        <v>0</v>
      </c>
      <c r="U302">
        <v>489703</v>
      </c>
      <c r="V302" s="17">
        <v>358</v>
      </c>
      <c r="W302" s="17">
        <v>40.023060000000001</v>
      </c>
      <c r="X302" s="17">
        <v>-75.064898799999995</v>
      </c>
      <c r="Y302" s="17">
        <v>10633</v>
      </c>
      <c r="Z302" s="17">
        <v>31900</v>
      </c>
      <c r="AA302" s="17">
        <v>42101031900</v>
      </c>
      <c r="AB302" s="17">
        <v>773285</v>
      </c>
      <c r="AC302" s="17">
        <v>0</v>
      </c>
    </row>
    <row r="303" spans="1:29" x14ac:dyDescent="0.35">
      <c r="A303" s="12">
        <v>320</v>
      </c>
      <c r="B303" s="14">
        <f t="shared" si="24"/>
        <v>6</v>
      </c>
      <c r="C303" s="14">
        <f t="shared" si="25"/>
        <v>9</v>
      </c>
      <c r="D303" s="15" t="s">
        <v>392</v>
      </c>
      <c r="E303" s="16" t="s">
        <v>10</v>
      </c>
      <c r="F303" s="16" t="s">
        <v>10</v>
      </c>
      <c r="G303" s="16">
        <f>VLOOKUP(E303,MapColors!$A$4:$E$8,2,FALSE)</f>
        <v>5</v>
      </c>
      <c r="H303" s="16">
        <f>VLOOKUP(F303,MapColors!$A$4:$E$8,4,FALSE)</f>
        <v>1</v>
      </c>
      <c r="I303" s="16">
        <f>VLOOKUP(E303,MapColors!$A$4:$E$8,3,FALSE)</f>
        <v>12</v>
      </c>
      <c r="J303" s="16">
        <f>VLOOKUP(F303,MapColors!$A$4:$E$8,5,FALSE)</f>
        <v>5</v>
      </c>
      <c r="K303" s="14">
        <f t="shared" si="26"/>
        <v>5</v>
      </c>
      <c r="L303" s="14">
        <f t="shared" si="27"/>
        <v>5</v>
      </c>
      <c r="M303" s="16" t="s">
        <v>11</v>
      </c>
      <c r="N303" s="16" t="s">
        <v>10</v>
      </c>
      <c r="O303" s="16">
        <f>VLOOKUP(M303,MapColors!$A$4:$E$8,2,FALSE)</f>
        <v>0</v>
      </c>
      <c r="P303" s="16">
        <f>VLOOKUP(N303,MapColors!$A$4:$E$8,4,FALSE)</f>
        <v>1</v>
      </c>
      <c r="Q303" s="16">
        <f>VLOOKUP(M303,MapColors!$A$4:$E$8,3,FALSE)</f>
        <v>4</v>
      </c>
      <c r="R303" s="16">
        <f>VLOOKUP(N303,MapColors!$A$4:$E$8,5,FALSE)</f>
        <v>5</v>
      </c>
      <c r="S303" s="14">
        <f t="shared" si="28"/>
        <v>1</v>
      </c>
      <c r="T303" s="14">
        <f t="shared" si="29"/>
        <v>4</v>
      </c>
      <c r="U303">
        <v>489704</v>
      </c>
      <c r="V303" s="17">
        <v>359</v>
      </c>
      <c r="W303" s="17">
        <v>40.027175100000001</v>
      </c>
      <c r="X303" s="17">
        <v>-75.054867400000006</v>
      </c>
      <c r="Y303" s="17">
        <v>10634</v>
      </c>
      <c r="Z303" s="17">
        <v>32000</v>
      </c>
      <c r="AA303" s="17">
        <v>42101032000</v>
      </c>
      <c r="AB303" s="17">
        <v>681549</v>
      </c>
      <c r="AC303" s="17">
        <v>0</v>
      </c>
    </row>
    <row r="304" spans="1:29" x14ac:dyDescent="0.35">
      <c r="A304" s="12">
        <v>321</v>
      </c>
      <c r="B304" s="14">
        <f t="shared" si="24"/>
        <v>7</v>
      </c>
      <c r="C304" s="14">
        <f t="shared" si="25"/>
        <v>16</v>
      </c>
      <c r="D304" s="15" t="s">
        <v>393</v>
      </c>
      <c r="E304" s="16" t="s">
        <v>10</v>
      </c>
      <c r="F304" s="16" t="s">
        <v>12</v>
      </c>
      <c r="G304" s="16">
        <f>VLOOKUP(E304,MapColors!$A$4:$E$8,2,FALSE)</f>
        <v>5</v>
      </c>
      <c r="H304" s="16">
        <f>VLOOKUP(F304,MapColors!$A$4:$E$8,4,FALSE)</f>
        <v>6</v>
      </c>
      <c r="I304" s="16">
        <f>VLOOKUP(E304,MapColors!$A$4:$E$8,3,FALSE)</f>
        <v>12</v>
      </c>
      <c r="J304" s="16">
        <f>VLOOKUP(F304,MapColors!$A$4:$E$8,5,FALSE)</f>
        <v>15</v>
      </c>
      <c r="K304" s="14">
        <f t="shared" si="26"/>
        <v>6</v>
      </c>
      <c r="L304" s="14">
        <f t="shared" si="27"/>
        <v>12</v>
      </c>
      <c r="M304" s="16" t="s">
        <v>11</v>
      </c>
      <c r="N304" s="16" t="s">
        <v>10</v>
      </c>
      <c r="O304" s="16">
        <f>VLOOKUP(M304,MapColors!$A$4:$E$8,2,FALSE)</f>
        <v>0</v>
      </c>
      <c r="P304" s="16">
        <f>VLOOKUP(N304,MapColors!$A$4:$E$8,4,FALSE)</f>
        <v>1</v>
      </c>
      <c r="Q304" s="16">
        <f>VLOOKUP(M304,MapColors!$A$4:$E$8,3,FALSE)</f>
        <v>4</v>
      </c>
      <c r="R304" s="16">
        <f>VLOOKUP(N304,MapColors!$A$4:$E$8,5,FALSE)</f>
        <v>5</v>
      </c>
      <c r="S304" s="14">
        <f t="shared" si="28"/>
        <v>1</v>
      </c>
      <c r="T304" s="14">
        <f t="shared" si="29"/>
        <v>4</v>
      </c>
      <c r="U304">
        <v>489705</v>
      </c>
      <c r="V304" s="17">
        <v>360</v>
      </c>
      <c r="W304" s="17">
        <v>40.017017500000001</v>
      </c>
      <c r="X304" s="17">
        <v>-75.058975200000006</v>
      </c>
      <c r="Y304" s="17">
        <v>10635</v>
      </c>
      <c r="Z304" s="17">
        <v>32100</v>
      </c>
      <c r="AA304" s="17">
        <v>42101032100</v>
      </c>
      <c r="AB304" s="17">
        <v>552928</v>
      </c>
      <c r="AC304" s="17">
        <v>0</v>
      </c>
    </row>
    <row r="305" spans="1:29" x14ac:dyDescent="0.35">
      <c r="A305" s="22">
        <v>323</v>
      </c>
      <c r="B305" s="14">
        <f t="shared" si="24"/>
        <v>6</v>
      </c>
      <c r="C305" s="14">
        <f t="shared" si="25"/>
        <v>12</v>
      </c>
      <c r="D305" s="15" t="s">
        <v>394</v>
      </c>
      <c r="E305" s="16" t="s">
        <v>10</v>
      </c>
      <c r="F305" s="16" t="s">
        <v>12</v>
      </c>
      <c r="G305" s="16">
        <f>VLOOKUP(E305,MapColors!$A$4:$E$8,2,FALSE)</f>
        <v>5</v>
      </c>
      <c r="H305" s="16">
        <f>VLOOKUP(F305,MapColors!$A$4:$E$8,4,FALSE)</f>
        <v>6</v>
      </c>
      <c r="I305" s="16">
        <f>VLOOKUP(E305,MapColors!$A$4:$E$8,3,FALSE)</f>
        <v>12</v>
      </c>
      <c r="J305" s="16">
        <f>VLOOKUP(F305,MapColors!$A$4:$E$8,5,FALSE)</f>
        <v>15</v>
      </c>
      <c r="K305" s="14">
        <f t="shared" si="26"/>
        <v>6</v>
      </c>
      <c r="L305" s="14">
        <f t="shared" si="27"/>
        <v>12</v>
      </c>
      <c r="M305" s="16" t="s">
        <v>11</v>
      </c>
      <c r="N305" s="16" t="s">
        <v>11</v>
      </c>
      <c r="O305" s="16">
        <f>VLOOKUP(M305,MapColors!$A$4:$E$8,2,FALSE)</f>
        <v>0</v>
      </c>
      <c r="P305" s="16">
        <f>VLOOKUP(N305,MapColors!$A$4:$E$8,4,FALSE)</f>
        <v>0</v>
      </c>
      <c r="Q305" s="16">
        <f>VLOOKUP(M305,MapColors!$A$4:$E$8,3,FALSE)</f>
        <v>4</v>
      </c>
      <c r="R305" s="16">
        <f>VLOOKUP(N305,MapColors!$A$4:$E$8,5,FALSE)</f>
        <v>0</v>
      </c>
      <c r="S305" s="14">
        <f t="shared" si="28"/>
        <v>0</v>
      </c>
      <c r="T305" s="14">
        <f t="shared" si="29"/>
        <v>0</v>
      </c>
      <c r="U305">
        <v>489706</v>
      </c>
      <c r="V305" s="17">
        <v>361</v>
      </c>
      <c r="W305" s="17">
        <v>40.021089799999999</v>
      </c>
      <c r="X305" s="17">
        <v>-75.051526999999993</v>
      </c>
      <c r="Y305" s="17">
        <v>10636</v>
      </c>
      <c r="Z305" s="17">
        <v>32300</v>
      </c>
      <c r="AA305" s="17">
        <v>42101032300</v>
      </c>
      <c r="AB305" s="17">
        <v>600043</v>
      </c>
      <c r="AC305" s="17">
        <v>0</v>
      </c>
    </row>
    <row r="306" spans="1:29" x14ac:dyDescent="0.35">
      <c r="A306" s="12">
        <v>325</v>
      </c>
      <c r="B306" s="14">
        <f t="shared" si="24"/>
        <v>27</v>
      </c>
      <c r="C306" s="14">
        <f t="shared" si="25"/>
        <v>36</v>
      </c>
      <c r="D306" s="15" t="s">
        <v>395</v>
      </c>
      <c r="E306" s="16" t="s">
        <v>8</v>
      </c>
      <c r="F306" s="16" t="s">
        <v>9</v>
      </c>
      <c r="G306" s="16">
        <f>VLOOKUP(E306,MapColors!$A$4:$E$8,2,FALSE)</f>
        <v>26</v>
      </c>
      <c r="H306" s="16">
        <f>VLOOKUP(F306,MapColors!$A$4:$E$8,4,FALSE)</f>
        <v>16</v>
      </c>
      <c r="I306" s="16">
        <f>VLOOKUP(E306,MapColors!$A$4:$E$8,3,FALSE)</f>
        <v>53</v>
      </c>
      <c r="J306" s="16">
        <f>VLOOKUP(F306,MapColors!$A$4:$E$8,5,FALSE)</f>
        <v>32</v>
      </c>
      <c r="K306" s="14">
        <f t="shared" si="26"/>
        <v>26</v>
      </c>
      <c r="L306" s="14">
        <f t="shared" si="27"/>
        <v>32</v>
      </c>
      <c r="M306" s="16" t="s">
        <v>11</v>
      </c>
      <c r="N306" s="16" t="s">
        <v>10</v>
      </c>
      <c r="O306" s="16">
        <f>VLOOKUP(M306,MapColors!$A$4:$E$8,2,FALSE)</f>
        <v>0</v>
      </c>
      <c r="P306" s="16">
        <f>VLOOKUP(N306,MapColors!$A$4:$E$8,4,FALSE)</f>
        <v>1</v>
      </c>
      <c r="Q306" s="16">
        <f>VLOOKUP(M306,MapColors!$A$4:$E$8,3,FALSE)</f>
        <v>4</v>
      </c>
      <c r="R306" s="16">
        <f>VLOOKUP(N306,MapColors!$A$4:$E$8,5,FALSE)</f>
        <v>5</v>
      </c>
      <c r="S306" s="14">
        <f t="shared" si="28"/>
        <v>1</v>
      </c>
      <c r="T306" s="14">
        <f t="shared" si="29"/>
        <v>4</v>
      </c>
      <c r="U306">
        <v>489707</v>
      </c>
      <c r="V306" s="17">
        <v>362</v>
      </c>
      <c r="W306" s="17">
        <v>40.026391799999999</v>
      </c>
      <c r="X306" s="17">
        <v>-75.045256100000003</v>
      </c>
      <c r="Y306" s="17">
        <v>10637</v>
      </c>
      <c r="Z306" s="17">
        <v>32500</v>
      </c>
      <c r="AA306" s="17">
        <v>42101032500</v>
      </c>
      <c r="AB306" s="17">
        <v>839319</v>
      </c>
      <c r="AC306" s="17">
        <v>0</v>
      </c>
    </row>
    <row r="307" spans="1:29" x14ac:dyDescent="0.35">
      <c r="A307" s="12">
        <v>326</v>
      </c>
      <c r="B307" s="14">
        <f t="shared" si="24"/>
        <v>13</v>
      </c>
      <c r="C307" s="14">
        <f t="shared" si="25"/>
        <v>15</v>
      </c>
      <c r="D307" s="15" t="s">
        <v>396</v>
      </c>
      <c r="E307" s="16" t="s">
        <v>9</v>
      </c>
      <c r="F307" s="16" t="s">
        <v>12</v>
      </c>
      <c r="G307" s="16">
        <f>VLOOKUP(E307,MapColors!$A$4:$E$8,2,FALSE)</f>
        <v>13</v>
      </c>
      <c r="H307" s="16">
        <f>VLOOKUP(F307,MapColors!$A$4:$E$8,4,FALSE)</f>
        <v>6</v>
      </c>
      <c r="I307" s="16">
        <f>VLOOKUP(E307,MapColors!$A$4:$E$8,3,FALSE)</f>
        <v>25</v>
      </c>
      <c r="J307" s="16">
        <f>VLOOKUP(F307,MapColors!$A$4:$E$8,5,FALSE)</f>
        <v>15</v>
      </c>
      <c r="K307" s="14">
        <f t="shared" si="26"/>
        <v>13</v>
      </c>
      <c r="L307" s="14">
        <f t="shared" si="27"/>
        <v>15</v>
      </c>
      <c r="M307" s="16" t="s">
        <v>11</v>
      </c>
      <c r="N307" s="16" t="s">
        <v>11</v>
      </c>
      <c r="O307" s="16">
        <f>VLOOKUP(M307,MapColors!$A$4:$E$8,2,FALSE)</f>
        <v>0</v>
      </c>
      <c r="P307" s="16">
        <f>VLOOKUP(N307,MapColors!$A$4:$E$8,4,FALSE)</f>
        <v>0</v>
      </c>
      <c r="Q307" s="16">
        <f>VLOOKUP(M307,MapColors!$A$4:$E$8,3,FALSE)</f>
        <v>4</v>
      </c>
      <c r="R307" s="16">
        <f>VLOOKUP(N307,MapColors!$A$4:$E$8,5,FALSE)</f>
        <v>0</v>
      </c>
      <c r="S307" s="14">
        <f t="shared" si="28"/>
        <v>0</v>
      </c>
      <c r="T307" s="14">
        <f t="shared" si="29"/>
        <v>0</v>
      </c>
      <c r="U307">
        <v>489708</v>
      </c>
      <c r="V307" s="17">
        <v>363</v>
      </c>
      <c r="W307" s="17">
        <v>40.030277300000002</v>
      </c>
      <c r="X307" s="17">
        <v>-75.039626299999995</v>
      </c>
      <c r="Y307" s="17">
        <v>10638</v>
      </c>
      <c r="Z307" s="17">
        <v>32600</v>
      </c>
      <c r="AA307" s="17">
        <v>42101032600</v>
      </c>
      <c r="AB307" s="17">
        <v>809898</v>
      </c>
      <c r="AC307" s="17">
        <v>0</v>
      </c>
    </row>
    <row r="308" spans="1:29" x14ac:dyDescent="0.35">
      <c r="A308" s="12">
        <v>329</v>
      </c>
      <c r="B308" s="14">
        <f t="shared" si="24"/>
        <v>14</v>
      </c>
      <c r="C308" s="14">
        <f t="shared" si="25"/>
        <v>19</v>
      </c>
      <c r="D308" s="15" t="s">
        <v>398</v>
      </c>
      <c r="E308" s="16" t="s">
        <v>9</v>
      </c>
      <c r="F308" s="16" t="s">
        <v>12</v>
      </c>
      <c r="G308" s="16">
        <f>VLOOKUP(E308,MapColors!$A$4:$E$8,2,FALSE)</f>
        <v>13</v>
      </c>
      <c r="H308" s="16">
        <f>VLOOKUP(F308,MapColors!$A$4:$E$8,4,FALSE)</f>
        <v>6</v>
      </c>
      <c r="I308" s="16">
        <f>VLOOKUP(E308,MapColors!$A$4:$E$8,3,FALSE)</f>
        <v>25</v>
      </c>
      <c r="J308" s="16">
        <f>VLOOKUP(F308,MapColors!$A$4:$E$8,5,FALSE)</f>
        <v>15</v>
      </c>
      <c r="K308" s="14">
        <f t="shared" si="26"/>
        <v>13</v>
      </c>
      <c r="L308" s="14">
        <f t="shared" si="27"/>
        <v>15</v>
      </c>
      <c r="M308" s="16" t="s">
        <v>11</v>
      </c>
      <c r="N308" s="16" t="s">
        <v>10</v>
      </c>
      <c r="O308" s="16">
        <f>VLOOKUP(M308,MapColors!$A$4:$E$8,2,FALSE)</f>
        <v>0</v>
      </c>
      <c r="P308" s="16">
        <f>VLOOKUP(N308,MapColors!$A$4:$E$8,4,FALSE)</f>
        <v>1</v>
      </c>
      <c r="Q308" s="16">
        <f>VLOOKUP(M308,MapColors!$A$4:$E$8,3,FALSE)</f>
        <v>4</v>
      </c>
      <c r="R308" s="16">
        <f>VLOOKUP(N308,MapColors!$A$4:$E$8,5,FALSE)</f>
        <v>5</v>
      </c>
      <c r="S308" s="14">
        <f t="shared" si="28"/>
        <v>1</v>
      </c>
      <c r="T308" s="14">
        <f t="shared" si="29"/>
        <v>4</v>
      </c>
      <c r="U308">
        <v>489710</v>
      </c>
      <c r="V308" s="17">
        <v>365</v>
      </c>
      <c r="W308" s="17">
        <v>40.037900999999998</v>
      </c>
      <c r="X308" s="17">
        <v>-75.024971300000004</v>
      </c>
      <c r="Y308" s="17">
        <v>10639</v>
      </c>
      <c r="Z308" s="17">
        <v>32900</v>
      </c>
      <c r="AA308" s="17">
        <v>42101032900</v>
      </c>
      <c r="AB308" s="17">
        <v>922922</v>
      </c>
      <c r="AC308" s="17">
        <v>21617</v>
      </c>
    </row>
    <row r="309" spans="1:29" x14ac:dyDescent="0.35">
      <c r="A309" s="12">
        <v>330</v>
      </c>
      <c r="B309" s="14">
        <f t="shared" si="24"/>
        <v>13</v>
      </c>
      <c r="C309" s="14">
        <f t="shared" si="25"/>
        <v>15</v>
      </c>
      <c r="D309" s="15" t="s">
        <v>399</v>
      </c>
      <c r="E309" s="16" t="s">
        <v>9</v>
      </c>
      <c r="F309" s="16" t="s">
        <v>12</v>
      </c>
      <c r="G309" s="16">
        <f>VLOOKUP(E309,MapColors!$A$4:$E$8,2,FALSE)</f>
        <v>13</v>
      </c>
      <c r="H309" s="16">
        <f>VLOOKUP(F309,MapColors!$A$4:$E$8,4,FALSE)</f>
        <v>6</v>
      </c>
      <c r="I309" s="16">
        <f>VLOOKUP(E309,MapColors!$A$4:$E$8,3,FALSE)</f>
        <v>25</v>
      </c>
      <c r="J309" s="16">
        <f>VLOOKUP(F309,MapColors!$A$4:$E$8,5,FALSE)</f>
        <v>15</v>
      </c>
      <c r="K309" s="14">
        <f t="shared" si="26"/>
        <v>13</v>
      </c>
      <c r="L309" s="14">
        <f t="shared" si="27"/>
        <v>15</v>
      </c>
      <c r="M309" s="16" t="s">
        <v>11</v>
      </c>
      <c r="N309" s="16" t="s">
        <v>11</v>
      </c>
      <c r="O309" s="16">
        <f>VLOOKUP(M309,MapColors!$A$4:$E$8,2,FALSE)</f>
        <v>0</v>
      </c>
      <c r="P309" s="16">
        <f>VLOOKUP(N309,MapColors!$A$4:$E$8,4,FALSE)</f>
        <v>0</v>
      </c>
      <c r="Q309" s="16">
        <f>VLOOKUP(M309,MapColors!$A$4:$E$8,3,FALSE)</f>
        <v>4</v>
      </c>
      <c r="R309" s="16">
        <f>VLOOKUP(N309,MapColors!$A$4:$E$8,5,FALSE)</f>
        <v>0</v>
      </c>
      <c r="S309" s="14">
        <f t="shared" si="28"/>
        <v>0</v>
      </c>
      <c r="T309" s="14">
        <f t="shared" si="29"/>
        <v>0</v>
      </c>
      <c r="U309">
        <v>489711</v>
      </c>
      <c r="V309" s="17">
        <v>366</v>
      </c>
      <c r="W309" s="17">
        <v>40.033597399999998</v>
      </c>
      <c r="X309" s="17">
        <v>-75.033849200000006</v>
      </c>
      <c r="Y309" s="17">
        <v>10640</v>
      </c>
      <c r="Z309" s="17">
        <v>33000</v>
      </c>
      <c r="AA309" s="17">
        <v>42101033000</v>
      </c>
      <c r="AB309" s="17">
        <v>732860</v>
      </c>
      <c r="AC309" s="17">
        <v>0</v>
      </c>
    </row>
    <row r="310" spans="1:29" x14ac:dyDescent="0.35">
      <c r="A310" s="12">
        <v>331.01</v>
      </c>
      <c r="B310" s="14">
        <f t="shared" si="24"/>
        <v>7</v>
      </c>
      <c r="C310" s="14">
        <f t="shared" si="25"/>
        <v>16</v>
      </c>
      <c r="D310" s="15" t="s">
        <v>198</v>
      </c>
      <c r="E310" s="16" t="s">
        <v>10</v>
      </c>
      <c r="F310" s="16" t="s">
        <v>12</v>
      </c>
      <c r="G310" s="16">
        <f>VLOOKUP(E310,MapColors!$A$4:$E$8,2,FALSE)</f>
        <v>5</v>
      </c>
      <c r="H310" s="16">
        <f>VLOOKUP(F310,MapColors!$A$4:$E$8,4,FALSE)</f>
        <v>6</v>
      </c>
      <c r="I310" s="16">
        <f>VLOOKUP(E310,MapColors!$A$4:$E$8,3,FALSE)</f>
        <v>12</v>
      </c>
      <c r="J310" s="16">
        <f>VLOOKUP(F310,MapColors!$A$4:$E$8,5,FALSE)</f>
        <v>15</v>
      </c>
      <c r="K310" s="14">
        <f t="shared" si="26"/>
        <v>6</v>
      </c>
      <c r="L310" s="14">
        <f t="shared" si="27"/>
        <v>12</v>
      </c>
      <c r="M310" s="16" t="s">
        <v>11</v>
      </c>
      <c r="N310" s="16" t="s">
        <v>10</v>
      </c>
      <c r="O310" s="16">
        <f>VLOOKUP(M310,MapColors!$A$4:$E$8,2,FALSE)</f>
        <v>0</v>
      </c>
      <c r="P310" s="16">
        <f>VLOOKUP(N310,MapColors!$A$4:$E$8,4,FALSE)</f>
        <v>1</v>
      </c>
      <c r="Q310" s="16">
        <f>VLOOKUP(M310,MapColors!$A$4:$E$8,3,FALSE)</f>
        <v>4</v>
      </c>
      <c r="R310" s="16">
        <f>VLOOKUP(N310,MapColors!$A$4:$E$8,5,FALSE)</f>
        <v>5</v>
      </c>
      <c r="S310" s="14">
        <f t="shared" si="28"/>
        <v>1</v>
      </c>
      <c r="T310" s="14">
        <f t="shared" si="29"/>
        <v>4</v>
      </c>
      <c r="U310">
        <v>489253</v>
      </c>
      <c r="V310" s="17">
        <v>165</v>
      </c>
      <c r="W310" s="17">
        <v>40.040309299999997</v>
      </c>
      <c r="X310" s="17">
        <v>-75.037950499999994</v>
      </c>
      <c r="Y310" s="17">
        <v>10641</v>
      </c>
      <c r="Z310" s="17">
        <v>33101</v>
      </c>
      <c r="AA310" s="17">
        <v>42101033101</v>
      </c>
      <c r="AB310" s="17">
        <v>486954</v>
      </c>
      <c r="AC310" s="17">
        <v>0</v>
      </c>
    </row>
    <row r="311" spans="1:29" x14ac:dyDescent="0.35">
      <c r="A311" s="12">
        <v>331.02</v>
      </c>
      <c r="B311" s="14">
        <f t="shared" si="24"/>
        <v>6</v>
      </c>
      <c r="C311" s="14">
        <f t="shared" si="25"/>
        <v>12</v>
      </c>
      <c r="D311" s="15" t="s">
        <v>199</v>
      </c>
      <c r="E311" s="16" t="s">
        <v>10</v>
      </c>
      <c r="F311" s="16" t="s">
        <v>12</v>
      </c>
      <c r="G311" s="16">
        <f>VLOOKUP(E311,MapColors!$A$4:$E$8,2,FALSE)</f>
        <v>5</v>
      </c>
      <c r="H311" s="16">
        <f>VLOOKUP(F311,MapColors!$A$4:$E$8,4,FALSE)</f>
        <v>6</v>
      </c>
      <c r="I311" s="16">
        <f>VLOOKUP(E311,MapColors!$A$4:$E$8,3,FALSE)</f>
        <v>12</v>
      </c>
      <c r="J311" s="16">
        <f>VLOOKUP(F311,MapColors!$A$4:$E$8,5,FALSE)</f>
        <v>15</v>
      </c>
      <c r="K311" s="14">
        <f t="shared" si="26"/>
        <v>6</v>
      </c>
      <c r="L311" s="14">
        <f t="shared" si="27"/>
        <v>12</v>
      </c>
      <c r="M311" s="16" t="s">
        <v>11</v>
      </c>
      <c r="N311" s="16" t="s">
        <v>11</v>
      </c>
      <c r="O311" s="16">
        <f>VLOOKUP(M311,MapColors!$A$4:$E$8,2,FALSE)</f>
        <v>0</v>
      </c>
      <c r="P311" s="16">
        <f>VLOOKUP(N311,MapColors!$A$4:$E$8,4,FALSE)</f>
        <v>0</v>
      </c>
      <c r="Q311" s="16">
        <f>VLOOKUP(M311,MapColors!$A$4:$E$8,3,FALSE)</f>
        <v>4</v>
      </c>
      <c r="R311" s="16">
        <f>VLOOKUP(N311,MapColors!$A$4:$E$8,5,FALSE)</f>
        <v>0</v>
      </c>
      <c r="S311" s="14">
        <f t="shared" si="28"/>
        <v>0</v>
      </c>
      <c r="T311" s="14">
        <f t="shared" si="29"/>
        <v>0</v>
      </c>
      <c r="U311">
        <v>489254</v>
      </c>
      <c r="V311" s="17">
        <v>166</v>
      </c>
      <c r="W311" s="17">
        <v>40.045105</v>
      </c>
      <c r="X311" s="17">
        <v>-75.027286899999993</v>
      </c>
      <c r="Y311" s="17">
        <v>10642</v>
      </c>
      <c r="Z311" s="17">
        <v>33102</v>
      </c>
      <c r="AA311" s="17">
        <v>42101033102</v>
      </c>
      <c r="AB311" s="17">
        <v>718272</v>
      </c>
      <c r="AC311" s="17">
        <v>0</v>
      </c>
    </row>
    <row r="312" spans="1:29" x14ac:dyDescent="0.35">
      <c r="A312" s="12">
        <v>332</v>
      </c>
      <c r="B312" s="14">
        <f t="shared" si="24"/>
        <v>1</v>
      </c>
      <c r="C312" s="14">
        <f t="shared" si="25"/>
        <v>4</v>
      </c>
      <c r="D312" s="15" t="s">
        <v>400</v>
      </c>
      <c r="E312" s="16" t="s">
        <v>11</v>
      </c>
      <c r="F312" s="16" t="s">
        <v>10</v>
      </c>
      <c r="G312" s="16">
        <f>VLOOKUP(E312,MapColors!$A$4:$E$8,2,FALSE)</f>
        <v>0</v>
      </c>
      <c r="H312" s="16">
        <f>VLOOKUP(F312,MapColors!$A$4:$E$8,4,FALSE)</f>
        <v>1</v>
      </c>
      <c r="I312" s="16">
        <f>VLOOKUP(E312,MapColors!$A$4:$E$8,3,FALSE)</f>
        <v>4</v>
      </c>
      <c r="J312" s="16">
        <f>VLOOKUP(F312,MapColors!$A$4:$E$8,5,FALSE)</f>
        <v>5</v>
      </c>
      <c r="K312" s="14">
        <f t="shared" si="26"/>
        <v>1</v>
      </c>
      <c r="L312" s="14">
        <f t="shared" si="27"/>
        <v>4</v>
      </c>
      <c r="M312" s="16" t="s">
        <v>11</v>
      </c>
      <c r="N312" s="16" t="s">
        <v>11</v>
      </c>
      <c r="O312" s="16">
        <f>VLOOKUP(M312,MapColors!$A$4:$E$8,2,FALSE)</f>
        <v>0</v>
      </c>
      <c r="P312" s="16">
        <f>VLOOKUP(N312,MapColors!$A$4:$E$8,4,FALSE)</f>
        <v>0</v>
      </c>
      <c r="Q312" s="16">
        <f>VLOOKUP(M312,MapColors!$A$4:$E$8,3,FALSE)</f>
        <v>4</v>
      </c>
      <c r="R312" s="16">
        <f>VLOOKUP(N312,MapColors!$A$4:$E$8,5,FALSE)</f>
        <v>0</v>
      </c>
      <c r="S312" s="14">
        <f t="shared" si="28"/>
        <v>0</v>
      </c>
      <c r="T312" s="14">
        <f t="shared" si="29"/>
        <v>0</v>
      </c>
      <c r="U312">
        <v>489712</v>
      </c>
      <c r="V312" s="17">
        <v>367</v>
      </c>
      <c r="W312" s="17">
        <v>40.043941099999998</v>
      </c>
      <c r="X312" s="17">
        <v>-75.044828100000004</v>
      </c>
      <c r="Y312" s="17">
        <v>10643</v>
      </c>
      <c r="Z312" s="17">
        <v>33200</v>
      </c>
      <c r="AA312" s="17">
        <v>42101033200</v>
      </c>
      <c r="AB312" s="17">
        <v>828420</v>
      </c>
      <c r="AC312" s="17">
        <v>0</v>
      </c>
    </row>
    <row r="313" spans="1:29" x14ac:dyDescent="0.35">
      <c r="A313" s="12">
        <v>333</v>
      </c>
      <c r="B313" s="14">
        <f t="shared" si="24"/>
        <v>17</v>
      </c>
      <c r="C313" s="14">
        <f t="shared" si="25"/>
        <v>29</v>
      </c>
      <c r="D313" s="15" t="s">
        <v>151</v>
      </c>
      <c r="E313" s="16" t="s">
        <v>9</v>
      </c>
      <c r="F313" s="16" t="s">
        <v>9</v>
      </c>
      <c r="G313" s="16">
        <f>VLOOKUP(E313,MapColors!$A$4:$E$8,2,FALSE)</f>
        <v>13</v>
      </c>
      <c r="H313" s="16">
        <f>VLOOKUP(F313,MapColors!$A$4:$E$8,4,FALSE)</f>
        <v>16</v>
      </c>
      <c r="I313" s="16">
        <f>VLOOKUP(E313,MapColors!$A$4:$E$8,3,FALSE)</f>
        <v>25</v>
      </c>
      <c r="J313" s="16">
        <f>VLOOKUP(F313,MapColors!$A$4:$E$8,5,FALSE)</f>
        <v>32</v>
      </c>
      <c r="K313" s="14">
        <f t="shared" si="26"/>
        <v>16</v>
      </c>
      <c r="L313" s="14">
        <f t="shared" si="27"/>
        <v>25</v>
      </c>
      <c r="M313" s="16" t="s">
        <v>11</v>
      </c>
      <c r="N313" s="16" t="s">
        <v>10</v>
      </c>
      <c r="O313" s="16">
        <f>VLOOKUP(M313,MapColors!$A$4:$E$8,2,FALSE)</f>
        <v>0</v>
      </c>
      <c r="P313" s="16">
        <f>VLOOKUP(N313,MapColors!$A$4:$E$8,4,FALSE)</f>
        <v>1</v>
      </c>
      <c r="Q313" s="16">
        <f>VLOOKUP(M313,MapColors!$A$4:$E$8,3,FALSE)</f>
        <v>4</v>
      </c>
      <c r="R313" s="16">
        <f>VLOOKUP(N313,MapColors!$A$4:$E$8,5,FALSE)</f>
        <v>5</v>
      </c>
      <c r="S313" s="14">
        <f t="shared" si="28"/>
        <v>1</v>
      </c>
      <c r="T313" s="14">
        <f t="shared" si="29"/>
        <v>4</v>
      </c>
      <c r="U313">
        <v>489509</v>
      </c>
      <c r="V313" s="17">
        <v>118</v>
      </c>
      <c r="W313" s="17">
        <v>40.055014700000001</v>
      </c>
      <c r="X313" s="17">
        <v>-75.044055799999995</v>
      </c>
      <c r="Y313" s="17">
        <v>10644</v>
      </c>
      <c r="Z313" s="17">
        <v>33300</v>
      </c>
      <c r="AA313" s="17">
        <v>42101033300</v>
      </c>
      <c r="AB313" s="17">
        <v>1011566</v>
      </c>
      <c r="AC313" s="17">
        <v>0</v>
      </c>
    </row>
    <row r="314" spans="1:29" x14ac:dyDescent="0.35">
      <c r="A314" s="12">
        <v>334</v>
      </c>
      <c r="B314" s="14">
        <f t="shared" si="24"/>
        <v>14</v>
      </c>
      <c r="C314" s="14">
        <f t="shared" si="25"/>
        <v>19</v>
      </c>
      <c r="D314" s="15" t="s">
        <v>152</v>
      </c>
      <c r="E314" s="16" t="s">
        <v>9</v>
      </c>
      <c r="F314" s="16" t="s">
        <v>12</v>
      </c>
      <c r="G314" s="16">
        <f>VLOOKUP(E314,MapColors!$A$4:$E$8,2,FALSE)</f>
        <v>13</v>
      </c>
      <c r="H314" s="16">
        <f>VLOOKUP(F314,MapColors!$A$4:$E$8,4,FALSE)</f>
        <v>6</v>
      </c>
      <c r="I314" s="16">
        <f>VLOOKUP(E314,MapColors!$A$4:$E$8,3,FALSE)</f>
        <v>25</v>
      </c>
      <c r="J314" s="16">
        <f>VLOOKUP(F314,MapColors!$A$4:$E$8,5,FALSE)</f>
        <v>15</v>
      </c>
      <c r="K314" s="14">
        <f t="shared" si="26"/>
        <v>13</v>
      </c>
      <c r="L314" s="14">
        <f t="shared" si="27"/>
        <v>15</v>
      </c>
      <c r="M314" s="16" t="s">
        <v>11</v>
      </c>
      <c r="N314" s="16" t="s">
        <v>10</v>
      </c>
      <c r="O314" s="16">
        <f>VLOOKUP(M314,MapColors!$A$4:$E$8,2,FALSE)</f>
        <v>0</v>
      </c>
      <c r="P314" s="16">
        <f>VLOOKUP(N314,MapColors!$A$4:$E$8,4,FALSE)</f>
        <v>1</v>
      </c>
      <c r="Q314" s="16">
        <f>VLOOKUP(M314,MapColors!$A$4:$E$8,3,FALSE)</f>
        <v>4</v>
      </c>
      <c r="R314" s="16">
        <f>VLOOKUP(N314,MapColors!$A$4:$E$8,5,FALSE)</f>
        <v>5</v>
      </c>
      <c r="S314" s="14">
        <f t="shared" si="28"/>
        <v>1</v>
      </c>
      <c r="T314" s="14">
        <f t="shared" si="29"/>
        <v>4</v>
      </c>
      <c r="U314">
        <v>489510</v>
      </c>
      <c r="V314" s="17">
        <v>119</v>
      </c>
      <c r="W314" s="17">
        <v>40.053505199999996</v>
      </c>
      <c r="X314" s="17">
        <v>-75.052960999999996</v>
      </c>
      <c r="Y314" s="17">
        <v>10645</v>
      </c>
      <c r="Z314" s="17">
        <v>33400</v>
      </c>
      <c r="AA314" s="17">
        <v>42101033400</v>
      </c>
      <c r="AB314" s="17">
        <v>1218434</v>
      </c>
      <c r="AC314" s="17">
        <v>0</v>
      </c>
    </row>
    <row r="315" spans="1:29" x14ac:dyDescent="0.35">
      <c r="A315" s="12">
        <v>335</v>
      </c>
      <c r="B315" s="14">
        <f t="shared" si="24"/>
        <v>1</v>
      </c>
      <c r="C315" s="14">
        <f t="shared" si="25"/>
        <v>4</v>
      </c>
      <c r="D315" s="15" t="s">
        <v>153</v>
      </c>
      <c r="E315" s="16" t="s">
        <v>11</v>
      </c>
      <c r="F315" s="16" t="s">
        <v>10</v>
      </c>
      <c r="G315" s="16">
        <f>VLOOKUP(E315,MapColors!$A$4:$E$8,2,FALSE)</f>
        <v>0</v>
      </c>
      <c r="H315" s="16">
        <f>VLOOKUP(F315,MapColors!$A$4:$E$8,4,FALSE)</f>
        <v>1</v>
      </c>
      <c r="I315" s="16">
        <f>VLOOKUP(E315,MapColors!$A$4:$E$8,3,FALSE)</f>
        <v>4</v>
      </c>
      <c r="J315" s="16">
        <f>VLOOKUP(F315,MapColors!$A$4:$E$8,5,FALSE)</f>
        <v>5</v>
      </c>
      <c r="K315" s="14">
        <f t="shared" si="26"/>
        <v>1</v>
      </c>
      <c r="L315" s="14">
        <f t="shared" si="27"/>
        <v>4</v>
      </c>
      <c r="M315" s="16" t="s">
        <v>11</v>
      </c>
      <c r="N315" s="16" t="s">
        <v>11</v>
      </c>
      <c r="O315" s="16">
        <f>VLOOKUP(M315,MapColors!$A$4:$E$8,2,FALSE)</f>
        <v>0</v>
      </c>
      <c r="P315" s="16">
        <f>VLOOKUP(N315,MapColors!$A$4:$E$8,4,FALSE)</f>
        <v>0</v>
      </c>
      <c r="Q315" s="16">
        <f>VLOOKUP(M315,MapColors!$A$4:$E$8,3,FALSE)</f>
        <v>4</v>
      </c>
      <c r="R315" s="16">
        <f>VLOOKUP(N315,MapColors!$A$4:$E$8,5,FALSE)</f>
        <v>0</v>
      </c>
      <c r="S315" s="14">
        <f t="shared" si="28"/>
        <v>0</v>
      </c>
      <c r="T315" s="14">
        <f t="shared" si="29"/>
        <v>0</v>
      </c>
      <c r="U315">
        <v>489511</v>
      </c>
      <c r="V315" s="17">
        <v>120</v>
      </c>
      <c r="W315" s="17">
        <v>40.054601400000003</v>
      </c>
      <c r="X315" s="17">
        <v>-75.064867699999994</v>
      </c>
      <c r="Y315" s="17">
        <v>10646</v>
      </c>
      <c r="Z315" s="17">
        <v>33500</v>
      </c>
      <c r="AA315" s="17">
        <v>42101033500</v>
      </c>
      <c r="AB315" s="17">
        <v>942793</v>
      </c>
      <c r="AC315" s="17">
        <v>0</v>
      </c>
    </row>
    <row r="316" spans="1:29" x14ac:dyDescent="0.35">
      <c r="A316" s="12">
        <v>336</v>
      </c>
      <c r="B316" s="14">
        <f t="shared" si="24"/>
        <v>6</v>
      </c>
      <c r="C316" s="14">
        <f t="shared" si="25"/>
        <v>12</v>
      </c>
      <c r="D316" s="15" t="s">
        <v>154</v>
      </c>
      <c r="E316" s="16" t="s">
        <v>10</v>
      </c>
      <c r="F316" s="16" t="s">
        <v>12</v>
      </c>
      <c r="G316" s="16">
        <f>VLOOKUP(E316,MapColors!$A$4:$E$8,2,FALSE)</f>
        <v>5</v>
      </c>
      <c r="H316" s="16">
        <f>VLOOKUP(F316,MapColors!$A$4:$E$8,4,FALSE)</f>
        <v>6</v>
      </c>
      <c r="I316" s="16">
        <f>VLOOKUP(E316,MapColors!$A$4:$E$8,3,FALSE)</f>
        <v>12</v>
      </c>
      <c r="J316" s="16">
        <f>VLOOKUP(F316,MapColors!$A$4:$E$8,5,FALSE)</f>
        <v>15</v>
      </c>
      <c r="K316" s="14">
        <f t="shared" si="26"/>
        <v>6</v>
      </c>
      <c r="L316" s="14">
        <f t="shared" si="27"/>
        <v>12</v>
      </c>
      <c r="M316" s="16" t="s">
        <v>11</v>
      </c>
      <c r="N316" s="16" t="s">
        <v>11</v>
      </c>
      <c r="O316" s="16">
        <f>VLOOKUP(M316,MapColors!$A$4:$E$8,2,FALSE)</f>
        <v>0</v>
      </c>
      <c r="P316" s="16">
        <f>VLOOKUP(N316,MapColors!$A$4:$E$8,4,FALSE)</f>
        <v>0</v>
      </c>
      <c r="Q316" s="16">
        <f>VLOOKUP(M316,MapColors!$A$4:$E$8,3,FALSE)</f>
        <v>4</v>
      </c>
      <c r="R316" s="16">
        <f>VLOOKUP(N316,MapColors!$A$4:$E$8,5,FALSE)</f>
        <v>0</v>
      </c>
      <c r="S316" s="14">
        <f t="shared" si="28"/>
        <v>0</v>
      </c>
      <c r="T316" s="14">
        <f t="shared" si="29"/>
        <v>0</v>
      </c>
      <c r="U316">
        <v>489512</v>
      </c>
      <c r="V316" s="17">
        <v>121</v>
      </c>
      <c r="W316" s="17">
        <v>40.0614785</v>
      </c>
      <c r="X316" s="17">
        <v>-75.059235000000001</v>
      </c>
      <c r="Y316" s="17">
        <v>10647</v>
      </c>
      <c r="Z316" s="17">
        <v>33600</v>
      </c>
      <c r="AA316" s="17">
        <v>42101033600</v>
      </c>
      <c r="AB316" s="17">
        <v>1153639</v>
      </c>
      <c r="AC316" s="17">
        <v>0</v>
      </c>
    </row>
    <row r="317" spans="1:29" x14ac:dyDescent="0.35">
      <c r="A317" s="12">
        <v>337.01</v>
      </c>
      <c r="B317" s="14">
        <f t="shared" si="24"/>
        <v>6</v>
      </c>
      <c r="C317" s="14">
        <f t="shared" si="25"/>
        <v>12</v>
      </c>
      <c r="D317" s="15" t="s">
        <v>340</v>
      </c>
      <c r="E317" s="16" t="s">
        <v>10</v>
      </c>
      <c r="F317" s="16" t="s">
        <v>12</v>
      </c>
      <c r="G317" s="16">
        <f>VLOOKUP(E317,MapColors!$A$4:$E$8,2,FALSE)</f>
        <v>5</v>
      </c>
      <c r="H317" s="16">
        <f>VLOOKUP(F317,MapColors!$A$4:$E$8,4,FALSE)</f>
        <v>6</v>
      </c>
      <c r="I317" s="16">
        <f>VLOOKUP(E317,MapColors!$A$4:$E$8,3,FALSE)</f>
        <v>12</v>
      </c>
      <c r="J317" s="16">
        <f>VLOOKUP(F317,MapColors!$A$4:$E$8,5,FALSE)</f>
        <v>15</v>
      </c>
      <c r="K317" s="14">
        <f t="shared" si="26"/>
        <v>6</v>
      </c>
      <c r="L317" s="14">
        <f t="shared" si="27"/>
        <v>12</v>
      </c>
      <c r="M317" s="16" t="s">
        <v>11</v>
      </c>
      <c r="N317" s="16" t="s">
        <v>11</v>
      </c>
      <c r="O317" s="16">
        <f>VLOOKUP(M317,MapColors!$A$4:$E$8,2,FALSE)</f>
        <v>0</v>
      </c>
      <c r="P317" s="16">
        <f>VLOOKUP(N317,MapColors!$A$4:$E$8,4,FALSE)</f>
        <v>0</v>
      </c>
      <c r="Q317" s="16">
        <f>VLOOKUP(M317,MapColors!$A$4:$E$8,3,FALSE)</f>
        <v>4</v>
      </c>
      <c r="R317" s="16">
        <f>VLOOKUP(N317,MapColors!$A$4:$E$8,5,FALSE)</f>
        <v>0</v>
      </c>
      <c r="S317" s="14">
        <f t="shared" si="28"/>
        <v>0</v>
      </c>
      <c r="T317" s="14">
        <f t="shared" si="29"/>
        <v>0</v>
      </c>
      <c r="U317">
        <v>489628</v>
      </c>
      <c r="V317" s="17">
        <v>307</v>
      </c>
      <c r="W317" s="17">
        <v>40.067210500000002</v>
      </c>
      <c r="X317" s="17">
        <v>-75.048298299999999</v>
      </c>
      <c r="Y317" s="17">
        <v>10648</v>
      </c>
      <c r="Z317" s="17">
        <v>33701</v>
      </c>
      <c r="AA317" s="17">
        <v>42101033701</v>
      </c>
      <c r="AB317" s="17">
        <v>973653</v>
      </c>
      <c r="AC317" s="17">
        <v>0</v>
      </c>
    </row>
    <row r="318" spans="1:29" x14ac:dyDescent="0.35">
      <c r="A318" s="12">
        <v>337.02</v>
      </c>
      <c r="B318" s="14">
        <f t="shared" si="24"/>
        <v>6</v>
      </c>
      <c r="C318" s="14">
        <f t="shared" si="25"/>
        <v>12</v>
      </c>
      <c r="D318" s="15" t="s">
        <v>341</v>
      </c>
      <c r="E318" s="16" t="s">
        <v>10</v>
      </c>
      <c r="F318" s="16" t="s">
        <v>12</v>
      </c>
      <c r="G318" s="16">
        <f>VLOOKUP(E318,MapColors!$A$4:$E$8,2,FALSE)</f>
        <v>5</v>
      </c>
      <c r="H318" s="16">
        <f>VLOOKUP(F318,MapColors!$A$4:$E$8,4,FALSE)</f>
        <v>6</v>
      </c>
      <c r="I318" s="16">
        <f>VLOOKUP(E318,MapColors!$A$4:$E$8,3,FALSE)</f>
        <v>12</v>
      </c>
      <c r="J318" s="16">
        <f>VLOOKUP(F318,MapColors!$A$4:$E$8,5,FALSE)</f>
        <v>15</v>
      </c>
      <c r="K318" s="14">
        <f t="shared" si="26"/>
        <v>6</v>
      </c>
      <c r="L318" s="14">
        <f t="shared" si="27"/>
        <v>12</v>
      </c>
      <c r="M318" s="16" t="s">
        <v>11</v>
      </c>
      <c r="N318" s="16" t="s">
        <v>11</v>
      </c>
      <c r="O318" s="16">
        <f>VLOOKUP(M318,MapColors!$A$4:$E$8,2,FALSE)</f>
        <v>0</v>
      </c>
      <c r="P318" s="16">
        <f>VLOOKUP(N318,MapColors!$A$4:$E$8,4,FALSE)</f>
        <v>0</v>
      </c>
      <c r="Q318" s="16">
        <f>VLOOKUP(M318,MapColors!$A$4:$E$8,3,FALSE)</f>
        <v>4</v>
      </c>
      <c r="R318" s="16">
        <f>VLOOKUP(N318,MapColors!$A$4:$E$8,5,FALSE)</f>
        <v>0</v>
      </c>
      <c r="S318" s="14">
        <f t="shared" si="28"/>
        <v>0</v>
      </c>
      <c r="T318" s="14">
        <f t="shared" si="29"/>
        <v>0</v>
      </c>
      <c r="U318">
        <v>489629</v>
      </c>
      <c r="V318" s="17">
        <v>308</v>
      </c>
      <c r="W318" s="17">
        <v>40.070753199999999</v>
      </c>
      <c r="X318" s="17">
        <v>-75.057821200000006</v>
      </c>
      <c r="Y318" s="17">
        <v>10649</v>
      </c>
      <c r="Z318" s="17">
        <v>33702</v>
      </c>
      <c r="AA318" s="17">
        <v>42101033702</v>
      </c>
      <c r="AB318" s="17">
        <v>1057798</v>
      </c>
      <c r="AC318" s="17">
        <v>0</v>
      </c>
    </row>
    <row r="319" spans="1:29" x14ac:dyDescent="0.35">
      <c r="A319" s="12">
        <v>338</v>
      </c>
      <c r="B319" s="14">
        <f t="shared" si="24"/>
        <v>6</v>
      </c>
      <c r="C319" s="14">
        <f t="shared" si="25"/>
        <v>12</v>
      </c>
      <c r="D319" s="15" t="s">
        <v>155</v>
      </c>
      <c r="E319" s="16" t="s">
        <v>10</v>
      </c>
      <c r="F319" s="16" t="s">
        <v>12</v>
      </c>
      <c r="G319" s="16">
        <f>VLOOKUP(E319,MapColors!$A$4:$E$8,2,FALSE)</f>
        <v>5</v>
      </c>
      <c r="H319" s="16">
        <f>VLOOKUP(F319,MapColors!$A$4:$E$8,4,FALSE)</f>
        <v>6</v>
      </c>
      <c r="I319" s="16">
        <f>VLOOKUP(E319,MapColors!$A$4:$E$8,3,FALSE)</f>
        <v>12</v>
      </c>
      <c r="J319" s="16">
        <f>VLOOKUP(F319,MapColors!$A$4:$E$8,5,FALSE)</f>
        <v>15</v>
      </c>
      <c r="K319" s="14">
        <f t="shared" si="26"/>
        <v>6</v>
      </c>
      <c r="L319" s="14">
        <f t="shared" si="27"/>
        <v>12</v>
      </c>
      <c r="M319" s="16" t="s">
        <v>11</v>
      </c>
      <c r="N319" s="16" t="s">
        <v>11</v>
      </c>
      <c r="O319" s="16">
        <f>VLOOKUP(M319,MapColors!$A$4:$E$8,2,FALSE)</f>
        <v>0</v>
      </c>
      <c r="P319" s="16">
        <f>VLOOKUP(N319,MapColors!$A$4:$E$8,4,FALSE)</f>
        <v>0</v>
      </c>
      <c r="Q319" s="16">
        <f>VLOOKUP(M319,MapColors!$A$4:$E$8,3,FALSE)</f>
        <v>4</v>
      </c>
      <c r="R319" s="16">
        <f>VLOOKUP(N319,MapColors!$A$4:$E$8,5,FALSE)</f>
        <v>0</v>
      </c>
      <c r="S319" s="14">
        <f t="shared" si="28"/>
        <v>0</v>
      </c>
      <c r="T319" s="14">
        <f t="shared" si="29"/>
        <v>0</v>
      </c>
      <c r="U319">
        <v>489513</v>
      </c>
      <c r="V319" s="17">
        <v>122</v>
      </c>
      <c r="W319" s="17">
        <v>40.062648099999997</v>
      </c>
      <c r="X319" s="17">
        <v>-75.073644000000002</v>
      </c>
      <c r="Y319" s="17">
        <v>10650</v>
      </c>
      <c r="Z319" s="17">
        <v>33800</v>
      </c>
      <c r="AA319" s="17">
        <v>42101033800</v>
      </c>
      <c r="AB319" s="17">
        <v>1400220</v>
      </c>
      <c r="AC319" s="17">
        <v>0</v>
      </c>
    </row>
    <row r="320" spans="1:29" x14ac:dyDescent="0.35">
      <c r="A320" s="12">
        <v>339</v>
      </c>
      <c r="B320" s="14">
        <f t="shared" si="24"/>
        <v>1</v>
      </c>
      <c r="C320" s="14">
        <f t="shared" si="25"/>
        <v>4</v>
      </c>
      <c r="D320" s="15" t="s">
        <v>156</v>
      </c>
      <c r="E320" s="16" t="s">
        <v>11</v>
      </c>
      <c r="F320" s="16" t="s">
        <v>10</v>
      </c>
      <c r="G320" s="16">
        <f>VLOOKUP(E320,MapColors!$A$4:$E$8,2,FALSE)</f>
        <v>0</v>
      </c>
      <c r="H320" s="16">
        <f>VLOOKUP(F320,MapColors!$A$4:$E$8,4,FALSE)</f>
        <v>1</v>
      </c>
      <c r="I320" s="16">
        <f>VLOOKUP(E320,MapColors!$A$4:$E$8,3,FALSE)</f>
        <v>4</v>
      </c>
      <c r="J320" s="16">
        <f>VLOOKUP(F320,MapColors!$A$4:$E$8,5,FALSE)</f>
        <v>5</v>
      </c>
      <c r="K320" s="14">
        <f t="shared" si="26"/>
        <v>1</v>
      </c>
      <c r="L320" s="14">
        <f t="shared" si="27"/>
        <v>4</v>
      </c>
      <c r="M320" s="16" t="s">
        <v>11</v>
      </c>
      <c r="N320" s="16" t="s">
        <v>11</v>
      </c>
      <c r="O320" s="16">
        <f>VLOOKUP(M320,MapColors!$A$4:$E$8,2,FALSE)</f>
        <v>0</v>
      </c>
      <c r="P320" s="16">
        <f>VLOOKUP(N320,MapColors!$A$4:$E$8,4,FALSE)</f>
        <v>0</v>
      </c>
      <c r="Q320" s="16">
        <f>VLOOKUP(M320,MapColors!$A$4:$E$8,3,FALSE)</f>
        <v>4</v>
      </c>
      <c r="R320" s="16">
        <f>VLOOKUP(N320,MapColors!$A$4:$E$8,5,FALSE)</f>
        <v>0</v>
      </c>
      <c r="S320" s="14">
        <f t="shared" si="28"/>
        <v>0</v>
      </c>
      <c r="T320" s="14">
        <f t="shared" si="29"/>
        <v>0</v>
      </c>
      <c r="U320">
        <v>489514</v>
      </c>
      <c r="V320" s="17">
        <v>123</v>
      </c>
      <c r="W320" s="17">
        <v>40.068556000000001</v>
      </c>
      <c r="X320" s="17">
        <v>-75.087341800000004</v>
      </c>
      <c r="Y320" s="17">
        <v>10651</v>
      </c>
      <c r="Z320" s="17">
        <v>33900</v>
      </c>
      <c r="AA320" s="17">
        <v>42101033900</v>
      </c>
      <c r="AB320" s="17">
        <v>1141156</v>
      </c>
      <c r="AC320" s="17">
        <v>0</v>
      </c>
    </row>
    <row r="321" spans="1:29" x14ac:dyDescent="0.35">
      <c r="A321" s="12">
        <v>340</v>
      </c>
      <c r="B321" s="14">
        <f t="shared" si="24"/>
        <v>2</v>
      </c>
      <c r="C321" s="14">
        <f t="shared" si="25"/>
        <v>8</v>
      </c>
      <c r="D321" s="15" t="s">
        <v>157</v>
      </c>
      <c r="E321" s="16" t="s">
        <v>11</v>
      </c>
      <c r="F321" s="16" t="s">
        <v>10</v>
      </c>
      <c r="G321" s="16">
        <f>VLOOKUP(E321,MapColors!$A$4:$E$8,2,FALSE)</f>
        <v>0</v>
      </c>
      <c r="H321" s="16">
        <f>VLOOKUP(F321,MapColors!$A$4:$E$8,4,FALSE)</f>
        <v>1</v>
      </c>
      <c r="I321" s="16">
        <f>VLOOKUP(E321,MapColors!$A$4:$E$8,3,FALSE)</f>
        <v>4</v>
      </c>
      <c r="J321" s="16">
        <f>VLOOKUP(F321,MapColors!$A$4:$E$8,5,FALSE)</f>
        <v>5</v>
      </c>
      <c r="K321" s="14">
        <f t="shared" si="26"/>
        <v>1</v>
      </c>
      <c r="L321" s="14">
        <f t="shared" si="27"/>
        <v>4</v>
      </c>
      <c r="M321" s="16" t="s">
        <v>11</v>
      </c>
      <c r="N321" s="16" t="s">
        <v>10</v>
      </c>
      <c r="O321" s="16">
        <f>VLOOKUP(M321,MapColors!$A$4:$E$8,2,FALSE)</f>
        <v>0</v>
      </c>
      <c r="P321" s="16">
        <f>VLOOKUP(N321,MapColors!$A$4:$E$8,4,FALSE)</f>
        <v>1</v>
      </c>
      <c r="Q321" s="16">
        <f>VLOOKUP(M321,MapColors!$A$4:$E$8,3,FALSE)</f>
        <v>4</v>
      </c>
      <c r="R321" s="16">
        <f>VLOOKUP(N321,MapColors!$A$4:$E$8,5,FALSE)</f>
        <v>5</v>
      </c>
      <c r="S321" s="14">
        <f t="shared" si="28"/>
        <v>1</v>
      </c>
      <c r="T321" s="14">
        <f t="shared" si="29"/>
        <v>4</v>
      </c>
      <c r="U321">
        <v>489515</v>
      </c>
      <c r="V321" s="17">
        <v>124</v>
      </c>
      <c r="W321" s="17">
        <v>40.0711759</v>
      </c>
      <c r="X321" s="17">
        <v>-75.073500699999997</v>
      </c>
      <c r="Y321" s="17">
        <v>10652</v>
      </c>
      <c r="Z321" s="17">
        <v>34000</v>
      </c>
      <c r="AA321" s="17">
        <v>42101034000</v>
      </c>
      <c r="AB321" s="17">
        <v>763893</v>
      </c>
      <c r="AC321" s="17">
        <v>729</v>
      </c>
    </row>
    <row r="322" spans="1:29" x14ac:dyDescent="0.35">
      <c r="A322" s="12">
        <v>341</v>
      </c>
      <c r="B322" s="14">
        <f t="shared" si="24"/>
        <v>6</v>
      </c>
      <c r="C322" s="14">
        <f t="shared" si="25"/>
        <v>12</v>
      </c>
      <c r="D322" s="15" t="s">
        <v>158</v>
      </c>
      <c r="E322" s="16" t="s">
        <v>10</v>
      </c>
      <c r="F322" s="16" t="s">
        <v>12</v>
      </c>
      <c r="G322" s="16">
        <f>VLOOKUP(E322,MapColors!$A$4:$E$8,2,FALSE)</f>
        <v>5</v>
      </c>
      <c r="H322" s="16">
        <f>VLOOKUP(F322,MapColors!$A$4:$E$8,4,FALSE)</f>
        <v>6</v>
      </c>
      <c r="I322" s="16">
        <f>VLOOKUP(E322,MapColors!$A$4:$E$8,3,FALSE)</f>
        <v>12</v>
      </c>
      <c r="J322" s="16">
        <f>VLOOKUP(F322,MapColors!$A$4:$E$8,5,FALSE)</f>
        <v>15</v>
      </c>
      <c r="K322" s="14">
        <f t="shared" si="26"/>
        <v>6</v>
      </c>
      <c r="L322" s="14">
        <f t="shared" si="27"/>
        <v>12</v>
      </c>
      <c r="M322" s="16" t="s">
        <v>11</v>
      </c>
      <c r="N322" s="16" t="s">
        <v>11</v>
      </c>
      <c r="O322" s="16">
        <f>VLOOKUP(M322,MapColors!$A$4:$E$8,2,FALSE)</f>
        <v>0</v>
      </c>
      <c r="P322" s="16">
        <f>VLOOKUP(N322,MapColors!$A$4:$E$8,4,FALSE)</f>
        <v>0</v>
      </c>
      <c r="Q322" s="16">
        <f>VLOOKUP(M322,MapColors!$A$4:$E$8,3,FALSE)</f>
        <v>4</v>
      </c>
      <c r="R322" s="16">
        <f>VLOOKUP(N322,MapColors!$A$4:$E$8,5,FALSE)</f>
        <v>0</v>
      </c>
      <c r="S322" s="14">
        <f t="shared" si="28"/>
        <v>0</v>
      </c>
      <c r="T322" s="14">
        <f t="shared" si="29"/>
        <v>0</v>
      </c>
      <c r="U322">
        <v>489516</v>
      </c>
      <c r="V322" s="17">
        <v>125</v>
      </c>
      <c r="W322" s="17">
        <v>40.076341499999998</v>
      </c>
      <c r="X322" s="17">
        <v>-75.080693800000006</v>
      </c>
      <c r="Y322" s="17">
        <v>10653</v>
      </c>
      <c r="Z322" s="17">
        <v>34100</v>
      </c>
      <c r="AA322" s="17">
        <v>42101034100</v>
      </c>
      <c r="AB322" s="17">
        <v>1333267</v>
      </c>
      <c r="AC322" s="17">
        <v>0</v>
      </c>
    </row>
    <row r="323" spans="1:29" x14ac:dyDescent="0.35">
      <c r="A323" s="12">
        <v>342</v>
      </c>
      <c r="B323" s="14">
        <f t="shared" si="24"/>
        <v>1</v>
      </c>
      <c r="C323" s="14">
        <f t="shared" si="25"/>
        <v>4</v>
      </c>
      <c r="D323" s="15" t="s">
        <v>159</v>
      </c>
      <c r="E323" s="16" t="s">
        <v>11</v>
      </c>
      <c r="F323" s="16" t="s">
        <v>10</v>
      </c>
      <c r="G323" s="16">
        <f>VLOOKUP(E323,MapColors!$A$4:$E$8,2,FALSE)</f>
        <v>0</v>
      </c>
      <c r="H323" s="16">
        <f>VLOOKUP(F323,MapColors!$A$4:$E$8,4,FALSE)</f>
        <v>1</v>
      </c>
      <c r="I323" s="16">
        <f>VLOOKUP(E323,MapColors!$A$4:$E$8,3,FALSE)</f>
        <v>4</v>
      </c>
      <c r="J323" s="16">
        <f>VLOOKUP(F323,MapColors!$A$4:$E$8,5,FALSE)</f>
        <v>5</v>
      </c>
      <c r="K323" s="14">
        <f t="shared" si="26"/>
        <v>1</v>
      </c>
      <c r="L323" s="14">
        <f t="shared" si="27"/>
        <v>4</v>
      </c>
      <c r="M323" s="16" t="s">
        <v>11</v>
      </c>
      <c r="N323" s="16" t="s">
        <v>11</v>
      </c>
      <c r="O323" s="16">
        <f>VLOOKUP(M323,MapColors!$A$4:$E$8,2,FALSE)</f>
        <v>0</v>
      </c>
      <c r="P323" s="16">
        <f>VLOOKUP(N323,MapColors!$A$4:$E$8,4,FALSE)</f>
        <v>0</v>
      </c>
      <c r="Q323" s="16">
        <f>VLOOKUP(M323,MapColors!$A$4:$E$8,3,FALSE)</f>
        <v>4</v>
      </c>
      <c r="R323" s="16">
        <f>VLOOKUP(N323,MapColors!$A$4:$E$8,5,FALSE)</f>
        <v>0</v>
      </c>
      <c r="S323" s="14">
        <f t="shared" si="28"/>
        <v>0</v>
      </c>
      <c r="T323" s="14">
        <f t="shared" si="29"/>
        <v>0</v>
      </c>
      <c r="U323">
        <v>489517</v>
      </c>
      <c r="V323" s="17">
        <v>126</v>
      </c>
      <c r="W323" s="17">
        <v>40.082594700000001</v>
      </c>
      <c r="X323" s="17">
        <v>-75.0721585</v>
      </c>
      <c r="Y323" s="17">
        <v>10654</v>
      </c>
      <c r="Z323" s="17">
        <v>34200</v>
      </c>
      <c r="AA323" s="17">
        <v>42101034200</v>
      </c>
      <c r="AB323" s="17">
        <v>1000768</v>
      </c>
      <c r="AC323" s="17">
        <v>0</v>
      </c>
    </row>
    <row r="324" spans="1:29" x14ac:dyDescent="0.35">
      <c r="A324" s="12">
        <v>344</v>
      </c>
      <c r="B324" s="14">
        <f t="shared" ref="B324:B387" si="30">K324+S324</f>
        <v>6</v>
      </c>
      <c r="C324" s="14">
        <f t="shared" ref="C324:C387" si="31">L324+T324</f>
        <v>9</v>
      </c>
      <c r="D324" s="15" t="s">
        <v>161</v>
      </c>
      <c r="E324" s="16" t="s">
        <v>10</v>
      </c>
      <c r="F324" s="16" t="s">
        <v>10</v>
      </c>
      <c r="G324" s="16">
        <f>VLOOKUP(E324,MapColors!$A$4:$E$8,2,FALSE)</f>
        <v>5</v>
      </c>
      <c r="H324" s="16">
        <f>VLOOKUP(F324,MapColors!$A$4:$E$8,4,FALSE)</f>
        <v>1</v>
      </c>
      <c r="I324" s="16">
        <f>VLOOKUP(E324,MapColors!$A$4:$E$8,3,FALSE)</f>
        <v>12</v>
      </c>
      <c r="J324" s="16">
        <f>VLOOKUP(F324,MapColors!$A$4:$E$8,5,FALSE)</f>
        <v>5</v>
      </c>
      <c r="K324" s="14">
        <f t="shared" ref="K324:K387" si="32">MAX(G324:H324)</f>
        <v>5</v>
      </c>
      <c r="L324" s="14">
        <f t="shared" ref="L324:L387" si="33">MIN(I324:J324)</f>
        <v>5</v>
      </c>
      <c r="M324" s="16" t="s">
        <v>11</v>
      </c>
      <c r="N324" s="16" t="s">
        <v>10</v>
      </c>
      <c r="O324" s="16">
        <f>VLOOKUP(M324,MapColors!$A$4:$E$8,2,FALSE)</f>
        <v>0</v>
      </c>
      <c r="P324" s="16">
        <f>VLOOKUP(N324,MapColors!$A$4:$E$8,4,FALSE)</f>
        <v>1</v>
      </c>
      <c r="Q324" s="16">
        <f>VLOOKUP(M324,MapColors!$A$4:$E$8,3,FALSE)</f>
        <v>4</v>
      </c>
      <c r="R324" s="16">
        <f>VLOOKUP(N324,MapColors!$A$4:$E$8,5,FALSE)</f>
        <v>5</v>
      </c>
      <c r="S324" s="14">
        <f t="shared" ref="S324:S387" si="34">MAX(O324:P324)</f>
        <v>1</v>
      </c>
      <c r="T324" s="14">
        <f t="shared" ref="T324:T387" si="35">MIN(Q324:R324)</f>
        <v>4</v>
      </c>
      <c r="U324">
        <v>489519</v>
      </c>
      <c r="V324" s="17">
        <v>128</v>
      </c>
      <c r="W324" s="17">
        <v>40.0943325</v>
      </c>
      <c r="X324" s="17">
        <v>-75.056441899999996</v>
      </c>
      <c r="Y324" s="17">
        <v>10655</v>
      </c>
      <c r="Z324" s="17">
        <v>34400</v>
      </c>
      <c r="AA324" s="17">
        <v>42101034400</v>
      </c>
      <c r="AB324" s="17">
        <v>3399171</v>
      </c>
      <c r="AC324" s="17">
        <v>13905</v>
      </c>
    </row>
    <row r="325" spans="1:29" x14ac:dyDescent="0.35">
      <c r="A325" s="12">
        <v>345.01</v>
      </c>
      <c r="B325" s="14">
        <f t="shared" si="30"/>
        <v>6</v>
      </c>
      <c r="C325" s="14">
        <f t="shared" si="31"/>
        <v>12</v>
      </c>
      <c r="D325" s="15" t="s">
        <v>182</v>
      </c>
      <c r="E325" s="16" t="s">
        <v>10</v>
      </c>
      <c r="F325" s="16" t="s">
        <v>12</v>
      </c>
      <c r="G325" s="16">
        <f>VLOOKUP(E325,MapColors!$A$4:$E$8,2,FALSE)</f>
        <v>5</v>
      </c>
      <c r="H325" s="16">
        <f>VLOOKUP(F325,MapColors!$A$4:$E$8,4,FALSE)</f>
        <v>6</v>
      </c>
      <c r="I325" s="16">
        <f>VLOOKUP(E325,MapColors!$A$4:$E$8,3,FALSE)</f>
        <v>12</v>
      </c>
      <c r="J325" s="16">
        <f>VLOOKUP(F325,MapColors!$A$4:$E$8,5,FALSE)</f>
        <v>15</v>
      </c>
      <c r="K325" s="14">
        <f t="shared" si="32"/>
        <v>6</v>
      </c>
      <c r="L325" s="14">
        <f t="shared" si="33"/>
        <v>12</v>
      </c>
      <c r="M325" s="16" t="s">
        <v>11</v>
      </c>
      <c r="N325" s="16" t="s">
        <v>11</v>
      </c>
      <c r="O325" s="16">
        <f>VLOOKUP(M325,MapColors!$A$4:$E$8,2,FALSE)</f>
        <v>0</v>
      </c>
      <c r="P325" s="16">
        <f>VLOOKUP(N325,MapColors!$A$4:$E$8,4,FALSE)</f>
        <v>0</v>
      </c>
      <c r="Q325" s="16">
        <f>VLOOKUP(M325,MapColors!$A$4:$E$8,3,FALSE)</f>
        <v>4</v>
      </c>
      <c r="R325" s="16">
        <f>VLOOKUP(N325,MapColors!$A$4:$E$8,5,FALSE)</f>
        <v>0</v>
      </c>
      <c r="S325" s="14">
        <f t="shared" si="34"/>
        <v>0</v>
      </c>
      <c r="T325" s="14">
        <f t="shared" si="35"/>
        <v>0</v>
      </c>
      <c r="U325">
        <v>489237</v>
      </c>
      <c r="V325" s="17">
        <v>149</v>
      </c>
      <c r="W325" s="17">
        <v>40.074909099999999</v>
      </c>
      <c r="X325" s="17">
        <v>-75.039208900000006</v>
      </c>
      <c r="Y325" s="17">
        <v>10656</v>
      </c>
      <c r="Z325" s="17">
        <v>34501</v>
      </c>
      <c r="AA325" s="17">
        <v>42101034501</v>
      </c>
      <c r="AB325" s="17">
        <v>447469</v>
      </c>
      <c r="AC325" s="17">
        <v>0</v>
      </c>
    </row>
    <row r="326" spans="1:29" x14ac:dyDescent="0.35">
      <c r="A326" s="12">
        <v>345.02</v>
      </c>
      <c r="B326" s="14">
        <f t="shared" si="30"/>
        <v>1</v>
      </c>
      <c r="C326" s="14">
        <f t="shared" si="31"/>
        <v>4</v>
      </c>
      <c r="D326" s="15" t="s">
        <v>183</v>
      </c>
      <c r="E326" s="16" t="s">
        <v>11</v>
      </c>
      <c r="F326" s="16" t="s">
        <v>10</v>
      </c>
      <c r="G326" s="16">
        <f>VLOOKUP(E326,MapColors!$A$4:$E$8,2,FALSE)</f>
        <v>0</v>
      </c>
      <c r="H326" s="16">
        <f>VLOOKUP(F326,MapColors!$A$4:$E$8,4,FALSE)</f>
        <v>1</v>
      </c>
      <c r="I326" s="16">
        <f>VLOOKUP(E326,MapColors!$A$4:$E$8,3,FALSE)</f>
        <v>4</v>
      </c>
      <c r="J326" s="16">
        <f>VLOOKUP(F326,MapColors!$A$4:$E$8,5,FALSE)</f>
        <v>5</v>
      </c>
      <c r="K326" s="14">
        <f t="shared" si="32"/>
        <v>1</v>
      </c>
      <c r="L326" s="14">
        <f t="shared" si="33"/>
        <v>4</v>
      </c>
      <c r="M326" s="16" t="s">
        <v>11</v>
      </c>
      <c r="N326" s="16" t="s">
        <v>11</v>
      </c>
      <c r="O326" s="16">
        <f>VLOOKUP(M326,MapColors!$A$4:$E$8,2,FALSE)</f>
        <v>0</v>
      </c>
      <c r="P326" s="16">
        <f>VLOOKUP(N326,MapColors!$A$4:$E$8,4,FALSE)</f>
        <v>0</v>
      </c>
      <c r="Q326" s="16">
        <f>VLOOKUP(M326,MapColors!$A$4:$E$8,3,FALSE)</f>
        <v>4</v>
      </c>
      <c r="R326" s="16">
        <f>VLOOKUP(N326,MapColors!$A$4:$E$8,5,FALSE)</f>
        <v>0</v>
      </c>
      <c r="S326" s="14">
        <f t="shared" si="34"/>
        <v>0</v>
      </c>
      <c r="T326" s="14">
        <f t="shared" si="35"/>
        <v>0</v>
      </c>
      <c r="U326">
        <v>489238</v>
      </c>
      <c r="V326" s="17">
        <v>150</v>
      </c>
      <c r="W326" s="17">
        <v>40.081444599999998</v>
      </c>
      <c r="X326" s="17">
        <v>-75.038381099999995</v>
      </c>
      <c r="Y326" s="17">
        <v>10657</v>
      </c>
      <c r="Z326" s="17">
        <v>34502</v>
      </c>
      <c r="AA326" s="17">
        <v>42101034502</v>
      </c>
      <c r="AB326" s="17">
        <v>1009269</v>
      </c>
      <c r="AC326" s="17">
        <v>0</v>
      </c>
    </row>
    <row r="327" spans="1:29" x14ac:dyDescent="0.35">
      <c r="A327" s="12">
        <v>346</v>
      </c>
      <c r="B327" s="14">
        <f t="shared" si="30"/>
        <v>5</v>
      </c>
      <c r="C327" s="14">
        <f t="shared" si="31"/>
        <v>5</v>
      </c>
      <c r="D327" s="15" t="s">
        <v>162</v>
      </c>
      <c r="E327" s="16" t="s">
        <v>10</v>
      </c>
      <c r="F327" s="16" t="s">
        <v>10</v>
      </c>
      <c r="G327" s="16">
        <f>VLOOKUP(E327,MapColors!$A$4:$E$8,2,FALSE)</f>
        <v>5</v>
      </c>
      <c r="H327" s="16">
        <f>VLOOKUP(F327,MapColors!$A$4:$E$8,4,FALSE)</f>
        <v>1</v>
      </c>
      <c r="I327" s="16">
        <f>VLOOKUP(E327,MapColors!$A$4:$E$8,3,FALSE)</f>
        <v>12</v>
      </c>
      <c r="J327" s="16">
        <f>VLOOKUP(F327,MapColors!$A$4:$E$8,5,FALSE)</f>
        <v>5</v>
      </c>
      <c r="K327" s="14">
        <f t="shared" si="32"/>
        <v>5</v>
      </c>
      <c r="L327" s="14">
        <f t="shared" si="33"/>
        <v>5</v>
      </c>
      <c r="M327" s="16" t="s">
        <v>11</v>
      </c>
      <c r="N327" s="16" t="s">
        <v>11</v>
      </c>
      <c r="O327" s="16">
        <f>VLOOKUP(M327,MapColors!$A$4:$E$8,2,FALSE)</f>
        <v>0</v>
      </c>
      <c r="P327" s="16">
        <f>VLOOKUP(N327,MapColors!$A$4:$E$8,4,FALSE)</f>
        <v>0</v>
      </c>
      <c r="Q327" s="16">
        <f>VLOOKUP(M327,MapColors!$A$4:$E$8,3,FALSE)</f>
        <v>4</v>
      </c>
      <c r="R327" s="16">
        <f>VLOOKUP(N327,MapColors!$A$4:$E$8,5,FALSE)</f>
        <v>0</v>
      </c>
      <c r="S327" s="14">
        <f t="shared" si="34"/>
        <v>0</v>
      </c>
      <c r="T327" s="14">
        <f t="shared" si="35"/>
        <v>0</v>
      </c>
      <c r="U327">
        <v>489520</v>
      </c>
      <c r="V327" s="17">
        <v>129</v>
      </c>
      <c r="W327" s="17">
        <v>40.070831400000003</v>
      </c>
      <c r="X327" s="17">
        <v>-75.020726400000001</v>
      </c>
      <c r="Y327" s="17">
        <v>10658</v>
      </c>
      <c r="Z327" s="17">
        <v>34600</v>
      </c>
      <c r="AA327" s="17">
        <v>42101034600</v>
      </c>
      <c r="AB327" s="17">
        <v>1853669</v>
      </c>
      <c r="AC327" s="17">
        <v>5746</v>
      </c>
    </row>
    <row r="328" spans="1:29" x14ac:dyDescent="0.35">
      <c r="A328" s="12">
        <v>347.01</v>
      </c>
      <c r="B328" s="14">
        <f t="shared" si="30"/>
        <v>6</v>
      </c>
      <c r="C328" s="14">
        <f t="shared" si="31"/>
        <v>12</v>
      </c>
      <c r="D328" s="15" t="s">
        <v>321</v>
      </c>
      <c r="E328" s="16" t="s">
        <v>10</v>
      </c>
      <c r="F328" s="16" t="s">
        <v>12</v>
      </c>
      <c r="G328" s="16">
        <f>VLOOKUP(E328,MapColors!$A$4:$E$8,2,FALSE)</f>
        <v>5</v>
      </c>
      <c r="H328" s="16">
        <f>VLOOKUP(F328,MapColors!$A$4:$E$8,4,FALSE)</f>
        <v>6</v>
      </c>
      <c r="I328" s="16">
        <f>VLOOKUP(E328,MapColors!$A$4:$E$8,3,FALSE)</f>
        <v>12</v>
      </c>
      <c r="J328" s="16">
        <f>VLOOKUP(F328,MapColors!$A$4:$E$8,5,FALSE)</f>
        <v>15</v>
      </c>
      <c r="K328" s="14">
        <f t="shared" si="32"/>
        <v>6</v>
      </c>
      <c r="L328" s="14">
        <f t="shared" si="33"/>
        <v>12</v>
      </c>
      <c r="M328" s="16" t="s">
        <v>11</v>
      </c>
      <c r="N328" s="16" t="s">
        <v>11</v>
      </c>
      <c r="O328" s="16">
        <f>VLOOKUP(M328,MapColors!$A$4:$E$8,2,FALSE)</f>
        <v>0</v>
      </c>
      <c r="P328" s="16">
        <f>VLOOKUP(N328,MapColors!$A$4:$E$8,4,FALSE)</f>
        <v>0</v>
      </c>
      <c r="Q328" s="16">
        <f>VLOOKUP(M328,MapColors!$A$4:$E$8,3,FALSE)</f>
        <v>4</v>
      </c>
      <c r="R328" s="16">
        <f>VLOOKUP(N328,MapColors!$A$4:$E$8,5,FALSE)</f>
        <v>0</v>
      </c>
      <c r="S328" s="14">
        <f t="shared" si="34"/>
        <v>0</v>
      </c>
      <c r="T328" s="14">
        <f t="shared" si="35"/>
        <v>0</v>
      </c>
      <c r="U328">
        <v>489609</v>
      </c>
      <c r="V328" s="17">
        <v>288</v>
      </c>
      <c r="W328" s="17">
        <v>40.064557600000001</v>
      </c>
      <c r="X328" s="17">
        <v>-75.032978299999996</v>
      </c>
      <c r="Y328" s="17">
        <v>10659</v>
      </c>
      <c r="Z328" s="17">
        <v>34701</v>
      </c>
      <c r="AA328" s="17">
        <v>42101034701</v>
      </c>
      <c r="AB328" s="17">
        <v>1148190</v>
      </c>
      <c r="AC328" s="17">
        <v>57</v>
      </c>
    </row>
    <row r="329" spans="1:29" x14ac:dyDescent="0.35">
      <c r="A329" s="12">
        <v>347.02</v>
      </c>
      <c r="B329" s="14">
        <f t="shared" si="30"/>
        <v>1</v>
      </c>
      <c r="C329" s="14">
        <f t="shared" si="31"/>
        <v>4</v>
      </c>
      <c r="D329" s="15" t="s">
        <v>170</v>
      </c>
      <c r="E329" s="16" t="s">
        <v>11</v>
      </c>
      <c r="F329" s="16" t="s">
        <v>10</v>
      </c>
      <c r="G329" s="16">
        <f>VLOOKUP(E329,MapColors!$A$4:$E$8,2,FALSE)</f>
        <v>0</v>
      </c>
      <c r="H329" s="16">
        <f>VLOOKUP(F329,MapColors!$A$4:$E$8,4,FALSE)</f>
        <v>1</v>
      </c>
      <c r="I329" s="16">
        <f>VLOOKUP(E329,MapColors!$A$4:$E$8,3,FALSE)</f>
        <v>4</v>
      </c>
      <c r="J329" s="16">
        <f>VLOOKUP(F329,MapColors!$A$4:$E$8,5,FALSE)</f>
        <v>5</v>
      </c>
      <c r="K329" s="14">
        <f t="shared" si="32"/>
        <v>1</v>
      </c>
      <c r="L329" s="14">
        <f t="shared" si="33"/>
        <v>4</v>
      </c>
      <c r="M329" s="16" t="s">
        <v>11</v>
      </c>
      <c r="N329" s="16" t="s">
        <v>11</v>
      </c>
      <c r="O329" s="16">
        <f>VLOOKUP(M329,MapColors!$A$4:$E$8,2,FALSE)</f>
        <v>0</v>
      </c>
      <c r="P329" s="16">
        <f>VLOOKUP(N329,MapColors!$A$4:$E$8,4,FALSE)</f>
        <v>0</v>
      </c>
      <c r="Q329" s="16">
        <f>VLOOKUP(M329,MapColors!$A$4:$E$8,3,FALSE)</f>
        <v>4</v>
      </c>
      <c r="R329" s="16">
        <f>VLOOKUP(N329,MapColors!$A$4:$E$8,5,FALSE)</f>
        <v>0</v>
      </c>
      <c r="S329" s="14">
        <f t="shared" si="34"/>
        <v>0</v>
      </c>
      <c r="T329" s="14">
        <f t="shared" si="35"/>
        <v>0</v>
      </c>
      <c r="U329">
        <v>489000</v>
      </c>
      <c r="V329" s="17">
        <v>137</v>
      </c>
      <c r="W329" s="17">
        <v>40.057042699999997</v>
      </c>
      <c r="X329" s="17">
        <v>-75.028328799999997</v>
      </c>
      <c r="Y329" s="17">
        <v>10660</v>
      </c>
      <c r="Z329" s="17">
        <v>34702</v>
      </c>
      <c r="AA329" s="17">
        <v>42101034702</v>
      </c>
      <c r="AB329" s="17">
        <v>1016206</v>
      </c>
      <c r="AC329" s="17">
        <v>0</v>
      </c>
    </row>
    <row r="330" spans="1:29" x14ac:dyDescent="0.35">
      <c r="A330" s="12">
        <v>348.01</v>
      </c>
      <c r="B330" s="14">
        <f t="shared" si="30"/>
        <v>6</v>
      </c>
      <c r="C330" s="14">
        <f t="shared" si="31"/>
        <v>12</v>
      </c>
      <c r="D330" s="15" t="s">
        <v>300</v>
      </c>
      <c r="E330" s="16" t="s">
        <v>10</v>
      </c>
      <c r="F330" s="16" t="s">
        <v>12</v>
      </c>
      <c r="G330" s="16">
        <f>VLOOKUP(E330,MapColors!$A$4:$E$8,2,FALSE)</f>
        <v>5</v>
      </c>
      <c r="H330" s="16">
        <f>VLOOKUP(F330,MapColors!$A$4:$E$8,4,FALSE)</f>
        <v>6</v>
      </c>
      <c r="I330" s="16">
        <f>VLOOKUP(E330,MapColors!$A$4:$E$8,3,FALSE)</f>
        <v>12</v>
      </c>
      <c r="J330" s="16">
        <f>VLOOKUP(F330,MapColors!$A$4:$E$8,5,FALSE)</f>
        <v>15</v>
      </c>
      <c r="K330" s="14">
        <f t="shared" si="32"/>
        <v>6</v>
      </c>
      <c r="L330" s="14">
        <f t="shared" si="33"/>
        <v>12</v>
      </c>
      <c r="M330" s="16" t="s">
        <v>11</v>
      </c>
      <c r="N330" s="16" t="s">
        <v>11</v>
      </c>
      <c r="O330" s="16">
        <f>VLOOKUP(M330,MapColors!$A$4:$E$8,2,FALSE)</f>
        <v>0</v>
      </c>
      <c r="P330" s="16">
        <f>VLOOKUP(N330,MapColors!$A$4:$E$8,4,FALSE)</f>
        <v>0</v>
      </c>
      <c r="Q330" s="16">
        <f>VLOOKUP(M330,MapColors!$A$4:$E$8,3,FALSE)</f>
        <v>4</v>
      </c>
      <c r="R330" s="16">
        <f>VLOOKUP(N330,MapColors!$A$4:$E$8,5,FALSE)</f>
        <v>0</v>
      </c>
      <c r="S330" s="14">
        <f t="shared" si="34"/>
        <v>0</v>
      </c>
      <c r="T330" s="14">
        <f t="shared" si="35"/>
        <v>0</v>
      </c>
      <c r="U330">
        <v>489588</v>
      </c>
      <c r="V330" s="17">
        <v>267</v>
      </c>
      <c r="W330" s="17">
        <v>40.054532500000001</v>
      </c>
      <c r="X330" s="17">
        <v>-75.016310399999995</v>
      </c>
      <c r="Y330" s="17">
        <v>10661</v>
      </c>
      <c r="Z330" s="17">
        <v>34801</v>
      </c>
      <c r="AA330" s="17">
        <v>42101034801</v>
      </c>
      <c r="AB330" s="17">
        <v>1385963</v>
      </c>
      <c r="AC330" s="17">
        <v>5188</v>
      </c>
    </row>
    <row r="331" spans="1:29" x14ac:dyDescent="0.35">
      <c r="A331" s="12">
        <v>348.02</v>
      </c>
      <c r="B331" s="14">
        <f t="shared" si="30"/>
        <v>6</v>
      </c>
      <c r="C331" s="14">
        <f t="shared" si="31"/>
        <v>12</v>
      </c>
      <c r="D331" s="15" t="s">
        <v>322</v>
      </c>
      <c r="E331" s="16" t="s">
        <v>10</v>
      </c>
      <c r="F331" s="16" t="s">
        <v>12</v>
      </c>
      <c r="G331" s="16">
        <f>VLOOKUP(E331,MapColors!$A$4:$E$8,2,FALSE)</f>
        <v>5</v>
      </c>
      <c r="H331" s="16">
        <f>VLOOKUP(F331,MapColors!$A$4:$E$8,4,FALSE)</f>
        <v>6</v>
      </c>
      <c r="I331" s="16">
        <f>VLOOKUP(E331,MapColors!$A$4:$E$8,3,FALSE)</f>
        <v>12</v>
      </c>
      <c r="J331" s="16">
        <f>VLOOKUP(F331,MapColors!$A$4:$E$8,5,FALSE)</f>
        <v>15</v>
      </c>
      <c r="K331" s="14">
        <f t="shared" si="32"/>
        <v>6</v>
      </c>
      <c r="L331" s="14">
        <f t="shared" si="33"/>
        <v>12</v>
      </c>
      <c r="M331" s="16" t="s">
        <v>11</v>
      </c>
      <c r="N331" s="16" t="s">
        <v>11</v>
      </c>
      <c r="O331" s="16">
        <f>VLOOKUP(M331,MapColors!$A$4:$E$8,2,FALSE)</f>
        <v>0</v>
      </c>
      <c r="P331" s="16">
        <f>VLOOKUP(N331,MapColors!$A$4:$E$8,4,FALSE)</f>
        <v>0</v>
      </c>
      <c r="Q331" s="16">
        <f>VLOOKUP(M331,MapColors!$A$4:$E$8,3,FALSE)</f>
        <v>4</v>
      </c>
      <c r="R331" s="16">
        <f>VLOOKUP(N331,MapColors!$A$4:$E$8,5,FALSE)</f>
        <v>0</v>
      </c>
      <c r="S331" s="14">
        <f t="shared" si="34"/>
        <v>0</v>
      </c>
      <c r="T331" s="14">
        <f t="shared" si="35"/>
        <v>0</v>
      </c>
      <c r="U331">
        <v>489610</v>
      </c>
      <c r="V331" s="17">
        <v>289</v>
      </c>
      <c r="W331" s="17">
        <v>40.068703499999998</v>
      </c>
      <c r="X331" s="17">
        <v>-75.009730000000005</v>
      </c>
      <c r="Y331" s="17">
        <v>10662</v>
      </c>
      <c r="Z331" s="17">
        <v>34802</v>
      </c>
      <c r="AA331" s="17">
        <v>42101034802</v>
      </c>
      <c r="AB331" s="17">
        <v>1232182</v>
      </c>
      <c r="AC331" s="17">
        <v>8014</v>
      </c>
    </row>
    <row r="332" spans="1:29" x14ac:dyDescent="0.35">
      <c r="A332" s="12">
        <v>348.03</v>
      </c>
      <c r="B332" s="14">
        <f t="shared" si="30"/>
        <v>5</v>
      </c>
      <c r="C332" s="14">
        <f t="shared" si="31"/>
        <v>5</v>
      </c>
      <c r="D332" s="15" t="s">
        <v>169</v>
      </c>
      <c r="E332" s="16" t="s">
        <v>10</v>
      </c>
      <c r="F332" s="18" t="s">
        <v>10</v>
      </c>
      <c r="G332" s="16">
        <f>VLOOKUP(E332,MapColors!$A$4:$E$8,2,FALSE)</f>
        <v>5</v>
      </c>
      <c r="H332" s="16">
        <f>VLOOKUP(F332,MapColors!$A$4:$E$8,4,FALSE)</f>
        <v>1</v>
      </c>
      <c r="I332" s="16">
        <f>VLOOKUP(E332,MapColors!$A$4:$E$8,3,FALSE)</f>
        <v>12</v>
      </c>
      <c r="J332" s="16">
        <f>VLOOKUP(F332,MapColors!$A$4:$E$8,5,FALSE)</f>
        <v>5</v>
      </c>
      <c r="K332" s="14">
        <f t="shared" si="32"/>
        <v>5</v>
      </c>
      <c r="L332" s="14">
        <f t="shared" si="33"/>
        <v>5</v>
      </c>
      <c r="M332" s="16" t="s">
        <v>11</v>
      </c>
      <c r="N332" s="16" t="s">
        <v>11</v>
      </c>
      <c r="O332" s="16">
        <f>VLOOKUP(M332,MapColors!$A$4:$E$8,2,FALSE)</f>
        <v>0</v>
      </c>
      <c r="P332" s="16">
        <f>VLOOKUP(N332,MapColors!$A$4:$E$8,4,FALSE)</f>
        <v>0</v>
      </c>
      <c r="Q332" s="16">
        <f>VLOOKUP(M332,MapColors!$A$4:$E$8,3,FALSE)</f>
        <v>4</v>
      </c>
      <c r="R332" s="16">
        <f>VLOOKUP(N332,MapColors!$A$4:$E$8,5,FALSE)</f>
        <v>0</v>
      </c>
      <c r="S332" s="14">
        <f t="shared" si="34"/>
        <v>0</v>
      </c>
      <c r="T332" s="14">
        <f t="shared" si="35"/>
        <v>0</v>
      </c>
      <c r="U332">
        <v>488999</v>
      </c>
      <c r="V332" s="17">
        <v>136</v>
      </c>
      <c r="W332" s="17">
        <v>40.061942700000003</v>
      </c>
      <c r="X332" s="17">
        <v>-75.002370499999998</v>
      </c>
      <c r="Y332" s="17">
        <v>10663</v>
      </c>
      <c r="Z332" s="17">
        <v>34803</v>
      </c>
      <c r="AA332" s="17">
        <v>42101034803</v>
      </c>
      <c r="AB332" s="17">
        <v>1271533</v>
      </c>
      <c r="AC332" s="17">
        <v>8021</v>
      </c>
    </row>
    <row r="333" spans="1:29" x14ac:dyDescent="0.35">
      <c r="A333" s="12">
        <v>349</v>
      </c>
      <c r="B333" s="14">
        <f t="shared" si="30"/>
        <v>6</v>
      </c>
      <c r="C333" s="14">
        <f t="shared" si="31"/>
        <v>12</v>
      </c>
      <c r="D333" s="15" t="s">
        <v>323</v>
      </c>
      <c r="E333" s="16" t="s">
        <v>10</v>
      </c>
      <c r="F333" s="16" t="s">
        <v>12</v>
      </c>
      <c r="G333" s="16">
        <f>VLOOKUP(E333,MapColors!$A$4:$E$8,2,FALSE)</f>
        <v>5</v>
      </c>
      <c r="H333" s="16">
        <f>VLOOKUP(F333,MapColors!$A$4:$E$8,4,FALSE)</f>
        <v>6</v>
      </c>
      <c r="I333" s="16">
        <f>VLOOKUP(E333,MapColors!$A$4:$E$8,3,FALSE)</f>
        <v>12</v>
      </c>
      <c r="J333" s="16">
        <f>VLOOKUP(F333,MapColors!$A$4:$E$8,5,FALSE)</f>
        <v>15</v>
      </c>
      <c r="K333" s="14">
        <f t="shared" si="32"/>
        <v>6</v>
      </c>
      <c r="L333" s="14">
        <f t="shared" si="33"/>
        <v>12</v>
      </c>
      <c r="M333" s="16" t="s">
        <v>11</v>
      </c>
      <c r="N333" s="16" t="s">
        <v>11</v>
      </c>
      <c r="O333" s="16">
        <f>VLOOKUP(M333,MapColors!$A$4:$E$8,2,FALSE)</f>
        <v>0</v>
      </c>
      <c r="P333" s="16">
        <f>VLOOKUP(N333,MapColors!$A$4:$E$8,4,FALSE)</f>
        <v>0</v>
      </c>
      <c r="Q333" s="16">
        <f>VLOOKUP(M333,MapColors!$A$4:$E$8,3,FALSE)</f>
        <v>4</v>
      </c>
      <c r="R333" s="16">
        <f>VLOOKUP(N333,MapColors!$A$4:$E$8,5,FALSE)</f>
        <v>0</v>
      </c>
      <c r="S333" s="14">
        <f t="shared" si="34"/>
        <v>0</v>
      </c>
      <c r="T333" s="14">
        <f t="shared" si="35"/>
        <v>0</v>
      </c>
      <c r="U333">
        <v>489611</v>
      </c>
      <c r="V333" s="17">
        <v>290</v>
      </c>
      <c r="W333" s="17">
        <v>40.045384800000001</v>
      </c>
      <c r="X333" s="17">
        <v>-75.009076800000003</v>
      </c>
      <c r="Y333" s="17">
        <v>10664</v>
      </c>
      <c r="Z333" s="17">
        <v>34900</v>
      </c>
      <c r="AA333" s="17">
        <v>42101034900</v>
      </c>
      <c r="AB333" s="17">
        <v>1944040</v>
      </c>
      <c r="AC333" s="17">
        <v>0</v>
      </c>
    </row>
    <row r="334" spans="1:29" x14ac:dyDescent="0.35">
      <c r="A334" s="12">
        <v>351</v>
      </c>
      <c r="B334" s="14">
        <f t="shared" si="30"/>
        <v>5</v>
      </c>
      <c r="C334" s="14">
        <f t="shared" si="31"/>
        <v>5</v>
      </c>
      <c r="D334" s="15" t="s">
        <v>324</v>
      </c>
      <c r="E334" s="16" t="s">
        <v>10</v>
      </c>
      <c r="F334" s="18" t="s">
        <v>10</v>
      </c>
      <c r="G334" s="16">
        <f>VLOOKUP(E334,MapColors!$A$4:$E$8,2,FALSE)</f>
        <v>5</v>
      </c>
      <c r="H334" s="16">
        <f>VLOOKUP(F334,MapColors!$A$4:$E$8,4,FALSE)</f>
        <v>1</v>
      </c>
      <c r="I334" s="16">
        <f>VLOOKUP(E334,MapColors!$A$4:$E$8,3,FALSE)</f>
        <v>12</v>
      </c>
      <c r="J334" s="16">
        <f>VLOOKUP(F334,MapColors!$A$4:$E$8,5,FALSE)</f>
        <v>5</v>
      </c>
      <c r="K334" s="14">
        <f t="shared" si="32"/>
        <v>5</v>
      </c>
      <c r="L334" s="14">
        <f t="shared" si="33"/>
        <v>5</v>
      </c>
      <c r="M334" s="16" t="s">
        <v>11</v>
      </c>
      <c r="N334" s="16" t="s">
        <v>11</v>
      </c>
      <c r="O334" s="16">
        <f>VLOOKUP(M334,MapColors!$A$4:$E$8,2,FALSE)</f>
        <v>0</v>
      </c>
      <c r="P334" s="16">
        <f>VLOOKUP(N334,MapColors!$A$4:$E$8,4,FALSE)</f>
        <v>0</v>
      </c>
      <c r="Q334" s="16">
        <f>VLOOKUP(M334,MapColors!$A$4:$E$8,3,FALSE)</f>
        <v>4</v>
      </c>
      <c r="R334" s="16">
        <f>VLOOKUP(N334,MapColors!$A$4:$E$8,5,FALSE)</f>
        <v>0</v>
      </c>
      <c r="S334" s="14">
        <f t="shared" si="34"/>
        <v>0</v>
      </c>
      <c r="T334" s="14">
        <f t="shared" si="35"/>
        <v>0</v>
      </c>
      <c r="U334">
        <v>489612</v>
      </c>
      <c r="V334" s="17">
        <v>291</v>
      </c>
      <c r="W334" s="17">
        <v>40.048841099999997</v>
      </c>
      <c r="X334" s="17">
        <v>-74.985971599999999</v>
      </c>
      <c r="Y334" s="17">
        <v>10665</v>
      </c>
      <c r="Z334" s="17">
        <v>35100</v>
      </c>
      <c r="AA334" s="17">
        <v>42101035100</v>
      </c>
      <c r="AB334" s="17">
        <v>997442</v>
      </c>
      <c r="AC334" s="17">
        <v>666018</v>
      </c>
    </row>
    <row r="335" spans="1:29" x14ac:dyDescent="0.35">
      <c r="A335" s="12">
        <v>352</v>
      </c>
      <c r="B335" s="14">
        <f t="shared" si="30"/>
        <v>6</v>
      </c>
      <c r="C335" s="14">
        <f t="shared" si="31"/>
        <v>12</v>
      </c>
      <c r="D335" s="15" t="s">
        <v>325</v>
      </c>
      <c r="E335" s="16" t="s">
        <v>10</v>
      </c>
      <c r="F335" s="16" t="s">
        <v>12</v>
      </c>
      <c r="G335" s="16">
        <f>VLOOKUP(E335,MapColors!$A$4:$E$8,2,FALSE)</f>
        <v>5</v>
      </c>
      <c r="H335" s="16">
        <f>VLOOKUP(F335,MapColors!$A$4:$E$8,4,FALSE)</f>
        <v>6</v>
      </c>
      <c r="I335" s="16">
        <f>VLOOKUP(E335,MapColors!$A$4:$E$8,3,FALSE)</f>
        <v>12</v>
      </c>
      <c r="J335" s="16">
        <f>VLOOKUP(F335,MapColors!$A$4:$E$8,5,FALSE)</f>
        <v>15</v>
      </c>
      <c r="K335" s="14">
        <f t="shared" si="32"/>
        <v>6</v>
      </c>
      <c r="L335" s="14">
        <f t="shared" si="33"/>
        <v>12</v>
      </c>
      <c r="M335" s="16" t="s">
        <v>11</v>
      </c>
      <c r="N335" s="16" t="s">
        <v>11</v>
      </c>
      <c r="O335" s="16">
        <f>VLOOKUP(M335,MapColors!$A$4:$E$8,2,FALSE)</f>
        <v>0</v>
      </c>
      <c r="P335" s="16">
        <f>VLOOKUP(N335,MapColors!$A$4:$E$8,4,FALSE)</f>
        <v>0</v>
      </c>
      <c r="Q335" s="16">
        <f>VLOOKUP(M335,MapColors!$A$4:$E$8,3,FALSE)</f>
        <v>4</v>
      </c>
      <c r="R335" s="16">
        <f>VLOOKUP(N335,MapColors!$A$4:$E$8,5,FALSE)</f>
        <v>0</v>
      </c>
      <c r="S335" s="14">
        <f t="shared" si="34"/>
        <v>0</v>
      </c>
      <c r="T335" s="14">
        <f t="shared" si="35"/>
        <v>0</v>
      </c>
      <c r="U335">
        <v>489613</v>
      </c>
      <c r="V335" s="17">
        <v>292</v>
      </c>
      <c r="W335" s="17">
        <v>40.055912200000002</v>
      </c>
      <c r="X335" s="17">
        <v>-74.990744300000003</v>
      </c>
      <c r="Y335" s="17">
        <v>10666</v>
      </c>
      <c r="Z335" s="17">
        <v>35200</v>
      </c>
      <c r="AA335" s="17">
        <v>42101035200</v>
      </c>
      <c r="AB335" s="17">
        <v>1838264</v>
      </c>
      <c r="AC335" s="17">
        <v>27863</v>
      </c>
    </row>
    <row r="336" spans="1:29" x14ac:dyDescent="0.35">
      <c r="A336" s="12">
        <v>353.01</v>
      </c>
      <c r="B336" s="14">
        <f t="shared" si="30"/>
        <v>7</v>
      </c>
      <c r="C336" s="14">
        <f t="shared" si="31"/>
        <v>16</v>
      </c>
      <c r="D336" s="15" t="s">
        <v>326</v>
      </c>
      <c r="E336" s="16" t="s">
        <v>10</v>
      </c>
      <c r="F336" s="16" t="s">
        <v>12</v>
      </c>
      <c r="G336" s="16">
        <f>VLOOKUP(E336,MapColors!$A$4:$E$8,2,FALSE)</f>
        <v>5</v>
      </c>
      <c r="H336" s="16">
        <f>VLOOKUP(F336,MapColors!$A$4:$E$8,4,FALSE)</f>
        <v>6</v>
      </c>
      <c r="I336" s="16">
        <f>VLOOKUP(E336,MapColors!$A$4:$E$8,3,FALSE)</f>
        <v>12</v>
      </c>
      <c r="J336" s="16">
        <f>VLOOKUP(F336,MapColors!$A$4:$E$8,5,FALSE)</f>
        <v>15</v>
      </c>
      <c r="K336" s="14">
        <f t="shared" si="32"/>
        <v>6</v>
      </c>
      <c r="L336" s="14">
        <f t="shared" si="33"/>
        <v>12</v>
      </c>
      <c r="M336" s="16" t="s">
        <v>11</v>
      </c>
      <c r="N336" s="16" t="s">
        <v>10</v>
      </c>
      <c r="O336" s="16">
        <f>VLOOKUP(M336,MapColors!$A$4:$E$8,2,FALSE)</f>
        <v>0</v>
      </c>
      <c r="P336" s="16">
        <f>VLOOKUP(N336,MapColors!$A$4:$E$8,4,FALSE)</f>
        <v>1</v>
      </c>
      <c r="Q336" s="16">
        <f>VLOOKUP(M336,MapColors!$A$4:$E$8,3,FALSE)</f>
        <v>4</v>
      </c>
      <c r="R336" s="16">
        <f>VLOOKUP(N336,MapColors!$A$4:$E$8,5,FALSE)</f>
        <v>5</v>
      </c>
      <c r="S336" s="14">
        <f t="shared" si="34"/>
        <v>1</v>
      </c>
      <c r="T336" s="14">
        <f t="shared" si="35"/>
        <v>4</v>
      </c>
      <c r="U336">
        <v>489614</v>
      </c>
      <c r="V336" s="17">
        <v>293</v>
      </c>
      <c r="W336" s="17">
        <v>40.065931300000003</v>
      </c>
      <c r="X336" s="17">
        <v>-74.993464599999996</v>
      </c>
      <c r="Y336" s="17">
        <v>10667</v>
      </c>
      <c r="Z336" s="17">
        <v>35301</v>
      </c>
      <c r="AA336" s="17">
        <v>42101035301</v>
      </c>
      <c r="AB336" s="17">
        <v>1375222</v>
      </c>
      <c r="AC336" s="17">
        <v>36973</v>
      </c>
    </row>
    <row r="337" spans="1:29" x14ac:dyDescent="0.35">
      <c r="A337" s="12">
        <v>353.02</v>
      </c>
      <c r="B337" s="14">
        <f t="shared" si="30"/>
        <v>6</v>
      </c>
      <c r="C337" s="14">
        <f t="shared" si="31"/>
        <v>12</v>
      </c>
      <c r="D337" s="15" t="s">
        <v>408</v>
      </c>
      <c r="E337" s="16" t="s">
        <v>10</v>
      </c>
      <c r="F337" s="16" t="s">
        <v>12</v>
      </c>
      <c r="G337" s="16">
        <f>VLOOKUP(E337,MapColors!$A$4:$E$8,2,FALSE)</f>
        <v>5</v>
      </c>
      <c r="H337" s="16">
        <f>VLOOKUP(F337,MapColors!$A$4:$E$8,4,FALSE)</f>
        <v>6</v>
      </c>
      <c r="I337" s="16">
        <f>VLOOKUP(E337,MapColors!$A$4:$E$8,3,FALSE)</f>
        <v>12</v>
      </c>
      <c r="J337" s="16">
        <f>VLOOKUP(F337,MapColors!$A$4:$E$8,5,FALSE)</f>
        <v>15</v>
      </c>
      <c r="K337" s="14">
        <f t="shared" si="32"/>
        <v>6</v>
      </c>
      <c r="L337" s="14">
        <f t="shared" si="33"/>
        <v>12</v>
      </c>
      <c r="M337" s="16" t="s">
        <v>11</v>
      </c>
      <c r="N337" s="16" t="s">
        <v>11</v>
      </c>
      <c r="O337" s="16">
        <f>VLOOKUP(M337,MapColors!$A$4:$E$8,2,FALSE)</f>
        <v>0</v>
      </c>
      <c r="P337" s="16">
        <f>VLOOKUP(N337,MapColors!$A$4:$E$8,4,FALSE)</f>
        <v>0</v>
      </c>
      <c r="Q337" s="16">
        <f>VLOOKUP(M337,MapColors!$A$4:$E$8,3,FALSE)</f>
        <v>4</v>
      </c>
      <c r="R337" s="16">
        <f>VLOOKUP(N337,MapColors!$A$4:$E$8,5,FALSE)</f>
        <v>0</v>
      </c>
      <c r="S337" s="14">
        <f t="shared" si="34"/>
        <v>0</v>
      </c>
      <c r="T337" s="14">
        <f t="shared" si="35"/>
        <v>0</v>
      </c>
      <c r="U337">
        <v>489720</v>
      </c>
      <c r="V337" s="17">
        <v>375</v>
      </c>
      <c r="W337" s="17">
        <v>40.073077400000003</v>
      </c>
      <c r="X337" s="17">
        <v>-74.996871299999995</v>
      </c>
      <c r="Y337" s="17">
        <v>10668</v>
      </c>
      <c r="Z337" s="17">
        <v>35302</v>
      </c>
      <c r="AA337" s="17">
        <v>42101035302</v>
      </c>
      <c r="AB337" s="17">
        <v>1498641</v>
      </c>
      <c r="AC337" s="17">
        <v>17292</v>
      </c>
    </row>
    <row r="338" spans="1:29" x14ac:dyDescent="0.35">
      <c r="A338" s="12">
        <v>355</v>
      </c>
      <c r="B338" s="14">
        <f t="shared" si="30"/>
        <v>6</v>
      </c>
      <c r="C338" s="14">
        <f t="shared" si="31"/>
        <v>12</v>
      </c>
      <c r="D338" s="15" t="s">
        <v>402</v>
      </c>
      <c r="E338" s="16" t="s">
        <v>10</v>
      </c>
      <c r="F338" s="16" t="s">
        <v>12</v>
      </c>
      <c r="G338" s="16">
        <f>VLOOKUP(E338,MapColors!$A$4:$E$8,2,FALSE)</f>
        <v>5</v>
      </c>
      <c r="H338" s="16">
        <f>VLOOKUP(F338,MapColors!$A$4:$E$8,4,FALSE)</f>
        <v>6</v>
      </c>
      <c r="I338" s="16">
        <f>VLOOKUP(E338,MapColors!$A$4:$E$8,3,FALSE)</f>
        <v>12</v>
      </c>
      <c r="J338" s="16">
        <f>VLOOKUP(F338,MapColors!$A$4:$E$8,5,FALSE)</f>
        <v>15</v>
      </c>
      <c r="K338" s="14">
        <f t="shared" si="32"/>
        <v>6</v>
      </c>
      <c r="L338" s="14">
        <f t="shared" si="33"/>
        <v>12</v>
      </c>
      <c r="M338" s="16" t="s">
        <v>11</v>
      </c>
      <c r="N338" s="16" t="s">
        <v>11</v>
      </c>
      <c r="O338" s="16">
        <f>VLOOKUP(M338,MapColors!$A$4:$E$8,2,FALSE)</f>
        <v>0</v>
      </c>
      <c r="P338" s="16">
        <f>VLOOKUP(N338,MapColors!$A$4:$E$8,4,FALSE)</f>
        <v>0</v>
      </c>
      <c r="Q338" s="16">
        <f>VLOOKUP(M338,MapColors!$A$4:$E$8,3,FALSE)</f>
        <v>4</v>
      </c>
      <c r="R338" s="16">
        <f>VLOOKUP(N338,MapColors!$A$4:$E$8,5,FALSE)</f>
        <v>0</v>
      </c>
      <c r="S338" s="14">
        <f t="shared" si="34"/>
        <v>0</v>
      </c>
      <c r="T338" s="14">
        <f t="shared" si="35"/>
        <v>0</v>
      </c>
      <c r="U338">
        <v>489714</v>
      </c>
      <c r="V338" s="17">
        <v>369</v>
      </c>
      <c r="W338" s="17">
        <v>40.091128500000003</v>
      </c>
      <c r="X338" s="17">
        <v>-75.029324399999993</v>
      </c>
      <c r="Y338" s="17">
        <v>10669</v>
      </c>
      <c r="Z338" s="17">
        <v>35500</v>
      </c>
      <c r="AA338" s="17">
        <v>42101035500</v>
      </c>
      <c r="AB338" s="17">
        <v>2290053</v>
      </c>
      <c r="AC338" s="17">
        <v>1067</v>
      </c>
    </row>
    <row r="339" spans="1:29" x14ac:dyDescent="0.35">
      <c r="A339" s="12">
        <v>356.01</v>
      </c>
      <c r="B339" s="14">
        <f t="shared" si="30"/>
        <v>1</v>
      </c>
      <c r="C339" s="14">
        <f t="shared" si="31"/>
        <v>4</v>
      </c>
      <c r="D339" s="15" t="s">
        <v>210</v>
      </c>
      <c r="E339" s="16" t="s">
        <v>11</v>
      </c>
      <c r="F339" s="16" t="s">
        <v>10</v>
      </c>
      <c r="G339" s="16">
        <f>VLOOKUP(E339,MapColors!$A$4:$E$8,2,FALSE)</f>
        <v>0</v>
      </c>
      <c r="H339" s="16">
        <f>VLOOKUP(F339,MapColors!$A$4:$E$8,4,FALSE)</f>
        <v>1</v>
      </c>
      <c r="I339" s="16">
        <f>VLOOKUP(E339,MapColors!$A$4:$E$8,3,FALSE)</f>
        <v>4</v>
      </c>
      <c r="J339" s="16">
        <f>VLOOKUP(F339,MapColors!$A$4:$E$8,5,FALSE)</f>
        <v>5</v>
      </c>
      <c r="K339" s="14">
        <f t="shared" si="32"/>
        <v>1</v>
      </c>
      <c r="L339" s="14">
        <f t="shared" si="33"/>
        <v>4</v>
      </c>
      <c r="M339" s="16" t="s">
        <v>11</v>
      </c>
      <c r="N339" s="16" t="s">
        <v>11</v>
      </c>
      <c r="O339" s="16">
        <f>VLOOKUP(M339,MapColors!$A$4:$E$8,2,FALSE)</f>
        <v>0</v>
      </c>
      <c r="P339" s="16">
        <f>VLOOKUP(N339,MapColors!$A$4:$E$8,4,FALSE)</f>
        <v>0</v>
      </c>
      <c r="Q339" s="16">
        <f>VLOOKUP(M339,MapColors!$A$4:$E$8,3,FALSE)</f>
        <v>4</v>
      </c>
      <c r="R339" s="16">
        <f>VLOOKUP(N339,MapColors!$A$4:$E$8,5,FALSE)</f>
        <v>0</v>
      </c>
      <c r="S339" s="14">
        <f t="shared" si="34"/>
        <v>0</v>
      </c>
      <c r="T339" s="14">
        <f t="shared" si="35"/>
        <v>0</v>
      </c>
      <c r="U339">
        <v>489265</v>
      </c>
      <c r="V339" s="17">
        <v>177</v>
      </c>
      <c r="W339" s="17">
        <v>40.097390799999999</v>
      </c>
      <c r="X339" s="17">
        <v>-75.038818399999997</v>
      </c>
      <c r="Y339" s="17">
        <v>10670</v>
      </c>
      <c r="Z339" s="17">
        <v>35601</v>
      </c>
      <c r="AA339" s="17">
        <v>42101035601</v>
      </c>
      <c r="AB339" s="17">
        <v>2029707</v>
      </c>
      <c r="AC339" s="17">
        <v>12498</v>
      </c>
    </row>
    <row r="340" spans="1:29" x14ac:dyDescent="0.35">
      <c r="A340" s="12">
        <v>356.02</v>
      </c>
      <c r="B340" s="14">
        <f t="shared" si="30"/>
        <v>1</v>
      </c>
      <c r="C340" s="14">
        <f t="shared" si="31"/>
        <v>4</v>
      </c>
      <c r="D340" s="15" t="s">
        <v>207</v>
      </c>
      <c r="E340" s="16" t="s">
        <v>11</v>
      </c>
      <c r="F340" s="16" t="s">
        <v>10</v>
      </c>
      <c r="G340" s="16">
        <f>VLOOKUP(E340,MapColors!$A$4:$E$8,2,FALSE)</f>
        <v>0</v>
      </c>
      <c r="H340" s="16">
        <f>VLOOKUP(F340,MapColors!$A$4:$E$8,4,FALSE)</f>
        <v>1</v>
      </c>
      <c r="I340" s="16">
        <f>VLOOKUP(E340,MapColors!$A$4:$E$8,3,FALSE)</f>
        <v>4</v>
      </c>
      <c r="J340" s="16">
        <f>VLOOKUP(F340,MapColors!$A$4:$E$8,5,FALSE)</f>
        <v>5</v>
      </c>
      <c r="K340" s="14">
        <f t="shared" si="32"/>
        <v>1</v>
      </c>
      <c r="L340" s="14">
        <f t="shared" si="33"/>
        <v>4</v>
      </c>
      <c r="M340" s="16" t="s">
        <v>11</v>
      </c>
      <c r="N340" s="16" t="s">
        <v>11</v>
      </c>
      <c r="O340" s="16">
        <f>VLOOKUP(M340,MapColors!$A$4:$E$8,2,FALSE)</f>
        <v>0</v>
      </c>
      <c r="P340" s="16">
        <f>VLOOKUP(N340,MapColors!$A$4:$E$8,4,FALSE)</f>
        <v>0</v>
      </c>
      <c r="Q340" s="16">
        <f>VLOOKUP(M340,MapColors!$A$4:$E$8,3,FALSE)</f>
        <v>4</v>
      </c>
      <c r="R340" s="16">
        <f>VLOOKUP(N340,MapColors!$A$4:$E$8,5,FALSE)</f>
        <v>0</v>
      </c>
      <c r="S340" s="14">
        <f t="shared" si="34"/>
        <v>0</v>
      </c>
      <c r="T340" s="14">
        <f t="shared" si="35"/>
        <v>0</v>
      </c>
      <c r="U340">
        <v>489262</v>
      </c>
      <c r="V340" s="17">
        <v>174</v>
      </c>
      <c r="W340" s="17">
        <v>40.1079419</v>
      </c>
      <c r="X340" s="17">
        <v>-75.048060100000001</v>
      </c>
      <c r="Y340" s="17">
        <v>10671</v>
      </c>
      <c r="Z340" s="17">
        <v>35602</v>
      </c>
      <c r="AA340" s="17">
        <v>42101035602</v>
      </c>
      <c r="AB340" s="17">
        <v>1394868</v>
      </c>
      <c r="AC340" s="17">
        <v>1863</v>
      </c>
    </row>
    <row r="341" spans="1:29" x14ac:dyDescent="0.35">
      <c r="A341" s="12">
        <v>357.01</v>
      </c>
      <c r="B341" s="14">
        <f t="shared" si="30"/>
        <v>1</v>
      </c>
      <c r="C341" s="14">
        <f t="shared" si="31"/>
        <v>4</v>
      </c>
      <c r="D341" s="15" t="s">
        <v>208</v>
      </c>
      <c r="E341" s="16" t="s">
        <v>11</v>
      </c>
      <c r="F341" s="16" t="s">
        <v>10</v>
      </c>
      <c r="G341" s="16">
        <f>VLOOKUP(E341,MapColors!$A$4:$E$8,2,FALSE)</f>
        <v>0</v>
      </c>
      <c r="H341" s="16">
        <f>VLOOKUP(F341,MapColors!$A$4:$E$8,4,FALSE)</f>
        <v>1</v>
      </c>
      <c r="I341" s="16">
        <f>VLOOKUP(E341,MapColors!$A$4:$E$8,3,FALSE)</f>
        <v>4</v>
      </c>
      <c r="J341" s="16">
        <f>VLOOKUP(F341,MapColors!$A$4:$E$8,5,FALSE)</f>
        <v>5</v>
      </c>
      <c r="K341" s="14">
        <f t="shared" si="32"/>
        <v>1</v>
      </c>
      <c r="L341" s="14">
        <f t="shared" si="33"/>
        <v>4</v>
      </c>
      <c r="M341" s="16" t="s">
        <v>11</v>
      </c>
      <c r="N341" s="16" t="s">
        <v>11</v>
      </c>
      <c r="O341" s="16">
        <f>VLOOKUP(M341,MapColors!$A$4:$E$8,2,FALSE)</f>
        <v>0</v>
      </c>
      <c r="P341" s="16">
        <f>VLOOKUP(N341,MapColors!$A$4:$E$8,4,FALSE)</f>
        <v>0</v>
      </c>
      <c r="Q341" s="16">
        <f>VLOOKUP(M341,MapColors!$A$4:$E$8,3,FALSE)</f>
        <v>4</v>
      </c>
      <c r="R341" s="16">
        <f>VLOOKUP(N341,MapColors!$A$4:$E$8,5,FALSE)</f>
        <v>0</v>
      </c>
      <c r="S341" s="14">
        <f t="shared" si="34"/>
        <v>0</v>
      </c>
      <c r="T341" s="14">
        <f t="shared" si="35"/>
        <v>0</v>
      </c>
      <c r="U341">
        <v>489263</v>
      </c>
      <c r="V341" s="17">
        <v>175</v>
      </c>
      <c r="W341" s="17">
        <v>40.109584599999998</v>
      </c>
      <c r="X341" s="17">
        <v>-75.0286811</v>
      </c>
      <c r="Y341" s="17">
        <v>10672</v>
      </c>
      <c r="Z341" s="17">
        <v>35701</v>
      </c>
      <c r="AA341" s="17">
        <v>42101035701</v>
      </c>
      <c r="AB341" s="17">
        <v>598625</v>
      </c>
      <c r="AC341" s="17">
        <v>718</v>
      </c>
    </row>
    <row r="342" spans="1:29" x14ac:dyDescent="0.35">
      <c r="A342" s="12">
        <v>357.02</v>
      </c>
      <c r="B342" s="14">
        <f t="shared" si="30"/>
        <v>1</v>
      </c>
      <c r="C342" s="14">
        <f t="shared" si="31"/>
        <v>4</v>
      </c>
      <c r="D342" s="15" t="s">
        <v>209</v>
      </c>
      <c r="E342" s="16" t="s">
        <v>11</v>
      </c>
      <c r="F342" s="16" t="s">
        <v>10</v>
      </c>
      <c r="G342" s="16">
        <f>VLOOKUP(E342,MapColors!$A$4:$E$8,2,FALSE)</f>
        <v>0</v>
      </c>
      <c r="H342" s="16">
        <f>VLOOKUP(F342,MapColors!$A$4:$E$8,4,FALSE)</f>
        <v>1</v>
      </c>
      <c r="I342" s="16">
        <f>VLOOKUP(E342,MapColors!$A$4:$E$8,3,FALSE)</f>
        <v>4</v>
      </c>
      <c r="J342" s="16">
        <f>VLOOKUP(F342,MapColors!$A$4:$E$8,5,FALSE)</f>
        <v>5</v>
      </c>
      <c r="K342" s="14">
        <f t="shared" si="32"/>
        <v>1</v>
      </c>
      <c r="L342" s="14">
        <f t="shared" si="33"/>
        <v>4</v>
      </c>
      <c r="M342" s="16" t="s">
        <v>11</v>
      </c>
      <c r="N342" s="16" t="s">
        <v>11</v>
      </c>
      <c r="O342" s="16">
        <f>VLOOKUP(M342,MapColors!$A$4:$E$8,2,FALSE)</f>
        <v>0</v>
      </c>
      <c r="P342" s="16">
        <f>VLOOKUP(N342,MapColors!$A$4:$E$8,4,FALSE)</f>
        <v>0</v>
      </c>
      <c r="Q342" s="16">
        <f>VLOOKUP(M342,MapColors!$A$4:$E$8,3,FALSE)</f>
        <v>4</v>
      </c>
      <c r="R342" s="16">
        <f>VLOOKUP(N342,MapColors!$A$4:$E$8,5,FALSE)</f>
        <v>0</v>
      </c>
      <c r="S342" s="14">
        <f t="shared" si="34"/>
        <v>0</v>
      </c>
      <c r="T342" s="14">
        <f t="shared" si="35"/>
        <v>0</v>
      </c>
      <c r="U342">
        <v>489264</v>
      </c>
      <c r="V342" s="17">
        <v>176</v>
      </c>
      <c r="W342" s="17">
        <v>40.113091400000002</v>
      </c>
      <c r="X342" s="17">
        <v>-75.037431600000005</v>
      </c>
      <c r="Y342" s="17">
        <v>10673</v>
      </c>
      <c r="Z342" s="17">
        <v>35702</v>
      </c>
      <c r="AA342" s="17">
        <v>42101035702</v>
      </c>
      <c r="AB342" s="17">
        <v>1559149</v>
      </c>
      <c r="AC342" s="17">
        <v>0</v>
      </c>
    </row>
    <row r="343" spans="1:29" x14ac:dyDescent="0.35">
      <c r="A343" s="12">
        <v>358</v>
      </c>
      <c r="B343" s="14">
        <f t="shared" si="30"/>
        <v>1</v>
      </c>
      <c r="C343" s="14">
        <f t="shared" si="31"/>
        <v>4</v>
      </c>
      <c r="D343" s="15" t="s">
        <v>403</v>
      </c>
      <c r="E343" s="16" t="s">
        <v>11</v>
      </c>
      <c r="F343" s="16" t="s">
        <v>10</v>
      </c>
      <c r="G343" s="16">
        <f>VLOOKUP(E343,MapColors!$A$4:$E$8,2,FALSE)</f>
        <v>0</v>
      </c>
      <c r="H343" s="16">
        <f>VLOOKUP(F343,MapColors!$A$4:$E$8,4,FALSE)</f>
        <v>1</v>
      </c>
      <c r="I343" s="16">
        <f>VLOOKUP(E343,MapColors!$A$4:$E$8,3,FALSE)</f>
        <v>4</v>
      </c>
      <c r="J343" s="16">
        <f>VLOOKUP(F343,MapColors!$A$4:$E$8,5,FALSE)</f>
        <v>5</v>
      </c>
      <c r="K343" s="14">
        <f t="shared" si="32"/>
        <v>1</v>
      </c>
      <c r="L343" s="14">
        <f t="shared" si="33"/>
        <v>4</v>
      </c>
      <c r="M343" s="16" t="s">
        <v>11</v>
      </c>
      <c r="N343" s="16" t="s">
        <v>11</v>
      </c>
      <c r="O343" s="16">
        <f>VLOOKUP(M343,MapColors!$A$4:$E$8,2,FALSE)</f>
        <v>0</v>
      </c>
      <c r="P343" s="16">
        <f>VLOOKUP(N343,MapColors!$A$4:$E$8,4,FALSE)</f>
        <v>0</v>
      </c>
      <c r="Q343" s="16">
        <f>VLOOKUP(M343,MapColors!$A$4:$E$8,3,FALSE)</f>
        <v>4</v>
      </c>
      <c r="R343" s="16">
        <f>VLOOKUP(N343,MapColors!$A$4:$E$8,5,FALSE)</f>
        <v>0</v>
      </c>
      <c r="S343" s="14">
        <f t="shared" si="34"/>
        <v>0</v>
      </c>
      <c r="T343" s="14">
        <f t="shared" si="35"/>
        <v>0</v>
      </c>
      <c r="U343">
        <v>489715</v>
      </c>
      <c r="V343" s="17">
        <v>370</v>
      </c>
      <c r="W343" s="17">
        <v>40.121316899999997</v>
      </c>
      <c r="X343" s="17">
        <v>-75.025789799999998</v>
      </c>
      <c r="Y343" s="17">
        <v>10674</v>
      </c>
      <c r="Z343" s="17">
        <v>35800</v>
      </c>
      <c r="AA343" s="17">
        <v>42101035800</v>
      </c>
      <c r="AB343" s="17">
        <v>1757756</v>
      </c>
      <c r="AC343" s="17">
        <v>2013</v>
      </c>
    </row>
    <row r="344" spans="1:29" x14ac:dyDescent="0.35">
      <c r="A344" s="12">
        <v>359</v>
      </c>
      <c r="B344" s="14">
        <f t="shared" si="30"/>
        <v>5</v>
      </c>
      <c r="C344" s="14">
        <f t="shared" si="31"/>
        <v>5</v>
      </c>
      <c r="D344" s="15" t="s">
        <v>404</v>
      </c>
      <c r="E344" s="16" t="s">
        <v>10</v>
      </c>
      <c r="F344" s="16" t="s">
        <v>10</v>
      </c>
      <c r="G344" s="16">
        <f>VLOOKUP(E344,MapColors!$A$4:$E$8,2,FALSE)</f>
        <v>5</v>
      </c>
      <c r="H344" s="16">
        <f>VLOOKUP(F344,MapColors!$A$4:$E$8,4,FALSE)</f>
        <v>1</v>
      </c>
      <c r="I344" s="16">
        <f>VLOOKUP(E344,MapColors!$A$4:$E$8,3,FALSE)</f>
        <v>12</v>
      </c>
      <c r="J344" s="16">
        <f>VLOOKUP(F344,MapColors!$A$4:$E$8,5,FALSE)</f>
        <v>5</v>
      </c>
      <c r="K344" s="14">
        <f t="shared" si="32"/>
        <v>5</v>
      </c>
      <c r="L344" s="14">
        <f t="shared" si="33"/>
        <v>5</v>
      </c>
      <c r="M344" s="16" t="s">
        <v>11</v>
      </c>
      <c r="N344" s="16" t="s">
        <v>11</v>
      </c>
      <c r="O344" s="16">
        <f>VLOOKUP(M344,MapColors!$A$4:$E$8,2,FALSE)</f>
        <v>0</v>
      </c>
      <c r="P344" s="16">
        <f>VLOOKUP(N344,MapColors!$A$4:$E$8,4,FALSE)</f>
        <v>0</v>
      </c>
      <c r="Q344" s="16">
        <f>VLOOKUP(M344,MapColors!$A$4:$E$8,3,FALSE)</f>
        <v>4</v>
      </c>
      <c r="R344" s="16">
        <f>VLOOKUP(N344,MapColors!$A$4:$E$8,5,FALSE)</f>
        <v>0</v>
      </c>
      <c r="S344" s="14">
        <f t="shared" si="34"/>
        <v>0</v>
      </c>
      <c r="T344" s="14">
        <f t="shared" si="35"/>
        <v>0</v>
      </c>
      <c r="U344">
        <v>489716</v>
      </c>
      <c r="V344" s="17">
        <v>371</v>
      </c>
      <c r="W344" s="17">
        <v>40.1103418</v>
      </c>
      <c r="X344" s="17">
        <v>-75.015164499999997</v>
      </c>
      <c r="Y344" s="17">
        <v>10675</v>
      </c>
      <c r="Z344" s="17">
        <v>35900</v>
      </c>
      <c r="AA344" s="17">
        <v>42101035900</v>
      </c>
      <c r="AB344" s="17">
        <v>2244717</v>
      </c>
      <c r="AC344" s="17">
        <v>2511</v>
      </c>
    </row>
    <row r="345" spans="1:29" x14ac:dyDescent="0.35">
      <c r="A345" s="12">
        <v>360</v>
      </c>
      <c r="B345" s="14">
        <f t="shared" si="30"/>
        <v>1</v>
      </c>
      <c r="C345" s="14">
        <f t="shared" si="31"/>
        <v>4</v>
      </c>
      <c r="D345" s="15" t="s">
        <v>405</v>
      </c>
      <c r="E345" s="16" t="s">
        <v>11</v>
      </c>
      <c r="F345" s="16" t="s">
        <v>10</v>
      </c>
      <c r="G345" s="16">
        <f>VLOOKUP(E345,MapColors!$A$4:$E$8,2,FALSE)</f>
        <v>0</v>
      </c>
      <c r="H345" s="16">
        <f>VLOOKUP(F345,MapColors!$A$4:$E$8,4,FALSE)</f>
        <v>1</v>
      </c>
      <c r="I345" s="16">
        <f>VLOOKUP(E345,MapColors!$A$4:$E$8,3,FALSE)</f>
        <v>4</v>
      </c>
      <c r="J345" s="16">
        <f>VLOOKUP(F345,MapColors!$A$4:$E$8,5,FALSE)</f>
        <v>5</v>
      </c>
      <c r="K345" s="14">
        <f t="shared" si="32"/>
        <v>1</v>
      </c>
      <c r="L345" s="14">
        <f t="shared" si="33"/>
        <v>4</v>
      </c>
      <c r="M345" s="16" t="s">
        <v>11</v>
      </c>
      <c r="N345" s="16" t="s">
        <v>11</v>
      </c>
      <c r="O345" s="16">
        <f>VLOOKUP(M345,MapColors!$A$4:$E$8,2,FALSE)</f>
        <v>0</v>
      </c>
      <c r="P345" s="16">
        <f>VLOOKUP(N345,MapColors!$A$4:$E$8,4,FALSE)</f>
        <v>0</v>
      </c>
      <c r="Q345" s="16">
        <f>VLOOKUP(M345,MapColors!$A$4:$E$8,3,FALSE)</f>
        <v>4</v>
      </c>
      <c r="R345" s="16">
        <f>VLOOKUP(N345,MapColors!$A$4:$E$8,5,FALSE)</f>
        <v>0</v>
      </c>
      <c r="S345" s="14">
        <f t="shared" si="34"/>
        <v>0</v>
      </c>
      <c r="T345" s="14">
        <f t="shared" si="35"/>
        <v>0</v>
      </c>
      <c r="U345">
        <v>489717</v>
      </c>
      <c r="V345" s="17">
        <v>372</v>
      </c>
      <c r="W345" s="17">
        <v>40.104267</v>
      </c>
      <c r="X345" s="17">
        <v>-75.010818700000002</v>
      </c>
      <c r="Y345" s="17">
        <v>10676</v>
      </c>
      <c r="Z345" s="17">
        <v>36000</v>
      </c>
      <c r="AA345" s="17">
        <v>42101036000</v>
      </c>
      <c r="AB345" s="17">
        <v>2043084</v>
      </c>
      <c r="AC345" s="17">
        <v>638</v>
      </c>
    </row>
    <row r="346" spans="1:29" x14ac:dyDescent="0.35">
      <c r="A346" s="12">
        <v>361</v>
      </c>
      <c r="B346" s="14">
        <f t="shared" si="30"/>
        <v>5</v>
      </c>
      <c r="C346" s="14">
        <f t="shared" si="31"/>
        <v>5</v>
      </c>
      <c r="D346" s="15" t="s">
        <v>406</v>
      </c>
      <c r="E346" s="16" t="s">
        <v>10</v>
      </c>
      <c r="F346" s="16" t="s">
        <v>10</v>
      </c>
      <c r="G346" s="16">
        <f>VLOOKUP(E346,MapColors!$A$4:$E$8,2,FALSE)</f>
        <v>5</v>
      </c>
      <c r="H346" s="16">
        <f>VLOOKUP(F346,MapColors!$A$4:$E$8,4,FALSE)</f>
        <v>1</v>
      </c>
      <c r="I346" s="16">
        <f>VLOOKUP(E346,MapColors!$A$4:$E$8,3,FALSE)</f>
        <v>12</v>
      </c>
      <c r="J346" s="16">
        <f>VLOOKUP(F346,MapColors!$A$4:$E$8,5,FALSE)</f>
        <v>5</v>
      </c>
      <c r="K346" s="14">
        <f t="shared" si="32"/>
        <v>5</v>
      </c>
      <c r="L346" s="14">
        <f t="shared" si="33"/>
        <v>5</v>
      </c>
      <c r="M346" s="16" t="s">
        <v>11</v>
      </c>
      <c r="N346" s="16" t="s">
        <v>11</v>
      </c>
      <c r="O346" s="16">
        <f>VLOOKUP(M346,MapColors!$A$4:$E$8,2,FALSE)</f>
        <v>0</v>
      </c>
      <c r="P346" s="16">
        <f>VLOOKUP(N346,MapColors!$A$4:$E$8,4,FALSE)</f>
        <v>0</v>
      </c>
      <c r="Q346" s="16">
        <f>VLOOKUP(M346,MapColors!$A$4:$E$8,3,FALSE)</f>
        <v>4</v>
      </c>
      <c r="R346" s="16">
        <f>VLOOKUP(N346,MapColors!$A$4:$E$8,5,FALSE)</f>
        <v>0</v>
      </c>
      <c r="S346" s="14">
        <f t="shared" si="34"/>
        <v>0</v>
      </c>
      <c r="T346" s="14">
        <f t="shared" si="35"/>
        <v>0</v>
      </c>
      <c r="U346">
        <v>489718</v>
      </c>
      <c r="V346" s="17">
        <v>373</v>
      </c>
      <c r="W346" s="17">
        <v>40.098776600000001</v>
      </c>
      <c r="X346" s="17">
        <v>-74.990748100000005</v>
      </c>
      <c r="Y346" s="17">
        <v>10677</v>
      </c>
      <c r="Z346" s="17">
        <v>36100</v>
      </c>
      <c r="AA346" s="17">
        <v>42101036100</v>
      </c>
      <c r="AB346" s="17">
        <v>1230432</v>
      </c>
      <c r="AC346" s="17">
        <v>7138</v>
      </c>
    </row>
    <row r="347" spans="1:29" x14ac:dyDescent="0.35">
      <c r="A347" s="12">
        <v>362.01</v>
      </c>
      <c r="B347" s="14">
        <f t="shared" si="30"/>
        <v>6</v>
      </c>
      <c r="C347" s="14">
        <f t="shared" si="31"/>
        <v>12</v>
      </c>
      <c r="D347" s="15" t="s">
        <v>409</v>
      </c>
      <c r="E347" s="16" t="s">
        <v>10</v>
      </c>
      <c r="F347" s="16" t="s">
        <v>12</v>
      </c>
      <c r="G347" s="16">
        <f>VLOOKUP(E347,MapColors!$A$4:$E$8,2,FALSE)</f>
        <v>5</v>
      </c>
      <c r="H347" s="16">
        <f>VLOOKUP(F347,MapColors!$A$4:$E$8,4,FALSE)</f>
        <v>6</v>
      </c>
      <c r="I347" s="16">
        <f>VLOOKUP(E347,MapColors!$A$4:$E$8,3,FALSE)</f>
        <v>12</v>
      </c>
      <c r="J347" s="16">
        <f>VLOOKUP(F347,MapColors!$A$4:$E$8,5,FALSE)</f>
        <v>15</v>
      </c>
      <c r="K347" s="14">
        <f t="shared" si="32"/>
        <v>6</v>
      </c>
      <c r="L347" s="14">
        <f t="shared" si="33"/>
        <v>12</v>
      </c>
      <c r="M347" s="16" t="s">
        <v>11</v>
      </c>
      <c r="N347" s="16" t="s">
        <v>11</v>
      </c>
      <c r="O347" s="16">
        <f>VLOOKUP(M347,MapColors!$A$4:$E$8,2,FALSE)</f>
        <v>0</v>
      </c>
      <c r="P347" s="16">
        <f>VLOOKUP(N347,MapColors!$A$4:$E$8,4,FALSE)</f>
        <v>0</v>
      </c>
      <c r="Q347" s="16">
        <f>VLOOKUP(M347,MapColors!$A$4:$E$8,3,FALSE)</f>
        <v>4</v>
      </c>
      <c r="R347" s="16">
        <f>VLOOKUP(N347,MapColors!$A$4:$E$8,5,FALSE)</f>
        <v>0</v>
      </c>
      <c r="S347" s="14">
        <f t="shared" si="34"/>
        <v>0</v>
      </c>
      <c r="T347" s="14">
        <f t="shared" si="35"/>
        <v>0</v>
      </c>
      <c r="U347">
        <v>489721</v>
      </c>
      <c r="V347" s="17">
        <v>376</v>
      </c>
      <c r="W347" s="17">
        <v>40.082030000000003</v>
      </c>
      <c r="X347" s="17">
        <v>-74.986807900000002</v>
      </c>
      <c r="Y347" s="17">
        <v>10678</v>
      </c>
      <c r="Z347" s="17">
        <v>36201</v>
      </c>
      <c r="AA347" s="17">
        <v>42101036201</v>
      </c>
      <c r="AB347" s="17">
        <v>1031929</v>
      </c>
      <c r="AC347" s="17">
        <v>15195</v>
      </c>
    </row>
    <row r="348" spans="1:29" x14ac:dyDescent="0.35">
      <c r="A348" s="12">
        <v>362.02</v>
      </c>
      <c r="B348" s="14">
        <f t="shared" si="30"/>
        <v>6</v>
      </c>
      <c r="C348" s="14">
        <f t="shared" si="31"/>
        <v>12</v>
      </c>
      <c r="D348" s="15" t="s">
        <v>171</v>
      </c>
      <c r="E348" s="16" t="s">
        <v>10</v>
      </c>
      <c r="F348" s="16" t="s">
        <v>12</v>
      </c>
      <c r="G348" s="16">
        <f>VLOOKUP(E348,MapColors!$A$4:$E$8,2,FALSE)</f>
        <v>5</v>
      </c>
      <c r="H348" s="16">
        <f>VLOOKUP(F348,MapColors!$A$4:$E$8,4,FALSE)</f>
        <v>6</v>
      </c>
      <c r="I348" s="16">
        <f>VLOOKUP(E348,MapColors!$A$4:$E$8,3,FALSE)</f>
        <v>12</v>
      </c>
      <c r="J348" s="16">
        <f>VLOOKUP(F348,MapColors!$A$4:$E$8,5,FALSE)</f>
        <v>15</v>
      </c>
      <c r="K348" s="14">
        <f t="shared" si="32"/>
        <v>6</v>
      </c>
      <c r="L348" s="14">
        <f t="shared" si="33"/>
        <v>12</v>
      </c>
      <c r="M348" s="16" t="s">
        <v>11</v>
      </c>
      <c r="N348" s="16" t="s">
        <v>11</v>
      </c>
      <c r="O348" s="16">
        <f>VLOOKUP(M348,MapColors!$A$4:$E$8,2,FALSE)</f>
        <v>0</v>
      </c>
      <c r="P348" s="16">
        <f>VLOOKUP(N348,MapColors!$A$4:$E$8,4,FALSE)</f>
        <v>0</v>
      </c>
      <c r="Q348" s="16">
        <f>VLOOKUP(M348,MapColors!$A$4:$E$8,3,FALSE)</f>
        <v>4</v>
      </c>
      <c r="R348" s="16">
        <f>VLOOKUP(N348,MapColors!$A$4:$E$8,5,FALSE)</f>
        <v>0</v>
      </c>
      <c r="S348" s="14">
        <f t="shared" si="34"/>
        <v>0</v>
      </c>
      <c r="T348" s="14">
        <f t="shared" si="35"/>
        <v>0</v>
      </c>
      <c r="U348">
        <v>489001</v>
      </c>
      <c r="V348" s="17">
        <v>138</v>
      </c>
      <c r="W348" s="17">
        <v>40.0838623</v>
      </c>
      <c r="X348" s="17">
        <v>-74.978180499999993</v>
      </c>
      <c r="Y348" s="17">
        <v>10679</v>
      </c>
      <c r="Z348" s="17">
        <v>36202</v>
      </c>
      <c r="AA348" s="17">
        <v>42101036202</v>
      </c>
      <c r="AB348" s="17">
        <v>1116115</v>
      </c>
      <c r="AC348" s="17">
        <v>2329</v>
      </c>
    </row>
    <row r="349" spans="1:29" x14ac:dyDescent="0.35">
      <c r="A349" s="12">
        <v>362.03</v>
      </c>
      <c r="B349" s="14">
        <f t="shared" si="30"/>
        <v>6</v>
      </c>
      <c r="C349" s="14">
        <f t="shared" si="31"/>
        <v>12</v>
      </c>
      <c r="D349" s="15" t="s">
        <v>407</v>
      </c>
      <c r="E349" s="16" t="s">
        <v>10</v>
      </c>
      <c r="F349" s="16" t="s">
        <v>12</v>
      </c>
      <c r="G349" s="16">
        <f>VLOOKUP(E349,MapColors!$A$4:$E$8,2,FALSE)</f>
        <v>5</v>
      </c>
      <c r="H349" s="16">
        <f>VLOOKUP(F349,MapColors!$A$4:$E$8,4,FALSE)</f>
        <v>6</v>
      </c>
      <c r="I349" s="16">
        <f>VLOOKUP(E349,MapColors!$A$4:$E$8,3,FALSE)</f>
        <v>12</v>
      </c>
      <c r="J349" s="16">
        <f>VLOOKUP(F349,MapColors!$A$4:$E$8,5,FALSE)</f>
        <v>15</v>
      </c>
      <c r="K349" s="14">
        <f t="shared" si="32"/>
        <v>6</v>
      </c>
      <c r="L349" s="14">
        <f t="shared" si="33"/>
        <v>12</v>
      </c>
      <c r="M349" s="16" t="s">
        <v>11</v>
      </c>
      <c r="N349" s="16" t="s">
        <v>11</v>
      </c>
      <c r="O349" s="16">
        <f>VLOOKUP(M349,MapColors!$A$4:$E$8,2,FALSE)</f>
        <v>0</v>
      </c>
      <c r="P349" s="16">
        <f>VLOOKUP(N349,MapColors!$A$4:$E$8,4,FALSE)</f>
        <v>0</v>
      </c>
      <c r="Q349" s="16">
        <f>VLOOKUP(M349,MapColors!$A$4:$E$8,3,FALSE)</f>
        <v>4</v>
      </c>
      <c r="R349" s="16">
        <f>VLOOKUP(N349,MapColors!$A$4:$E$8,5,FALSE)</f>
        <v>0</v>
      </c>
      <c r="S349" s="14">
        <f t="shared" si="34"/>
        <v>0</v>
      </c>
      <c r="T349" s="14">
        <f t="shared" si="35"/>
        <v>0</v>
      </c>
      <c r="U349">
        <v>489719</v>
      </c>
      <c r="V349" s="17">
        <v>374</v>
      </c>
      <c r="W349" s="17">
        <v>40.076092099999997</v>
      </c>
      <c r="X349" s="17">
        <v>-74.974296699999996</v>
      </c>
      <c r="Y349" s="17">
        <v>10680</v>
      </c>
      <c r="Z349" s="17">
        <v>36203</v>
      </c>
      <c r="AA349" s="17">
        <v>42101036203</v>
      </c>
      <c r="AB349" s="17">
        <v>1475496</v>
      </c>
      <c r="AC349" s="17">
        <v>68020</v>
      </c>
    </row>
    <row r="350" spans="1:29" x14ac:dyDescent="0.35">
      <c r="A350" s="12">
        <v>363.01</v>
      </c>
      <c r="B350" s="14">
        <f t="shared" si="30"/>
        <v>6</v>
      </c>
      <c r="C350" s="14">
        <f t="shared" si="31"/>
        <v>12</v>
      </c>
      <c r="D350" s="15" t="s">
        <v>166</v>
      </c>
      <c r="E350" s="16" t="s">
        <v>10</v>
      </c>
      <c r="F350" s="16" t="s">
        <v>12</v>
      </c>
      <c r="G350" s="16">
        <f>VLOOKUP(E350,MapColors!$A$4:$E$8,2,FALSE)</f>
        <v>5</v>
      </c>
      <c r="H350" s="16">
        <f>VLOOKUP(F350,MapColors!$A$4:$E$8,4,FALSE)</f>
        <v>6</v>
      </c>
      <c r="I350" s="16">
        <f>VLOOKUP(E350,MapColors!$A$4:$E$8,3,FALSE)</f>
        <v>12</v>
      </c>
      <c r="J350" s="16">
        <f>VLOOKUP(F350,MapColors!$A$4:$E$8,5,FALSE)</f>
        <v>15</v>
      </c>
      <c r="K350" s="14">
        <f t="shared" si="32"/>
        <v>6</v>
      </c>
      <c r="L350" s="14">
        <f t="shared" si="33"/>
        <v>12</v>
      </c>
      <c r="M350" s="16" t="s">
        <v>11</v>
      </c>
      <c r="N350" s="16" t="s">
        <v>11</v>
      </c>
      <c r="O350" s="16">
        <f>VLOOKUP(M350,MapColors!$A$4:$E$8,2,FALSE)</f>
        <v>0</v>
      </c>
      <c r="P350" s="16">
        <f>VLOOKUP(N350,MapColors!$A$4:$E$8,4,FALSE)</f>
        <v>0</v>
      </c>
      <c r="Q350" s="16">
        <f>VLOOKUP(M350,MapColors!$A$4:$E$8,3,FALSE)</f>
        <v>4</v>
      </c>
      <c r="R350" s="16">
        <f>VLOOKUP(N350,MapColors!$A$4:$E$8,5,FALSE)</f>
        <v>0</v>
      </c>
      <c r="S350" s="14">
        <f t="shared" si="34"/>
        <v>0</v>
      </c>
      <c r="T350" s="14">
        <f t="shared" si="35"/>
        <v>0</v>
      </c>
      <c r="U350">
        <v>488996</v>
      </c>
      <c r="V350" s="17">
        <v>133</v>
      </c>
      <c r="W350" s="17">
        <v>40.089534899999997</v>
      </c>
      <c r="X350" s="17">
        <v>-74.966738699999993</v>
      </c>
      <c r="Y350" s="17">
        <v>10681</v>
      </c>
      <c r="Z350" s="17">
        <v>36301</v>
      </c>
      <c r="AA350" s="17">
        <v>42101036301</v>
      </c>
      <c r="AB350" s="17">
        <v>2322732</v>
      </c>
      <c r="AC350" s="17">
        <v>66075</v>
      </c>
    </row>
    <row r="351" spans="1:29" x14ac:dyDescent="0.35">
      <c r="A351" s="12">
        <v>363.02</v>
      </c>
      <c r="B351" s="14">
        <f t="shared" si="30"/>
        <v>6</v>
      </c>
      <c r="C351" s="14">
        <f t="shared" si="31"/>
        <v>12</v>
      </c>
      <c r="D351" s="15" t="s">
        <v>410</v>
      </c>
      <c r="E351" s="16" t="s">
        <v>10</v>
      </c>
      <c r="F351" s="16" t="s">
        <v>12</v>
      </c>
      <c r="G351" s="16">
        <f>VLOOKUP(E351,MapColors!$A$4:$E$8,2,FALSE)</f>
        <v>5</v>
      </c>
      <c r="H351" s="16">
        <f>VLOOKUP(F351,MapColors!$A$4:$E$8,4,FALSE)</f>
        <v>6</v>
      </c>
      <c r="I351" s="16">
        <f>VLOOKUP(E351,MapColors!$A$4:$E$8,3,FALSE)</f>
        <v>12</v>
      </c>
      <c r="J351" s="16">
        <f>VLOOKUP(F351,MapColors!$A$4:$E$8,5,FALSE)</f>
        <v>15</v>
      </c>
      <c r="K351" s="14">
        <f t="shared" si="32"/>
        <v>6</v>
      </c>
      <c r="L351" s="14">
        <f t="shared" si="33"/>
        <v>12</v>
      </c>
      <c r="M351" s="16" t="s">
        <v>11</v>
      </c>
      <c r="N351" s="16" t="s">
        <v>11</v>
      </c>
      <c r="O351" s="16">
        <f>VLOOKUP(M351,MapColors!$A$4:$E$8,2,FALSE)</f>
        <v>0</v>
      </c>
      <c r="P351" s="16">
        <f>VLOOKUP(N351,MapColors!$A$4:$E$8,4,FALSE)</f>
        <v>0</v>
      </c>
      <c r="Q351" s="16">
        <f>VLOOKUP(M351,MapColors!$A$4:$E$8,3,FALSE)</f>
        <v>4</v>
      </c>
      <c r="R351" s="16">
        <f>VLOOKUP(N351,MapColors!$A$4:$E$8,5,FALSE)</f>
        <v>0</v>
      </c>
      <c r="S351" s="14">
        <f t="shared" si="34"/>
        <v>0</v>
      </c>
      <c r="T351" s="14">
        <f t="shared" si="35"/>
        <v>0</v>
      </c>
      <c r="U351">
        <v>489722</v>
      </c>
      <c r="V351" s="17">
        <v>377</v>
      </c>
      <c r="W351" s="17">
        <v>40.097315299999998</v>
      </c>
      <c r="X351" s="17">
        <v>-74.980515100000005</v>
      </c>
      <c r="Y351" s="17">
        <v>10682</v>
      </c>
      <c r="Z351" s="17">
        <v>36302</v>
      </c>
      <c r="AA351" s="17">
        <v>42101036302</v>
      </c>
      <c r="AB351" s="17">
        <v>502696</v>
      </c>
      <c r="AC351" s="17">
        <v>0</v>
      </c>
    </row>
    <row r="352" spans="1:29" x14ac:dyDescent="0.35">
      <c r="A352" s="12">
        <v>363.03</v>
      </c>
      <c r="B352" s="14">
        <f t="shared" si="30"/>
        <v>6</v>
      </c>
      <c r="C352" s="14">
        <f t="shared" si="31"/>
        <v>12</v>
      </c>
      <c r="D352" s="15" t="s">
        <v>320</v>
      </c>
      <c r="E352" s="16" t="s">
        <v>10</v>
      </c>
      <c r="F352" s="16" t="s">
        <v>12</v>
      </c>
      <c r="G352" s="16">
        <f>VLOOKUP(E352,MapColors!$A$4:$E$8,2,FALSE)</f>
        <v>5</v>
      </c>
      <c r="H352" s="16">
        <f>VLOOKUP(F352,MapColors!$A$4:$E$8,4,FALSE)</f>
        <v>6</v>
      </c>
      <c r="I352" s="16">
        <f>VLOOKUP(E352,MapColors!$A$4:$E$8,3,FALSE)</f>
        <v>12</v>
      </c>
      <c r="J352" s="16">
        <f>VLOOKUP(F352,MapColors!$A$4:$E$8,5,FALSE)</f>
        <v>15</v>
      </c>
      <c r="K352" s="14">
        <f t="shared" si="32"/>
        <v>6</v>
      </c>
      <c r="L352" s="14">
        <f t="shared" si="33"/>
        <v>12</v>
      </c>
      <c r="M352" s="16" t="s">
        <v>11</v>
      </c>
      <c r="N352" s="16" t="s">
        <v>11</v>
      </c>
      <c r="O352" s="16">
        <f>VLOOKUP(M352,MapColors!$A$4:$E$8,2,FALSE)</f>
        <v>0</v>
      </c>
      <c r="P352" s="16">
        <f>VLOOKUP(N352,MapColors!$A$4:$E$8,4,FALSE)</f>
        <v>0</v>
      </c>
      <c r="Q352" s="16">
        <f>VLOOKUP(M352,MapColors!$A$4:$E$8,3,FALSE)</f>
        <v>4</v>
      </c>
      <c r="R352" s="16">
        <f>VLOOKUP(N352,MapColors!$A$4:$E$8,5,FALSE)</f>
        <v>0</v>
      </c>
      <c r="S352" s="14">
        <f t="shared" si="34"/>
        <v>0</v>
      </c>
      <c r="T352" s="14">
        <f t="shared" si="35"/>
        <v>0</v>
      </c>
      <c r="U352">
        <v>489608</v>
      </c>
      <c r="V352" s="17">
        <v>287</v>
      </c>
      <c r="W352" s="17">
        <v>40.1051833</v>
      </c>
      <c r="X352" s="17">
        <v>-74.970224999999999</v>
      </c>
      <c r="Y352" s="17">
        <v>10683</v>
      </c>
      <c r="Z352" s="17">
        <v>36303</v>
      </c>
      <c r="AA352" s="17">
        <v>42101036303</v>
      </c>
      <c r="AB352" s="17">
        <v>2555861</v>
      </c>
      <c r="AC352" s="17">
        <v>0</v>
      </c>
    </row>
    <row r="353" spans="1:29" x14ac:dyDescent="0.35">
      <c r="A353" s="12">
        <v>364</v>
      </c>
      <c r="B353" s="14">
        <f t="shared" si="30"/>
        <v>2</v>
      </c>
      <c r="C353" s="14">
        <f t="shared" si="31"/>
        <v>8</v>
      </c>
      <c r="D353" s="15" t="s">
        <v>167</v>
      </c>
      <c r="E353" s="18" t="s">
        <v>11</v>
      </c>
      <c r="F353" s="16" t="s">
        <v>10</v>
      </c>
      <c r="G353" s="16">
        <f>VLOOKUP(E353,MapColors!$A$4:$E$8,2,FALSE)</f>
        <v>0</v>
      </c>
      <c r="H353" s="16">
        <f>VLOOKUP(F353,MapColors!$A$4:$E$8,4,FALSE)</f>
        <v>1</v>
      </c>
      <c r="I353" s="16">
        <f>VLOOKUP(E353,MapColors!$A$4:$E$8,3,FALSE)</f>
        <v>4</v>
      </c>
      <c r="J353" s="16">
        <f>VLOOKUP(F353,MapColors!$A$4:$E$8,5,FALSE)</f>
        <v>5</v>
      </c>
      <c r="K353" s="14">
        <f t="shared" si="32"/>
        <v>1</v>
      </c>
      <c r="L353" s="14">
        <f t="shared" si="33"/>
        <v>4</v>
      </c>
      <c r="M353" s="16" t="s">
        <v>11</v>
      </c>
      <c r="N353" s="16" t="s">
        <v>10</v>
      </c>
      <c r="O353" s="16">
        <f>VLOOKUP(M353,MapColors!$A$4:$E$8,2,FALSE)</f>
        <v>0</v>
      </c>
      <c r="P353" s="16">
        <f>VLOOKUP(N353,MapColors!$A$4:$E$8,4,FALSE)</f>
        <v>1</v>
      </c>
      <c r="Q353" s="16">
        <f>VLOOKUP(M353,MapColors!$A$4:$E$8,3,FALSE)</f>
        <v>4</v>
      </c>
      <c r="R353" s="16">
        <f>VLOOKUP(N353,MapColors!$A$4:$E$8,5,FALSE)</f>
        <v>5</v>
      </c>
      <c r="S353" s="14">
        <f t="shared" si="34"/>
        <v>1</v>
      </c>
      <c r="T353" s="14">
        <f t="shared" si="35"/>
        <v>4</v>
      </c>
      <c r="U353">
        <v>488997</v>
      </c>
      <c r="V353" s="17">
        <v>134</v>
      </c>
      <c r="W353" s="17">
        <v>40.112774700000003</v>
      </c>
      <c r="X353" s="17">
        <v>-74.978913700000007</v>
      </c>
      <c r="Y353" s="17">
        <v>10684</v>
      </c>
      <c r="Z353" s="17">
        <v>36400</v>
      </c>
      <c r="AA353" s="17">
        <v>42101036400</v>
      </c>
      <c r="AB353" s="17">
        <v>4501110</v>
      </c>
      <c r="AC353" s="17">
        <v>8014</v>
      </c>
    </row>
    <row r="354" spans="1:29" x14ac:dyDescent="0.35">
      <c r="A354" s="12">
        <v>365.01</v>
      </c>
      <c r="B354" s="14">
        <f t="shared" si="30"/>
        <v>6</v>
      </c>
      <c r="C354" s="14">
        <f t="shared" si="31"/>
        <v>12</v>
      </c>
      <c r="D354" s="15" t="s">
        <v>213</v>
      </c>
      <c r="E354" s="16" t="s">
        <v>10</v>
      </c>
      <c r="F354" s="16" t="s">
        <v>12</v>
      </c>
      <c r="G354" s="16">
        <f>VLOOKUP(E354,MapColors!$A$4:$E$8,2,FALSE)</f>
        <v>5</v>
      </c>
      <c r="H354" s="16">
        <f>VLOOKUP(F354,MapColors!$A$4:$E$8,4,FALSE)</f>
        <v>6</v>
      </c>
      <c r="I354" s="16">
        <f>VLOOKUP(E354,MapColors!$A$4:$E$8,3,FALSE)</f>
        <v>12</v>
      </c>
      <c r="J354" s="16">
        <f>VLOOKUP(F354,MapColors!$A$4:$E$8,5,FALSE)</f>
        <v>15</v>
      </c>
      <c r="K354" s="14">
        <f t="shared" si="32"/>
        <v>6</v>
      </c>
      <c r="L354" s="14">
        <f t="shared" si="33"/>
        <v>12</v>
      </c>
      <c r="M354" s="16" t="s">
        <v>11</v>
      </c>
      <c r="N354" s="16" t="s">
        <v>11</v>
      </c>
      <c r="O354" s="16">
        <f>VLOOKUP(M354,MapColors!$A$4:$E$8,2,FALSE)</f>
        <v>0</v>
      </c>
      <c r="P354" s="16">
        <f>VLOOKUP(N354,MapColors!$A$4:$E$8,4,FALSE)</f>
        <v>0</v>
      </c>
      <c r="Q354" s="16">
        <f>VLOOKUP(M354,MapColors!$A$4:$E$8,3,FALSE)</f>
        <v>4</v>
      </c>
      <c r="R354" s="16">
        <f>VLOOKUP(N354,MapColors!$A$4:$E$8,5,FALSE)</f>
        <v>0</v>
      </c>
      <c r="S354" s="14">
        <f t="shared" si="34"/>
        <v>0</v>
      </c>
      <c r="T354" s="14">
        <f t="shared" si="35"/>
        <v>0</v>
      </c>
      <c r="U354">
        <v>489268</v>
      </c>
      <c r="V354" s="17">
        <v>180</v>
      </c>
      <c r="W354" s="17">
        <v>40.129087699999999</v>
      </c>
      <c r="X354" s="17">
        <v>-75.012007699999998</v>
      </c>
      <c r="Y354" s="17">
        <v>10685</v>
      </c>
      <c r="Z354" s="17">
        <v>36501</v>
      </c>
      <c r="AA354" s="17">
        <v>42101036501</v>
      </c>
      <c r="AB354" s="17">
        <v>1816093</v>
      </c>
      <c r="AC354" s="17">
        <v>7168</v>
      </c>
    </row>
    <row r="355" spans="1:29" x14ac:dyDescent="0.35">
      <c r="A355" s="12">
        <v>365.02</v>
      </c>
      <c r="B355" s="14">
        <f t="shared" si="30"/>
        <v>1</v>
      </c>
      <c r="C355" s="14">
        <f t="shared" si="31"/>
        <v>4</v>
      </c>
      <c r="D355" s="15" t="s">
        <v>369</v>
      </c>
      <c r="E355" s="16" t="s">
        <v>11</v>
      </c>
      <c r="F355" s="16" t="s">
        <v>10</v>
      </c>
      <c r="G355" s="16">
        <f>VLOOKUP(E355,MapColors!$A$4:$E$8,2,FALSE)</f>
        <v>0</v>
      </c>
      <c r="H355" s="16">
        <f>VLOOKUP(F355,MapColors!$A$4:$E$8,4,FALSE)</f>
        <v>1</v>
      </c>
      <c r="I355" s="16">
        <f>VLOOKUP(E355,MapColors!$A$4:$E$8,3,FALSE)</f>
        <v>4</v>
      </c>
      <c r="J355" s="16">
        <f>VLOOKUP(F355,MapColors!$A$4:$E$8,5,FALSE)</f>
        <v>5</v>
      </c>
      <c r="K355" s="14">
        <f t="shared" si="32"/>
        <v>1</v>
      </c>
      <c r="L355" s="14">
        <f t="shared" si="33"/>
        <v>4</v>
      </c>
      <c r="M355" s="16" t="s">
        <v>11</v>
      </c>
      <c r="N355" s="16" t="s">
        <v>11</v>
      </c>
      <c r="O355" s="16">
        <f>VLOOKUP(M355,MapColors!$A$4:$E$8,2,FALSE)</f>
        <v>0</v>
      </c>
      <c r="P355" s="16">
        <f>VLOOKUP(N355,MapColors!$A$4:$E$8,4,FALSE)</f>
        <v>0</v>
      </c>
      <c r="Q355" s="16">
        <f>VLOOKUP(M355,MapColors!$A$4:$E$8,3,FALSE)</f>
        <v>4</v>
      </c>
      <c r="R355" s="16">
        <f>VLOOKUP(N355,MapColors!$A$4:$E$8,5,FALSE)</f>
        <v>0</v>
      </c>
      <c r="S355" s="14">
        <f t="shared" si="34"/>
        <v>0</v>
      </c>
      <c r="T355" s="14">
        <f t="shared" si="35"/>
        <v>0</v>
      </c>
      <c r="U355">
        <v>489657</v>
      </c>
      <c r="V355" s="17">
        <v>336</v>
      </c>
      <c r="W355" s="17">
        <v>40.1235705</v>
      </c>
      <c r="X355" s="17">
        <v>-74.999352099999996</v>
      </c>
      <c r="Y355" s="17">
        <v>10686</v>
      </c>
      <c r="Z355" s="17">
        <v>36502</v>
      </c>
      <c r="AA355" s="17">
        <v>42101036502</v>
      </c>
      <c r="AB355" s="17">
        <v>1733189</v>
      </c>
      <c r="AC355" s="17">
        <v>0</v>
      </c>
    </row>
    <row r="356" spans="1:29" x14ac:dyDescent="0.35">
      <c r="A356" s="12">
        <v>366</v>
      </c>
      <c r="B356" s="14">
        <f t="shared" si="30"/>
        <v>2</v>
      </c>
      <c r="C356" s="14">
        <f t="shared" si="31"/>
        <v>8</v>
      </c>
      <c r="D356" s="15" t="s">
        <v>168</v>
      </c>
      <c r="E356" s="16" t="s">
        <v>11</v>
      </c>
      <c r="F356" s="16" t="s">
        <v>10</v>
      </c>
      <c r="G356" s="16">
        <f>VLOOKUP(E356,MapColors!$A$4:$E$8,2,FALSE)</f>
        <v>0</v>
      </c>
      <c r="H356" s="16">
        <f>VLOOKUP(F356,MapColors!$A$4:$E$8,4,FALSE)</f>
        <v>1</v>
      </c>
      <c r="I356" s="16">
        <f>VLOOKUP(E356,MapColors!$A$4:$E$8,3,FALSE)</f>
        <v>4</v>
      </c>
      <c r="J356" s="16">
        <f>VLOOKUP(F356,MapColors!$A$4:$E$8,5,FALSE)</f>
        <v>5</v>
      </c>
      <c r="K356" s="14">
        <f t="shared" si="32"/>
        <v>1</v>
      </c>
      <c r="L356" s="14">
        <f t="shared" si="33"/>
        <v>4</v>
      </c>
      <c r="M356" s="16" t="s">
        <v>11</v>
      </c>
      <c r="N356" s="16" t="s">
        <v>10</v>
      </c>
      <c r="O356" s="16">
        <f>VLOOKUP(M356,MapColors!$A$4:$E$8,2,FALSE)</f>
        <v>0</v>
      </c>
      <c r="P356" s="16">
        <f>VLOOKUP(N356,MapColors!$A$4:$E$8,4,FALSE)</f>
        <v>1</v>
      </c>
      <c r="Q356" s="16">
        <f>VLOOKUP(M356,MapColors!$A$4:$E$8,3,FALSE)</f>
        <v>4</v>
      </c>
      <c r="R356" s="16">
        <f>VLOOKUP(N356,MapColors!$A$4:$E$8,5,FALSE)</f>
        <v>5</v>
      </c>
      <c r="S356" s="14">
        <f t="shared" si="34"/>
        <v>1</v>
      </c>
      <c r="T356" s="14">
        <f t="shared" si="35"/>
        <v>4</v>
      </c>
      <c r="U356">
        <v>488998</v>
      </c>
      <c r="V356" s="17">
        <v>135</v>
      </c>
      <c r="W356" s="17">
        <v>39.947027200000001</v>
      </c>
      <c r="X356" s="17">
        <v>-75.140447199999997</v>
      </c>
      <c r="Y356" s="17">
        <v>10687</v>
      </c>
      <c r="Z356" s="17">
        <v>36600</v>
      </c>
      <c r="AA356" s="17">
        <v>42101036600</v>
      </c>
      <c r="AB356" s="17">
        <v>1004313</v>
      </c>
      <c r="AC356" s="17">
        <v>1426278</v>
      </c>
    </row>
    <row r="357" spans="1:29" x14ac:dyDescent="0.35">
      <c r="A357" s="12">
        <v>367</v>
      </c>
      <c r="B357" s="14">
        <f t="shared" si="30"/>
        <v>2</v>
      </c>
      <c r="C357" s="14">
        <f t="shared" si="31"/>
        <v>8</v>
      </c>
      <c r="D357" s="15" t="s">
        <v>370</v>
      </c>
      <c r="E357" s="16" t="s">
        <v>11</v>
      </c>
      <c r="F357" s="16" t="s">
        <v>10</v>
      </c>
      <c r="G357" s="16">
        <f>VLOOKUP(E357,MapColors!$A$4:$E$8,2,FALSE)</f>
        <v>0</v>
      </c>
      <c r="H357" s="16">
        <f>VLOOKUP(F357,MapColors!$A$4:$E$8,4,FALSE)</f>
        <v>1</v>
      </c>
      <c r="I357" s="16">
        <f>VLOOKUP(E357,MapColors!$A$4:$E$8,3,FALSE)</f>
        <v>4</v>
      </c>
      <c r="J357" s="16">
        <f>VLOOKUP(F357,MapColors!$A$4:$E$8,5,FALSE)</f>
        <v>5</v>
      </c>
      <c r="K357" s="14">
        <f t="shared" si="32"/>
        <v>1</v>
      </c>
      <c r="L357" s="14">
        <f t="shared" si="33"/>
        <v>4</v>
      </c>
      <c r="M357" s="16" t="s">
        <v>11</v>
      </c>
      <c r="N357" s="16" t="s">
        <v>10</v>
      </c>
      <c r="O357" s="16">
        <f>VLOOKUP(M357,MapColors!$A$4:$E$8,2,FALSE)</f>
        <v>0</v>
      </c>
      <c r="P357" s="16">
        <f>VLOOKUP(N357,MapColors!$A$4:$E$8,4,FALSE)</f>
        <v>1</v>
      </c>
      <c r="Q357" s="16">
        <f>VLOOKUP(M357,MapColors!$A$4:$E$8,3,FALSE)</f>
        <v>4</v>
      </c>
      <c r="R357" s="16">
        <f>VLOOKUP(N357,MapColors!$A$4:$E$8,5,FALSE)</f>
        <v>5</v>
      </c>
      <c r="S357" s="14">
        <f t="shared" si="34"/>
        <v>1</v>
      </c>
      <c r="T357" s="14">
        <f t="shared" si="35"/>
        <v>4</v>
      </c>
      <c r="U357">
        <v>489658</v>
      </c>
      <c r="V357" s="17">
        <v>337</v>
      </c>
      <c r="W357" s="17">
        <v>39.960724800000001</v>
      </c>
      <c r="X357" s="17">
        <v>-75.143988500000006</v>
      </c>
      <c r="Y357" s="17">
        <v>10688</v>
      </c>
      <c r="Z357" s="17">
        <v>36700</v>
      </c>
      <c r="AA357" s="17">
        <v>42101036700</v>
      </c>
      <c r="AB357" s="17">
        <v>801969</v>
      </c>
      <c r="AC357" s="17">
        <v>0</v>
      </c>
    </row>
    <row r="358" spans="1:29" x14ac:dyDescent="0.35">
      <c r="A358" s="12">
        <v>369</v>
      </c>
      <c r="B358" s="14">
        <f t="shared" si="30"/>
        <v>7</v>
      </c>
      <c r="C358" s="14">
        <f t="shared" si="31"/>
        <v>16</v>
      </c>
      <c r="D358" s="15" t="s">
        <v>411</v>
      </c>
      <c r="E358" s="16" t="s">
        <v>10</v>
      </c>
      <c r="F358" s="16" t="s">
        <v>12</v>
      </c>
      <c r="G358" s="16">
        <f>VLOOKUP(E358,MapColors!$A$4:$E$8,2,FALSE)</f>
        <v>5</v>
      </c>
      <c r="H358" s="16">
        <f>VLOOKUP(F358,MapColors!$A$4:$E$8,4,FALSE)</f>
        <v>6</v>
      </c>
      <c r="I358" s="16">
        <f>VLOOKUP(E358,MapColors!$A$4:$E$8,3,FALSE)</f>
        <v>12</v>
      </c>
      <c r="J358" s="16">
        <f>VLOOKUP(F358,MapColors!$A$4:$E$8,5,FALSE)</f>
        <v>15</v>
      </c>
      <c r="K358" s="14">
        <f t="shared" si="32"/>
        <v>6</v>
      </c>
      <c r="L358" s="14">
        <f t="shared" si="33"/>
        <v>12</v>
      </c>
      <c r="M358" s="16" t="s">
        <v>11</v>
      </c>
      <c r="N358" s="16" t="s">
        <v>10</v>
      </c>
      <c r="O358" s="16">
        <f>VLOOKUP(M358,MapColors!$A$4:$E$8,2,FALSE)</f>
        <v>0</v>
      </c>
      <c r="P358" s="16">
        <f>VLOOKUP(N358,MapColors!$A$4:$E$8,4,FALSE)</f>
        <v>1</v>
      </c>
      <c r="Q358" s="16">
        <f>VLOOKUP(M358,MapColors!$A$4:$E$8,3,FALSE)</f>
        <v>4</v>
      </c>
      <c r="R358" s="16">
        <f>VLOOKUP(N358,MapColors!$A$4:$E$8,5,FALSE)</f>
        <v>5</v>
      </c>
      <c r="S358" s="14">
        <f t="shared" si="34"/>
        <v>1</v>
      </c>
      <c r="T358" s="14">
        <f t="shared" si="35"/>
        <v>4</v>
      </c>
      <c r="U358">
        <v>489723</v>
      </c>
      <c r="V358" s="17">
        <v>378</v>
      </c>
      <c r="W358" s="17">
        <v>39.949428099999999</v>
      </c>
      <c r="X358" s="17">
        <v>-75.195754800000003</v>
      </c>
      <c r="Y358" s="17">
        <v>10689</v>
      </c>
      <c r="Z358" s="17">
        <v>36900</v>
      </c>
      <c r="AA358" s="17">
        <v>42101036900</v>
      </c>
      <c r="AB358" s="17">
        <v>1859159</v>
      </c>
      <c r="AC358" s="17">
        <v>193283</v>
      </c>
    </row>
    <row r="359" spans="1:29" x14ac:dyDescent="0.35">
      <c r="A359" s="12">
        <v>372</v>
      </c>
      <c r="B359" s="14">
        <f t="shared" si="30"/>
        <v>7</v>
      </c>
      <c r="C359" s="14">
        <f t="shared" si="31"/>
        <v>16</v>
      </c>
      <c r="D359" s="15" t="s">
        <v>413</v>
      </c>
      <c r="E359" s="16" t="s">
        <v>10</v>
      </c>
      <c r="F359" s="16" t="s">
        <v>12</v>
      </c>
      <c r="G359" s="16">
        <f>VLOOKUP(E359,MapColors!$A$4:$E$8,2,FALSE)</f>
        <v>5</v>
      </c>
      <c r="H359" s="16">
        <f>VLOOKUP(F359,MapColors!$A$4:$E$8,4,FALSE)</f>
        <v>6</v>
      </c>
      <c r="I359" s="16">
        <f>VLOOKUP(E359,MapColors!$A$4:$E$8,3,FALSE)</f>
        <v>12</v>
      </c>
      <c r="J359" s="16">
        <f>VLOOKUP(F359,MapColors!$A$4:$E$8,5,FALSE)</f>
        <v>15</v>
      </c>
      <c r="K359" s="14">
        <f t="shared" si="32"/>
        <v>6</v>
      </c>
      <c r="L359" s="14">
        <f t="shared" si="33"/>
        <v>12</v>
      </c>
      <c r="M359" s="16" t="s">
        <v>11</v>
      </c>
      <c r="N359" s="16" t="s">
        <v>10</v>
      </c>
      <c r="O359" s="16">
        <f>VLOOKUP(M359,MapColors!$A$4:$E$8,2,FALSE)</f>
        <v>0</v>
      </c>
      <c r="P359" s="16">
        <f>VLOOKUP(N359,MapColors!$A$4:$E$8,4,FALSE)</f>
        <v>1</v>
      </c>
      <c r="Q359" s="16">
        <f>VLOOKUP(M359,MapColors!$A$4:$E$8,3,FALSE)</f>
        <v>4</v>
      </c>
      <c r="R359" s="16">
        <f>VLOOKUP(N359,MapColors!$A$4:$E$8,5,FALSE)</f>
        <v>5</v>
      </c>
      <c r="S359" s="14">
        <f t="shared" si="34"/>
        <v>1</v>
      </c>
      <c r="T359" s="14">
        <f t="shared" si="35"/>
        <v>4</v>
      </c>
      <c r="U359">
        <v>489725</v>
      </c>
      <c r="V359" s="17">
        <v>380</v>
      </c>
      <c r="W359" s="17">
        <v>39.912948700000001</v>
      </c>
      <c r="X359" s="17">
        <v>-75.159937900000003</v>
      </c>
      <c r="Y359" s="17">
        <v>10690</v>
      </c>
      <c r="Z359" s="17">
        <v>37200</v>
      </c>
      <c r="AA359" s="17">
        <v>42101037200</v>
      </c>
      <c r="AB359" s="17">
        <v>1028984</v>
      </c>
      <c r="AC359" s="17">
        <v>0</v>
      </c>
    </row>
    <row r="360" spans="1:29" x14ac:dyDescent="0.35">
      <c r="A360" s="12">
        <v>373</v>
      </c>
      <c r="B360" s="14">
        <f t="shared" si="30"/>
        <v>1</v>
      </c>
      <c r="C360" s="14">
        <f t="shared" si="31"/>
        <v>4</v>
      </c>
      <c r="D360" s="15" t="s">
        <v>412</v>
      </c>
      <c r="E360" s="16" t="s">
        <v>11</v>
      </c>
      <c r="F360" s="16" t="s">
        <v>10</v>
      </c>
      <c r="G360" s="16">
        <f>VLOOKUP(E360,MapColors!$A$4:$E$8,2,FALSE)</f>
        <v>0</v>
      </c>
      <c r="H360" s="16">
        <f>VLOOKUP(F360,MapColors!$A$4:$E$8,4,FALSE)</f>
        <v>1</v>
      </c>
      <c r="I360" s="16">
        <f>VLOOKUP(E360,MapColors!$A$4:$E$8,3,FALSE)</f>
        <v>4</v>
      </c>
      <c r="J360" s="16">
        <f>VLOOKUP(F360,MapColors!$A$4:$E$8,5,FALSE)</f>
        <v>5</v>
      </c>
      <c r="K360" s="14">
        <f t="shared" si="32"/>
        <v>1</v>
      </c>
      <c r="L360" s="14">
        <f t="shared" si="33"/>
        <v>4</v>
      </c>
      <c r="M360" s="16" t="s">
        <v>11</v>
      </c>
      <c r="N360" s="16" t="s">
        <v>11</v>
      </c>
      <c r="O360" s="16">
        <f>VLOOKUP(M360,MapColors!$A$4:$E$8,2,FALSE)</f>
        <v>0</v>
      </c>
      <c r="P360" s="16">
        <f>VLOOKUP(N360,MapColors!$A$4:$E$8,4,FALSE)</f>
        <v>0</v>
      </c>
      <c r="Q360" s="16">
        <f>VLOOKUP(M360,MapColors!$A$4:$E$8,3,FALSE)</f>
        <v>4</v>
      </c>
      <c r="R360" s="16">
        <f>VLOOKUP(N360,MapColors!$A$4:$E$8,5,FALSE)</f>
        <v>0</v>
      </c>
      <c r="S360" s="14">
        <f t="shared" si="34"/>
        <v>0</v>
      </c>
      <c r="T360" s="14">
        <f t="shared" si="35"/>
        <v>0</v>
      </c>
      <c r="U360">
        <v>489724</v>
      </c>
      <c r="V360" s="17">
        <v>379</v>
      </c>
      <c r="W360" s="17">
        <v>39.902498100000003</v>
      </c>
      <c r="X360" s="17">
        <v>-75.187936100000002</v>
      </c>
      <c r="Y360" s="17">
        <v>10691</v>
      </c>
      <c r="Z360" s="17">
        <v>37300</v>
      </c>
      <c r="AA360" s="17">
        <v>42101037300</v>
      </c>
      <c r="AB360" s="17">
        <v>2573046</v>
      </c>
      <c r="AC360" s="17">
        <v>162376</v>
      </c>
    </row>
    <row r="361" spans="1:29" x14ac:dyDescent="0.35">
      <c r="A361" s="12">
        <v>375</v>
      </c>
      <c r="B361" s="14">
        <f t="shared" si="30"/>
        <v>1</v>
      </c>
      <c r="C361" s="14">
        <f t="shared" si="31"/>
        <v>4</v>
      </c>
      <c r="D361" s="15" t="s">
        <v>356</v>
      </c>
      <c r="E361" s="16" t="s">
        <v>11</v>
      </c>
      <c r="F361" s="16" t="s">
        <v>10</v>
      </c>
      <c r="G361" s="16">
        <f>VLOOKUP(E361,MapColors!$A$4:$E$8,2,FALSE)</f>
        <v>0</v>
      </c>
      <c r="H361" s="16">
        <f>VLOOKUP(F361,MapColors!$A$4:$E$8,4,FALSE)</f>
        <v>1</v>
      </c>
      <c r="I361" s="16">
        <f>VLOOKUP(E361,MapColors!$A$4:$E$8,3,FALSE)</f>
        <v>4</v>
      </c>
      <c r="J361" s="16">
        <f>VLOOKUP(F361,MapColors!$A$4:$E$8,5,FALSE)</f>
        <v>5</v>
      </c>
      <c r="K361" s="14">
        <f t="shared" si="32"/>
        <v>1</v>
      </c>
      <c r="L361" s="14">
        <f t="shared" si="33"/>
        <v>4</v>
      </c>
      <c r="M361" s="16" t="s">
        <v>11</v>
      </c>
      <c r="N361" s="16" t="s">
        <v>11</v>
      </c>
      <c r="O361" s="16">
        <f>VLOOKUP(M361,MapColors!$A$4:$E$8,2,FALSE)</f>
        <v>0</v>
      </c>
      <c r="P361" s="16">
        <f>VLOOKUP(N361,MapColors!$A$4:$E$8,4,FALSE)</f>
        <v>0</v>
      </c>
      <c r="Q361" s="16">
        <f>VLOOKUP(M361,MapColors!$A$4:$E$8,3,FALSE)</f>
        <v>4</v>
      </c>
      <c r="R361" s="16">
        <f>VLOOKUP(N361,MapColors!$A$4:$E$8,5,FALSE)</f>
        <v>0</v>
      </c>
      <c r="S361" s="14">
        <f t="shared" si="34"/>
        <v>0</v>
      </c>
      <c r="T361" s="14">
        <f t="shared" si="35"/>
        <v>0</v>
      </c>
      <c r="U361">
        <v>489644</v>
      </c>
      <c r="V361" s="17">
        <v>323</v>
      </c>
      <c r="W361" s="17">
        <v>39.984069900000001</v>
      </c>
      <c r="X361" s="17">
        <v>-75.255192199999996</v>
      </c>
      <c r="Y361" s="17">
        <v>10692</v>
      </c>
      <c r="Z361" s="17">
        <v>37500</v>
      </c>
      <c r="AA361" s="17">
        <v>42101037500</v>
      </c>
      <c r="AB361" s="17">
        <v>1032702</v>
      </c>
      <c r="AC361" s="17">
        <v>1496</v>
      </c>
    </row>
    <row r="362" spans="1:29" x14ac:dyDescent="0.35">
      <c r="A362" s="12">
        <v>376</v>
      </c>
      <c r="B362" s="14">
        <f t="shared" si="30"/>
        <v>7</v>
      </c>
      <c r="C362" s="14">
        <f t="shared" si="31"/>
        <v>16</v>
      </c>
      <c r="D362" s="15" t="s">
        <v>371</v>
      </c>
      <c r="E362" s="16" t="s">
        <v>10</v>
      </c>
      <c r="F362" s="16" t="s">
        <v>12</v>
      </c>
      <c r="G362" s="16">
        <f>VLOOKUP(E362,MapColors!$A$4:$E$8,2,FALSE)</f>
        <v>5</v>
      </c>
      <c r="H362" s="16">
        <f>VLOOKUP(F362,MapColors!$A$4:$E$8,4,FALSE)</f>
        <v>6</v>
      </c>
      <c r="I362" s="16">
        <f>VLOOKUP(E362,MapColors!$A$4:$E$8,3,FALSE)</f>
        <v>12</v>
      </c>
      <c r="J362" s="16">
        <f>VLOOKUP(F362,MapColors!$A$4:$E$8,5,FALSE)</f>
        <v>15</v>
      </c>
      <c r="K362" s="14">
        <f t="shared" si="32"/>
        <v>6</v>
      </c>
      <c r="L362" s="14">
        <f t="shared" si="33"/>
        <v>12</v>
      </c>
      <c r="M362" s="16" t="s">
        <v>11</v>
      </c>
      <c r="N362" s="16" t="s">
        <v>10</v>
      </c>
      <c r="O362" s="16">
        <f>VLOOKUP(M362,MapColors!$A$4:$E$8,2,FALSE)</f>
        <v>0</v>
      </c>
      <c r="P362" s="16">
        <f>VLOOKUP(N362,MapColors!$A$4:$E$8,4,FALSE)</f>
        <v>1</v>
      </c>
      <c r="Q362" s="16">
        <f>VLOOKUP(M362,MapColors!$A$4:$E$8,3,FALSE)</f>
        <v>4</v>
      </c>
      <c r="R362" s="16">
        <f>VLOOKUP(N362,MapColors!$A$4:$E$8,5,FALSE)</f>
        <v>5</v>
      </c>
      <c r="S362" s="14">
        <f t="shared" si="34"/>
        <v>1</v>
      </c>
      <c r="T362" s="14">
        <f t="shared" si="35"/>
        <v>4</v>
      </c>
      <c r="U362">
        <v>489659</v>
      </c>
      <c r="V362" s="17">
        <v>338</v>
      </c>
      <c r="W362" s="17">
        <v>39.959900900000001</v>
      </c>
      <c r="X362" s="17">
        <v>-75.155165100000005</v>
      </c>
      <c r="Y362" s="17">
        <v>10693</v>
      </c>
      <c r="Z362" s="17">
        <v>37600</v>
      </c>
      <c r="AA362" s="17">
        <v>42101037600</v>
      </c>
      <c r="AB362" s="17">
        <v>717304</v>
      </c>
      <c r="AC362" s="17">
        <v>0</v>
      </c>
    </row>
    <row r="363" spans="1:29" x14ac:dyDescent="0.35">
      <c r="A363" s="12">
        <v>377</v>
      </c>
      <c r="B363" s="14">
        <f t="shared" si="30"/>
        <v>5</v>
      </c>
      <c r="C363" s="14">
        <f t="shared" si="31"/>
        <v>5</v>
      </c>
      <c r="D363" s="15" t="s">
        <v>417</v>
      </c>
      <c r="E363" s="16" t="s">
        <v>10</v>
      </c>
      <c r="F363" s="16" t="s">
        <v>10</v>
      </c>
      <c r="G363" s="16">
        <f>VLOOKUP(E363,MapColors!$A$4:$E$8,2,FALSE)</f>
        <v>5</v>
      </c>
      <c r="H363" s="16">
        <f>VLOOKUP(F363,MapColors!$A$4:$E$8,4,FALSE)</f>
        <v>1</v>
      </c>
      <c r="I363" s="16">
        <f>VLOOKUP(E363,MapColors!$A$4:$E$8,3,FALSE)</f>
        <v>12</v>
      </c>
      <c r="J363" s="16">
        <f>VLOOKUP(F363,MapColors!$A$4:$E$8,5,FALSE)</f>
        <v>5</v>
      </c>
      <c r="K363" s="14">
        <f t="shared" si="32"/>
        <v>5</v>
      </c>
      <c r="L363" s="14">
        <f t="shared" si="33"/>
        <v>5</v>
      </c>
      <c r="M363" s="16" t="s">
        <v>11</v>
      </c>
      <c r="N363" s="16" t="s">
        <v>11</v>
      </c>
      <c r="O363" s="16">
        <f>VLOOKUP(M363,MapColors!$A$4:$E$8,2,FALSE)</f>
        <v>0</v>
      </c>
      <c r="P363" s="16">
        <f>VLOOKUP(N363,MapColors!$A$4:$E$8,4,FALSE)</f>
        <v>0</v>
      </c>
      <c r="Q363" s="16">
        <f>VLOOKUP(M363,MapColors!$A$4:$E$8,3,FALSE)</f>
        <v>4</v>
      </c>
      <c r="R363" s="16">
        <f>VLOOKUP(N363,MapColors!$A$4:$E$8,5,FALSE)</f>
        <v>0</v>
      </c>
      <c r="S363" s="14">
        <f t="shared" si="34"/>
        <v>0</v>
      </c>
      <c r="T363" s="14">
        <f t="shared" si="35"/>
        <v>0</v>
      </c>
      <c r="U363">
        <v>489729</v>
      </c>
      <c r="V363" s="17">
        <v>384</v>
      </c>
      <c r="W363" s="17">
        <v>39.982438100000003</v>
      </c>
      <c r="X363" s="17">
        <v>-75.150693200000006</v>
      </c>
      <c r="Y363" s="17">
        <v>10694</v>
      </c>
      <c r="Z363" s="17">
        <v>37700</v>
      </c>
      <c r="AA363" s="17">
        <v>42101037700</v>
      </c>
      <c r="AB363" s="17">
        <v>736894</v>
      </c>
      <c r="AC363" s="17">
        <v>0</v>
      </c>
    </row>
    <row r="364" spans="1:29" x14ac:dyDescent="0.35">
      <c r="A364" s="22">
        <v>378</v>
      </c>
      <c r="B364" s="14">
        <f t="shared" si="30"/>
        <v>6</v>
      </c>
      <c r="C364" s="14">
        <f t="shared" si="31"/>
        <v>12</v>
      </c>
      <c r="D364" s="15" t="s">
        <v>416</v>
      </c>
      <c r="E364" s="16" t="s">
        <v>10</v>
      </c>
      <c r="F364" s="16" t="s">
        <v>12</v>
      </c>
      <c r="G364" s="16">
        <f>VLOOKUP(E364,MapColors!$A$4:$E$8,2,FALSE)</f>
        <v>5</v>
      </c>
      <c r="H364" s="16">
        <f>VLOOKUP(F364,MapColors!$A$4:$E$8,4,FALSE)</f>
        <v>6</v>
      </c>
      <c r="I364" s="16">
        <f>VLOOKUP(E364,MapColors!$A$4:$E$8,3,FALSE)</f>
        <v>12</v>
      </c>
      <c r="J364" s="16">
        <f>VLOOKUP(F364,MapColors!$A$4:$E$8,5,FALSE)</f>
        <v>15</v>
      </c>
      <c r="K364" s="14">
        <f t="shared" si="32"/>
        <v>6</v>
      </c>
      <c r="L364" s="14">
        <f t="shared" si="33"/>
        <v>12</v>
      </c>
      <c r="M364" s="16" t="s">
        <v>11</v>
      </c>
      <c r="N364" s="16" t="s">
        <v>11</v>
      </c>
      <c r="O364" s="16">
        <f>VLOOKUP(M364,MapColors!$A$4:$E$8,2,FALSE)</f>
        <v>0</v>
      </c>
      <c r="P364" s="16">
        <f>VLOOKUP(N364,MapColors!$A$4:$E$8,4,FALSE)</f>
        <v>0</v>
      </c>
      <c r="Q364" s="16">
        <f>VLOOKUP(M364,MapColors!$A$4:$E$8,3,FALSE)</f>
        <v>4</v>
      </c>
      <c r="R364" s="16">
        <f>VLOOKUP(N364,MapColors!$A$4:$E$8,5,FALSE)</f>
        <v>0</v>
      </c>
      <c r="S364" s="14">
        <f t="shared" si="34"/>
        <v>0</v>
      </c>
      <c r="T364" s="14">
        <f t="shared" si="35"/>
        <v>0</v>
      </c>
      <c r="U364">
        <v>489728</v>
      </c>
      <c r="V364" s="17">
        <v>383</v>
      </c>
      <c r="W364" s="17">
        <v>39.980580199999999</v>
      </c>
      <c r="X364" s="17">
        <v>-75.095684500000004</v>
      </c>
      <c r="Y364" s="17">
        <v>10695</v>
      </c>
      <c r="Z364" s="17">
        <v>37800</v>
      </c>
      <c r="AA364" s="17">
        <v>42101037800</v>
      </c>
      <c r="AB364" s="17">
        <v>3760084</v>
      </c>
      <c r="AC364" s="17">
        <v>1936838</v>
      </c>
    </row>
    <row r="365" spans="1:29" x14ac:dyDescent="0.35">
      <c r="A365" s="12">
        <v>379</v>
      </c>
      <c r="B365" s="14">
        <f t="shared" si="30"/>
        <v>13</v>
      </c>
      <c r="C365" s="14">
        <f t="shared" si="31"/>
        <v>15</v>
      </c>
      <c r="D365" s="15" t="s">
        <v>218</v>
      </c>
      <c r="E365" s="16" t="s">
        <v>9</v>
      </c>
      <c r="F365" s="16" t="s">
        <v>12</v>
      </c>
      <c r="G365" s="16">
        <f>VLOOKUP(E365,MapColors!$A$4:$E$8,2,FALSE)</f>
        <v>13</v>
      </c>
      <c r="H365" s="16">
        <f>VLOOKUP(F365,MapColors!$A$4:$E$8,4,FALSE)</f>
        <v>6</v>
      </c>
      <c r="I365" s="16">
        <f>VLOOKUP(E365,MapColors!$A$4:$E$8,3,FALSE)</f>
        <v>25</v>
      </c>
      <c r="J365" s="16">
        <f>VLOOKUP(F365,MapColors!$A$4:$E$8,5,FALSE)</f>
        <v>15</v>
      </c>
      <c r="K365" s="14">
        <f t="shared" si="32"/>
        <v>13</v>
      </c>
      <c r="L365" s="14">
        <f t="shared" si="33"/>
        <v>15</v>
      </c>
      <c r="M365" s="16" t="s">
        <v>11</v>
      </c>
      <c r="N365" s="16" t="s">
        <v>11</v>
      </c>
      <c r="O365" s="16">
        <f>VLOOKUP(M365,MapColors!$A$4:$E$8,2,FALSE)</f>
        <v>0</v>
      </c>
      <c r="P365" s="16">
        <f>VLOOKUP(N365,MapColors!$A$4:$E$8,4,FALSE)</f>
        <v>0</v>
      </c>
      <c r="Q365" s="16">
        <f>VLOOKUP(M365,MapColors!$A$4:$E$8,3,FALSE)</f>
        <v>4</v>
      </c>
      <c r="R365" s="16">
        <f>VLOOKUP(N365,MapColors!$A$4:$E$8,5,FALSE)</f>
        <v>0</v>
      </c>
      <c r="S365" s="14">
        <f t="shared" si="34"/>
        <v>0</v>
      </c>
      <c r="T365" s="14">
        <f t="shared" si="35"/>
        <v>0</v>
      </c>
      <c r="U365">
        <v>489273</v>
      </c>
      <c r="V365" s="17">
        <v>185</v>
      </c>
      <c r="W365" s="17">
        <v>39.991089899999999</v>
      </c>
      <c r="X365" s="17">
        <v>-75.092715799999993</v>
      </c>
      <c r="Y365" s="17">
        <v>10696</v>
      </c>
      <c r="Z365" s="17">
        <v>37900</v>
      </c>
      <c r="AA365" s="17">
        <v>42101037900</v>
      </c>
      <c r="AB365" s="17">
        <v>1374524</v>
      </c>
      <c r="AC365" s="17">
        <v>0</v>
      </c>
    </row>
    <row r="366" spans="1:29" x14ac:dyDescent="0.35">
      <c r="A366" s="12">
        <v>380</v>
      </c>
      <c r="B366" s="14">
        <f t="shared" si="30"/>
        <v>6</v>
      </c>
      <c r="C366" s="14">
        <f t="shared" si="31"/>
        <v>12</v>
      </c>
      <c r="D366" s="15" t="s">
        <v>220</v>
      </c>
      <c r="E366" s="16" t="s">
        <v>10</v>
      </c>
      <c r="F366" s="16" t="s">
        <v>12</v>
      </c>
      <c r="G366" s="16">
        <f>VLOOKUP(E366,MapColors!$A$4:$E$8,2,FALSE)</f>
        <v>5</v>
      </c>
      <c r="H366" s="16">
        <f>VLOOKUP(F366,MapColors!$A$4:$E$8,4,FALSE)</f>
        <v>6</v>
      </c>
      <c r="I366" s="16">
        <f>VLOOKUP(E366,MapColors!$A$4:$E$8,3,FALSE)</f>
        <v>12</v>
      </c>
      <c r="J366" s="16">
        <f>VLOOKUP(F366,MapColors!$A$4:$E$8,5,FALSE)</f>
        <v>15</v>
      </c>
      <c r="K366" s="14">
        <f t="shared" si="32"/>
        <v>6</v>
      </c>
      <c r="L366" s="14">
        <f t="shared" si="33"/>
        <v>12</v>
      </c>
      <c r="M366" s="16" t="s">
        <v>11</v>
      </c>
      <c r="N366" s="16" t="s">
        <v>11</v>
      </c>
      <c r="O366" s="16">
        <f>VLOOKUP(M366,MapColors!$A$4:$E$8,2,FALSE)</f>
        <v>0</v>
      </c>
      <c r="P366" s="16">
        <f>VLOOKUP(N366,MapColors!$A$4:$E$8,4,FALSE)</f>
        <v>0</v>
      </c>
      <c r="Q366" s="16">
        <f>VLOOKUP(M366,MapColors!$A$4:$E$8,3,FALSE)</f>
        <v>4</v>
      </c>
      <c r="R366" s="16">
        <f>VLOOKUP(N366,MapColors!$A$4:$E$8,5,FALSE)</f>
        <v>0</v>
      </c>
      <c r="S366" s="14">
        <f t="shared" si="34"/>
        <v>0</v>
      </c>
      <c r="T366" s="14">
        <f t="shared" si="35"/>
        <v>0</v>
      </c>
      <c r="U366">
        <v>489275</v>
      </c>
      <c r="V366" s="17">
        <v>187</v>
      </c>
      <c r="W366" s="17">
        <v>40.005227900000001</v>
      </c>
      <c r="X366" s="17">
        <v>-75.080784499999993</v>
      </c>
      <c r="Y366" s="17">
        <v>10697</v>
      </c>
      <c r="Z366" s="17">
        <v>38000</v>
      </c>
      <c r="AA366" s="17">
        <v>42101038000</v>
      </c>
      <c r="AB366" s="17">
        <v>874602</v>
      </c>
      <c r="AC366" s="17">
        <v>0</v>
      </c>
    </row>
    <row r="367" spans="1:29" x14ac:dyDescent="0.35">
      <c r="A367" s="12">
        <v>381</v>
      </c>
      <c r="B367" s="14">
        <f t="shared" si="30"/>
        <v>7</v>
      </c>
      <c r="C367" s="14">
        <f t="shared" si="31"/>
        <v>16</v>
      </c>
      <c r="D367" s="15" t="s">
        <v>221</v>
      </c>
      <c r="E367" s="16" t="s">
        <v>10</v>
      </c>
      <c r="F367" s="16" t="s">
        <v>12</v>
      </c>
      <c r="G367" s="16">
        <f>VLOOKUP(E367,MapColors!$A$4:$E$8,2,FALSE)</f>
        <v>5</v>
      </c>
      <c r="H367" s="16">
        <f>VLOOKUP(F367,MapColors!$A$4:$E$8,4,FALSE)</f>
        <v>6</v>
      </c>
      <c r="I367" s="16">
        <f>VLOOKUP(E367,MapColors!$A$4:$E$8,3,FALSE)</f>
        <v>12</v>
      </c>
      <c r="J367" s="16">
        <f>VLOOKUP(F367,MapColors!$A$4:$E$8,5,FALSE)</f>
        <v>15</v>
      </c>
      <c r="K367" s="14">
        <f t="shared" si="32"/>
        <v>6</v>
      </c>
      <c r="L367" s="14">
        <f t="shared" si="33"/>
        <v>12</v>
      </c>
      <c r="M367" s="16" t="s">
        <v>11</v>
      </c>
      <c r="N367" s="16" t="s">
        <v>10</v>
      </c>
      <c r="O367" s="16">
        <f>VLOOKUP(M367,MapColors!$A$4:$E$8,2,FALSE)</f>
        <v>0</v>
      </c>
      <c r="P367" s="16">
        <f>VLOOKUP(N367,MapColors!$A$4:$E$8,4,FALSE)</f>
        <v>1</v>
      </c>
      <c r="Q367" s="16">
        <f>VLOOKUP(M367,MapColors!$A$4:$E$8,3,FALSE)</f>
        <v>4</v>
      </c>
      <c r="R367" s="16">
        <f>VLOOKUP(N367,MapColors!$A$4:$E$8,5,FALSE)</f>
        <v>5</v>
      </c>
      <c r="S367" s="14">
        <f t="shared" si="34"/>
        <v>1</v>
      </c>
      <c r="T367" s="14">
        <f t="shared" si="35"/>
        <v>4</v>
      </c>
      <c r="U367">
        <v>489276</v>
      </c>
      <c r="V367" s="17">
        <v>188</v>
      </c>
      <c r="W367" s="17">
        <v>40.018933400000002</v>
      </c>
      <c r="X367" s="17">
        <v>-75.039956399999994</v>
      </c>
      <c r="Y367" s="17">
        <v>10698</v>
      </c>
      <c r="Z367" s="17">
        <v>38100</v>
      </c>
      <c r="AA367" s="17">
        <v>42101038100</v>
      </c>
      <c r="AB367" s="17">
        <v>3335029</v>
      </c>
      <c r="AC367" s="17">
        <v>1629584</v>
      </c>
    </row>
    <row r="368" spans="1:29" x14ac:dyDescent="0.35">
      <c r="A368" s="12">
        <v>382</v>
      </c>
      <c r="B368" s="14">
        <f t="shared" si="30"/>
        <v>22</v>
      </c>
      <c r="C368" s="14">
        <f t="shared" si="31"/>
        <v>37</v>
      </c>
      <c r="D368" s="15" t="s">
        <v>219</v>
      </c>
      <c r="E368" s="16" t="s">
        <v>9</v>
      </c>
      <c r="F368" s="16" t="s">
        <v>9</v>
      </c>
      <c r="G368" s="16">
        <f>VLOOKUP(E368,MapColors!$A$4:$E$8,2,FALSE)</f>
        <v>13</v>
      </c>
      <c r="H368" s="16">
        <f>VLOOKUP(F368,MapColors!$A$4:$E$8,4,FALSE)</f>
        <v>16</v>
      </c>
      <c r="I368" s="16">
        <f>VLOOKUP(E368,MapColors!$A$4:$E$8,3,FALSE)</f>
        <v>25</v>
      </c>
      <c r="J368" s="16">
        <f>VLOOKUP(F368,MapColors!$A$4:$E$8,5,FALSE)</f>
        <v>32</v>
      </c>
      <c r="K368" s="14">
        <f t="shared" si="32"/>
        <v>16</v>
      </c>
      <c r="L368" s="14">
        <f t="shared" si="33"/>
        <v>25</v>
      </c>
      <c r="M368" s="16" t="s">
        <v>10</v>
      </c>
      <c r="N368" s="16" t="s">
        <v>12</v>
      </c>
      <c r="O368" s="16">
        <f>VLOOKUP(M368,MapColors!$A$4:$E$8,2,FALSE)</f>
        <v>5</v>
      </c>
      <c r="P368" s="16">
        <f>VLOOKUP(N368,MapColors!$A$4:$E$8,4,FALSE)</f>
        <v>6</v>
      </c>
      <c r="Q368" s="16">
        <f>VLOOKUP(M368,MapColors!$A$4:$E$8,3,FALSE)</f>
        <v>12</v>
      </c>
      <c r="R368" s="16">
        <f>VLOOKUP(N368,MapColors!$A$4:$E$8,5,FALSE)</f>
        <v>15</v>
      </c>
      <c r="S368" s="14">
        <f t="shared" si="34"/>
        <v>6</v>
      </c>
      <c r="T368" s="14">
        <f t="shared" si="35"/>
        <v>12</v>
      </c>
      <c r="U368">
        <v>489274</v>
      </c>
      <c r="V368" s="17">
        <v>186</v>
      </c>
      <c r="W368" s="17">
        <v>39.996374099999997</v>
      </c>
      <c r="X368" s="17">
        <v>-75.097364299999995</v>
      </c>
      <c r="Y368" s="17">
        <v>10699</v>
      </c>
      <c r="Z368" s="17">
        <v>38200</v>
      </c>
      <c r="AA368" s="17">
        <v>42101038200</v>
      </c>
      <c r="AB368" s="17">
        <v>1828671</v>
      </c>
      <c r="AC368" s="17">
        <v>25840</v>
      </c>
    </row>
    <row r="369" spans="1:29" x14ac:dyDescent="0.35">
      <c r="A369" s="12">
        <v>383</v>
      </c>
      <c r="B369" s="14">
        <f t="shared" si="30"/>
        <v>6</v>
      </c>
      <c r="C369" s="14">
        <f t="shared" si="31"/>
        <v>12</v>
      </c>
      <c r="D369" s="15" t="s">
        <v>414</v>
      </c>
      <c r="E369" s="16" t="s">
        <v>10</v>
      </c>
      <c r="F369" s="16" t="s">
        <v>12</v>
      </c>
      <c r="G369" s="16">
        <f>VLOOKUP(E369,MapColors!$A$4:$E$8,2,FALSE)</f>
        <v>5</v>
      </c>
      <c r="H369" s="16">
        <f>VLOOKUP(F369,MapColors!$A$4:$E$8,4,FALSE)</f>
        <v>6</v>
      </c>
      <c r="I369" s="16">
        <f>VLOOKUP(E369,MapColors!$A$4:$E$8,3,FALSE)</f>
        <v>12</v>
      </c>
      <c r="J369" s="16">
        <f>VLOOKUP(F369,MapColors!$A$4:$E$8,5,FALSE)</f>
        <v>15</v>
      </c>
      <c r="K369" s="14">
        <f t="shared" si="32"/>
        <v>6</v>
      </c>
      <c r="L369" s="14">
        <f t="shared" si="33"/>
        <v>12</v>
      </c>
      <c r="M369" s="16" t="s">
        <v>11</v>
      </c>
      <c r="N369" s="16" t="s">
        <v>11</v>
      </c>
      <c r="O369" s="16">
        <f>VLOOKUP(M369,MapColors!$A$4:$E$8,2,FALSE)</f>
        <v>0</v>
      </c>
      <c r="P369" s="16">
        <f>VLOOKUP(N369,MapColors!$A$4:$E$8,4,FALSE)</f>
        <v>0</v>
      </c>
      <c r="Q369" s="16">
        <f>VLOOKUP(M369,MapColors!$A$4:$E$8,3,FALSE)</f>
        <v>4</v>
      </c>
      <c r="R369" s="16">
        <f>VLOOKUP(N369,MapColors!$A$4:$E$8,5,FALSE)</f>
        <v>0</v>
      </c>
      <c r="S369" s="14">
        <f t="shared" si="34"/>
        <v>0</v>
      </c>
      <c r="T369" s="14">
        <f t="shared" si="35"/>
        <v>0</v>
      </c>
      <c r="U369">
        <v>489726</v>
      </c>
      <c r="V369" s="17">
        <v>381</v>
      </c>
      <c r="W369" s="17">
        <v>40.010863000000001</v>
      </c>
      <c r="X369" s="17">
        <v>-75.124898400000006</v>
      </c>
      <c r="Y369" s="17">
        <v>10700</v>
      </c>
      <c r="Z369" s="17">
        <v>38300</v>
      </c>
      <c r="AA369" s="17">
        <v>42101038300</v>
      </c>
      <c r="AB369" s="17">
        <v>3064496</v>
      </c>
      <c r="AC369" s="17">
        <v>0</v>
      </c>
    </row>
    <row r="370" spans="1:29" x14ac:dyDescent="0.35">
      <c r="A370" s="12">
        <v>384</v>
      </c>
      <c r="B370" s="14">
        <f t="shared" si="30"/>
        <v>1</v>
      </c>
      <c r="C370" s="14">
        <f t="shared" si="31"/>
        <v>4</v>
      </c>
      <c r="D370" s="15" t="s">
        <v>222</v>
      </c>
      <c r="E370" s="16" t="s">
        <v>11</v>
      </c>
      <c r="F370" s="16" t="s">
        <v>10</v>
      </c>
      <c r="G370" s="16">
        <f>VLOOKUP(E370,MapColors!$A$4:$E$8,2,FALSE)</f>
        <v>0</v>
      </c>
      <c r="H370" s="16">
        <f>VLOOKUP(F370,MapColors!$A$4:$E$8,4,FALSE)</f>
        <v>1</v>
      </c>
      <c r="I370" s="16">
        <f>VLOOKUP(E370,MapColors!$A$4:$E$8,3,FALSE)</f>
        <v>4</v>
      </c>
      <c r="J370" s="16">
        <f>VLOOKUP(F370,MapColors!$A$4:$E$8,5,FALSE)</f>
        <v>5</v>
      </c>
      <c r="K370" s="14">
        <f t="shared" si="32"/>
        <v>1</v>
      </c>
      <c r="L370" s="14">
        <f t="shared" si="33"/>
        <v>4</v>
      </c>
      <c r="M370" s="16" t="s">
        <v>11</v>
      </c>
      <c r="N370" s="16" t="s">
        <v>11</v>
      </c>
      <c r="O370" s="16">
        <f>VLOOKUP(M370,MapColors!$A$4:$E$8,2,FALSE)</f>
        <v>0</v>
      </c>
      <c r="P370" s="16">
        <f>VLOOKUP(N370,MapColors!$A$4:$E$8,4,FALSE)</f>
        <v>0</v>
      </c>
      <c r="Q370" s="16">
        <f>VLOOKUP(M370,MapColors!$A$4:$E$8,3,FALSE)</f>
        <v>4</v>
      </c>
      <c r="R370" s="16">
        <f>VLOOKUP(N370,MapColors!$A$4:$E$8,5,FALSE)</f>
        <v>0</v>
      </c>
      <c r="S370" s="14">
        <f t="shared" si="34"/>
        <v>0</v>
      </c>
      <c r="T370" s="14">
        <f t="shared" si="35"/>
        <v>0</v>
      </c>
      <c r="U370">
        <v>489277</v>
      </c>
      <c r="V370" s="17">
        <v>189</v>
      </c>
      <c r="W370" s="17">
        <v>40.071416300000003</v>
      </c>
      <c r="X370" s="17">
        <v>-75.233256800000007</v>
      </c>
      <c r="Y370" s="17">
        <v>10701</v>
      </c>
      <c r="Z370" s="17">
        <v>38400</v>
      </c>
      <c r="AA370" s="17">
        <v>42101038400</v>
      </c>
      <c r="AB370" s="17">
        <v>2546785</v>
      </c>
      <c r="AC370" s="17">
        <v>0</v>
      </c>
    </row>
    <row r="371" spans="1:29" x14ac:dyDescent="0.35">
      <c r="A371" s="12">
        <v>385</v>
      </c>
      <c r="B371" s="14">
        <f t="shared" si="30"/>
        <v>0</v>
      </c>
      <c r="C371" s="14">
        <f t="shared" si="31"/>
        <v>0</v>
      </c>
      <c r="D371" s="15" t="s">
        <v>373</v>
      </c>
      <c r="E371" s="16" t="s">
        <v>11</v>
      </c>
      <c r="F371" s="16" t="s">
        <v>11</v>
      </c>
      <c r="G371" s="16">
        <f>VLOOKUP(E371,MapColors!$A$4:$E$8,2,FALSE)</f>
        <v>0</v>
      </c>
      <c r="H371" s="16">
        <f>VLOOKUP(F371,MapColors!$A$4:$E$8,4,FALSE)</f>
        <v>0</v>
      </c>
      <c r="I371" s="16">
        <f>VLOOKUP(E371,MapColors!$A$4:$E$8,3,FALSE)</f>
        <v>4</v>
      </c>
      <c r="J371" s="16">
        <f>VLOOKUP(F371,MapColors!$A$4:$E$8,5,FALSE)</f>
        <v>0</v>
      </c>
      <c r="K371" s="14">
        <f t="shared" si="32"/>
        <v>0</v>
      </c>
      <c r="L371" s="14">
        <f t="shared" si="33"/>
        <v>0</v>
      </c>
      <c r="M371" s="16" t="s">
        <v>11</v>
      </c>
      <c r="N371" s="16" t="s">
        <v>11</v>
      </c>
      <c r="O371" s="16">
        <f>VLOOKUP(M371,MapColors!$A$4:$E$8,2,FALSE)</f>
        <v>0</v>
      </c>
      <c r="P371" s="16">
        <f>VLOOKUP(N371,MapColors!$A$4:$E$8,4,FALSE)</f>
        <v>0</v>
      </c>
      <c r="Q371" s="16">
        <f>VLOOKUP(M371,MapColors!$A$4:$E$8,3,FALSE)</f>
        <v>4</v>
      </c>
      <c r="R371" s="16">
        <f>VLOOKUP(N371,MapColors!$A$4:$E$8,5,FALSE)</f>
        <v>0</v>
      </c>
      <c r="S371" s="14">
        <f t="shared" si="34"/>
        <v>0</v>
      </c>
      <c r="T371" s="14">
        <f t="shared" si="35"/>
        <v>0</v>
      </c>
      <c r="U371">
        <v>489661</v>
      </c>
      <c r="V371" s="17">
        <v>340</v>
      </c>
      <c r="W371" s="17">
        <v>40.075752799999997</v>
      </c>
      <c r="X371" s="17">
        <v>-75.214623399999994</v>
      </c>
      <c r="Y371" s="17">
        <v>10702</v>
      </c>
      <c r="Z371" s="17">
        <v>38500</v>
      </c>
      <c r="AA371" s="17">
        <v>42101038500</v>
      </c>
      <c r="AB371" s="17">
        <v>1338941</v>
      </c>
      <c r="AC371" s="17">
        <v>2576</v>
      </c>
    </row>
    <row r="372" spans="1:29" x14ac:dyDescent="0.35">
      <c r="A372" s="12">
        <v>386</v>
      </c>
      <c r="B372" s="14">
        <f t="shared" si="30"/>
        <v>1</v>
      </c>
      <c r="C372" s="14">
        <f t="shared" si="31"/>
        <v>4</v>
      </c>
      <c r="D372" s="15" t="s">
        <v>372</v>
      </c>
      <c r="E372" s="16" t="s">
        <v>11</v>
      </c>
      <c r="F372" s="16" t="s">
        <v>10</v>
      </c>
      <c r="G372" s="16">
        <f>VLOOKUP(E372,MapColors!$A$4:$E$8,2,FALSE)</f>
        <v>0</v>
      </c>
      <c r="H372" s="16">
        <f>VLOOKUP(F372,MapColors!$A$4:$E$8,4,FALSE)</f>
        <v>1</v>
      </c>
      <c r="I372" s="16">
        <f>VLOOKUP(E372,MapColors!$A$4:$E$8,3,FALSE)</f>
        <v>4</v>
      </c>
      <c r="J372" s="16">
        <f>VLOOKUP(F372,MapColors!$A$4:$E$8,5,FALSE)</f>
        <v>5</v>
      </c>
      <c r="K372" s="14">
        <f t="shared" si="32"/>
        <v>1</v>
      </c>
      <c r="L372" s="14">
        <f t="shared" si="33"/>
        <v>4</v>
      </c>
      <c r="M372" s="16" t="s">
        <v>11</v>
      </c>
      <c r="N372" s="16" t="s">
        <v>11</v>
      </c>
      <c r="O372" s="16">
        <f>VLOOKUP(M372,MapColors!$A$4:$E$8,2,FALSE)</f>
        <v>0</v>
      </c>
      <c r="P372" s="16">
        <f>VLOOKUP(N372,MapColors!$A$4:$E$8,4,FALSE)</f>
        <v>0</v>
      </c>
      <c r="Q372" s="16">
        <f>VLOOKUP(M372,MapColors!$A$4:$E$8,3,FALSE)</f>
        <v>4</v>
      </c>
      <c r="R372" s="16">
        <f>VLOOKUP(N372,MapColors!$A$4:$E$8,5,FALSE)</f>
        <v>0</v>
      </c>
      <c r="S372" s="14">
        <f t="shared" si="34"/>
        <v>0</v>
      </c>
      <c r="T372" s="14">
        <f t="shared" si="35"/>
        <v>0</v>
      </c>
      <c r="U372">
        <v>489660</v>
      </c>
      <c r="V372" s="17">
        <v>339</v>
      </c>
      <c r="W372" s="17">
        <v>40.058276200000002</v>
      </c>
      <c r="X372" s="17">
        <v>-75.211091300000007</v>
      </c>
      <c r="Y372" s="17">
        <v>10703</v>
      </c>
      <c r="Z372" s="17">
        <v>38600</v>
      </c>
      <c r="AA372" s="17">
        <v>42101038600</v>
      </c>
      <c r="AB372" s="17">
        <v>3304398</v>
      </c>
      <c r="AC372" s="17">
        <v>32066</v>
      </c>
    </row>
    <row r="373" spans="1:29" x14ac:dyDescent="0.35">
      <c r="A373" s="12">
        <v>387</v>
      </c>
      <c r="B373" s="14">
        <f t="shared" si="30"/>
        <v>1</v>
      </c>
      <c r="C373" s="14">
        <f t="shared" si="31"/>
        <v>4</v>
      </c>
      <c r="D373" s="15" t="s">
        <v>374</v>
      </c>
      <c r="E373" s="16" t="s">
        <v>11</v>
      </c>
      <c r="F373" s="16" t="s">
        <v>10</v>
      </c>
      <c r="G373" s="16">
        <f>VLOOKUP(E373,MapColors!$A$4:$E$8,2,FALSE)</f>
        <v>0</v>
      </c>
      <c r="H373" s="16">
        <f>VLOOKUP(F373,MapColors!$A$4:$E$8,4,FALSE)</f>
        <v>1</v>
      </c>
      <c r="I373" s="16">
        <f>VLOOKUP(E373,MapColors!$A$4:$E$8,3,FALSE)</f>
        <v>4</v>
      </c>
      <c r="J373" s="16">
        <f>VLOOKUP(F373,MapColors!$A$4:$E$8,5,FALSE)</f>
        <v>5</v>
      </c>
      <c r="K373" s="14">
        <f t="shared" si="32"/>
        <v>1</v>
      </c>
      <c r="L373" s="14">
        <f t="shared" si="33"/>
        <v>4</v>
      </c>
      <c r="M373" s="16" t="s">
        <v>11</v>
      </c>
      <c r="N373" s="16" t="s">
        <v>11</v>
      </c>
      <c r="O373" s="16">
        <f>VLOOKUP(M373,MapColors!$A$4:$E$8,2,FALSE)</f>
        <v>0</v>
      </c>
      <c r="P373" s="16">
        <f>VLOOKUP(N373,MapColors!$A$4:$E$8,4,FALSE)</f>
        <v>0</v>
      </c>
      <c r="Q373" s="16">
        <f>VLOOKUP(M373,MapColors!$A$4:$E$8,3,FALSE)</f>
        <v>4</v>
      </c>
      <c r="R373" s="16">
        <f>VLOOKUP(N373,MapColors!$A$4:$E$8,5,FALSE)</f>
        <v>0</v>
      </c>
      <c r="S373" s="14">
        <f t="shared" si="34"/>
        <v>0</v>
      </c>
      <c r="T373" s="14">
        <f t="shared" si="35"/>
        <v>0</v>
      </c>
      <c r="U373">
        <v>489662</v>
      </c>
      <c r="V373" s="17">
        <v>341</v>
      </c>
      <c r="W373" s="17">
        <v>40.083312200000002</v>
      </c>
      <c r="X373" s="17">
        <v>-75.213076999999998</v>
      </c>
      <c r="Y373" s="17">
        <v>10704</v>
      </c>
      <c r="Z373" s="17">
        <v>38700</v>
      </c>
      <c r="AA373" s="17">
        <v>42101038700</v>
      </c>
      <c r="AB373" s="17">
        <v>2053212</v>
      </c>
      <c r="AC373" s="17">
        <v>22241</v>
      </c>
    </row>
    <row r="374" spans="1:29" x14ac:dyDescent="0.35">
      <c r="A374" s="12">
        <v>388</v>
      </c>
      <c r="B374" s="14">
        <f t="shared" si="30"/>
        <v>1</v>
      </c>
      <c r="C374" s="14">
        <f t="shared" si="31"/>
        <v>4</v>
      </c>
      <c r="D374" s="15" t="s">
        <v>375</v>
      </c>
      <c r="E374" s="16" t="s">
        <v>11</v>
      </c>
      <c r="F374" s="16" t="s">
        <v>10</v>
      </c>
      <c r="G374" s="16">
        <f>VLOOKUP(E374,MapColors!$A$4:$E$8,2,FALSE)</f>
        <v>0</v>
      </c>
      <c r="H374" s="16">
        <f>VLOOKUP(F374,MapColors!$A$4:$E$8,4,FALSE)</f>
        <v>1</v>
      </c>
      <c r="I374" s="16">
        <f>VLOOKUP(E374,MapColors!$A$4:$E$8,3,FALSE)</f>
        <v>4</v>
      </c>
      <c r="J374" s="16">
        <f>VLOOKUP(F374,MapColors!$A$4:$E$8,5,FALSE)</f>
        <v>5</v>
      </c>
      <c r="K374" s="14">
        <f t="shared" si="32"/>
        <v>1</v>
      </c>
      <c r="L374" s="14">
        <f t="shared" si="33"/>
        <v>4</v>
      </c>
      <c r="M374" s="16" t="s">
        <v>11</v>
      </c>
      <c r="N374" s="16" t="s">
        <v>11</v>
      </c>
      <c r="O374" s="16">
        <f>VLOOKUP(M374,MapColors!$A$4:$E$8,2,FALSE)</f>
        <v>0</v>
      </c>
      <c r="P374" s="16">
        <f>VLOOKUP(N374,MapColors!$A$4:$E$8,4,FALSE)</f>
        <v>0</v>
      </c>
      <c r="Q374" s="16">
        <f>VLOOKUP(M374,MapColors!$A$4:$E$8,3,FALSE)</f>
        <v>4</v>
      </c>
      <c r="R374" s="16">
        <f>VLOOKUP(N374,MapColors!$A$4:$E$8,5,FALSE)</f>
        <v>0</v>
      </c>
      <c r="S374" s="14">
        <f t="shared" si="34"/>
        <v>0</v>
      </c>
      <c r="T374" s="14">
        <f t="shared" si="35"/>
        <v>0</v>
      </c>
      <c r="U374">
        <v>489663</v>
      </c>
      <c r="V374" s="17">
        <v>342</v>
      </c>
      <c r="W374" s="17">
        <v>40.057159499999997</v>
      </c>
      <c r="X374" s="17">
        <v>-75.1982438</v>
      </c>
      <c r="Y374" s="17">
        <v>10705</v>
      </c>
      <c r="Z374" s="17">
        <v>38800</v>
      </c>
      <c r="AA374" s="17">
        <v>42101038800</v>
      </c>
      <c r="AB374" s="17">
        <v>1383530</v>
      </c>
      <c r="AC374" s="17">
        <v>4751</v>
      </c>
    </row>
    <row r="375" spans="1:29" x14ac:dyDescent="0.35">
      <c r="A375" s="12">
        <v>389</v>
      </c>
      <c r="B375" s="14">
        <f t="shared" si="30"/>
        <v>1</v>
      </c>
      <c r="C375" s="14">
        <f t="shared" si="31"/>
        <v>4</v>
      </c>
      <c r="D375" s="15" t="s">
        <v>376</v>
      </c>
      <c r="E375" s="16" t="s">
        <v>11</v>
      </c>
      <c r="F375" s="16" t="s">
        <v>10</v>
      </c>
      <c r="G375" s="16">
        <f>VLOOKUP(E375,MapColors!$A$4:$E$8,2,FALSE)</f>
        <v>0</v>
      </c>
      <c r="H375" s="16">
        <f>VLOOKUP(F375,MapColors!$A$4:$E$8,4,FALSE)</f>
        <v>1</v>
      </c>
      <c r="I375" s="16">
        <f>VLOOKUP(E375,MapColors!$A$4:$E$8,3,FALSE)</f>
        <v>4</v>
      </c>
      <c r="J375" s="16">
        <f>VLOOKUP(F375,MapColors!$A$4:$E$8,5,FALSE)</f>
        <v>5</v>
      </c>
      <c r="K375" s="14">
        <f t="shared" si="32"/>
        <v>1</v>
      </c>
      <c r="L375" s="14">
        <f t="shared" si="33"/>
        <v>4</v>
      </c>
      <c r="M375" s="16" t="s">
        <v>11</v>
      </c>
      <c r="N375" s="16" t="s">
        <v>11</v>
      </c>
      <c r="O375" s="16">
        <f>VLOOKUP(M375,MapColors!$A$4:$E$8,2,FALSE)</f>
        <v>0</v>
      </c>
      <c r="P375" s="16">
        <f>VLOOKUP(N375,MapColors!$A$4:$E$8,4,FALSE)</f>
        <v>0</v>
      </c>
      <c r="Q375" s="16">
        <f>VLOOKUP(M375,MapColors!$A$4:$E$8,3,FALSE)</f>
        <v>4</v>
      </c>
      <c r="R375" s="16">
        <f>VLOOKUP(N375,MapColors!$A$4:$E$8,5,FALSE)</f>
        <v>0</v>
      </c>
      <c r="S375" s="14">
        <f t="shared" si="34"/>
        <v>0</v>
      </c>
      <c r="T375" s="14">
        <f t="shared" si="35"/>
        <v>0</v>
      </c>
      <c r="U375">
        <v>489664</v>
      </c>
      <c r="V375" s="17">
        <v>343</v>
      </c>
      <c r="W375" s="17">
        <v>40.054343099999997</v>
      </c>
      <c r="X375" s="17">
        <v>-75.168276399999996</v>
      </c>
      <c r="Y375" s="17">
        <v>10706</v>
      </c>
      <c r="Z375" s="17">
        <v>38900</v>
      </c>
      <c r="AA375" s="17">
        <v>42101038900</v>
      </c>
      <c r="AB375" s="17">
        <v>1280551</v>
      </c>
      <c r="AC375" s="17">
        <v>0</v>
      </c>
    </row>
    <row r="376" spans="1:29" x14ac:dyDescent="0.35">
      <c r="A376" s="12">
        <v>390</v>
      </c>
      <c r="B376" s="14">
        <f t="shared" si="30"/>
        <v>7</v>
      </c>
      <c r="C376" s="14">
        <f t="shared" si="31"/>
        <v>16</v>
      </c>
      <c r="D376" s="15" t="s">
        <v>415</v>
      </c>
      <c r="E376" s="16" t="s">
        <v>10</v>
      </c>
      <c r="F376" s="16" t="s">
        <v>12</v>
      </c>
      <c r="G376" s="16">
        <f>VLOOKUP(E376,MapColors!$A$4:$E$8,2,FALSE)</f>
        <v>5</v>
      </c>
      <c r="H376" s="16">
        <f>VLOOKUP(F376,MapColors!$A$4:$E$8,4,FALSE)</f>
        <v>6</v>
      </c>
      <c r="I376" s="16">
        <f>VLOOKUP(E376,MapColors!$A$4:$E$8,3,FALSE)</f>
        <v>12</v>
      </c>
      <c r="J376" s="16">
        <f>VLOOKUP(F376,MapColors!$A$4:$E$8,5,FALSE)</f>
        <v>15</v>
      </c>
      <c r="K376" s="14">
        <f t="shared" si="32"/>
        <v>6</v>
      </c>
      <c r="L376" s="14">
        <f t="shared" si="33"/>
        <v>12</v>
      </c>
      <c r="M376" s="16" t="s">
        <v>11</v>
      </c>
      <c r="N376" s="16" t="s">
        <v>10</v>
      </c>
      <c r="O376" s="16">
        <f>VLOOKUP(M376,MapColors!$A$4:$E$8,2,FALSE)</f>
        <v>0</v>
      </c>
      <c r="P376" s="16">
        <f>VLOOKUP(N376,MapColors!$A$4:$E$8,4,FALSE)</f>
        <v>1</v>
      </c>
      <c r="Q376" s="16">
        <f>VLOOKUP(M376,MapColors!$A$4:$E$8,3,FALSE)</f>
        <v>4</v>
      </c>
      <c r="R376" s="16">
        <f>VLOOKUP(N376,MapColors!$A$4:$E$8,5,FALSE)</f>
        <v>5</v>
      </c>
      <c r="S376" s="14">
        <f t="shared" si="34"/>
        <v>1</v>
      </c>
      <c r="T376" s="14">
        <f t="shared" si="35"/>
        <v>4</v>
      </c>
      <c r="U376">
        <v>489727</v>
      </c>
      <c r="V376" s="17">
        <v>382</v>
      </c>
      <c r="W376" s="17">
        <v>40.035730000000001</v>
      </c>
      <c r="X376" s="17">
        <v>-75.093884000000003</v>
      </c>
      <c r="Y376" s="17">
        <v>10707</v>
      </c>
      <c r="Z376" s="17">
        <v>39000</v>
      </c>
      <c r="AA376" s="17">
        <v>42101039000</v>
      </c>
      <c r="AB376" s="17">
        <v>2032689</v>
      </c>
      <c r="AC376" s="17">
        <v>0</v>
      </c>
    </row>
    <row r="377" spans="1:29" x14ac:dyDescent="0.35">
      <c r="A377" s="12">
        <v>9800</v>
      </c>
      <c r="B377" s="14">
        <f t="shared" si="30"/>
        <v>1</v>
      </c>
      <c r="C377" s="14">
        <f t="shared" si="31"/>
        <v>4</v>
      </c>
      <c r="D377" s="15" t="s">
        <v>377</v>
      </c>
      <c r="E377" s="16" t="s">
        <v>11</v>
      </c>
      <c r="F377" s="16" t="s">
        <v>10</v>
      </c>
      <c r="G377" s="16">
        <f>VLOOKUP(E377,MapColors!$A$4:$E$8,2,FALSE)</f>
        <v>0</v>
      </c>
      <c r="H377" s="16">
        <f>VLOOKUP(F377,MapColors!$A$4:$E$8,4,FALSE)</f>
        <v>1</v>
      </c>
      <c r="I377" s="16">
        <f>VLOOKUP(E377,MapColors!$A$4:$E$8,3,FALSE)</f>
        <v>4</v>
      </c>
      <c r="J377" s="16">
        <f>VLOOKUP(F377,MapColors!$A$4:$E$8,5,FALSE)</f>
        <v>5</v>
      </c>
      <c r="K377" s="14">
        <f t="shared" si="32"/>
        <v>1</v>
      </c>
      <c r="L377" s="14">
        <f t="shared" si="33"/>
        <v>4</v>
      </c>
      <c r="M377" s="16" t="s">
        <v>11</v>
      </c>
      <c r="N377" s="16" t="s">
        <v>11</v>
      </c>
      <c r="O377" s="16">
        <f>VLOOKUP(M377,MapColors!$A$4:$E$8,2,FALSE)</f>
        <v>0</v>
      </c>
      <c r="P377" s="16">
        <f>VLOOKUP(N377,MapColors!$A$4:$E$8,4,FALSE)</f>
        <v>0</v>
      </c>
      <c r="Q377" s="16">
        <f>VLOOKUP(M377,MapColors!$A$4:$E$8,3,FALSE)</f>
        <v>4</v>
      </c>
      <c r="R377" s="16">
        <f>VLOOKUP(N377,MapColors!$A$4:$E$8,5,FALSE)</f>
        <v>0</v>
      </c>
      <c r="S377" s="14">
        <f t="shared" si="34"/>
        <v>0</v>
      </c>
      <c r="T377" s="14">
        <f t="shared" si="35"/>
        <v>0</v>
      </c>
      <c r="U377">
        <v>489665</v>
      </c>
      <c r="V377" s="17">
        <v>344</v>
      </c>
      <c r="W377" s="17">
        <v>39.9880961</v>
      </c>
      <c r="X377" s="17">
        <v>-75.196777299999994</v>
      </c>
      <c r="Y377" s="17">
        <v>10708</v>
      </c>
      <c r="Z377" s="17">
        <v>980000</v>
      </c>
      <c r="AA377" s="17">
        <v>42101980000</v>
      </c>
      <c r="AB377" s="17">
        <v>8922478</v>
      </c>
      <c r="AC377" s="17">
        <v>1508835</v>
      </c>
    </row>
    <row r="378" spans="1:29" x14ac:dyDescent="0.35">
      <c r="A378" s="12">
        <v>9801</v>
      </c>
      <c r="B378" s="14">
        <f t="shared" si="30"/>
        <v>2</v>
      </c>
      <c r="C378" s="14">
        <f t="shared" si="31"/>
        <v>8</v>
      </c>
      <c r="D378" s="15" t="s">
        <v>286</v>
      </c>
      <c r="E378" s="16" t="s">
        <v>11</v>
      </c>
      <c r="F378" s="16" t="s">
        <v>10</v>
      </c>
      <c r="G378" s="16">
        <f>VLOOKUP(E378,MapColors!$A$4:$E$8,2,FALSE)</f>
        <v>0</v>
      </c>
      <c r="H378" s="16">
        <f>VLOOKUP(F378,MapColors!$A$4:$E$8,4,FALSE)</f>
        <v>1</v>
      </c>
      <c r="I378" s="16">
        <f>VLOOKUP(E378,MapColors!$A$4:$E$8,3,FALSE)</f>
        <v>4</v>
      </c>
      <c r="J378" s="16">
        <f>VLOOKUP(F378,MapColors!$A$4:$E$8,5,FALSE)</f>
        <v>5</v>
      </c>
      <c r="K378" s="14">
        <f t="shared" si="32"/>
        <v>1</v>
      </c>
      <c r="L378" s="14">
        <f t="shared" si="33"/>
        <v>4</v>
      </c>
      <c r="M378" s="16" t="s">
        <v>11</v>
      </c>
      <c r="N378" s="16" t="s">
        <v>10</v>
      </c>
      <c r="O378" s="16">
        <f>VLOOKUP(M378,MapColors!$A$4:$E$8,2,FALSE)</f>
        <v>0</v>
      </c>
      <c r="P378" s="16">
        <f>VLOOKUP(N378,MapColors!$A$4:$E$8,4,FALSE)</f>
        <v>1</v>
      </c>
      <c r="Q378" s="16">
        <f>VLOOKUP(M378,MapColors!$A$4:$E$8,3,FALSE)</f>
        <v>4</v>
      </c>
      <c r="R378" s="16">
        <f>VLOOKUP(N378,MapColors!$A$4:$E$8,5,FALSE)</f>
        <v>5</v>
      </c>
      <c r="S378" s="14">
        <f t="shared" si="34"/>
        <v>1</v>
      </c>
      <c r="T378" s="14">
        <f t="shared" si="35"/>
        <v>4</v>
      </c>
      <c r="U378">
        <v>489574</v>
      </c>
      <c r="V378" s="17">
        <v>253</v>
      </c>
      <c r="W378" s="17">
        <v>40.0509585</v>
      </c>
      <c r="X378" s="17">
        <v>-75.214916000000002</v>
      </c>
      <c r="Y378" s="17">
        <v>10709</v>
      </c>
      <c r="Z378" s="17">
        <v>980100</v>
      </c>
      <c r="AA378" s="17">
        <v>42101980100</v>
      </c>
      <c r="AB378" s="17">
        <v>5476589</v>
      </c>
      <c r="AC378" s="17">
        <v>240667</v>
      </c>
    </row>
    <row r="379" spans="1:29" x14ac:dyDescent="0.35">
      <c r="A379" s="12">
        <v>9802</v>
      </c>
      <c r="B379" s="14">
        <f t="shared" si="30"/>
        <v>1</v>
      </c>
      <c r="C379" s="14">
        <f t="shared" si="31"/>
        <v>4</v>
      </c>
      <c r="D379" s="15" t="s">
        <v>160</v>
      </c>
      <c r="E379" s="16" t="s">
        <v>11</v>
      </c>
      <c r="F379" s="16" t="s">
        <v>10</v>
      </c>
      <c r="G379" s="16">
        <f>VLOOKUP(E379,MapColors!$A$4:$E$8,2,FALSE)</f>
        <v>0</v>
      </c>
      <c r="H379" s="16">
        <f>VLOOKUP(F379,MapColors!$A$4:$E$8,4,FALSE)</f>
        <v>1</v>
      </c>
      <c r="I379" s="16">
        <f>VLOOKUP(E379,MapColors!$A$4:$E$8,3,FALSE)</f>
        <v>4</v>
      </c>
      <c r="J379" s="16">
        <f>VLOOKUP(F379,MapColors!$A$4:$E$8,5,FALSE)</f>
        <v>5</v>
      </c>
      <c r="K379" s="14">
        <f t="shared" si="32"/>
        <v>1</v>
      </c>
      <c r="L379" s="14">
        <f t="shared" si="33"/>
        <v>4</v>
      </c>
      <c r="M379" s="16" t="s">
        <v>11</v>
      </c>
      <c r="N379" s="16" t="s">
        <v>11</v>
      </c>
      <c r="O379" s="16">
        <f>VLOOKUP(M379,MapColors!$A$4:$E$8,2,FALSE)</f>
        <v>0</v>
      </c>
      <c r="P379" s="16">
        <f>VLOOKUP(N379,MapColors!$A$4:$E$8,4,FALSE)</f>
        <v>0</v>
      </c>
      <c r="Q379" s="16">
        <f>VLOOKUP(M379,MapColors!$A$4:$E$8,3,FALSE)</f>
        <v>4</v>
      </c>
      <c r="R379" s="16">
        <f>VLOOKUP(N379,MapColors!$A$4:$E$8,5,FALSE)</f>
        <v>0</v>
      </c>
      <c r="S379" s="14">
        <f t="shared" si="34"/>
        <v>0</v>
      </c>
      <c r="T379" s="14">
        <f t="shared" si="35"/>
        <v>0</v>
      </c>
      <c r="U379">
        <v>489518</v>
      </c>
      <c r="V379" s="17">
        <v>127</v>
      </c>
      <c r="W379" s="17">
        <v>40.071470900000001</v>
      </c>
      <c r="X379" s="17">
        <v>-75.044391000000005</v>
      </c>
      <c r="Y379" s="17">
        <v>10710</v>
      </c>
      <c r="Z379" s="17">
        <v>980200</v>
      </c>
      <c r="AA379" s="17">
        <v>42101980200</v>
      </c>
      <c r="AB379" s="17">
        <v>5200674</v>
      </c>
      <c r="AC379" s="17">
        <v>250845</v>
      </c>
    </row>
    <row r="380" spans="1:29" x14ac:dyDescent="0.35">
      <c r="A380" s="12">
        <v>9803</v>
      </c>
      <c r="B380" s="14">
        <f t="shared" si="30"/>
        <v>1</v>
      </c>
      <c r="C380" s="14">
        <f t="shared" si="31"/>
        <v>4</v>
      </c>
      <c r="D380" s="15" t="s">
        <v>401</v>
      </c>
      <c r="E380" s="16" t="s">
        <v>11</v>
      </c>
      <c r="F380" s="16" t="s">
        <v>10</v>
      </c>
      <c r="G380" s="16">
        <f>VLOOKUP(E380,MapColors!$A$4:$E$8,2,FALSE)</f>
        <v>0</v>
      </c>
      <c r="H380" s="16">
        <f>VLOOKUP(F380,MapColors!$A$4:$E$8,4,FALSE)</f>
        <v>1</v>
      </c>
      <c r="I380" s="16">
        <f>VLOOKUP(E380,MapColors!$A$4:$E$8,3,FALSE)</f>
        <v>4</v>
      </c>
      <c r="J380" s="16">
        <f>VLOOKUP(F380,MapColors!$A$4:$E$8,5,FALSE)</f>
        <v>5</v>
      </c>
      <c r="K380" s="14">
        <f t="shared" si="32"/>
        <v>1</v>
      </c>
      <c r="L380" s="14">
        <f t="shared" si="33"/>
        <v>4</v>
      </c>
      <c r="M380" s="16" t="s">
        <v>11</v>
      </c>
      <c r="N380" s="16" t="s">
        <v>11</v>
      </c>
      <c r="O380" s="16">
        <f>VLOOKUP(M380,MapColors!$A$4:$E$8,2,FALSE)</f>
        <v>0</v>
      </c>
      <c r="P380" s="16">
        <f>VLOOKUP(N380,MapColors!$A$4:$E$8,4,FALSE)</f>
        <v>0</v>
      </c>
      <c r="Q380" s="16">
        <f>VLOOKUP(M380,MapColors!$A$4:$E$8,3,FALSE)</f>
        <v>4</v>
      </c>
      <c r="R380" s="16">
        <f>VLOOKUP(N380,MapColors!$A$4:$E$8,5,FALSE)</f>
        <v>0</v>
      </c>
      <c r="S380" s="14">
        <f t="shared" si="34"/>
        <v>0</v>
      </c>
      <c r="T380" s="14">
        <f t="shared" si="35"/>
        <v>0</v>
      </c>
      <c r="U380">
        <v>489713</v>
      </c>
      <c r="V380" s="17">
        <v>368</v>
      </c>
      <c r="W380" s="17">
        <v>40.0812065</v>
      </c>
      <c r="X380" s="17">
        <v>-75.010697699999994</v>
      </c>
      <c r="Y380" s="17">
        <v>10711</v>
      </c>
      <c r="Z380" s="17">
        <v>980300</v>
      </c>
      <c r="AA380" s="17">
        <v>42101980300</v>
      </c>
      <c r="AB380" s="17">
        <v>7594331</v>
      </c>
      <c r="AC380" s="17">
        <v>24435</v>
      </c>
    </row>
    <row r="381" spans="1:29" x14ac:dyDescent="0.35">
      <c r="A381" s="12">
        <v>9804</v>
      </c>
      <c r="B381" s="14">
        <f t="shared" si="30"/>
        <v>1</v>
      </c>
      <c r="C381" s="14">
        <f t="shared" si="31"/>
        <v>4</v>
      </c>
      <c r="D381" s="15" t="s">
        <v>214</v>
      </c>
      <c r="E381" s="16" t="s">
        <v>11</v>
      </c>
      <c r="F381" s="16" t="s">
        <v>10</v>
      </c>
      <c r="G381" s="16">
        <f>VLOOKUP(E381,MapColors!$A$4:$E$8,2,FALSE)</f>
        <v>0</v>
      </c>
      <c r="H381" s="16">
        <f>VLOOKUP(F381,MapColors!$A$4:$E$8,4,FALSE)</f>
        <v>1</v>
      </c>
      <c r="I381" s="16">
        <f>VLOOKUP(E381,MapColors!$A$4:$E$8,3,FALSE)</f>
        <v>4</v>
      </c>
      <c r="J381" s="16">
        <f>VLOOKUP(F381,MapColors!$A$4:$E$8,5,FALSE)</f>
        <v>5</v>
      </c>
      <c r="K381" s="14">
        <f t="shared" si="32"/>
        <v>1</v>
      </c>
      <c r="L381" s="14">
        <f t="shared" si="33"/>
        <v>4</v>
      </c>
      <c r="M381" s="16" t="s">
        <v>11</v>
      </c>
      <c r="N381" s="16" t="s">
        <v>11</v>
      </c>
      <c r="O381" s="16">
        <f>VLOOKUP(M381,MapColors!$A$4:$E$8,2,FALSE)</f>
        <v>0</v>
      </c>
      <c r="P381" s="16">
        <f>VLOOKUP(N381,MapColors!$A$4:$E$8,4,FALSE)</f>
        <v>0</v>
      </c>
      <c r="Q381" s="16">
        <f>VLOOKUP(M381,MapColors!$A$4:$E$8,3,FALSE)</f>
        <v>4</v>
      </c>
      <c r="R381" s="16">
        <f>VLOOKUP(N381,MapColors!$A$4:$E$8,5,FALSE)</f>
        <v>0</v>
      </c>
      <c r="S381" s="14">
        <f t="shared" si="34"/>
        <v>0</v>
      </c>
      <c r="T381" s="14">
        <f t="shared" si="35"/>
        <v>0</v>
      </c>
      <c r="U381">
        <v>489269</v>
      </c>
      <c r="V381" s="17">
        <v>181</v>
      </c>
      <c r="W381" s="17">
        <v>39.8798897</v>
      </c>
      <c r="X381" s="17">
        <v>-75.2337414</v>
      </c>
      <c r="Y381" s="17">
        <v>10712</v>
      </c>
      <c r="Z381" s="17">
        <v>980400</v>
      </c>
      <c r="AA381" s="17">
        <v>42101980400</v>
      </c>
      <c r="AB381" s="17">
        <v>2923998</v>
      </c>
      <c r="AC381" s="17">
        <v>51364</v>
      </c>
    </row>
    <row r="382" spans="1:29" x14ac:dyDescent="0.35">
      <c r="A382" s="12">
        <v>9805</v>
      </c>
      <c r="B382" s="14">
        <f t="shared" si="30"/>
        <v>2</v>
      </c>
      <c r="C382" s="14">
        <f t="shared" si="31"/>
        <v>8</v>
      </c>
      <c r="D382" s="15" t="s">
        <v>364</v>
      </c>
      <c r="E382" s="16" t="s">
        <v>11</v>
      </c>
      <c r="F382" s="16" t="s">
        <v>10</v>
      </c>
      <c r="G382" s="16">
        <f>VLOOKUP(E382,MapColors!$A$4:$E$8,2,FALSE)</f>
        <v>0</v>
      </c>
      <c r="H382" s="16">
        <f>VLOOKUP(F382,MapColors!$A$4:$E$8,4,FALSE)</f>
        <v>1</v>
      </c>
      <c r="I382" s="16">
        <f>VLOOKUP(E382,MapColors!$A$4:$E$8,3,FALSE)</f>
        <v>4</v>
      </c>
      <c r="J382" s="16">
        <f>VLOOKUP(F382,MapColors!$A$4:$E$8,5,FALSE)</f>
        <v>5</v>
      </c>
      <c r="K382" s="14">
        <f t="shared" si="32"/>
        <v>1</v>
      </c>
      <c r="L382" s="14">
        <f t="shared" si="33"/>
        <v>4</v>
      </c>
      <c r="M382" s="16" t="s">
        <v>11</v>
      </c>
      <c r="N382" s="16" t="s">
        <v>10</v>
      </c>
      <c r="O382" s="16">
        <f>VLOOKUP(M382,MapColors!$A$4:$E$8,2,FALSE)</f>
        <v>0</v>
      </c>
      <c r="P382" s="16">
        <f>VLOOKUP(N382,MapColors!$A$4:$E$8,4,FALSE)</f>
        <v>1</v>
      </c>
      <c r="Q382" s="16">
        <f>VLOOKUP(M382,MapColors!$A$4:$E$8,3,FALSE)</f>
        <v>4</v>
      </c>
      <c r="R382" s="16">
        <f>VLOOKUP(N382,MapColors!$A$4:$E$8,5,FALSE)</f>
        <v>5</v>
      </c>
      <c r="S382" s="14">
        <f t="shared" si="34"/>
        <v>1</v>
      </c>
      <c r="T382" s="14">
        <f t="shared" si="35"/>
        <v>4</v>
      </c>
      <c r="U382">
        <v>489652</v>
      </c>
      <c r="V382" s="17">
        <v>331</v>
      </c>
      <c r="W382" s="17">
        <v>40.017758100000002</v>
      </c>
      <c r="X382" s="17">
        <v>-75.144182000000001</v>
      </c>
      <c r="Y382" s="17">
        <v>10713</v>
      </c>
      <c r="Z382" s="17">
        <v>980500</v>
      </c>
      <c r="AA382" s="17">
        <v>42101980500</v>
      </c>
      <c r="AB382" s="17">
        <v>401968</v>
      </c>
      <c r="AC382" s="17">
        <v>13468</v>
      </c>
    </row>
    <row r="383" spans="1:29" x14ac:dyDescent="0.35">
      <c r="A383" s="12">
        <v>9806</v>
      </c>
      <c r="B383" s="14">
        <f t="shared" si="30"/>
        <v>0</v>
      </c>
      <c r="C383" s="14">
        <f t="shared" si="31"/>
        <v>0</v>
      </c>
      <c r="D383" s="15" t="s">
        <v>339</v>
      </c>
      <c r="E383" s="16" t="s">
        <v>11</v>
      </c>
      <c r="F383" s="16" t="s">
        <v>11</v>
      </c>
      <c r="G383" s="16">
        <f>VLOOKUP(E383,MapColors!$A$4:$E$8,2,FALSE)</f>
        <v>0</v>
      </c>
      <c r="H383" s="16">
        <f>VLOOKUP(F383,MapColors!$A$4:$E$8,4,FALSE)</f>
        <v>0</v>
      </c>
      <c r="I383" s="16">
        <f>VLOOKUP(E383,MapColors!$A$4:$E$8,3,FALSE)</f>
        <v>4</v>
      </c>
      <c r="J383" s="16">
        <f>VLOOKUP(F383,MapColors!$A$4:$E$8,5,FALSE)</f>
        <v>0</v>
      </c>
      <c r="K383" s="14">
        <f t="shared" si="32"/>
        <v>0</v>
      </c>
      <c r="L383" s="14">
        <f t="shared" si="33"/>
        <v>0</v>
      </c>
      <c r="M383" s="16" t="s">
        <v>11</v>
      </c>
      <c r="N383" s="16" t="s">
        <v>11</v>
      </c>
      <c r="O383" s="16">
        <f>VLOOKUP(M383,MapColors!$A$4:$E$8,2,FALSE)</f>
        <v>0</v>
      </c>
      <c r="P383" s="16">
        <f>VLOOKUP(N383,MapColors!$A$4:$E$8,4,FALSE)</f>
        <v>0</v>
      </c>
      <c r="Q383" s="16">
        <f>VLOOKUP(M383,MapColors!$A$4:$E$8,3,FALSE)</f>
        <v>4</v>
      </c>
      <c r="R383" s="16">
        <f>VLOOKUP(N383,MapColors!$A$4:$E$8,5,FALSE)</f>
        <v>0</v>
      </c>
      <c r="S383" s="14">
        <f t="shared" si="34"/>
        <v>0</v>
      </c>
      <c r="T383" s="14">
        <f t="shared" si="35"/>
        <v>0</v>
      </c>
      <c r="U383">
        <v>489627</v>
      </c>
      <c r="V383" s="17">
        <v>306</v>
      </c>
      <c r="W383" s="17">
        <v>39.905537799999998</v>
      </c>
      <c r="X383" s="17">
        <v>-75.170715099999995</v>
      </c>
      <c r="Y383" s="17">
        <v>10714</v>
      </c>
      <c r="Z383" s="17">
        <v>980600</v>
      </c>
      <c r="AA383" s="17">
        <v>42101980600</v>
      </c>
      <c r="AB383" s="17">
        <v>1286624</v>
      </c>
      <c r="AC383" s="17">
        <v>0</v>
      </c>
    </row>
    <row r="384" spans="1:29" x14ac:dyDescent="0.35">
      <c r="A384" s="12">
        <v>9807</v>
      </c>
      <c r="B384" s="14">
        <f t="shared" si="30"/>
        <v>2</v>
      </c>
      <c r="C384" s="14">
        <f t="shared" si="31"/>
        <v>8</v>
      </c>
      <c r="D384" s="15" t="s">
        <v>337</v>
      </c>
      <c r="E384" s="16" t="s">
        <v>11</v>
      </c>
      <c r="F384" s="16" t="s">
        <v>10</v>
      </c>
      <c r="G384" s="16">
        <f>VLOOKUP(E384,MapColors!$A$4:$E$8,2,FALSE)</f>
        <v>0</v>
      </c>
      <c r="H384" s="16">
        <f>VLOOKUP(F384,MapColors!$A$4:$E$8,4,FALSE)</f>
        <v>1</v>
      </c>
      <c r="I384" s="16">
        <f>VLOOKUP(E384,MapColors!$A$4:$E$8,3,FALSE)</f>
        <v>4</v>
      </c>
      <c r="J384" s="16">
        <f>VLOOKUP(F384,MapColors!$A$4:$E$8,5,FALSE)</f>
        <v>5</v>
      </c>
      <c r="K384" s="14">
        <f t="shared" si="32"/>
        <v>1</v>
      </c>
      <c r="L384" s="14">
        <f t="shared" si="33"/>
        <v>4</v>
      </c>
      <c r="M384" s="16" t="s">
        <v>11</v>
      </c>
      <c r="N384" s="16" t="s">
        <v>10</v>
      </c>
      <c r="O384" s="16">
        <f>VLOOKUP(M384,MapColors!$A$4:$E$8,2,FALSE)</f>
        <v>0</v>
      </c>
      <c r="P384" s="16">
        <f>VLOOKUP(N384,MapColors!$A$4:$E$8,4,FALSE)</f>
        <v>1</v>
      </c>
      <c r="Q384" s="16">
        <f>VLOOKUP(M384,MapColors!$A$4:$E$8,3,FALSE)</f>
        <v>4</v>
      </c>
      <c r="R384" s="16">
        <f>VLOOKUP(N384,MapColors!$A$4:$E$8,5,FALSE)</f>
        <v>5</v>
      </c>
      <c r="S384" s="14">
        <f t="shared" si="34"/>
        <v>1</v>
      </c>
      <c r="T384" s="14">
        <f t="shared" si="35"/>
        <v>4</v>
      </c>
      <c r="U384">
        <v>489625</v>
      </c>
      <c r="V384" s="17">
        <v>304</v>
      </c>
      <c r="W384" s="17">
        <v>39.910468399999999</v>
      </c>
      <c r="X384" s="17">
        <v>-75.143165600000003</v>
      </c>
      <c r="Y384" s="17">
        <v>10715</v>
      </c>
      <c r="Z384" s="17">
        <v>980700</v>
      </c>
      <c r="AA384" s="17">
        <v>42101980700</v>
      </c>
      <c r="AB384" s="17">
        <v>5957147</v>
      </c>
      <c r="AC384" s="17">
        <v>1730038</v>
      </c>
    </row>
    <row r="385" spans="1:29" x14ac:dyDescent="0.35">
      <c r="A385" s="12">
        <v>9808</v>
      </c>
      <c r="B385" s="14">
        <f t="shared" si="30"/>
        <v>1</v>
      </c>
      <c r="C385" s="14">
        <f t="shared" si="31"/>
        <v>4</v>
      </c>
      <c r="D385" s="15" t="s">
        <v>357</v>
      </c>
      <c r="E385" s="16" t="s">
        <v>11</v>
      </c>
      <c r="F385" s="16" t="s">
        <v>11</v>
      </c>
      <c r="G385" s="16">
        <f>VLOOKUP(E385,MapColors!$A$4:$E$8,2,FALSE)</f>
        <v>0</v>
      </c>
      <c r="H385" s="16">
        <f>VLOOKUP(F385,MapColors!$A$4:$E$8,4,FALSE)</f>
        <v>0</v>
      </c>
      <c r="I385" s="16">
        <f>VLOOKUP(E385,MapColors!$A$4:$E$8,3,FALSE)</f>
        <v>4</v>
      </c>
      <c r="J385" s="16">
        <f>VLOOKUP(F385,MapColors!$A$4:$E$8,5,FALSE)</f>
        <v>0</v>
      </c>
      <c r="K385" s="14">
        <f t="shared" si="32"/>
        <v>0</v>
      </c>
      <c r="L385" s="14">
        <f t="shared" si="33"/>
        <v>0</v>
      </c>
      <c r="M385" s="16" t="s">
        <v>11</v>
      </c>
      <c r="N385" s="16" t="s">
        <v>10</v>
      </c>
      <c r="O385" s="16">
        <f>VLOOKUP(M385,MapColors!$A$4:$E$8,2,FALSE)</f>
        <v>0</v>
      </c>
      <c r="P385" s="16">
        <f>VLOOKUP(N385,MapColors!$A$4:$E$8,4,FALSE)</f>
        <v>1</v>
      </c>
      <c r="Q385" s="16">
        <f>VLOOKUP(M385,MapColors!$A$4:$E$8,3,FALSE)</f>
        <v>4</v>
      </c>
      <c r="R385" s="16">
        <f>VLOOKUP(N385,MapColors!$A$4:$E$8,5,FALSE)</f>
        <v>5</v>
      </c>
      <c r="S385" s="14">
        <f t="shared" si="34"/>
        <v>1</v>
      </c>
      <c r="T385" s="14">
        <f t="shared" si="35"/>
        <v>4</v>
      </c>
      <c r="U385">
        <v>489645</v>
      </c>
      <c r="V385" s="17">
        <v>324</v>
      </c>
      <c r="W385" s="17">
        <v>39.971451700000003</v>
      </c>
      <c r="X385" s="17">
        <v>-75.262176999999994</v>
      </c>
      <c r="Y385" s="17">
        <v>10716</v>
      </c>
      <c r="Z385" s="17">
        <v>980800</v>
      </c>
      <c r="AA385" s="17">
        <v>42101980800</v>
      </c>
      <c r="AB385" s="17">
        <v>2106698</v>
      </c>
      <c r="AC385" s="17">
        <v>43823</v>
      </c>
    </row>
    <row r="386" spans="1:29" x14ac:dyDescent="0.35">
      <c r="A386" s="12">
        <v>9809</v>
      </c>
      <c r="B386" s="14">
        <f t="shared" si="30"/>
        <v>6</v>
      </c>
      <c r="C386" s="14">
        <f t="shared" si="31"/>
        <v>12</v>
      </c>
      <c r="D386" s="15" t="s">
        <v>332</v>
      </c>
      <c r="E386" s="16" t="s">
        <v>10</v>
      </c>
      <c r="F386" s="16" t="s">
        <v>12</v>
      </c>
      <c r="G386" s="16">
        <f>VLOOKUP(E386,MapColors!$A$4:$E$8,2,FALSE)</f>
        <v>5</v>
      </c>
      <c r="H386" s="16">
        <f>VLOOKUP(F386,MapColors!$A$4:$E$8,4,FALSE)</f>
        <v>6</v>
      </c>
      <c r="I386" s="16">
        <f>VLOOKUP(E386,MapColors!$A$4:$E$8,3,FALSE)</f>
        <v>12</v>
      </c>
      <c r="J386" s="16">
        <f>VLOOKUP(F386,MapColors!$A$4:$E$8,5,FALSE)</f>
        <v>15</v>
      </c>
      <c r="K386" s="14">
        <f t="shared" si="32"/>
        <v>6</v>
      </c>
      <c r="L386" s="14">
        <f t="shared" si="33"/>
        <v>12</v>
      </c>
      <c r="M386" s="16" t="s">
        <v>11</v>
      </c>
      <c r="N386" s="16" t="s">
        <v>11</v>
      </c>
      <c r="O386" s="16">
        <f>VLOOKUP(M386,MapColors!$A$4:$E$8,2,FALSE)</f>
        <v>0</v>
      </c>
      <c r="P386" s="16">
        <f>VLOOKUP(N386,MapColors!$A$4:$E$8,4,FALSE)</f>
        <v>0</v>
      </c>
      <c r="Q386" s="16">
        <f>VLOOKUP(M386,MapColors!$A$4:$E$8,3,FALSE)</f>
        <v>4</v>
      </c>
      <c r="R386" s="16">
        <f>VLOOKUP(N386,MapColors!$A$4:$E$8,5,FALSE)</f>
        <v>0</v>
      </c>
      <c r="S386" s="14">
        <f t="shared" si="34"/>
        <v>0</v>
      </c>
      <c r="T386" s="14">
        <f t="shared" si="35"/>
        <v>0</v>
      </c>
      <c r="U386">
        <v>489620</v>
      </c>
      <c r="V386" s="17">
        <v>299</v>
      </c>
      <c r="W386" s="17">
        <v>39.9051799</v>
      </c>
      <c r="X386" s="17">
        <v>-75.217414500000004</v>
      </c>
      <c r="Y386" s="17">
        <v>10717</v>
      </c>
      <c r="Z386" s="17">
        <v>980900</v>
      </c>
      <c r="AA386" s="17">
        <v>42101980900</v>
      </c>
      <c r="AB386" s="17">
        <v>17228698</v>
      </c>
      <c r="AC386" s="17">
        <v>3463789</v>
      </c>
    </row>
    <row r="387" spans="1:29" x14ac:dyDescent="0.35">
      <c r="A387" s="12">
        <v>9891</v>
      </c>
      <c r="B387" s="14">
        <f t="shared" si="30"/>
        <v>1</v>
      </c>
      <c r="C387" s="14">
        <f t="shared" si="31"/>
        <v>4</v>
      </c>
      <c r="D387" s="15" t="s">
        <v>397</v>
      </c>
      <c r="E387" s="16" t="s">
        <v>11</v>
      </c>
      <c r="F387" s="16" t="s">
        <v>10</v>
      </c>
      <c r="G387" s="16">
        <f>VLOOKUP(E387,MapColors!$A$4:$E$8,2,FALSE)</f>
        <v>0</v>
      </c>
      <c r="H387" s="16">
        <f>VLOOKUP(F387,MapColors!$A$4:$E$8,4,FALSE)</f>
        <v>1</v>
      </c>
      <c r="I387" s="16">
        <f>VLOOKUP(E387,MapColors!$A$4:$E$8,3,FALSE)</f>
        <v>4</v>
      </c>
      <c r="J387" s="16">
        <f>VLOOKUP(F387,MapColors!$A$4:$E$8,5,FALSE)</f>
        <v>5</v>
      </c>
      <c r="K387" s="14">
        <f t="shared" si="32"/>
        <v>1</v>
      </c>
      <c r="L387" s="14">
        <f t="shared" si="33"/>
        <v>4</v>
      </c>
      <c r="M387" s="16" t="s">
        <v>11</v>
      </c>
      <c r="N387" s="16" t="s">
        <v>11</v>
      </c>
      <c r="O387" s="16">
        <f>VLOOKUP(M387,MapColors!$A$4:$E$8,2,FALSE)</f>
        <v>0</v>
      </c>
      <c r="P387" s="16">
        <f>VLOOKUP(N387,MapColors!$A$4:$E$8,4,FALSE)</f>
        <v>0</v>
      </c>
      <c r="Q387" s="16">
        <f>VLOOKUP(M387,MapColors!$A$4:$E$8,3,FALSE)</f>
        <v>4</v>
      </c>
      <c r="R387" s="16">
        <f>VLOOKUP(N387,MapColors!$A$4:$E$8,5,FALSE)</f>
        <v>0</v>
      </c>
      <c r="S387" s="14">
        <f t="shared" si="34"/>
        <v>0</v>
      </c>
      <c r="T387" s="14">
        <f t="shared" si="35"/>
        <v>0</v>
      </c>
      <c r="U387">
        <v>489709</v>
      </c>
      <c r="V387" s="17">
        <v>364</v>
      </c>
      <c r="W387" s="17">
        <v>40.037782999999997</v>
      </c>
      <c r="X387" s="17">
        <v>-75.003408500000006</v>
      </c>
      <c r="Y387" s="17">
        <v>10718</v>
      </c>
      <c r="Z387" s="17">
        <v>989100</v>
      </c>
      <c r="AA387" s="17">
        <v>42101989100</v>
      </c>
      <c r="AB387" s="17">
        <v>2664969</v>
      </c>
      <c r="AC387" s="17">
        <v>1649710</v>
      </c>
    </row>
    <row r="389" spans="1:29" x14ac:dyDescent="0.35">
      <c r="A389" s="12" t="s">
        <v>441</v>
      </c>
      <c r="B389" s="14">
        <f>SUM(B4:B387)</f>
        <v>1984</v>
      </c>
      <c r="C389" s="14">
        <f>SUM(C4:C387)</f>
        <v>3738</v>
      </c>
      <c r="K389" s="14">
        <f>SUM(K4:K387)</f>
        <v>1747</v>
      </c>
      <c r="L389" s="14">
        <f>SUM(L4:L387)</f>
        <v>3199</v>
      </c>
      <c r="S389" s="14">
        <f>SUM(S4:S387)</f>
        <v>237</v>
      </c>
      <c r="T389" s="14">
        <f>SUM(T4:T387)</f>
        <v>539</v>
      </c>
    </row>
  </sheetData>
  <sortState ref="A4:AC387">
    <sortCondition ref="A4:A387"/>
  </sortState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A11FE7-E047-4470-A2B0-73B28501CFAA}">
          <x14:formula1>
            <xm:f>MapColors!$A$4:$A$8</xm:f>
          </x14:formula1>
          <xm:sqref>M4:N387 E4:F387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9CF1-DAFE-4629-80D5-2ED8010E2EF4}">
  <dimension ref="A1:L3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4.5" x14ac:dyDescent="0.35"/>
  <cols>
    <col min="2" max="2" width="17.54296875" bestFit="1" customWidth="1"/>
    <col min="3" max="3" width="6.81640625" bestFit="1" customWidth="1"/>
    <col min="4" max="4" width="6.81640625" customWidth="1"/>
    <col min="5" max="5" width="3.26953125" customWidth="1"/>
    <col min="7" max="7" width="8.26953125" bestFit="1" customWidth="1"/>
    <col min="9" max="9" width="4.453125" bestFit="1" customWidth="1"/>
    <col min="10" max="10" width="6.81640625" bestFit="1" customWidth="1"/>
  </cols>
  <sheetData>
    <row r="1" spans="1:12" x14ac:dyDescent="0.35">
      <c r="A1" s="1" t="s">
        <v>482</v>
      </c>
      <c r="F1" t="s">
        <v>469</v>
      </c>
    </row>
    <row r="2" spans="1:12" x14ac:dyDescent="0.35">
      <c r="C2" t="s">
        <v>480</v>
      </c>
      <c r="D2" t="s">
        <v>481</v>
      </c>
      <c r="F2" s="1" t="s">
        <v>468</v>
      </c>
    </row>
    <row r="3" spans="1:12" x14ac:dyDescent="0.35">
      <c r="C3" t="s">
        <v>478</v>
      </c>
      <c r="D3" t="s">
        <v>479</v>
      </c>
      <c r="F3" s="3" t="s">
        <v>476</v>
      </c>
    </row>
    <row r="4" spans="1:12" x14ac:dyDescent="0.35">
      <c r="A4" t="s">
        <v>462</v>
      </c>
      <c r="B4" t="s">
        <v>467</v>
      </c>
      <c r="C4" t="s">
        <v>466</v>
      </c>
      <c r="G4" t="s">
        <v>465</v>
      </c>
      <c r="I4" t="s">
        <v>464</v>
      </c>
      <c r="J4" t="s">
        <v>463</v>
      </c>
      <c r="L4" s="41" t="s">
        <v>477</v>
      </c>
    </row>
    <row r="5" spans="1:12" x14ac:dyDescent="0.35">
      <c r="A5">
        <v>489260</v>
      </c>
      <c r="B5" t="s">
        <v>205</v>
      </c>
      <c r="C5">
        <f>IF(G5&gt;$I$7,G5)</f>
        <v>72</v>
      </c>
      <c r="D5" t="b">
        <f>IF(G5&lt;$I$7,G5)</f>
        <v>0</v>
      </c>
      <c r="G5">
        <v>72</v>
      </c>
      <c r="I5">
        <v>0</v>
      </c>
      <c r="J5" s="41">
        <v>600000</v>
      </c>
      <c r="K5" t="s">
        <v>470</v>
      </c>
    </row>
    <row r="6" spans="1:12" x14ac:dyDescent="0.35">
      <c r="A6">
        <v>489565</v>
      </c>
      <c r="B6" t="s">
        <v>277</v>
      </c>
      <c r="C6">
        <f t="shared" ref="C6:C69" si="0">IF(G6&gt;$I$7,G6)</f>
        <v>72</v>
      </c>
      <c r="D6" t="b">
        <f t="shared" ref="D6:D69" si="1">IF(G6&lt;$I$7,G6)</f>
        <v>0</v>
      </c>
      <c r="G6">
        <v>72</v>
      </c>
      <c r="I6">
        <v>10</v>
      </c>
      <c r="J6" s="41">
        <v>50000</v>
      </c>
      <c r="K6" t="s">
        <v>471</v>
      </c>
    </row>
    <row r="7" spans="1:12" x14ac:dyDescent="0.35">
      <c r="A7">
        <v>489569</v>
      </c>
      <c r="B7" t="s">
        <v>281</v>
      </c>
      <c r="C7">
        <f t="shared" si="0"/>
        <v>57</v>
      </c>
      <c r="D7" t="b">
        <f t="shared" si="1"/>
        <v>0</v>
      </c>
      <c r="G7">
        <v>57</v>
      </c>
      <c r="I7">
        <v>20</v>
      </c>
      <c r="J7" s="41">
        <v>4000</v>
      </c>
      <c r="K7" t="s">
        <v>472</v>
      </c>
    </row>
    <row r="8" spans="1:12" x14ac:dyDescent="0.35">
      <c r="A8">
        <v>489261</v>
      </c>
      <c r="B8" t="s">
        <v>206</v>
      </c>
      <c r="C8">
        <f t="shared" si="0"/>
        <v>50</v>
      </c>
      <c r="D8" t="b">
        <f t="shared" si="1"/>
        <v>0</v>
      </c>
      <c r="G8">
        <v>50</v>
      </c>
      <c r="I8">
        <v>40</v>
      </c>
      <c r="J8" s="41">
        <v>300</v>
      </c>
      <c r="K8" t="s">
        <v>473</v>
      </c>
    </row>
    <row r="9" spans="1:12" x14ac:dyDescent="0.35">
      <c r="A9">
        <v>489374</v>
      </c>
      <c r="B9" t="s">
        <v>244</v>
      </c>
      <c r="C9">
        <f t="shared" si="0"/>
        <v>50</v>
      </c>
      <c r="D9" t="b">
        <f t="shared" si="1"/>
        <v>0</v>
      </c>
      <c r="G9">
        <v>50</v>
      </c>
      <c r="I9">
        <v>60</v>
      </c>
      <c r="J9" s="41">
        <v>20</v>
      </c>
      <c r="K9" t="s">
        <v>474</v>
      </c>
    </row>
    <row r="10" spans="1:12" x14ac:dyDescent="0.35">
      <c r="A10">
        <v>489229</v>
      </c>
      <c r="B10" t="s">
        <v>174</v>
      </c>
      <c r="C10">
        <f t="shared" si="0"/>
        <v>41</v>
      </c>
      <c r="D10" t="b">
        <f t="shared" si="1"/>
        <v>0</v>
      </c>
      <c r="G10">
        <v>41</v>
      </c>
      <c r="I10">
        <v>72</v>
      </c>
      <c r="J10" s="41">
        <v>1</v>
      </c>
      <c r="K10" t="s">
        <v>475</v>
      </c>
    </row>
    <row r="11" spans="1:12" x14ac:dyDescent="0.35">
      <c r="A11">
        <v>489566</v>
      </c>
      <c r="B11" t="s">
        <v>278</v>
      </c>
      <c r="C11">
        <f t="shared" si="0"/>
        <v>38</v>
      </c>
      <c r="D11" t="b">
        <f t="shared" si="1"/>
        <v>0</v>
      </c>
      <c r="G11">
        <v>38</v>
      </c>
    </row>
    <row r="12" spans="1:12" x14ac:dyDescent="0.35">
      <c r="A12">
        <v>489564</v>
      </c>
      <c r="B12" t="s">
        <v>276</v>
      </c>
      <c r="C12">
        <f t="shared" si="0"/>
        <v>34</v>
      </c>
      <c r="D12" t="b">
        <f t="shared" si="1"/>
        <v>0</v>
      </c>
      <c r="G12">
        <v>34</v>
      </c>
    </row>
    <row r="13" spans="1:12" x14ac:dyDescent="0.35">
      <c r="A13">
        <v>489368</v>
      </c>
      <c r="B13" t="s">
        <v>238</v>
      </c>
      <c r="C13">
        <f t="shared" si="0"/>
        <v>32</v>
      </c>
      <c r="D13" t="b">
        <f t="shared" si="1"/>
        <v>0</v>
      </c>
      <c r="G13">
        <v>32</v>
      </c>
    </row>
    <row r="14" spans="1:12" x14ac:dyDescent="0.35">
      <c r="A14">
        <v>489707</v>
      </c>
      <c r="B14" t="s">
        <v>395</v>
      </c>
      <c r="C14">
        <f t="shared" si="0"/>
        <v>32</v>
      </c>
      <c r="D14" t="b">
        <f t="shared" si="1"/>
        <v>0</v>
      </c>
      <c r="G14">
        <v>32</v>
      </c>
    </row>
    <row r="15" spans="1:12" x14ac:dyDescent="0.35">
      <c r="A15">
        <v>489274</v>
      </c>
      <c r="B15" t="s">
        <v>219</v>
      </c>
      <c r="C15">
        <f t="shared" si="0"/>
        <v>30</v>
      </c>
      <c r="D15" t="b">
        <f t="shared" si="1"/>
        <v>0</v>
      </c>
      <c r="G15">
        <v>30</v>
      </c>
    </row>
    <row r="16" spans="1:12" x14ac:dyDescent="0.35">
      <c r="A16">
        <v>489463</v>
      </c>
      <c r="B16" t="s">
        <v>105</v>
      </c>
      <c r="C16">
        <f t="shared" si="0"/>
        <v>30</v>
      </c>
      <c r="D16" t="b">
        <f t="shared" si="1"/>
        <v>0</v>
      </c>
      <c r="G16">
        <v>30</v>
      </c>
    </row>
    <row r="17" spans="1:7" x14ac:dyDescent="0.35">
      <c r="A17">
        <v>489402</v>
      </c>
      <c r="B17" t="s">
        <v>54</v>
      </c>
      <c r="C17">
        <f t="shared" si="0"/>
        <v>26</v>
      </c>
      <c r="D17" t="b">
        <f t="shared" si="1"/>
        <v>0</v>
      </c>
      <c r="G17">
        <v>26</v>
      </c>
    </row>
    <row r="18" spans="1:7" x14ac:dyDescent="0.35">
      <c r="A18">
        <v>489255</v>
      </c>
      <c r="B18" t="s">
        <v>200</v>
      </c>
      <c r="C18">
        <f t="shared" si="0"/>
        <v>23</v>
      </c>
      <c r="D18" t="b">
        <f t="shared" si="1"/>
        <v>0</v>
      </c>
      <c r="G18">
        <v>23</v>
      </c>
    </row>
    <row r="19" spans="1:7" x14ac:dyDescent="0.35">
      <c r="A19">
        <v>489405</v>
      </c>
      <c r="B19" t="s">
        <v>57</v>
      </c>
      <c r="C19">
        <f t="shared" si="0"/>
        <v>23</v>
      </c>
      <c r="D19" t="b">
        <f t="shared" si="1"/>
        <v>0</v>
      </c>
      <c r="G19">
        <v>23</v>
      </c>
    </row>
    <row r="20" spans="1:7" x14ac:dyDescent="0.35">
      <c r="A20">
        <v>489470</v>
      </c>
      <c r="B20" t="s">
        <v>112</v>
      </c>
      <c r="C20">
        <f t="shared" si="0"/>
        <v>23</v>
      </c>
      <c r="D20" t="b">
        <f t="shared" si="1"/>
        <v>0</v>
      </c>
      <c r="G20">
        <v>23</v>
      </c>
    </row>
    <row r="21" spans="1:7" x14ac:dyDescent="0.35">
      <c r="A21">
        <v>489507</v>
      </c>
      <c r="B21" t="s">
        <v>149</v>
      </c>
      <c r="C21">
        <f t="shared" si="0"/>
        <v>23</v>
      </c>
      <c r="D21" t="b">
        <f t="shared" si="1"/>
        <v>0</v>
      </c>
      <c r="G21">
        <v>23</v>
      </c>
    </row>
    <row r="22" spans="1:7" x14ac:dyDescent="0.35">
      <c r="A22">
        <v>489509</v>
      </c>
      <c r="B22" t="s">
        <v>151</v>
      </c>
      <c r="C22">
        <f t="shared" si="0"/>
        <v>23</v>
      </c>
      <c r="D22" t="b">
        <f t="shared" si="1"/>
        <v>0</v>
      </c>
      <c r="G22">
        <v>23</v>
      </c>
    </row>
    <row r="23" spans="1:7" x14ac:dyDescent="0.35">
      <c r="A23">
        <v>489596</v>
      </c>
      <c r="B23" t="s">
        <v>308</v>
      </c>
      <c r="C23">
        <f t="shared" si="0"/>
        <v>23</v>
      </c>
      <c r="D23" t="b">
        <f t="shared" si="1"/>
        <v>0</v>
      </c>
      <c r="G23">
        <v>23</v>
      </c>
    </row>
    <row r="24" spans="1:7" x14ac:dyDescent="0.35">
      <c r="A24">
        <v>489598</v>
      </c>
      <c r="B24" t="s">
        <v>310</v>
      </c>
      <c r="C24">
        <f t="shared" si="0"/>
        <v>23</v>
      </c>
      <c r="D24" t="b">
        <f t="shared" si="1"/>
        <v>0</v>
      </c>
      <c r="G24">
        <v>23</v>
      </c>
    </row>
    <row r="25" spans="1:7" x14ac:dyDescent="0.35">
      <c r="A25">
        <v>489362</v>
      </c>
      <c r="B25" t="s">
        <v>232</v>
      </c>
      <c r="C25">
        <f t="shared" si="0"/>
        <v>21</v>
      </c>
      <c r="D25" t="b">
        <f t="shared" si="1"/>
        <v>0</v>
      </c>
      <c r="G25">
        <v>21</v>
      </c>
    </row>
    <row r="26" spans="1:7" x14ac:dyDescent="0.35">
      <c r="A26">
        <v>489364</v>
      </c>
      <c r="B26" t="s">
        <v>234</v>
      </c>
      <c r="C26">
        <f t="shared" si="0"/>
        <v>21</v>
      </c>
      <c r="D26" t="b">
        <f t="shared" si="1"/>
        <v>0</v>
      </c>
      <c r="G26">
        <v>21</v>
      </c>
    </row>
    <row r="27" spans="1:7" x14ac:dyDescent="0.35">
      <c r="A27">
        <v>489365</v>
      </c>
      <c r="B27" t="s">
        <v>235</v>
      </c>
      <c r="C27">
        <f t="shared" si="0"/>
        <v>21</v>
      </c>
      <c r="D27" t="b">
        <f t="shared" si="1"/>
        <v>0</v>
      </c>
      <c r="G27">
        <v>21</v>
      </c>
    </row>
    <row r="28" spans="1:7" x14ac:dyDescent="0.35">
      <c r="A28">
        <v>489436</v>
      </c>
      <c r="B28" t="s">
        <v>78</v>
      </c>
      <c r="C28">
        <f t="shared" si="0"/>
        <v>21</v>
      </c>
      <c r="D28" t="b">
        <f t="shared" si="1"/>
        <v>0</v>
      </c>
      <c r="G28">
        <v>21</v>
      </c>
    </row>
    <row r="29" spans="1:7" x14ac:dyDescent="0.35">
      <c r="A29">
        <v>489462</v>
      </c>
      <c r="B29" t="s">
        <v>104</v>
      </c>
      <c r="C29">
        <f t="shared" si="0"/>
        <v>21</v>
      </c>
      <c r="D29" t="b">
        <f t="shared" si="1"/>
        <v>0</v>
      </c>
      <c r="G29">
        <v>21</v>
      </c>
    </row>
    <row r="30" spans="1:7" x14ac:dyDescent="0.35">
      <c r="A30">
        <v>489465</v>
      </c>
      <c r="B30" t="s">
        <v>107</v>
      </c>
      <c r="C30">
        <f t="shared" si="0"/>
        <v>21</v>
      </c>
      <c r="D30" t="b">
        <f t="shared" si="1"/>
        <v>0</v>
      </c>
      <c r="G30">
        <v>21</v>
      </c>
    </row>
    <row r="31" spans="1:7" x14ac:dyDescent="0.35">
      <c r="A31">
        <v>489504</v>
      </c>
      <c r="B31" t="s">
        <v>146</v>
      </c>
      <c r="C31">
        <f t="shared" si="0"/>
        <v>21</v>
      </c>
      <c r="D31" t="b">
        <f t="shared" si="1"/>
        <v>0</v>
      </c>
      <c r="G31">
        <v>21</v>
      </c>
    </row>
    <row r="32" spans="1:7" x14ac:dyDescent="0.35">
      <c r="A32">
        <v>489597</v>
      </c>
      <c r="B32" t="s">
        <v>309</v>
      </c>
      <c r="C32">
        <f t="shared" si="0"/>
        <v>21</v>
      </c>
      <c r="D32" t="b">
        <f t="shared" si="1"/>
        <v>0</v>
      </c>
      <c r="G32">
        <v>21</v>
      </c>
    </row>
    <row r="33" spans="1:7" x14ac:dyDescent="0.35">
      <c r="A33">
        <v>489646</v>
      </c>
      <c r="B33" t="s">
        <v>358</v>
      </c>
      <c r="C33">
        <f t="shared" si="0"/>
        <v>21</v>
      </c>
      <c r="D33" t="b">
        <f t="shared" si="1"/>
        <v>0</v>
      </c>
      <c r="G33">
        <v>21</v>
      </c>
    </row>
    <row r="34" spans="1:7" x14ac:dyDescent="0.35">
      <c r="A34">
        <v>489250</v>
      </c>
      <c r="B34" t="s">
        <v>195</v>
      </c>
      <c r="C34" t="b">
        <f t="shared" si="0"/>
        <v>0</v>
      </c>
      <c r="D34">
        <f t="shared" si="1"/>
        <v>17</v>
      </c>
      <c r="G34">
        <v>17</v>
      </c>
    </row>
    <row r="35" spans="1:7" x14ac:dyDescent="0.35">
      <c r="A35">
        <v>489360</v>
      </c>
      <c r="B35" t="s">
        <v>230</v>
      </c>
      <c r="C35" t="b">
        <f t="shared" si="0"/>
        <v>0</v>
      </c>
      <c r="D35">
        <f t="shared" si="1"/>
        <v>17</v>
      </c>
      <c r="G35">
        <v>17</v>
      </c>
    </row>
    <row r="36" spans="1:7" x14ac:dyDescent="0.35">
      <c r="A36">
        <v>489400</v>
      </c>
      <c r="B36" t="s">
        <v>52</v>
      </c>
      <c r="C36" t="b">
        <f t="shared" si="0"/>
        <v>0</v>
      </c>
      <c r="D36">
        <f t="shared" si="1"/>
        <v>17</v>
      </c>
      <c r="G36">
        <v>17</v>
      </c>
    </row>
    <row r="37" spans="1:7" x14ac:dyDescent="0.35">
      <c r="A37">
        <v>489407</v>
      </c>
      <c r="B37" t="s">
        <v>59</v>
      </c>
      <c r="C37" t="b">
        <f t="shared" si="0"/>
        <v>0</v>
      </c>
      <c r="D37">
        <f t="shared" si="1"/>
        <v>17</v>
      </c>
      <c r="G37">
        <v>17</v>
      </c>
    </row>
    <row r="38" spans="1:7" x14ac:dyDescent="0.35">
      <c r="A38">
        <v>489510</v>
      </c>
      <c r="B38" t="s">
        <v>152</v>
      </c>
      <c r="C38" t="b">
        <f t="shared" si="0"/>
        <v>0</v>
      </c>
      <c r="D38">
        <f t="shared" si="1"/>
        <v>17</v>
      </c>
      <c r="G38">
        <v>17</v>
      </c>
    </row>
    <row r="39" spans="1:7" x14ac:dyDescent="0.35">
      <c r="A39">
        <v>489595</v>
      </c>
      <c r="B39" t="s">
        <v>307</v>
      </c>
      <c r="C39" t="b">
        <f t="shared" si="0"/>
        <v>0</v>
      </c>
      <c r="D39">
        <f t="shared" si="1"/>
        <v>17</v>
      </c>
      <c r="G39">
        <v>17</v>
      </c>
    </row>
    <row r="40" spans="1:7" x14ac:dyDescent="0.35">
      <c r="A40">
        <v>489710</v>
      </c>
      <c r="B40" t="s">
        <v>398</v>
      </c>
      <c r="C40" t="b">
        <f t="shared" si="0"/>
        <v>0</v>
      </c>
      <c r="D40">
        <f t="shared" si="1"/>
        <v>17</v>
      </c>
      <c r="G40">
        <v>17</v>
      </c>
    </row>
    <row r="41" spans="1:7" x14ac:dyDescent="0.35">
      <c r="A41">
        <v>489273</v>
      </c>
      <c r="B41" t="s">
        <v>218</v>
      </c>
      <c r="C41" t="b">
        <f t="shared" si="0"/>
        <v>0</v>
      </c>
      <c r="D41">
        <f t="shared" si="1"/>
        <v>14</v>
      </c>
      <c r="G41">
        <v>14</v>
      </c>
    </row>
    <row r="42" spans="1:7" x14ac:dyDescent="0.35">
      <c r="A42">
        <v>489356</v>
      </c>
      <c r="B42" t="s">
        <v>226</v>
      </c>
      <c r="C42" t="b">
        <f t="shared" si="0"/>
        <v>0</v>
      </c>
      <c r="D42">
        <f t="shared" si="1"/>
        <v>14</v>
      </c>
      <c r="G42">
        <v>14</v>
      </c>
    </row>
    <row r="43" spans="1:7" x14ac:dyDescent="0.35">
      <c r="A43">
        <v>489369</v>
      </c>
      <c r="B43" t="s">
        <v>239</v>
      </c>
      <c r="C43" t="b">
        <f t="shared" si="0"/>
        <v>0</v>
      </c>
      <c r="D43">
        <f t="shared" si="1"/>
        <v>14</v>
      </c>
      <c r="G43">
        <v>14</v>
      </c>
    </row>
    <row r="44" spans="1:7" x14ac:dyDescent="0.35">
      <c r="A44">
        <v>489387</v>
      </c>
      <c r="B44" t="s">
        <v>39</v>
      </c>
      <c r="C44" t="b">
        <f t="shared" si="0"/>
        <v>0</v>
      </c>
      <c r="D44">
        <f t="shared" si="1"/>
        <v>14</v>
      </c>
      <c r="G44">
        <v>14</v>
      </c>
    </row>
    <row r="45" spans="1:7" x14ac:dyDescent="0.35">
      <c r="A45">
        <v>489506</v>
      </c>
      <c r="B45" t="s">
        <v>148</v>
      </c>
      <c r="C45" t="b">
        <f t="shared" si="0"/>
        <v>0</v>
      </c>
      <c r="D45">
        <f t="shared" si="1"/>
        <v>14</v>
      </c>
      <c r="G45">
        <v>14</v>
      </c>
    </row>
    <row r="46" spans="1:7" x14ac:dyDescent="0.35">
      <c r="A46">
        <v>489708</v>
      </c>
      <c r="B46" t="s">
        <v>396</v>
      </c>
      <c r="C46" t="b">
        <f t="shared" si="0"/>
        <v>0</v>
      </c>
      <c r="D46">
        <f t="shared" si="1"/>
        <v>14</v>
      </c>
      <c r="G46">
        <v>14</v>
      </c>
    </row>
    <row r="47" spans="1:7" x14ac:dyDescent="0.35">
      <c r="A47">
        <v>489711</v>
      </c>
      <c r="B47" t="s">
        <v>399</v>
      </c>
      <c r="C47" t="b">
        <f t="shared" si="0"/>
        <v>0</v>
      </c>
      <c r="D47">
        <f t="shared" si="1"/>
        <v>14</v>
      </c>
      <c r="G47">
        <v>14</v>
      </c>
    </row>
    <row r="48" spans="1:7" x14ac:dyDescent="0.35">
      <c r="A48">
        <v>489252</v>
      </c>
      <c r="B48" t="s">
        <v>197</v>
      </c>
      <c r="C48" t="b">
        <f t="shared" si="0"/>
        <v>0</v>
      </c>
      <c r="D48">
        <f t="shared" si="1"/>
        <v>12</v>
      </c>
      <c r="G48">
        <v>12</v>
      </c>
    </row>
    <row r="49" spans="1:7" x14ac:dyDescent="0.35">
      <c r="A49">
        <v>489253</v>
      </c>
      <c r="B49" t="s">
        <v>198</v>
      </c>
      <c r="C49" t="b">
        <f t="shared" si="0"/>
        <v>0</v>
      </c>
      <c r="D49">
        <f t="shared" si="1"/>
        <v>12</v>
      </c>
      <c r="G49">
        <v>12</v>
      </c>
    </row>
    <row r="50" spans="1:7" x14ac:dyDescent="0.35">
      <c r="A50">
        <v>489276</v>
      </c>
      <c r="B50" t="s">
        <v>221</v>
      </c>
      <c r="C50" t="b">
        <f t="shared" si="0"/>
        <v>0</v>
      </c>
      <c r="D50">
        <f t="shared" si="1"/>
        <v>12</v>
      </c>
      <c r="G50">
        <v>12</v>
      </c>
    </row>
    <row r="51" spans="1:7" x14ac:dyDescent="0.35">
      <c r="A51">
        <v>489353</v>
      </c>
      <c r="B51" t="s">
        <v>223</v>
      </c>
      <c r="C51" t="b">
        <f t="shared" si="0"/>
        <v>0</v>
      </c>
      <c r="D51">
        <f t="shared" si="1"/>
        <v>12</v>
      </c>
      <c r="G51">
        <v>12</v>
      </c>
    </row>
    <row r="52" spans="1:7" x14ac:dyDescent="0.35">
      <c r="A52">
        <v>489358</v>
      </c>
      <c r="B52" t="s">
        <v>228</v>
      </c>
      <c r="C52" t="b">
        <f t="shared" si="0"/>
        <v>0</v>
      </c>
      <c r="D52">
        <f t="shared" si="1"/>
        <v>12</v>
      </c>
      <c r="G52">
        <v>12</v>
      </c>
    </row>
    <row r="53" spans="1:7" x14ac:dyDescent="0.35">
      <c r="A53">
        <v>489363</v>
      </c>
      <c r="B53" t="s">
        <v>233</v>
      </c>
      <c r="C53" t="b">
        <f t="shared" si="0"/>
        <v>0</v>
      </c>
      <c r="D53">
        <f t="shared" si="1"/>
        <v>12</v>
      </c>
      <c r="G53">
        <v>12</v>
      </c>
    </row>
    <row r="54" spans="1:7" x14ac:dyDescent="0.35">
      <c r="A54">
        <v>489377</v>
      </c>
      <c r="B54" t="s">
        <v>247</v>
      </c>
      <c r="C54" t="b">
        <f t="shared" si="0"/>
        <v>0</v>
      </c>
      <c r="D54">
        <f t="shared" si="1"/>
        <v>12</v>
      </c>
      <c r="G54">
        <v>12</v>
      </c>
    </row>
    <row r="55" spans="1:7" x14ac:dyDescent="0.35">
      <c r="A55">
        <v>489383</v>
      </c>
      <c r="B55" t="s">
        <v>35</v>
      </c>
      <c r="C55" t="b">
        <f t="shared" si="0"/>
        <v>0</v>
      </c>
      <c r="D55">
        <f t="shared" si="1"/>
        <v>12</v>
      </c>
      <c r="G55">
        <v>12</v>
      </c>
    </row>
    <row r="56" spans="1:7" x14ac:dyDescent="0.35">
      <c r="A56">
        <v>489384</v>
      </c>
      <c r="B56" t="s">
        <v>36</v>
      </c>
      <c r="C56" t="b">
        <f t="shared" si="0"/>
        <v>0</v>
      </c>
      <c r="D56">
        <f t="shared" si="1"/>
        <v>12</v>
      </c>
      <c r="G56">
        <v>12</v>
      </c>
    </row>
    <row r="57" spans="1:7" x14ac:dyDescent="0.35">
      <c r="A57">
        <v>489388</v>
      </c>
      <c r="B57" t="s">
        <v>40</v>
      </c>
      <c r="C57" t="b">
        <f t="shared" si="0"/>
        <v>0</v>
      </c>
      <c r="D57">
        <f t="shared" si="1"/>
        <v>12</v>
      </c>
      <c r="G57">
        <v>12</v>
      </c>
    </row>
    <row r="58" spans="1:7" x14ac:dyDescent="0.35">
      <c r="A58">
        <v>489401</v>
      </c>
      <c r="B58" t="s">
        <v>53</v>
      </c>
      <c r="C58" t="b">
        <f t="shared" si="0"/>
        <v>0</v>
      </c>
      <c r="D58">
        <f t="shared" si="1"/>
        <v>12</v>
      </c>
      <c r="G58">
        <v>12</v>
      </c>
    </row>
    <row r="59" spans="1:7" x14ac:dyDescent="0.35">
      <c r="A59">
        <v>489403</v>
      </c>
      <c r="B59" t="s">
        <v>55</v>
      </c>
      <c r="C59" t="b">
        <f t="shared" si="0"/>
        <v>0</v>
      </c>
      <c r="D59">
        <f t="shared" si="1"/>
        <v>12</v>
      </c>
      <c r="G59">
        <v>12</v>
      </c>
    </row>
    <row r="60" spans="1:7" x14ac:dyDescent="0.35">
      <c r="A60">
        <v>489404</v>
      </c>
      <c r="B60" t="s">
        <v>56</v>
      </c>
      <c r="C60" t="b">
        <f t="shared" si="0"/>
        <v>0</v>
      </c>
      <c r="D60">
        <f t="shared" si="1"/>
        <v>12</v>
      </c>
      <c r="G60">
        <v>12</v>
      </c>
    </row>
    <row r="61" spans="1:7" x14ac:dyDescent="0.35">
      <c r="A61">
        <v>489408</v>
      </c>
      <c r="B61" t="s">
        <v>60</v>
      </c>
      <c r="C61" t="b">
        <f t="shared" si="0"/>
        <v>0</v>
      </c>
      <c r="D61">
        <f t="shared" si="1"/>
        <v>12</v>
      </c>
      <c r="G61">
        <v>12</v>
      </c>
    </row>
    <row r="62" spans="1:7" x14ac:dyDescent="0.35">
      <c r="A62">
        <v>489444</v>
      </c>
      <c r="B62" t="s">
        <v>86</v>
      </c>
      <c r="C62" t="b">
        <f t="shared" si="0"/>
        <v>0</v>
      </c>
      <c r="D62">
        <f t="shared" si="1"/>
        <v>12</v>
      </c>
      <c r="G62">
        <v>12</v>
      </c>
    </row>
    <row r="63" spans="1:7" x14ac:dyDescent="0.35">
      <c r="A63">
        <v>489448</v>
      </c>
      <c r="B63" t="s">
        <v>90</v>
      </c>
      <c r="C63" t="b">
        <f t="shared" si="0"/>
        <v>0</v>
      </c>
      <c r="D63">
        <f t="shared" si="1"/>
        <v>12</v>
      </c>
      <c r="G63">
        <v>12</v>
      </c>
    </row>
    <row r="64" spans="1:7" x14ac:dyDescent="0.35">
      <c r="A64">
        <v>489453</v>
      </c>
      <c r="B64" t="s">
        <v>95</v>
      </c>
      <c r="C64" t="b">
        <f t="shared" si="0"/>
        <v>0</v>
      </c>
      <c r="D64">
        <f t="shared" si="1"/>
        <v>12</v>
      </c>
      <c r="G64">
        <v>12</v>
      </c>
    </row>
    <row r="65" spans="1:7" x14ac:dyDescent="0.35">
      <c r="A65">
        <v>489469</v>
      </c>
      <c r="B65" t="s">
        <v>111</v>
      </c>
      <c r="C65" t="b">
        <f t="shared" si="0"/>
        <v>0</v>
      </c>
      <c r="D65">
        <f t="shared" si="1"/>
        <v>12</v>
      </c>
      <c r="G65">
        <v>12</v>
      </c>
    </row>
    <row r="66" spans="1:7" x14ac:dyDescent="0.35">
      <c r="A66">
        <v>489471</v>
      </c>
      <c r="B66" t="s">
        <v>113</v>
      </c>
      <c r="C66" t="b">
        <f t="shared" si="0"/>
        <v>0</v>
      </c>
      <c r="D66">
        <f t="shared" si="1"/>
        <v>12</v>
      </c>
      <c r="G66">
        <v>12</v>
      </c>
    </row>
    <row r="67" spans="1:7" x14ac:dyDescent="0.35">
      <c r="A67">
        <v>489479</v>
      </c>
      <c r="B67" t="s">
        <v>121</v>
      </c>
      <c r="C67" t="b">
        <f t="shared" si="0"/>
        <v>0</v>
      </c>
      <c r="D67">
        <f t="shared" si="1"/>
        <v>12</v>
      </c>
      <c r="G67">
        <v>12</v>
      </c>
    </row>
    <row r="68" spans="1:7" x14ac:dyDescent="0.35">
      <c r="A68">
        <v>489497</v>
      </c>
      <c r="B68" t="s">
        <v>139</v>
      </c>
      <c r="C68" t="b">
        <f t="shared" si="0"/>
        <v>0</v>
      </c>
      <c r="D68">
        <f t="shared" si="1"/>
        <v>12</v>
      </c>
      <c r="G68">
        <v>12</v>
      </c>
    </row>
    <row r="69" spans="1:7" x14ac:dyDescent="0.35">
      <c r="A69">
        <v>489544</v>
      </c>
      <c r="B69" t="s">
        <v>256</v>
      </c>
      <c r="C69" t="b">
        <f t="shared" si="0"/>
        <v>0</v>
      </c>
      <c r="D69">
        <f t="shared" si="1"/>
        <v>12</v>
      </c>
      <c r="G69">
        <v>12</v>
      </c>
    </row>
    <row r="70" spans="1:7" x14ac:dyDescent="0.35">
      <c r="A70">
        <v>489562</v>
      </c>
      <c r="B70" t="s">
        <v>274</v>
      </c>
      <c r="C70" t="b">
        <f t="shared" ref="C70:C133" si="2">IF(G70&gt;$I$7,G70)</f>
        <v>0</v>
      </c>
      <c r="D70">
        <f t="shared" ref="D70:D133" si="3">IF(G70&lt;$I$7,G70)</f>
        <v>12</v>
      </c>
      <c r="G70">
        <v>12</v>
      </c>
    </row>
    <row r="71" spans="1:7" x14ac:dyDescent="0.35">
      <c r="A71">
        <v>489614</v>
      </c>
      <c r="B71" t="s">
        <v>326</v>
      </c>
      <c r="C71" t="b">
        <f t="shared" si="2"/>
        <v>0</v>
      </c>
      <c r="D71">
        <f t="shared" si="3"/>
        <v>12</v>
      </c>
      <c r="G71">
        <v>12</v>
      </c>
    </row>
    <row r="72" spans="1:7" x14ac:dyDescent="0.35">
      <c r="A72">
        <v>489624</v>
      </c>
      <c r="B72" t="s">
        <v>336</v>
      </c>
      <c r="C72" t="b">
        <f t="shared" si="2"/>
        <v>0</v>
      </c>
      <c r="D72">
        <f t="shared" si="3"/>
        <v>12</v>
      </c>
      <c r="G72">
        <v>12</v>
      </c>
    </row>
    <row r="73" spans="1:7" x14ac:dyDescent="0.35">
      <c r="A73">
        <v>489634</v>
      </c>
      <c r="B73" t="s">
        <v>346</v>
      </c>
      <c r="C73" t="b">
        <f t="shared" si="2"/>
        <v>0</v>
      </c>
      <c r="D73">
        <f t="shared" si="3"/>
        <v>12</v>
      </c>
      <c r="G73">
        <v>12</v>
      </c>
    </row>
    <row r="74" spans="1:7" x14ac:dyDescent="0.35">
      <c r="A74">
        <v>489659</v>
      </c>
      <c r="B74" t="s">
        <v>371</v>
      </c>
      <c r="C74" t="b">
        <f t="shared" si="2"/>
        <v>0</v>
      </c>
      <c r="D74">
        <f t="shared" si="3"/>
        <v>12</v>
      </c>
      <c r="G74">
        <v>12</v>
      </c>
    </row>
    <row r="75" spans="1:7" x14ac:dyDescent="0.35">
      <c r="A75">
        <v>489700</v>
      </c>
      <c r="B75" t="s">
        <v>388</v>
      </c>
      <c r="C75" t="b">
        <f t="shared" si="2"/>
        <v>0</v>
      </c>
      <c r="D75">
        <f t="shared" si="3"/>
        <v>12</v>
      </c>
      <c r="G75">
        <v>12</v>
      </c>
    </row>
    <row r="76" spans="1:7" x14ac:dyDescent="0.35">
      <c r="A76">
        <v>489705</v>
      </c>
      <c r="B76" t="s">
        <v>393</v>
      </c>
      <c r="C76" t="b">
        <f t="shared" si="2"/>
        <v>0</v>
      </c>
      <c r="D76">
        <f t="shared" si="3"/>
        <v>12</v>
      </c>
      <c r="G76">
        <v>12</v>
      </c>
    </row>
    <row r="77" spans="1:7" x14ac:dyDescent="0.35">
      <c r="A77">
        <v>489723</v>
      </c>
      <c r="B77" t="s">
        <v>411</v>
      </c>
      <c r="C77" t="b">
        <f t="shared" si="2"/>
        <v>0</v>
      </c>
      <c r="D77">
        <f t="shared" si="3"/>
        <v>12</v>
      </c>
      <c r="G77">
        <v>12</v>
      </c>
    </row>
    <row r="78" spans="1:7" x14ac:dyDescent="0.35">
      <c r="A78">
        <v>489725</v>
      </c>
      <c r="B78" t="s">
        <v>413</v>
      </c>
      <c r="C78" t="b">
        <f t="shared" si="2"/>
        <v>0</v>
      </c>
      <c r="D78">
        <f t="shared" si="3"/>
        <v>12</v>
      </c>
      <c r="G78">
        <v>12</v>
      </c>
    </row>
    <row r="79" spans="1:7" x14ac:dyDescent="0.35">
      <c r="A79">
        <v>489727</v>
      </c>
      <c r="B79" t="s">
        <v>415</v>
      </c>
      <c r="C79" t="b">
        <f t="shared" si="2"/>
        <v>0</v>
      </c>
      <c r="D79">
        <f t="shared" si="3"/>
        <v>12</v>
      </c>
      <c r="G79">
        <v>12</v>
      </c>
    </row>
    <row r="80" spans="1:7" x14ac:dyDescent="0.35">
      <c r="A80">
        <v>488996</v>
      </c>
      <c r="B80" t="s">
        <v>166</v>
      </c>
      <c r="C80" t="b">
        <f t="shared" si="2"/>
        <v>0</v>
      </c>
      <c r="D80">
        <f t="shared" si="3"/>
        <v>9</v>
      </c>
      <c r="G80">
        <v>9</v>
      </c>
    </row>
    <row r="81" spans="1:7" x14ac:dyDescent="0.35">
      <c r="A81">
        <v>489001</v>
      </c>
      <c r="B81" t="s">
        <v>171</v>
      </c>
      <c r="C81" t="b">
        <f t="shared" si="2"/>
        <v>0</v>
      </c>
      <c r="D81">
        <f t="shared" si="3"/>
        <v>9</v>
      </c>
      <c r="G81">
        <v>9</v>
      </c>
    </row>
    <row r="82" spans="1:7" x14ac:dyDescent="0.35">
      <c r="A82">
        <v>489227</v>
      </c>
      <c r="B82" t="s">
        <v>172</v>
      </c>
      <c r="C82" t="b">
        <f t="shared" si="2"/>
        <v>0</v>
      </c>
      <c r="D82">
        <f t="shared" si="3"/>
        <v>9</v>
      </c>
      <c r="G82">
        <v>9</v>
      </c>
    </row>
    <row r="83" spans="1:7" x14ac:dyDescent="0.35">
      <c r="A83">
        <v>489228</v>
      </c>
      <c r="B83" t="s">
        <v>173</v>
      </c>
      <c r="C83" t="b">
        <f t="shared" si="2"/>
        <v>0</v>
      </c>
      <c r="D83">
        <f t="shared" si="3"/>
        <v>9</v>
      </c>
      <c r="G83">
        <v>9</v>
      </c>
    </row>
    <row r="84" spans="1:7" x14ac:dyDescent="0.35">
      <c r="A84">
        <v>489232</v>
      </c>
      <c r="B84" t="s">
        <v>177</v>
      </c>
      <c r="C84" t="b">
        <f t="shared" si="2"/>
        <v>0</v>
      </c>
      <c r="D84">
        <f t="shared" si="3"/>
        <v>9</v>
      </c>
      <c r="G84">
        <v>9</v>
      </c>
    </row>
    <row r="85" spans="1:7" x14ac:dyDescent="0.35">
      <c r="A85">
        <v>489237</v>
      </c>
      <c r="B85" t="s">
        <v>182</v>
      </c>
      <c r="C85" t="b">
        <f t="shared" si="2"/>
        <v>0</v>
      </c>
      <c r="D85">
        <f t="shared" si="3"/>
        <v>9</v>
      </c>
      <c r="G85">
        <v>9</v>
      </c>
    </row>
    <row r="86" spans="1:7" x14ac:dyDescent="0.35">
      <c r="A86">
        <v>489241</v>
      </c>
      <c r="B86" t="s">
        <v>186</v>
      </c>
      <c r="C86" t="b">
        <f t="shared" si="2"/>
        <v>0</v>
      </c>
      <c r="D86">
        <f t="shared" si="3"/>
        <v>9</v>
      </c>
      <c r="G86">
        <v>9</v>
      </c>
    </row>
    <row r="87" spans="1:7" x14ac:dyDescent="0.35">
      <c r="A87">
        <v>489243</v>
      </c>
      <c r="B87" t="s">
        <v>188</v>
      </c>
      <c r="C87" t="b">
        <f t="shared" si="2"/>
        <v>0</v>
      </c>
      <c r="D87">
        <f t="shared" si="3"/>
        <v>9</v>
      </c>
      <c r="G87">
        <v>9</v>
      </c>
    </row>
    <row r="88" spans="1:7" x14ac:dyDescent="0.35">
      <c r="A88">
        <v>489245</v>
      </c>
      <c r="B88" t="s">
        <v>190</v>
      </c>
      <c r="C88" t="b">
        <f t="shared" si="2"/>
        <v>0</v>
      </c>
      <c r="D88">
        <f t="shared" si="3"/>
        <v>9</v>
      </c>
      <c r="G88">
        <v>9</v>
      </c>
    </row>
    <row r="89" spans="1:7" x14ac:dyDescent="0.35">
      <c r="A89">
        <v>489246</v>
      </c>
      <c r="B89" t="s">
        <v>191</v>
      </c>
      <c r="C89" t="b">
        <f t="shared" si="2"/>
        <v>0</v>
      </c>
      <c r="D89">
        <f t="shared" si="3"/>
        <v>9</v>
      </c>
      <c r="G89">
        <v>9</v>
      </c>
    </row>
    <row r="90" spans="1:7" x14ac:dyDescent="0.35">
      <c r="A90">
        <v>489254</v>
      </c>
      <c r="B90" t="s">
        <v>199</v>
      </c>
      <c r="C90" t="b">
        <f t="shared" si="2"/>
        <v>0</v>
      </c>
      <c r="D90">
        <f t="shared" si="3"/>
        <v>9</v>
      </c>
      <c r="G90">
        <v>9</v>
      </c>
    </row>
    <row r="91" spans="1:7" x14ac:dyDescent="0.35">
      <c r="A91">
        <v>489259</v>
      </c>
      <c r="B91" t="s">
        <v>204</v>
      </c>
      <c r="C91" t="b">
        <f t="shared" si="2"/>
        <v>0</v>
      </c>
      <c r="D91">
        <f t="shared" si="3"/>
        <v>9</v>
      </c>
      <c r="G91">
        <v>9</v>
      </c>
    </row>
    <row r="92" spans="1:7" x14ac:dyDescent="0.35">
      <c r="A92">
        <v>489267</v>
      </c>
      <c r="B92" t="s">
        <v>212</v>
      </c>
      <c r="C92" t="b">
        <f t="shared" si="2"/>
        <v>0</v>
      </c>
      <c r="D92">
        <f t="shared" si="3"/>
        <v>9</v>
      </c>
      <c r="G92">
        <v>9</v>
      </c>
    </row>
    <row r="93" spans="1:7" x14ac:dyDescent="0.35">
      <c r="A93">
        <v>489268</v>
      </c>
      <c r="B93" t="s">
        <v>213</v>
      </c>
      <c r="C93" t="b">
        <f t="shared" si="2"/>
        <v>0</v>
      </c>
      <c r="D93">
        <f t="shared" si="3"/>
        <v>9</v>
      </c>
      <c r="G93">
        <v>9</v>
      </c>
    </row>
    <row r="94" spans="1:7" x14ac:dyDescent="0.35">
      <c r="A94">
        <v>489275</v>
      </c>
      <c r="B94" t="s">
        <v>220</v>
      </c>
      <c r="C94" t="b">
        <f t="shared" si="2"/>
        <v>0</v>
      </c>
      <c r="D94">
        <f t="shared" si="3"/>
        <v>9</v>
      </c>
      <c r="G94">
        <v>9</v>
      </c>
    </row>
    <row r="95" spans="1:7" x14ac:dyDescent="0.35">
      <c r="A95">
        <v>489359</v>
      </c>
      <c r="B95" t="s">
        <v>229</v>
      </c>
      <c r="C95" t="b">
        <f t="shared" si="2"/>
        <v>0</v>
      </c>
      <c r="D95">
        <f t="shared" si="3"/>
        <v>9</v>
      </c>
      <c r="G95">
        <v>9</v>
      </c>
    </row>
    <row r="96" spans="1:7" x14ac:dyDescent="0.35">
      <c r="A96">
        <v>489366</v>
      </c>
      <c r="B96" t="s">
        <v>236</v>
      </c>
      <c r="C96" t="b">
        <f t="shared" si="2"/>
        <v>0</v>
      </c>
      <c r="D96">
        <f t="shared" si="3"/>
        <v>9</v>
      </c>
      <c r="G96">
        <v>9</v>
      </c>
    </row>
    <row r="97" spans="1:7" x14ac:dyDescent="0.35">
      <c r="A97">
        <v>489367</v>
      </c>
      <c r="B97" t="s">
        <v>237</v>
      </c>
      <c r="C97" t="b">
        <f t="shared" si="2"/>
        <v>0</v>
      </c>
      <c r="D97">
        <f t="shared" si="3"/>
        <v>9</v>
      </c>
      <c r="G97">
        <v>9</v>
      </c>
    </row>
    <row r="98" spans="1:7" x14ac:dyDescent="0.35">
      <c r="A98">
        <v>489370</v>
      </c>
      <c r="B98" t="s">
        <v>240</v>
      </c>
      <c r="C98" t="b">
        <f t="shared" si="2"/>
        <v>0</v>
      </c>
      <c r="D98">
        <f t="shared" si="3"/>
        <v>9</v>
      </c>
      <c r="G98">
        <v>9</v>
      </c>
    </row>
    <row r="99" spans="1:7" x14ac:dyDescent="0.35">
      <c r="A99">
        <v>489373</v>
      </c>
      <c r="B99" t="s">
        <v>243</v>
      </c>
      <c r="C99" t="b">
        <f t="shared" si="2"/>
        <v>0</v>
      </c>
      <c r="D99">
        <f t="shared" si="3"/>
        <v>9</v>
      </c>
      <c r="G99">
        <v>9</v>
      </c>
    </row>
    <row r="100" spans="1:7" x14ac:dyDescent="0.35">
      <c r="A100">
        <v>489376</v>
      </c>
      <c r="B100" t="s">
        <v>246</v>
      </c>
      <c r="C100" t="b">
        <f t="shared" si="2"/>
        <v>0</v>
      </c>
      <c r="D100">
        <f t="shared" si="3"/>
        <v>9</v>
      </c>
      <c r="G100">
        <v>9</v>
      </c>
    </row>
    <row r="101" spans="1:7" x14ac:dyDescent="0.35">
      <c r="A101">
        <v>489381</v>
      </c>
      <c r="B101" t="s">
        <v>251</v>
      </c>
      <c r="C101" t="b">
        <f t="shared" si="2"/>
        <v>0</v>
      </c>
      <c r="D101">
        <f t="shared" si="3"/>
        <v>9</v>
      </c>
      <c r="G101">
        <v>9</v>
      </c>
    </row>
    <row r="102" spans="1:7" x14ac:dyDescent="0.35">
      <c r="A102">
        <v>489382</v>
      </c>
      <c r="B102" t="s">
        <v>34</v>
      </c>
      <c r="C102" t="b">
        <f t="shared" si="2"/>
        <v>0</v>
      </c>
      <c r="D102">
        <f t="shared" si="3"/>
        <v>9</v>
      </c>
      <c r="G102">
        <v>9</v>
      </c>
    </row>
    <row r="103" spans="1:7" x14ac:dyDescent="0.35">
      <c r="A103">
        <v>489396</v>
      </c>
      <c r="B103" t="s">
        <v>48</v>
      </c>
      <c r="C103" t="b">
        <f t="shared" si="2"/>
        <v>0</v>
      </c>
      <c r="D103">
        <f t="shared" si="3"/>
        <v>9</v>
      </c>
      <c r="G103">
        <v>9</v>
      </c>
    </row>
    <row r="104" spans="1:7" x14ac:dyDescent="0.35">
      <c r="A104">
        <v>489398</v>
      </c>
      <c r="B104" t="s">
        <v>50</v>
      </c>
      <c r="C104" t="b">
        <f t="shared" si="2"/>
        <v>0</v>
      </c>
      <c r="D104">
        <f t="shared" si="3"/>
        <v>9</v>
      </c>
      <c r="G104">
        <v>9</v>
      </c>
    </row>
    <row r="105" spans="1:7" x14ac:dyDescent="0.35">
      <c r="A105">
        <v>489406</v>
      </c>
      <c r="B105" t="s">
        <v>58</v>
      </c>
      <c r="C105" t="b">
        <f t="shared" si="2"/>
        <v>0</v>
      </c>
      <c r="D105">
        <f t="shared" si="3"/>
        <v>9</v>
      </c>
      <c r="G105">
        <v>9</v>
      </c>
    </row>
    <row r="106" spans="1:7" x14ac:dyDescent="0.35">
      <c r="A106">
        <v>489425</v>
      </c>
      <c r="B106" t="s">
        <v>67</v>
      </c>
      <c r="C106" t="b">
        <f t="shared" si="2"/>
        <v>0</v>
      </c>
      <c r="D106">
        <f t="shared" si="3"/>
        <v>9</v>
      </c>
      <c r="G106">
        <v>9</v>
      </c>
    </row>
    <row r="107" spans="1:7" x14ac:dyDescent="0.35">
      <c r="A107">
        <v>489435</v>
      </c>
      <c r="B107" t="s">
        <v>77</v>
      </c>
      <c r="C107" t="b">
        <f t="shared" si="2"/>
        <v>0</v>
      </c>
      <c r="D107">
        <f t="shared" si="3"/>
        <v>9</v>
      </c>
      <c r="G107">
        <v>9</v>
      </c>
    </row>
    <row r="108" spans="1:7" x14ac:dyDescent="0.35">
      <c r="A108">
        <v>489443</v>
      </c>
      <c r="B108" t="s">
        <v>85</v>
      </c>
      <c r="C108" t="b">
        <f t="shared" si="2"/>
        <v>0</v>
      </c>
      <c r="D108">
        <f t="shared" si="3"/>
        <v>9</v>
      </c>
      <c r="G108">
        <v>9</v>
      </c>
    </row>
    <row r="109" spans="1:7" x14ac:dyDescent="0.35">
      <c r="A109">
        <v>489445</v>
      </c>
      <c r="B109" t="s">
        <v>87</v>
      </c>
      <c r="C109" t="b">
        <f t="shared" si="2"/>
        <v>0</v>
      </c>
      <c r="D109">
        <f t="shared" si="3"/>
        <v>9</v>
      </c>
      <c r="G109">
        <v>9</v>
      </c>
    </row>
    <row r="110" spans="1:7" x14ac:dyDescent="0.35">
      <c r="A110">
        <v>489446</v>
      </c>
      <c r="B110" t="s">
        <v>88</v>
      </c>
      <c r="C110" t="b">
        <f t="shared" si="2"/>
        <v>0</v>
      </c>
      <c r="D110">
        <f t="shared" si="3"/>
        <v>9</v>
      </c>
      <c r="G110">
        <v>9</v>
      </c>
    </row>
    <row r="111" spans="1:7" x14ac:dyDescent="0.35">
      <c r="A111">
        <v>489447</v>
      </c>
      <c r="B111" t="s">
        <v>89</v>
      </c>
      <c r="C111" t="b">
        <f t="shared" si="2"/>
        <v>0</v>
      </c>
      <c r="D111">
        <f t="shared" si="3"/>
        <v>9</v>
      </c>
      <c r="G111">
        <v>9</v>
      </c>
    </row>
    <row r="112" spans="1:7" x14ac:dyDescent="0.35">
      <c r="A112">
        <v>489449</v>
      </c>
      <c r="B112" t="s">
        <v>91</v>
      </c>
      <c r="C112" t="b">
        <f t="shared" si="2"/>
        <v>0</v>
      </c>
      <c r="D112">
        <f t="shared" si="3"/>
        <v>9</v>
      </c>
      <c r="G112">
        <v>9</v>
      </c>
    </row>
    <row r="113" spans="1:7" x14ac:dyDescent="0.35">
      <c r="A113">
        <v>489451</v>
      </c>
      <c r="B113" t="s">
        <v>93</v>
      </c>
      <c r="C113" t="b">
        <f t="shared" si="2"/>
        <v>0</v>
      </c>
      <c r="D113">
        <f t="shared" si="3"/>
        <v>9</v>
      </c>
      <c r="G113">
        <v>9</v>
      </c>
    </row>
    <row r="114" spans="1:7" x14ac:dyDescent="0.35">
      <c r="A114">
        <v>489455</v>
      </c>
      <c r="B114" t="s">
        <v>97</v>
      </c>
      <c r="C114" t="b">
        <f t="shared" si="2"/>
        <v>0</v>
      </c>
      <c r="D114">
        <f t="shared" si="3"/>
        <v>9</v>
      </c>
      <c r="G114">
        <v>9</v>
      </c>
    </row>
    <row r="115" spans="1:7" x14ac:dyDescent="0.35">
      <c r="A115">
        <v>489456</v>
      </c>
      <c r="B115" t="s">
        <v>98</v>
      </c>
      <c r="C115" t="b">
        <f t="shared" si="2"/>
        <v>0</v>
      </c>
      <c r="D115">
        <f t="shared" si="3"/>
        <v>9</v>
      </c>
      <c r="G115">
        <v>9</v>
      </c>
    </row>
    <row r="116" spans="1:7" x14ac:dyDescent="0.35">
      <c r="A116">
        <v>489461</v>
      </c>
      <c r="B116" t="s">
        <v>103</v>
      </c>
      <c r="C116" t="b">
        <f t="shared" si="2"/>
        <v>0</v>
      </c>
      <c r="D116">
        <f t="shared" si="3"/>
        <v>9</v>
      </c>
      <c r="G116">
        <v>9</v>
      </c>
    </row>
    <row r="117" spans="1:7" x14ac:dyDescent="0.35">
      <c r="A117">
        <v>489467</v>
      </c>
      <c r="B117" t="s">
        <v>109</v>
      </c>
      <c r="C117" t="b">
        <f t="shared" si="2"/>
        <v>0</v>
      </c>
      <c r="D117">
        <f t="shared" si="3"/>
        <v>9</v>
      </c>
      <c r="G117">
        <v>9</v>
      </c>
    </row>
    <row r="118" spans="1:7" x14ac:dyDescent="0.35">
      <c r="A118">
        <v>489468</v>
      </c>
      <c r="B118" t="s">
        <v>110</v>
      </c>
      <c r="C118" t="b">
        <f t="shared" si="2"/>
        <v>0</v>
      </c>
      <c r="D118">
        <f t="shared" si="3"/>
        <v>9</v>
      </c>
      <c r="G118">
        <v>9</v>
      </c>
    </row>
    <row r="119" spans="1:7" x14ac:dyDescent="0.35">
      <c r="A119">
        <v>489473</v>
      </c>
      <c r="B119" t="s">
        <v>115</v>
      </c>
      <c r="C119" t="b">
        <f t="shared" si="2"/>
        <v>0</v>
      </c>
      <c r="D119">
        <f t="shared" si="3"/>
        <v>9</v>
      </c>
      <c r="G119">
        <v>9</v>
      </c>
    </row>
    <row r="120" spans="1:7" x14ac:dyDescent="0.35">
      <c r="A120">
        <v>489477</v>
      </c>
      <c r="B120" t="s">
        <v>119</v>
      </c>
      <c r="C120" t="b">
        <f t="shared" si="2"/>
        <v>0</v>
      </c>
      <c r="D120">
        <f t="shared" si="3"/>
        <v>9</v>
      </c>
      <c r="G120">
        <v>9</v>
      </c>
    </row>
    <row r="121" spans="1:7" x14ac:dyDescent="0.35">
      <c r="A121">
        <v>489487</v>
      </c>
      <c r="B121" t="s">
        <v>129</v>
      </c>
      <c r="C121" t="b">
        <f t="shared" si="2"/>
        <v>0</v>
      </c>
      <c r="D121">
        <f t="shared" si="3"/>
        <v>9</v>
      </c>
      <c r="G121">
        <v>9</v>
      </c>
    </row>
    <row r="122" spans="1:7" x14ac:dyDescent="0.35">
      <c r="A122">
        <v>489488</v>
      </c>
      <c r="B122" t="s">
        <v>130</v>
      </c>
      <c r="C122" t="b">
        <f t="shared" si="2"/>
        <v>0</v>
      </c>
      <c r="D122">
        <f t="shared" si="3"/>
        <v>9</v>
      </c>
      <c r="G122">
        <v>9</v>
      </c>
    </row>
    <row r="123" spans="1:7" x14ac:dyDescent="0.35">
      <c r="A123">
        <v>489489</v>
      </c>
      <c r="B123" t="s">
        <v>131</v>
      </c>
      <c r="C123" t="b">
        <f t="shared" si="2"/>
        <v>0</v>
      </c>
      <c r="D123">
        <f t="shared" si="3"/>
        <v>9</v>
      </c>
      <c r="G123">
        <v>9</v>
      </c>
    </row>
    <row r="124" spans="1:7" x14ac:dyDescent="0.35">
      <c r="A124">
        <v>489492</v>
      </c>
      <c r="B124" t="s">
        <v>134</v>
      </c>
      <c r="C124" t="b">
        <f t="shared" si="2"/>
        <v>0</v>
      </c>
      <c r="D124">
        <f t="shared" si="3"/>
        <v>9</v>
      </c>
      <c r="G124">
        <v>9</v>
      </c>
    </row>
    <row r="125" spans="1:7" x14ac:dyDescent="0.35">
      <c r="A125">
        <v>489500</v>
      </c>
      <c r="B125" t="s">
        <v>142</v>
      </c>
      <c r="C125" t="b">
        <f t="shared" si="2"/>
        <v>0</v>
      </c>
      <c r="D125">
        <f t="shared" si="3"/>
        <v>9</v>
      </c>
      <c r="G125">
        <v>9</v>
      </c>
    </row>
    <row r="126" spans="1:7" x14ac:dyDescent="0.35">
      <c r="A126">
        <v>489503</v>
      </c>
      <c r="B126" t="s">
        <v>145</v>
      </c>
      <c r="C126" t="b">
        <f t="shared" si="2"/>
        <v>0</v>
      </c>
      <c r="D126">
        <f t="shared" si="3"/>
        <v>9</v>
      </c>
      <c r="G126">
        <v>9</v>
      </c>
    </row>
    <row r="127" spans="1:7" x14ac:dyDescent="0.35">
      <c r="A127">
        <v>489512</v>
      </c>
      <c r="B127" t="s">
        <v>154</v>
      </c>
      <c r="C127" t="b">
        <f t="shared" si="2"/>
        <v>0</v>
      </c>
      <c r="D127">
        <f t="shared" si="3"/>
        <v>9</v>
      </c>
      <c r="G127">
        <v>9</v>
      </c>
    </row>
    <row r="128" spans="1:7" x14ac:dyDescent="0.35">
      <c r="A128">
        <v>489513</v>
      </c>
      <c r="B128" t="s">
        <v>155</v>
      </c>
      <c r="C128" t="b">
        <f t="shared" si="2"/>
        <v>0</v>
      </c>
      <c r="D128">
        <f t="shared" si="3"/>
        <v>9</v>
      </c>
      <c r="G128">
        <v>9</v>
      </c>
    </row>
    <row r="129" spans="1:7" x14ac:dyDescent="0.35">
      <c r="A129">
        <v>489516</v>
      </c>
      <c r="B129" t="s">
        <v>158</v>
      </c>
      <c r="C129" t="b">
        <f t="shared" si="2"/>
        <v>0</v>
      </c>
      <c r="D129">
        <f t="shared" si="3"/>
        <v>9</v>
      </c>
      <c r="G129">
        <v>9</v>
      </c>
    </row>
    <row r="130" spans="1:7" x14ac:dyDescent="0.35">
      <c r="A130">
        <v>489539</v>
      </c>
      <c r="B130" t="s">
        <v>165</v>
      </c>
      <c r="C130" t="b">
        <f t="shared" si="2"/>
        <v>0</v>
      </c>
      <c r="D130">
        <f t="shared" si="3"/>
        <v>9</v>
      </c>
      <c r="G130">
        <v>9</v>
      </c>
    </row>
    <row r="131" spans="1:7" x14ac:dyDescent="0.35">
      <c r="A131">
        <v>489542</v>
      </c>
      <c r="B131" t="s">
        <v>254</v>
      </c>
      <c r="C131" t="b">
        <f t="shared" si="2"/>
        <v>0</v>
      </c>
      <c r="D131">
        <f t="shared" si="3"/>
        <v>9</v>
      </c>
      <c r="G131">
        <v>9</v>
      </c>
    </row>
    <row r="132" spans="1:7" x14ac:dyDescent="0.35">
      <c r="A132">
        <v>489553</v>
      </c>
      <c r="B132" t="s">
        <v>265</v>
      </c>
      <c r="C132" t="b">
        <f t="shared" si="2"/>
        <v>0</v>
      </c>
      <c r="D132">
        <f t="shared" si="3"/>
        <v>9</v>
      </c>
      <c r="G132">
        <v>9</v>
      </c>
    </row>
    <row r="133" spans="1:7" x14ac:dyDescent="0.35">
      <c r="A133">
        <v>489563</v>
      </c>
      <c r="B133" t="s">
        <v>275</v>
      </c>
      <c r="C133" t="b">
        <f t="shared" si="2"/>
        <v>0</v>
      </c>
      <c r="D133">
        <f t="shared" si="3"/>
        <v>9</v>
      </c>
      <c r="G133">
        <v>9</v>
      </c>
    </row>
    <row r="134" spans="1:7" x14ac:dyDescent="0.35">
      <c r="A134">
        <v>489567</v>
      </c>
      <c r="B134" t="s">
        <v>279</v>
      </c>
      <c r="C134" t="b">
        <f t="shared" ref="C134:C197" si="4">IF(G134&gt;$I$7,G134)</f>
        <v>0</v>
      </c>
      <c r="D134">
        <f t="shared" ref="D134:D197" si="5">IF(G134&lt;$I$7,G134)</f>
        <v>9</v>
      </c>
      <c r="G134">
        <v>9</v>
      </c>
    </row>
    <row r="135" spans="1:7" x14ac:dyDescent="0.35">
      <c r="A135">
        <v>489588</v>
      </c>
      <c r="B135" t="s">
        <v>300</v>
      </c>
      <c r="C135" t="b">
        <f t="shared" si="4"/>
        <v>0</v>
      </c>
      <c r="D135">
        <f t="shared" si="5"/>
        <v>9</v>
      </c>
      <c r="G135">
        <v>9</v>
      </c>
    </row>
    <row r="136" spans="1:7" x14ac:dyDescent="0.35">
      <c r="A136">
        <v>489594</v>
      </c>
      <c r="B136" t="s">
        <v>306</v>
      </c>
      <c r="C136" t="b">
        <f t="shared" si="4"/>
        <v>0</v>
      </c>
      <c r="D136">
        <f t="shared" si="5"/>
        <v>9</v>
      </c>
      <c r="G136">
        <v>9</v>
      </c>
    </row>
    <row r="137" spans="1:7" x14ac:dyDescent="0.35">
      <c r="A137">
        <v>489599</v>
      </c>
      <c r="B137" t="s">
        <v>311</v>
      </c>
      <c r="C137" t="b">
        <f t="shared" si="4"/>
        <v>0</v>
      </c>
      <c r="D137">
        <f t="shared" si="5"/>
        <v>9</v>
      </c>
      <c r="G137">
        <v>9</v>
      </c>
    </row>
    <row r="138" spans="1:7" x14ac:dyDescent="0.35">
      <c r="A138">
        <v>489608</v>
      </c>
      <c r="B138" t="s">
        <v>320</v>
      </c>
      <c r="C138" t="b">
        <f t="shared" si="4"/>
        <v>0</v>
      </c>
      <c r="D138">
        <f t="shared" si="5"/>
        <v>9</v>
      </c>
      <c r="G138">
        <v>9</v>
      </c>
    </row>
    <row r="139" spans="1:7" x14ac:dyDescent="0.35">
      <c r="A139">
        <v>489609</v>
      </c>
      <c r="B139" t="s">
        <v>321</v>
      </c>
      <c r="C139" t="b">
        <f t="shared" si="4"/>
        <v>0</v>
      </c>
      <c r="D139">
        <f t="shared" si="5"/>
        <v>9</v>
      </c>
      <c r="G139">
        <v>9</v>
      </c>
    </row>
    <row r="140" spans="1:7" x14ac:dyDescent="0.35">
      <c r="A140">
        <v>489610</v>
      </c>
      <c r="B140" t="s">
        <v>322</v>
      </c>
      <c r="C140" t="b">
        <f t="shared" si="4"/>
        <v>0</v>
      </c>
      <c r="D140">
        <f t="shared" si="5"/>
        <v>9</v>
      </c>
      <c r="G140">
        <v>9</v>
      </c>
    </row>
    <row r="141" spans="1:7" x14ac:dyDescent="0.35">
      <c r="A141">
        <v>489611</v>
      </c>
      <c r="B141" t="s">
        <v>323</v>
      </c>
      <c r="C141" t="b">
        <f t="shared" si="4"/>
        <v>0</v>
      </c>
      <c r="D141">
        <f t="shared" si="5"/>
        <v>9</v>
      </c>
      <c r="G141">
        <v>9</v>
      </c>
    </row>
    <row r="142" spans="1:7" x14ac:dyDescent="0.35">
      <c r="A142">
        <v>489613</v>
      </c>
      <c r="B142" t="s">
        <v>325</v>
      </c>
      <c r="C142" t="b">
        <f t="shared" si="4"/>
        <v>0</v>
      </c>
      <c r="D142">
        <f t="shared" si="5"/>
        <v>9</v>
      </c>
      <c r="G142">
        <v>9</v>
      </c>
    </row>
    <row r="143" spans="1:7" x14ac:dyDescent="0.35">
      <c r="A143">
        <v>489616</v>
      </c>
      <c r="B143" t="s">
        <v>328</v>
      </c>
      <c r="C143" t="b">
        <f t="shared" si="4"/>
        <v>0</v>
      </c>
      <c r="D143">
        <f t="shared" si="5"/>
        <v>9</v>
      </c>
      <c r="G143">
        <v>9</v>
      </c>
    </row>
    <row r="144" spans="1:7" x14ac:dyDescent="0.35">
      <c r="A144">
        <v>489620</v>
      </c>
      <c r="B144" t="s">
        <v>332</v>
      </c>
      <c r="C144" t="b">
        <f t="shared" si="4"/>
        <v>0</v>
      </c>
      <c r="D144">
        <f t="shared" si="5"/>
        <v>9</v>
      </c>
      <c r="G144">
        <v>9</v>
      </c>
    </row>
    <row r="145" spans="1:7" x14ac:dyDescent="0.35">
      <c r="A145">
        <v>489621</v>
      </c>
      <c r="B145" t="s">
        <v>333</v>
      </c>
      <c r="C145" t="b">
        <f t="shared" si="4"/>
        <v>0</v>
      </c>
      <c r="D145">
        <f t="shared" si="5"/>
        <v>9</v>
      </c>
      <c r="G145">
        <v>9</v>
      </c>
    </row>
    <row r="146" spans="1:7" x14ac:dyDescent="0.35">
      <c r="A146">
        <v>489622</v>
      </c>
      <c r="B146" t="s">
        <v>334</v>
      </c>
      <c r="C146" t="b">
        <f t="shared" si="4"/>
        <v>0</v>
      </c>
      <c r="D146">
        <f t="shared" si="5"/>
        <v>9</v>
      </c>
      <c r="G146">
        <v>9</v>
      </c>
    </row>
    <row r="147" spans="1:7" x14ac:dyDescent="0.35">
      <c r="A147">
        <v>489628</v>
      </c>
      <c r="B147" t="s">
        <v>340</v>
      </c>
      <c r="C147" t="b">
        <f t="shared" si="4"/>
        <v>0</v>
      </c>
      <c r="D147">
        <f t="shared" si="5"/>
        <v>9</v>
      </c>
      <c r="G147">
        <v>9</v>
      </c>
    </row>
    <row r="148" spans="1:7" x14ac:dyDescent="0.35">
      <c r="A148">
        <v>489629</v>
      </c>
      <c r="B148" t="s">
        <v>341</v>
      </c>
      <c r="C148" t="b">
        <f t="shared" si="4"/>
        <v>0</v>
      </c>
      <c r="D148">
        <f t="shared" si="5"/>
        <v>9</v>
      </c>
      <c r="G148">
        <v>9</v>
      </c>
    </row>
    <row r="149" spans="1:7" x14ac:dyDescent="0.35">
      <c r="A149">
        <v>489642</v>
      </c>
      <c r="B149" t="s">
        <v>354</v>
      </c>
      <c r="C149" t="b">
        <f t="shared" si="4"/>
        <v>0</v>
      </c>
      <c r="D149">
        <f t="shared" si="5"/>
        <v>9</v>
      </c>
      <c r="G149">
        <v>9</v>
      </c>
    </row>
    <row r="150" spans="1:7" x14ac:dyDescent="0.35">
      <c r="A150">
        <v>489651</v>
      </c>
      <c r="B150" t="s">
        <v>363</v>
      </c>
      <c r="C150" t="b">
        <f t="shared" si="4"/>
        <v>0</v>
      </c>
      <c r="D150">
        <f t="shared" si="5"/>
        <v>9</v>
      </c>
      <c r="G150">
        <v>9</v>
      </c>
    </row>
    <row r="151" spans="1:7" x14ac:dyDescent="0.35">
      <c r="A151">
        <v>489706</v>
      </c>
      <c r="B151" t="s">
        <v>394</v>
      </c>
      <c r="C151" t="b">
        <f t="shared" si="4"/>
        <v>0</v>
      </c>
      <c r="D151">
        <f t="shared" si="5"/>
        <v>9</v>
      </c>
      <c r="G151">
        <v>9</v>
      </c>
    </row>
    <row r="152" spans="1:7" x14ac:dyDescent="0.35">
      <c r="A152">
        <v>489714</v>
      </c>
      <c r="B152" t="s">
        <v>402</v>
      </c>
      <c r="C152" t="b">
        <f t="shared" si="4"/>
        <v>0</v>
      </c>
      <c r="D152">
        <f t="shared" si="5"/>
        <v>9</v>
      </c>
      <c r="G152">
        <v>9</v>
      </c>
    </row>
    <row r="153" spans="1:7" x14ac:dyDescent="0.35">
      <c r="A153">
        <v>489719</v>
      </c>
      <c r="B153" t="s">
        <v>407</v>
      </c>
      <c r="C153" t="b">
        <f t="shared" si="4"/>
        <v>0</v>
      </c>
      <c r="D153">
        <f t="shared" si="5"/>
        <v>9</v>
      </c>
      <c r="G153">
        <v>9</v>
      </c>
    </row>
    <row r="154" spans="1:7" x14ac:dyDescent="0.35">
      <c r="A154">
        <v>489720</v>
      </c>
      <c r="B154" t="s">
        <v>408</v>
      </c>
      <c r="C154" t="b">
        <f t="shared" si="4"/>
        <v>0</v>
      </c>
      <c r="D154">
        <f t="shared" si="5"/>
        <v>9</v>
      </c>
      <c r="G154">
        <v>9</v>
      </c>
    </row>
    <row r="155" spans="1:7" x14ac:dyDescent="0.35">
      <c r="A155">
        <v>489721</v>
      </c>
      <c r="B155" t="s">
        <v>409</v>
      </c>
      <c r="C155" t="b">
        <f t="shared" si="4"/>
        <v>0</v>
      </c>
      <c r="D155">
        <f t="shared" si="5"/>
        <v>9</v>
      </c>
      <c r="G155">
        <v>9</v>
      </c>
    </row>
    <row r="156" spans="1:7" x14ac:dyDescent="0.35">
      <c r="A156">
        <v>489722</v>
      </c>
      <c r="B156" t="s">
        <v>410</v>
      </c>
      <c r="C156" t="b">
        <f t="shared" si="4"/>
        <v>0</v>
      </c>
      <c r="D156">
        <f t="shared" si="5"/>
        <v>9</v>
      </c>
      <c r="G156">
        <v>9</v>
      </c>
    </row>
    <row r="157" spans="1:7" x14ac:dyDescent="0.35">
      <c r="A157">
        <v>489726</v>
      </c>
      <c r="B157" t="s">
        <v>414</v>
      </c>
      <c r="C157" t="b">
        <f t="shared" si="4"/>
        <v>0</v>
      </c>
      <c r="D157">
        <f t="shared" si="5"/>
        <v>9</v>
      </c>
      <c r="G157">
        <v>9</v>
      </c>
    </row>
    <row r="158" spans="1:7" x14ac:dyDescent="0.35">
      <c r="A158">
        <v>489728</v>
      </c>
      <c r="B158" t="s">
        <v>416</v>
      </c>
      <c r="C158" t="b">
        <f t="shared" si="4"/>
        <v>0</v>
      </c>
      <c r="D158">
        <f t="shared" si="5"/>
        <v>9</v>
      </c>
      <c r="G158">
        <v>9</v>
      </c>
    </row>
    <row r="159" spans="1:7" x14ac:dyDescent="0.35">
      <c r="A159">
        <v>489242</v>
      </c>
      <c r="B159" t="s">
        <v>187</v>
      </c>
      <c r="C159" t="b">
        <f t="shared" si="4"/>
        <v>0</v>
      </c>
      <c r="D159">
        <f t="shared" si="5"/>
        <v>8</v>
      </c>
      <c r="G159">
        <v>8</v>
      </c>
    </row>
    <row r="160" spans="1:7" x14ac:dyDescent="0.35">
      <c r="A160">
        <v>489452</v>
      </c>
      <c r="B160" t="s">
        <v>94</v>
      </c>
      <c r="C160" t="b">
        <f t="shared" si="4"/>
        <v>0</v>
      </c>
      <c r="D160">
        <f t="shared" si="5"/>
        <v>8</v>
      </c>
      <c r="G160">
        <v>8</v>
      </c>
    </row>
    <row r="161" spans="1:7" x14ac:dyDescent="0.35">
      <c r="A161">
        <v>489519</v>
      </c>
      <c r="B161" t="s">
        <v>161</v>
      </c>
      <c r="C161" t="b">
        <f t="shared" si="4"/>
        <v>0</v>
      </c>
      <c r="D161">
        <f t="shared" si="5"/>
        <v>8</v>
      </c>
      <c r="G161">
        <v>8</v>
      </c>
    </row>
    <row r="162" spans="1:7" x14ac:dyDescent="0.35">
      <c r="A162">
        <v>489607</v>
      </c>
      <c r="B162" t="s">
        <v>319</v>
      </c>
      <c r="C162" t="b">
        <f t="shared" si="4"/>
        <v>0</v>
      </c>
      <c r="D162">
        <f t="shared" si="5"/>
        <v>8</v>
      </c>
      <c r="G162">
        <v>8</v>
      </c>
    </row>
    <row r="163" spans="1:7" x14ac:dyDescent="0.35">
      <c r="A163">
        <v>489633</v>
      </c>
      <c r="B163" t="s">
        <v>345</v>
      </c>
      <c r="C163" t="b">
        <f t="shared" si="4"/>
        <v>0</v>
      </c>
      <c r="D163">
        <f t="shared" si="5"/>
        <v>8</v>
      </c>
      <c r="G163">
        <v>8</v>
      </c>
    </row>
    <row r="164" spans="1:7" x14ac:dyDescent="0.35">
      <c r="A164">
        <v>489704</v>
      </c>
      <c r="B164" t="s">
        <v>392</v>
      </c>
      <c r="C164" t="b">
        <f t="shared" si="4"/>
        <v>0</v>
      </c>
      <c r="D164">
        <f t="shared" si="5"/>
        <v>8</v>
      </c>
      <c r="G164">
        <v>8</v>
      </c>
    </row>
    <row r="165" spans="1:7" x14ac:dyDescent="0.35">
      <c r="A165">
        <v>488997</v>
      </c>
      <c r="B165" t="s">
        <v>167</v>
      </c>
      <c r="C165" t="b">
        <f t="shared" si="4"/>
        <v>0</v>
      </c>
      <c r="D165">
        <f t="shared" si="5"/>
        <v>5</v>
      </c>
      <c r="G165">
        <v>5</v>
      </c>
    </row>
    <row r="166" spans="1:7" x14ac:dyDescent="0.35">
      <c r="A166">
        <v>488998</v>
      </c>
      <c r="B166" t="s">
        <v>168</v>
      </c>
      <c r="C166" t="b">
        <f t="shared" si="4"/>
        <v>0</v>
      </c>
      <c r="D166">
        <f t="shared" si="5"/>
        <v>5</v>
      </c>
      <c r="G166">
        <v>5</v>
      </c>
    </row>
    <row r="167" spans="1:7" x14ac:dyDescent="0.35">
      <c r="A167">
        <v>488999</v>
      </c>
      <c r="B167" t="s">
        <v>169</v>
      </c>
      <c r="C167" t="b">
        <f t="shared" si="4"/>
        <v>0</v>
      </c>
      <c r="D167">
        <f t="shared" si="5"/>
        <v>5</v>
      </c>
      <c r="G167">
        <v>5</v>
      </c>
    </row>
    <row r="168" spans="1:7" x14ac:dyDescent="0.35">
      <c r="A168">
        <v>489230</v>
      </c>
      <c r="B168" t="s">
        <v>175</v>
      </c>
      <c r="C168" t="b">
        <f t="shared" si="4"/>
        <v>0</v>
      </c>
      <c r="D168">
        <f t="shared" si="5"/>
        <v>5</v>
      </c>
      <c r="G168">
        <v>5</v>
      </c>
    </row>
    <row r="169" spans="1:7" x14ac:dyDescent="0.35">
      <c r="A169">
        <v>489231</v>
      </c>
      <c r="B169" t="s">
        <v>176</v>
      </c>
      <c r="C169" t="b">
        <f t="shared" si="4"/>
        <v>0</v>
      </c>
      <c r="D169">
        <f t="shared" si="5"/>
        <v>5</v>
      </c>
      <c r="G169">
        <v>5</v>
      </c>
    </row>
    <row r="170" spans="1:7" x14ac:dyDescent="0.35">
      <c r="A170">
        <v>489256</v>
      </c>
      <c r="B170" t="s">
        <v>201</v>
      </c>
      <c r="C170" t="b">
        <f t="shared" si="4"/>
        <v>0</v>
      </c>
      <c r="D170">
        <f t="shared" si="5"/>
        <v>5</v>
      </c>
      <c r="G170">
        <v>5</v>
      </c>
    </row>
    <row r="171" spans="1:7" x14ac:dyDescent="0.35">
      <c r="A171">
        <v>489270</v>
      </c>
      <c r="B171" t="s">
        <v>215</v>
      </c>
      <c r="C171" t="b">
        <f t="shared" si="4"/>
        <v>0</v>
      </c>
      <c r="D171">
        <f t="shared" si="5"/>
        <v>5</v>
      </c>
      <c r="G171">
        <v>5</v>
      </c>
    </row>
    <row r="172" spans="1:7" x14ac:dyDescent="0.35">
      <c r="A172">
        <v>489355</v>
      </c>
      <c r="B172" t="s">
        <v>225</v>
      </c>
      <c r="C172" t="b">
        <f t="shared" si="4"/>
        <v>0</v>
      </c>
      <c r="D172">
        <f t="shared" si="5"/>
        <v>5</v>
      </c>
      <c r="G172">
        <v>5</v>
      </c>
    </row>
    <row r="173" spans="1:7" x14ac:dyDescent="0.35">
      <c r="A173">
        <v>489357</v>
      </c>
      <c r="B173" t="s">
        <v>227</v>
      </c>
      <c r="C173" t="b">
        <f t="shared" si="4"/>
        <v>0</v>
      </c>
      <c r="D173">
        <f t="shared" si="5"/>
        <v>5</v>
      </c>
      <c r="G173">
        <v>5</v>
      </c>
    </row>
    <row r="174" spans="1:7" x14ac:dyDescent="0.35">
      <c r="A174">
        <v>489361</v>
      </c>
      <c r="B174" t="s">
        <v>231</v>
      </c>
      <c r="C174" t="b">
        <f t="shared" si="4"/>
        <v>0</v>
      </c>
      <c r="D174">
        <f t="shared" si="5"/>
        <v>5</v>
      </c>
      <c r="G174">
        <v>5</v>
      </c>
    </row>
    <row r="175" spans="1:7" x14ac:dyDescent="0.35">
      <c r="A175">
        <v>489371</v>
      </c>
      <c r="B175" t="s">
        <v>241</v>
      </c>
      <c r="C175" t="b">
        <f t="shared" si="4"/>
        <v>0</v>
      </c>
      <c r="D175">
        <f t="shared" si="5"/>
        <v>5</v>
      </c>
      <c r="G175">
        <v>5</v>
      </c>
    </row>
    <row r="176" spans="1:7" x14ac:dyDescent="0.35">
      <c r="A176">
        <v>489372</v>
      </c>
      <c r="B176" t="s">
        <v>242</v>
      </c>
      <c r="C176" t="b">
        <f t="shared" si="4"/>
        <v>0</v>
      </c>
      <c r="D176">
        <f t="shared" si="5"/>
        <v>5</v>
      </c>
      <c r="G176">
        <v>5</v>
      </c>
    </row>
    <row r="177" spans="1:7" x14ac:dyDescent="0.35">
      <c r="A177">
        <v>489380</v>
      </c>
      <c r="B177" t="s">
        <v>250</v>
      </c>
      <c r="C177" t="b">
        <f t="shared" si="4"/>
        <v>0</v>
      </c>
      <c r="D177">
        <f t="shared" si="5"/>
        <v>5</v>
      </c>
      <c r="G177">
        <v>5</v>
      </c>
    </row>
    <row r="178" spans="1:7" x14ac:dyDescent="0.35">
      <c r="A178">
        <v>489391</v>
      </c>
      <c r="B178" t="s">
        <v>43</v>
      </c>
      <c r="C178" t="b">
        <f t="shared" si="4"/>
        <v>0</v>
      </c>
      <c r="D178">
        <f t="shared" si="5"/>
        <v>5</v>
      </c>
      <c r="G178">
        <v>5</v>
      </c>
    </row>
    <row r="179" spans="1:7" x14ac:dyDescent="0.35">
      <c r="A179">
        <v>489394</v>
      </c>
      <c r="B179" t="s">
        <v>46</v>
      </c>
      <c r="C179" t="b">
        <f t="shared" si="4"/>
        <v>0</v>
      </c>
      <c r="D179">
        <f t="shared" si="5"/>
        <v>5</v>
      </c>
      <c r="G179">
        <v>5</v>
      </c>
    </row>
    <row r="180" spans="1:7" x14ac:dyDescent="0.35">
      <c r="A180">
        <v>489397</v>
      </c>
      <c r="B180" t="s">
        <v>49</v>
      </c>
      <c r="C180" t="b">
        <f t="shared" si="4"/>
        <v>0</v>
      </c>
      <c r="D180">
        <f t="shared" si="5"/>
        <v>5</v>
      </c>
      <c r="G180">
        <v>5</v>
      </c>
    </row>
    <row r="181" spans="1:7" x14ac:dyDescent="0.35">
      <c r="A181">
        <v>489409</v>
      </c>
      <c r="B181" t="s">
        <v>61</v>
      </c>
      <c r="C181" t="b">
        <f t="shared" si="4"/>
        <v>0</v>
      </c>
      <c r="D181">
        <f t="shared" si="5"/>
        <v>5</v>
      </c>
      <c r="G181">
        <v>5</v>
      </c>
    </row>
    <row r="182" spans="1:7" x14ac:dyDescent="0.35">
      <c r="A182">
        <v>489410</v>
      </c>
      <c r="B182" t="s">
        <v>62</v>
      </c>
      <c r="C182" t="b">
        <f t="shared" si="4"/>
        <v>0</v>
      </c>
      <c r="D182">
        <f t="shared" si="5"/>
        <v>5</v>
      </c>
      <c r="G182">
        <v>5</v>
      </c>
    </row>
    <row r="183" spans="1:7" x14ac:dyDescent="0.35">
      <c r="A183">
        <v>489429</v>
      </c>
      <c r="B183" t="s">
        <v>71</v>
      </c>
      <c r="C183" t="b">
        <f t="shared" si="4"/>
        <v>0</v>
      </c>
      <c r="D183">
        <f t="shared" si="5"/>
        <v>5</v>
      </c>
      <c r="G183">
        <v>5</v>
      </c>
    </row>
    <row r="184" spans="1:7" x14ac:dyDescent="0.35">
      <c r="A184">
        <v>489441</v>
      </c>
      <c r="B184" t="s">
        <v>83</v>
      </c>
      <c r="C184" t="b">
        <f t="shared" si="4"/>
        <v>0</v>
      </c>
      <c r="D184">
        <f t="shared" si="5"/>
        <v>5</v>
      </c>
      <c r="G184">
        <v>5</v>
      </c>
    </row>
    <row r="185" spans="1:7" x14ac:dyDescent="0.35">
      <c r="A185">
        <v>489450</v>
      </c>
      <c r="B185" t="s">
        <v>92</v>
      </c>
      <c r="C185" t="b">
        <f t="shared" si="4"/>
        <v>0</v>
      </c>
      <c r="D185">
        <f t="shared" si="5"/>
        <v>5</v>
      </c>
      <c r="G185">
        <v>5</v>
      </c>
    </row>
    <row r="186" spans="1:7" x14ac:dyDescent="0.35">
      <c r="A186">
        <v>489454</v>
      </c>
      <c r="B186" t="s">
        <v>96</v>
      </c>
      <c r="C186" t="b">
        <f t="shared" si="4"/>
        <v>0</v>
      </c>
      <c r="D186">
        <f t="shared" si="5"/>
        <v>5</v>
      </c>
      <c r="G186">
        <v>5</v>
      </c>
    </row>
    <row r="187" spans="1:7" x14ac:dyDescent="0.35">
      <c r="A187">
        <v>489466</v>
      </c>
      <c r="B187" t="s">
        <v>108</v>
      </c>
      <c r="C187" t="b">
        <f t="shared" si="4"/>
        <v>0</v>
      </c>
      <c r="D187">
        <f t="shared" si="5"/>
        <v>5</v>
      </c>
      <c r="G187">
        <v>5</v>
      </c>
    </row>
    <row r="188" spans="1:7" x14ac:dyDescent="0.35">
      <c r="A188">
        <v>489472</v>
      </c>
      <c r="B188" t="s">
        <v>114</v>
      </c>
      <c r="C188" t="b">
        <f t="shared" si="4"/>
        <v>0</v>
      </c>
      <c r="D188">
        <f t="shared" si="5"/>
        <v>5</v>
      </c>
      <c r="G188">
        <v>5</v>
      </c>
    </row>
    <row r="189" spans="1:7" x14ac:dyDescent="0.35">
      <c r="A189">
        <v>489480</v>
      </c>
      <c r="B189" t="s">
        <v>122</v>
      </c>
      <c r="C189" t="b">
        <f t="shared" si="4"/>
        <v>0</v>
      </c>
      <c r="D189">
        <f t="shared" si="5"/>
        <v>5</v>
      </c>
      <c r="G189">
        <v>5</v>
      </c>
    </row>
    <row r="190" spans="1:7" x14ac:dyDescent="0.35">
      <c r="A190">
        <v>489483</v>
      </c>
      <c r="B190" t="s">
        <v>125</v>
      </c>
      <c r="C190" t="b">
        <f t="shared" si="4"/>
        <v>0</v>
      </c>
      <c r="D190">
        <f t="shared" si="5"/>
        <v>5</v>
      </c>
      <c r="G190">
        <v>5</v>
      </c>
    </row>
    <row r="191" spans="1:7" x14ac:dyDescent="0.35">
      <c r="A191">
        <v>489484</v>
      </c>
      <c r="B191" t="s">
        <v>126</v>
      </c>
      <c r="C191" t="b">
        <f t="shared" si="4"/>
        <v>0</v>
      </c>
      <c r="D191">
        <f t="shared" si="5"/>
        <v>5</v>
      </c>
      <c r="G191">
        <v>5</v>
      </c>
    </row>
    <row r="192" spans="1:7" x14ac:dyDescent="0.35">
      <c r="A192">
        <v>489502</v>
      </c>
      <c r="B192" t="s">
        <v>144</v>
      </c>
      <c r="C192" t="b">
        <f t="shared" si="4"/>
        <v>0</v>
      </c>
      <c r="D192">
        <f t="shared" si="5"/>
        <v>5</v>
      </c>
      <c r="G192">
        <v>5</v>
      </c>
    </row>
    <row r="193" spans="1:7" x14ac:dyDescent="0.35">
      <c r="A193">
        <v>489505</v>
      </c>
      <c r="B193" t="s">
        <v>147</v>
      </c>
      <c r="C193" t="b">
        <f t="shared" si="4"/>
        <v>0</v>
      </c>
      <c r="D193">
        <f t="shared" si="5"/>
        <v>5</v>
      </c>
      <c r="G193">
        <v>5</v>
      </c>
    </row>
    <row r="194" spans="1:7" x14ac:dyDescent="0.35">
      <c r="A194">
        <v>489508</v>
      </c>
      <c r="B194" t="s">
        <v>150</v>
      </c>
      <c r="C194" t="b">
        <f t="shared" si="4"/>
        <v>0</v>
      </c>
      <c r="D194">
        <f t="shared" si="5"/>
        <v>5</v>
      </c>
      <c r="G194">
        <v>5</v>
      </c>
    </row>
    <row r="195" spans="1:7" x14ac:dyDescent="0.35">
      <c r="A195">
        <v>489515</v>
      </c>
      <c r="B195" t="s">
        <v>157</v>
      </c>
      <c r="C195" t="b">
        <f t="shared" si="4"/>
        <v>0</v>
      </c>
      <c r="D195">
        <f t="shared" si="5"/>
        <v>5</v>
      </c>
      <c r="G195">
        <v>5</v>
      </c>
    </row>
    <row r="196" spans="1:7" x14ac:dyDescent="0.35">
      <c r="A196">
        <v>489520</v>
      </c>
      <c r="B196" t="s">
        <v>162</v>
      </c>
      <c r="C196" t="b">
        <f t="shared" si="4"/>
        <v>0</v>
      </c>
      <c r="D196">
        <f t="shared" si="5"/>
        <v>5</v>
      </c>
      <c r="G196">
        <v>5</v>
      </c>
    </row>
    <row r="197" spans="1:7" x14ac:dyDescent="0.35">
      <c r="A197">
        <v>489537</v>
      </c>
      <c r="B197" t="s">
        <v>163</v>
      </c>
      <c r="C197" t="b">
        <f t="shared" si="4"/>
        <v>0</v>
      </c>
      <c r="D197">
        <f t="shared" si="5"/>
        <v>5</v>
      </c>
      <c r="G197">
        <v>5</v>
      </c>
    </row>
    <row r="198" spans="1:7" x14ac:dyDescent="0.35">
      <c r="A198">
        <v>489540</v>
      </c>
      <c r="B198" t="s">
        <v>252</v>
      </c>
      <c r="C198" t="b">
        <f t="shared" ref="C198:C261" si="6">IF(G198&gt;$I$7,G198)</f>
        <v>0</v>
      </c>
      <c r="D198">
        <f t="shared" ref="D198:D261" si="7">IF(G198&lt;$I$7,G198)</f>
        <v>5</v>
      </c>
      <c r="G198">
        <v>5</v>
      </c>
    </row>
    <row r="199" spans="1:7" x14ac:dyDescent="0.35">
      <c r="A199">
        <v>489545</v>
      </c>
      <c r="B199" t="s">
        <v>257</v>
      </c>
      <c r="C199" t="b">
        <f t="shared" si="6"/>
        <v>0</v>
      </c>
      <c r="D199">
        <f t="shared" si="7"/>
        <v>5</v>
      </c>
      <c r="G199">
        <v>5</v>
      </c>
    </row>
    <row r="200" spans="1:7" x14ac:dyDescent="0.35">
      <c r="A200">
        <v>489548</v>
      </c>
      <c r="B200" t="s">
        <v>260</v>
      </c>
      <c r="C200" t="b">
        <f t="shared" si="6"/>
        <v>0</v>
      </c>
      <c r="D200">
        <f t="shared" si="7"/>
        <v>5</v>
      </c>
      <c r="G200">
        <v>5</v>
      </c>
    </row>
    <row r="201" spans="1:7" x14ac:dyDescent="0.35">
      <c r="A201">
        <v>489550</v>
      </c>
      <c r="B201" t="s">
        <v>262</v>
      </c>
      <c r="C201" t="b">
        <f t="shared" si="6"/>
        <v>0</v>
      </c>
      <c r="D201">
        <f t="shared" si="7"/>
        <v>5</v>
      </c>
      <c r="G201">
        <v>5</v>
      </c>
    </row>
    <row r="202" spans="1:7" x14ac:dyDescent="0.35">
      <c r="A202">
        <v>489574</v>
      </c>
      <c r="B202" t="s">
        <v>286</v>
      </c>
      <c r="C202" t="b">
        <f t="shared" si="6"/>
        <v>0</v>
      </c>
      <c r="D202">
        <f t="shared" si="7"/>
        <v>5</v>
      </c>
      <c r="G202">
        <v>5</v>
      </c>
    </row>
    <row r="203" spans="1:7" x14ac:dyDescent="0.35">
      <c r="A203">
        <v>489592</v>
      </c>
      <c r="B203" t="s">
        <v>304</v>
      </c>
      <c r="C203" t="b">
        <f t="shared" si="6"/>
        <v>0</v>
      </c>
      <c r="D203">
        <f t="shared" si="7"/>
        <v>5</v>
      </c>
      <c r="G203">
        <v>5</v>
      </c>
    </row>
    <row r="204" spans="1:7" x14ac:dyDescent="0.35">
      <c r="A204">
        <v>489606</v>
      </c>
      <c r="B204" t="s">
        <v>318</v>
      </c>
      <c r="C204" t="b">
        <f t="shared" si="6"/>
        <v>0</v>
      </c>
      <c r="D204">
        <f t="shared" si="7"/>
        <v>5</v>
      </c>
      <c r="G204">
        <v>5</v>
      </c>
    </row>
    <row r="205" spans="1:7" x14ac:dyDescent="0.35">
      <c r="A205">
        <v>489612</v>
      </c>
      <c r="B205" t="s">
        <v>324</v>
      </c>
      <c r="C205" t="b">
        <f t="shared" si="6"/>
        <v>0</v>
      </c>
      <c r="D205">
        <f t="shared" si="7"/>
        <v>5</v>
      </c>
      <c r="G205">
        <v>5</v>
      </c>
    </row>
    <row r="206" spans="1:7" x14ac:dyDescent="0.35">
      <c r="A206">
        <v>489623</v>
      </c>
      <c r="B206" t="s">
        <v>335</v>
      </c>
      <c r="C206" t="b">
        <f t="shared" si="6"/>
        <v>0</v>
      </c>
      <c r="D206">
        <f t="shared" si="7"/>
        <v>5</v>
      </c>
      <c r="G206">
        <v>5</v>
      </c>
    </row>
    <row r="207" spans="1:7" x14ac:dyDescent="0.35">
      <c r="A207">
        <v>489625</v>
      </c>
      <c r="B207" t="s">
        <v>337</v>
      </c>
      <c r="C207" t="b">
        <f t="shared" si="6"/>
        <v>0</v>
      </c>
      <c r="D207">
        <f t="shared" si="7"/>
        <v>5</v>
      </c>
      <c r="G207">
        <v>5</v>
      </c>
    </row>
    <row r="208" spans="1:7" x14ac:dyDescent="0.35">
      <c r="A208">
        <v>489652</v>
      </c>
      <c r="B208" t="s">
        <v>364</v>
      </c>
      <c r="C208" t="b">
        <f t="shared" si="6"/>
        <v>0</v>
      </c>
      <c r="D208">
        <f t="shared" si="7"/>
        <v>5</v>
      </c>
      <c r="G208">
        <v>5</v>
      </c>
    </row>
    <row r="209" spans="1:7" x14ac:dyDescent="0.35">
      <c r="A209">
        <v>489658</v>
      </c>
      <c r="B209" t="s">
        <v>370</v>
      </c>
      <c r="C209" t="b">
        <f t="shared" si="6"/>
        <v>0</v>
      </c>
      <c r="D209">
        <f t="shared" si="7"/>
        <v>5</v>
      </c>
      <c r="G209">
        <v>5</v>
      </c>
    </row>
    <row r="210" spans="1:7" x14ac:dyDescent="0.35">
      <c r="A210">
        <v>489694</v>
      </c>
      <c r="B210" t="s">
        <v>382</v>
      </c>
      <c r="C210" t="b">
        <f t="shared" si="6"/>
        <v>0</v>
      </c>
      <c r="D210">
        <f t="shared" si="7"/>
        <v>5</v>
      </c>
      <c r="G210">
        <v>5</v>
      </c>
    </row>
    <row r="211" spans="1:7" x14ac:dyDescent="0.35">
      <c r="A211">
        <v>489699</v>
      </c>
      <c r="B211" t="s">
        <v>387</v>
      </c>
      <c r="C211" t="b">
        <f t="shared" si="6"/>
        <v>0</v>
      </c>
      <c r="D211">
        <f t="shared" si="7"/>
        <v>5</v>
      </c>
      <c r="G211">
        <v>5</v>
      </c>
    </row>
    <row r="212" spans="1:7" x14ac:dyDescent="0.35">
      <c r="A212">
        <v>489702</v>
      </c>
      <c r="B212" t="s">
        <v>390</v>
      </c>
      <c r="C212" t="b">
        <f t="shared" si="6"/>
        <v>0</v>
      </c>
      <c r="D212">
        <f t="shared" si="7"/>
        <v>5</v>
      </c>
      <c r="G212">
        <v>5</v>
      </c>
    </row>
    <row r="213" spans="1:7" x14ac:dyDescent="0.35">
      <c r="A213">
        <v>489703</v>
      </c>
      <c r="B213" t="s">
        <v>391</v>
      </c>
      <c r="C213" t="b">
        <f t="shared" si="6"/>
        <v>0</v>
      </c>
      <c r="D213">
        <f t="shared" si="7"/>
        <v>5</v>
      </c>
      <c r="G213">
        <v>5</v>
      </c>
    </row>
    <row r="214" spans="1:7" x14ac:dyDescent="0.35">
      <c r="A214">
        <v>489716</v>
      </c>
      <c r="B214" t="s">
        <v>404</v>
      </c>
      <c r="C214" t="b">
        <f t="shared" si="6"/>
        <v>0</v>
      </c>
      <c r="D214">
        <f t="shared" si="7"/>
        <v>5</v>
      </c>
      <c r="G214">
        <v>5</v>
      </c>
    </row>
    <row r="215" spans="1:7" x14ac:dyDescent="0.35">
      <c r="A215">
        <v>489718</v>
      </c>
      <c r="B215" t="s">
        <v>406</v>
      </c>
      <c r="C215" t="b">
        <f t="shared" si="6"/>
        <v>0</v>
      </c>
      <c r="D215">
        <f t="shared" si="7"/>
        <v>5</v>
      </c>
      <c r="G215">
        <v>5</v>
      </c>
    </row>
    <row r="216" spans="1:7" x14ac:dyDescent="0.35">
      <c r="A216">
        <v>489729</v>
      </c>
      <c r="B216" t="s">
        <v>417</v>
      </c>
      <c r="C216" t="b">
        <f t="shared" si="6"/>
        <v>0</v>
      </c>
      <c r="D216">
        <f t="shared" si="7"/>
        <v>5</v>
      </c>
      <c r="G216">
        <v>5</v>
      </c>
    </row>
    <row r="217" spans="1:7" x14ac:dyDescent="0.35">
      <c r="A217">
        <v>489000</v>
      </c>
      <c r="B217" t="s">
        <v>170</v>
      </c>
      <c r="C217" t="b">
        <f t="shared" si="6"/>
        <v>0</v>
      </c>
      <c r="D217">
        <f t="shared" si="7"/>
        <v>3</v>
      </c>
      <c r="G217">
        <v>3</v>
      </c>
    </row>
    <row r="218" spans="1:7" x14ac:dyDescent="0.35">
      <c r="A218">
        <v>489233</v>
      </c>
      <c r="B218" t="s">
        <v>178</v>
      </c>
      <c r="C218" t="b">
        <f t="shared" si="6"/>
        <v>0</v>
      </c>
      <c r="D218">
        <f t="shared" si="7"/>
        <v>3</v>
      </c>
      <c r="G218">
        <v>3</v>
      </c>
    </row>
    <row r="219" spans="1:7" x14ac:dyDescent="0.35">
      <c r="A219">
        <v>489236</v>
      </c>
      <c r="B219" t="s">
        <v>181</v>
      </c>
      <c r="C219" t="b">
        <f t="shared" si="6"/>
        <v>0</v>
      </c>
      <c r="D219">
        <f t="shared" si="7"/>
        <v>3</v>
      </c>
      <c r="G219">
        <v>3</v>
      </c>
    </row>
    <row r="220" spans="1:7" x14ac:dyDescent="0.35">
      <c r="A220">
        <v>489238</v>
      </c>
      <c r="B220" t="s">
        <v>183</v>
      </c>
      <c r="C220" t="b">
        <f t="shared" si="6"/>
        <v>0</v>
      </c>
      <c r="D220">
        <f t="shared" si="7"/>
        <v>3</v>
      </c>
      <c r="G220">
        <v>3</v>
      </c>
    </row>
    <row r="221" spans="1:7" x14ac:dyDescent="0.35">
      <c r="A221">
        <v>489239</v>
      </c>
      <c r="B221" t="s">
        <v>184</v>
      </c>
      <c r="C221" t="b">
        <f t="shared" si="6"/>
        <v>0</v>
      </c>
      <c r="D221">
        <f t="shared" si="7"/>
        <v>3</v>
      </c>
      <c r="G221">
        <v>3</v>
      </c>
    </row>
    <row r="222" spans="1:7" x14ac:dyDescent="0.35">
      <c r="A222">
        <v>489240</v>
      </c>
      <c r="B222" t="s">
        <v>185</v>
      </c>
      <c r="C222" t="b">
        <f t="shared" si="6"/>
        <v>0</v>
      </c>
      <c r="D222">
        <f t="shared" si="7"/>
        <v>3</v>
      </c>
      <c r="G222">
        <v>3</v>
      </c>
    </row>
    <row r="223" spans="1:7" x14ac:dyDescent="0.35">
      <c r="A223">
        <v>489247</v>
      </c>
      <c r="B223" t="s">
        <v>192</v>
      </c>
      <c r="C223" t="b">
        <f t="shared" si="6"/>
        <v>0</v>
      </c>
      <c r="D223">
        <f t="shared" si="7"/>
        <v>3</v>
      </c>
      <c r="G223">
        <v>3</v>
      </c>
    </row>
    <row r="224" spans="1:7" x14ac:dyDescent="0.35">
      <c r="A224">
        <v>489248</v>
      </c>
      <c r="B224" t="s">
        <v>193</v>
      </c>
      <c r="C224" t="b">
        <f t="shared" si="6"/>
        <v>0</v>
      </c>
      <c r="D224">
        <f t="shared" si="7"/>
        <v>3</v>
      </c>
      <c r="G224">
        <v>3</v>
      </c>
    </row>
    <row r="225" spans="1:7" x14ac:dyDescent="0.35">
      <c r="A225">
        <v>489249</v>
      </c>
      <c r="B225" t="s">
        <v>194</v>
      </c>
      <c r="C225" t="b">
        <f t="shared" si="6"/>
        <v>0</v>
      </c>
      <c r="D225">
        <f t="shared" si="7"/>
        <v>3</v>
      </c>
      <c r="G225">
        <v>3</v>
      </c>
    </row>
    <row r="226" spans="1:7" x14ac:dyDescent="0.35">
      <c r="A226">
        <v>489251</v>
      </c>
      <c r="B226" t="s">
        <v>196</v>
      </c>
      <c r="C226" t="b">
        <f t="shared" si="6"/>
        <v>0</v>
      </c>
      <c r="D226">
        <f t="shared" si="7"/>
        <v>3</v>
      </c>
      <c r="G226">
        <v>3</v>
      </c>
    </row>
    <row r="227" spans="1:7" x14ac:dyDescent="0.35">
      <c r="A227">
        <v>489257</v>
      </c>
      <c r="B227" t="s">
        <v>202</v>
      </c>
      <c r="C227" t="b">
        <f t="shared" si="6"/>
        <v>0</v>
      </c>
      <c r="D227">
        <f t="shared" si="7"/>
        <v>3</v>
      </c>
      <c r="G227">
        <v>3</v>
      </c>
    </row>
    <row r="228" spans="1:7" x14ac:dyDescent="0.35">
      <c r="A228">
        <v>489258</v>
      </c>
      <c r="B228" t="s">
        <v>203</v>
      </c>
      <c r="C228" t="b">
        <f t="shared" si="6"/>
        <v>0</v>
      </c>
      <c r="D228">
        <f t="shared" si="7"/>
        <v>3</v>
      </c>
      <c r="G228">
        <v>3</v>
      </c>
    </row>
    <row r="229" spans="1:7" x14ac:dyDescent="0.35">
      <c r="A229">
        <v>489262</v>
      </c>
      <c r="B229" t="s">
        <v>207</v>
      </c>
      <c r="C229" t="b">
        <f t="shared" si="6"/>
        <v>0</v>
      </c>
      <c r="D229">
        <f t="shared" si="7"/>
        <v>3</v>
      </c>
      <c r="G229">
        <v>3</v>
      </c>
    </row>
    <row r="230" spans="1:7" x14ac:dyDescent="0.35">
      <c r="A230">
        <v>489263</v>
      </c>
      <c r="B230" t="s">
        <v>208</v>
      </c>
      <c r="C230" t="b">
        <f t="shared" si="6"/>
        <v>0</v>
      </c>
      <c r="D230">
        <f t="shared" si="7"/>
        <v>3</v>
      </c>
      <c r="G230">
        <v>3</v>
      </c>
    </row>
    <row r="231" spans="1:7" x14ac:dyDescent="0.35">
      <c r="A231">
        <v>489264</v>
      </c>
      <c r="B231" t="s">
        <v>209</v>
      </c>
      <c r="C231" t="b">
        <f t="shared" si="6"/>
        <v>0</v>
      </c>
      <c r="D231">
        <f t="shared" si="7"/>
        <v>3</v>
      </c>
      <c r="G231">
        <v>3</v>
      </c>
    </row>
    <row r="232" spans="1:7" x14ac:dyDescent="0.35">
      <c r="A232">
        <v>489265</v>
      </c>
      <c r="B232" t="s">
        <v>210</v>
      </c>
      <c r="C232" t="b">
        <f t="shared" si="6"/>
        <v>0</v>
      </c>
      <c r="D232">
        <f t="shared" si="7"/>
        <v>3</v>
      </c>
      <c r="G232">
        <v>3</v>
      </c>
    </row>
    <row r="233" spans="1:7" x14ac:dyDescent="0.35">
      <c r="A233">
        <v>489266</v>
      </c>
      <c r="B233" t="s">
        <v>211</v>
      </c>
      <c r="C233" t="b">
        <f t="shared" si="6"/>
        <v>0</v>
      </c>
      <c r="D233">
        <f t="shared" si="7"/>
        <v>3</v>
      </c>
      <c r="G233">
        <v>3</v>
      </c>
    </row>
    <row r="234" spans="1:7" x14ac:dyDescent="0.35">
      <c r="A234">
        <v>489269</v>
      </c>
      <c r="B234" t="s">
        <v>214</v>
      </c>
      <c r="C234" t="b">
        <f t="shared" si="6"/>
        <v>0</v>
      </c>
      <c r="D234">
        <f t="shared" si="7"/>
        <v>3</v>
      </c>
      <c r="G234">
        <v>3</v>
      </c>
    </row>
    <row r="235" spans="1:7" x14ac:dyDescent="0.35">
      <c r="A235">
        <v>489271</v>
      </c>
      <c r="B235" t="s">
        <v>216</v>
      </c>
      <c r="C235" t="b">
        <f t="shared" si="6"/>
        <v>0</v>
      </c>
      <c r="D235">
        <f t="shared" si="7"/>
        <v>3</v>
      </c>
      <c r="G235">
        <v>3</v>
      </c>
    </row>
    <row r="236" spans="1:7" x14ac:dyDescent="0.35">
      <c r="A236">
        <v>489277</v>
      </c>
      <c r="B236" t="s">
        <v>222</v>
      </c>
      <c r="C236" t="b">
        <f t="shared" si="6"/>
        <v>0</v>
      </c>
      <c r="D236">
        <f t="shared" si="7"/>
        <v>3</v>
      </c>
      <c r="G236">
        <v>3</v>
      </c>
    </row>
    <row r="237" spans="1:7" x14ac:dyDescent="0.35">
      <c r="A237">
        <v>489354</v>
      </c>
      <c r="B237" t="s">
        <v>224</v>
      </c>
      <c r="C237" t="b">
        <f t="shared" si="6"/>
        <v>0</v>
      </c>
      <c r="D237">
        <f t="shared" si="7"/>
        <v>3</v>
      </c>
      <c r="G237">
        <v>3</v>
      </c>
    </row>
    <row r="238" spans="1:7" x14ac:dyDescent="0.35">
      <c r="A238">
        <v>489375</v>
      </c>
      <c r="B238" t="s">
        <v>245</v>
      </c>
      <c r="C238" t="b">
        <f t="shared" si="6"/>
        <v>0</v>
      </c>
      <c r="D238">
        <f t="shared" si="7"/>
        <v>3</v>
      </c>
      <c r="G238">
        <v>3</v>
      </c>
    </row>
    <row r="239" spans="1:7" x14ac:dyDescent="0.35">
      <c r="A239">
        <v>489378</v>
      </c>
      <c r="B239" t="s">
        <v>248</v>
      </c>
      <c r="C239" t="b">
        <f t="shared" si="6"/>
        <v>0</v>
      </c>
      <c r="D239">
        <f t="shared" si="7"/>
        <v>3</v>
      </c>
      <c r="G239">
        <v>3</v>
      </c>
    </row>
    <row r="240" spans="1:7" x14ac:dyDescent="0.35">
      <c r="A240">
        <v>489379</v>
      </c>
      <c r="B240" t="s">
        <v>249</v>
      </c>
      <c r="C240" t="b">
        <f t="shared" si="6"/>
        <v>0</v>
      </c>
      <c r="D240">
        <f t="shared" si="7"/>
        <v>3</v>
      </c>
      <c r="G240">
        <v>3</v>
      </c>
    </row>
    <row r="241" spans="1:7" x14ac:dyDescent="0.35">
      <c r="A241">
        <v>489386</v>
      </c>
      <c r="B241" t="s">
        <v>38</v>
      </c>
      <c r="C241" t="b">
        <f t="shared" si="6"/>
        <v>0</v>
      </c>
      <c r="D241">
        <f t="shared" si="7"/>
        <v>3</v>
      </c>
      <c r="G241">
        <v>3</v>
      </c>
    </row>
    <row r="242" spans="1:7" x14ac:dyDescent="0.35">
      <c r="A242">
        <v>489389</v>
      </c>
      <c r="B242" t="s">
        <v>41</v>
      </c>
      <c r="C242" t="b">
        <f t="shared" si="6"/>
        <v>0</v>
      </c>
      <c r="D242">
        <f t="shared" si="7"/>
        <v>3</v>
      </c>
      <c r="G242">
        <v>3</v>
      </c>
    </row>
    <row r="243" spans="1:7" x14ac:dyDescent="0.35">
      <c r="A243">
        <v>489390</v>
      </c>
      <c r="B243" t="s">
        <v>42</v>
      </c>
      <c r="C243" t="b">
        <f t="shared" si="6"/>
        <v>0</v>
      </c>
      <c r="D243">
        <f t="shared" si="7"/>
        <v>3</v>
      </c>
      <c r="G243">
        <v>3</v>
      </c>
    </row>
    <row r="244" spans="1:7" x14ac:dyDescent="0.35">
      <c r="A244">
        <v>489392</v>
      </c>
      <c r="B244" t="s">
        <v>44</v>
      </c>
      <c r="C244" t="b">
        <f t="shared" si="6"/>
        <v>0</v>
      </c>
      <c r="D244">
        <f t="shared" si="7"/>
        <v>3</v>
      </c>
      <c r="G244">
        <v>3</v>
      </c>
    </row>
    <row r="245" spans="1:7" x14ac:dyDescent="0.35">
      <c r="A245">
        <v>489393</v>
      </c>
      <c r="B245" t="s">
        <v>45</v>
      </c>
      <c r="C245" t="b">
        <f t="shared" si="6"/>
        <v>0</v>
      </c>
      <c r="D245">
        <f t="shared" si="7"/>
        <v>3</v>
      </c>
      <c r="G245">
        <v>3</v>
      </c>
    </row>
    <row r="246" spans="1:7" x14ac:dyDescent="0.35">
      <c r="A246">
        <v>489395</v>
      </c>
      <c r="B246" t="s">
        <v>47</v>
      </c>
      <c r="C246" t="b">
        <f t="shared" si="6"/>
        <v>0</v>
      </c>
      <c r="D246">
        <f t="shared" si="7"/>
        <v>3</v>
      </c>
      <c r="G246">
        <v>3</v>
      </c>
    </row>
    <row r="247" spans="1:7" x14ac:dyDescent="0.35">
      <c r="A247">
        <v>489399</v>
      </c>
      <c r="B247" t="s">
        <v>51</v>
      </c>
      <c r="C247" t="b">
        <f t="shared" si="6"/>
        <v>0</v>
      </c>
      <c r="D247">
        <f t="shared" si="7"/>
        <v>3</v>
      </c>
      <c r="G247">
        <v>3</v>
      </c>
    </row>
    <row r="248" spans="1:7" x14ac:dyDescent="0.35">
      <c r="A248">
        <v>489422</v>
      </c>
      <c r="B248" t="s">
        <v>64</v>
      </c>
      <c r="C248" t="b">
        <f t="shared" si="6"/>
        <v>0</v>
      </c>
      <c r="D248">
        <f t="shared" si="7"/>
        <v>3</v>
      </c>
      <c r="G248">
        <v>3</v>
      </c>
    </row>
    <row r="249" spans="1:7" x14ac:dyDescent="0.35">
      <c r="A249">
        <v>489423</v>
      </c>
      <c r="B249" t="s">
        <v>65</v>
      </c>
      <c r="C249" t="b">
        <f t="shared" si="6"/>
        <v>0</v>
      </c>
      <c r="D249">
        <f t="shared" si="7"/>
        <v>3</v>
      </c>
      <c r="G249">
        <v>3</v>
      </c>
    </row>
    <row r="250" spans="1:7" x14ac:dyDescent="0.35">
      <c r="A250">
        <v>489424</v>
      </c>
      <c r="B250" t="s">
        <v>66</v>
      </c>
      <c r="C250" t="b">
        <f t="shared" si="6"/>
        <v>0</v>
      </c>
      <c r="D250">
        <f t="shared" si="7"/>
        <v>3</v>
      </c>
      <c r="G250">
        <v>3</v>
      </c>
    </row>
    <row r="251" spans="1:7" x14ac:dyDescent="0.35">
      <c r="A251">
        <v>489427</v>
      </c>
      <c r="B251" t="s">
        <v>69</v>
      </c>
      <c r="C251" t="b">
        <f t="shared" si="6"/>
        <v>0</v>
      </c>
      <c r="D251">
        <f t="shared" si="7"/>
        <v>3</v>
      </c>
      <c r="G251">
        <v>3</v>
      </c>
    </row>
    <row r="252" spans="1:7" x14ac:dyDescent="0.35">
      <c r="A252">
        <v>489428</v>
      </c>
      <c r="B252" t="s">
        <v>70</v>
      </c>
      <c r="C252" t="b">
        <f t="shared" si="6"/>
        <v>0</v>
      </c>
      <c r="D252">
        <f t="shared" si="7"/>
        <v>3</v>
      </c>
      <c r="G252">
        <v>3</v>
      </c>
    </row>
    <row r="253" spans="1:7" x14ac:dyDescent="0.35">
      <c r="A253">
        <v>489430</v>
      </c>
      <c r="B253" t="s">
        <v>72</v>
      </c>
      <c r="C253" t="b">
        <f t="shared" si="6"/>
        <v>0</v>
      </c>
      <c r="D253">
        <f t="shared" si="7"/>
        <v>3</v>
      </c>
      <c r="G253">
        <v>3</v>
      </c>
    </row>
    <row r="254" spans="1:7" x14ac:dyDescent="0.35">
      <c r="A254">
        <v>489431</v>
      </c>
      <c r="B254" t="s">
        <v>73</v>
      </c>
      <c r="C254" t="b">
        <f t="shared" si="6"/>
        <v>0</v>
      </c>
      <c r="D254">
        <f t="shared" si="7"/>
        <v>3</v>
      </c>
      <c r="G254">
        <v>3</v>
      </c>
    </row>
    <row r="255" spans="1:7" x14ac:dyDescent="0.35">
      <c r="A255">
        <v>489432</v>
      </c>
      <c r="B255" t="s">
        <v>74</v>
      </c>
      <c r="C255" t="b">
        <f t="shared" si="6"/>
        <v>0</v>
      </c>
      <c r="D255">
        <f t="shared" si="7"/>
        <v>3</v>
      </c>
      <c r="G255">
        <v>3</v>
      </c>
    </row>
    <row r="256" spans="1:7" x14ac:dyDescent="0.35">
      <c r="A256">
        <v>489433</v>
      </c>
      <c r="B256" t="s">
        <v>75</v>
      </c>
      <c r="C256" t="b">
        <f t="shared" si="6"/>
        <v>0</v>
      </c>
      <c r="D256">
        <f t="shared" si="7"/>
        <v>3</v>
      </c>
      <c r="G256">
        <v>3</v>
      </c>
    </row>
    <row r="257" spans="1:7" x14ac:dyDescent="0.35">
      <c r="A257">
        <v>489434</v>
      </c>
      <c r="B257" t="s">
        <v>76</v>
      </c>
      <c r="C257" t="b">
        <f t="shared" si="6"/>
        <v>0</v>
      </c>
      <c r="D257">
        <f t="shared" si="7"/>
        <v>3</v>
      </c>
      <c r="G257">
        <v>3</v>
      </c>
    </row>
    <row r="258" spans="1:7" x14ac:dyDescent="0.35">
      <c r="A258">
        <v>489438</v>
      </c>
      <c r="B258" t="s">
        <v>80</v>
      </c>
      <c r="C258" t="b">
        <f t="shared" si="6"/>
        <v>0</v>
      </c>
      <c r="D258">
        <f t="shared" si="7"/>
        <v>3</v>
      </c>
      <c r="G258">
        <v>3</v>
      </c>
    </row>
    <row r="259" spans="1:7" x14ac:dyDescent="0.35">
      <c r="A259">
        <v>489439</v>
      </c>
      <c r="B259" t="s">
        <v>81</v>
      </c>
      <c r="C259" t="b">
        <f t="shared" si="6"/>
        <v>0</v>
      </c>
      <c r="D259">
        <f t="shared" si="7"/>
        <v>3</v>
      </c>
      <c r="G259">
        <v>3</v>
      </c>
    </row>
    <row r="260" spans="1:7" x14ac:dyDescent="0.35">
      <c r="A260">
        <v>489442</v>
      </c>
      <c r="B260" t="s">
        <v>84</v>
      </c>
      <c r="C260" t="b">
        <f t="shared" si="6"/>
        <v>0</v>
      </c>
      <c r="D260">
        <f t="shared" si="7"/>
        <v>3</v>
      </c>
      <c r="G260">
        <v>3</v>
      </c>
    </row>
    <row r="261" spans="1:7" x14ac:dyDescent="0.35">
      <c r="A261">
        <v>489457</v>
      </c>
      <c r="B261" t="s">
        <v>99</v>
      </c>
      <c r="C261" t="b">
        <f t="shared" si="6"/>
        <v>0</v>
      </c>
      <c r="D261">
        <f t="shared" si="7"/>
        <v>3</v>
      </c>
      <c r="G261">
        <v>3</v>
      </c>
    </row>
    <row r="262" spans="1:7" x14ac:dyDescent="0.35">
      <c r="A262">
        <v>489458</v>
      </c>
      <c r="B262" t="s">
        <v>100</v>
      </c>
      <c r="C262" t="b">
        <f t="shared" ref="C262:C325" si="8">IF(G262&gt;$I$7,G262)</f>
        <v>0</v>
      </c>
      <c r="D262">
        <f t="shared" ref="D262:D325" si="9">IF(G262&lt;$I$7,G262)</f>
        <v>3</v>
      </c>
      <c r="G262">
        <v>3</v>
      </c>
    </row>
    <row r="263" spans="1:7" x14ac:dyDescent="0.35">
      <c r="A263">
        <v>489459</v>
      </c>
      <c r="B263" t="s">
        <v>101</v>
      </c>
      <c r="C263" t="b">
        <f t="shared" si="8"/>
        <v>0</v>
      </c>
      <c r="D263">
        <f t="shared" si="9"/>
        <v>3</v>
      </c>
      <c r="G263">
        <v>3</v>
      </c>
    </row>
    <row r="264" spans="1:7" x14ac:dyDescent="0.35">
      <c r="A264">
        <v>489460</v>
      </c>
      <c r="B264" t="s">
        <v>102</v>
      </c>
      <c r="C264" t="b">
        <f t="shared" si="8"/>
        <v>0</v>
      </c>
      <c r="D264">
        <f t="shared" si="9"/>
        <v>3</v>
      </c>
      <c r="G264">
        <v>3</v>
      </c>
    </row>
    <row r="265" spans="1:7" x14ac:dyDescent="0.35">
      <c r="A265">
        <v>489464</v>
      </c>
      <c r="B265" t="s">
        <v>106</v>
      </c>
      <c r="C265" t="b">
        <f t="shared" si="8"/>
        <v>0</v>
      </c>
      <c r="D265">
        <f t="shared" si="9"/>
        <v>3</v>
      </c>
      <c r="G265">
        <v>3</v>
      </c>
    </row>
    <row r="266" spans="1:7" x14ac:dyDescent="0.35">
      <c r="A266">
        <v>489475</v>
      </c>
      <c r="B266" t="s">
        <v>117</v>
      </c>
      <c r="C266" t="b">
        <f t="shared" si="8"/>
        <v>0</v>
      </c>
      <c r="D266">
        <f t="shared" si="9"/>
        <v>3</v>
      </c>
      <c r="G266">
        <v>3</v>
      </c>
    </row>
    <row r="267" spans="1:7" x14ac:dyDescent="0.35">
      <c r="A267">
        <v>489476</v>
      </c>
      <c r="B267" t="s">
        <v>118</v>
      </c>
      <c r="C267" t="b">
        <f t="shared" si="8"/>
        <v>0</v>
      </c>
      <c r="D267">
        <f t="shared" si="9"/>
        <v>3</v>
      </c>
      <c r="G267">
        <v>3</v>
      </c>
    </row>
    <row r="268" spans="1:7" x14ac:dyDescent="0.35">
      <c r="A268">
        <v>489478</v>
      </c>
      <c r="B268" t="s">
        <v>120</v>
      </c>
      <c r="C268" t="b">
        <f t="shared" si="8"/>
        <v>0</v>
      </c>
      <c r="D268">
        <f t="shared" si="9"/>
        <v>3</v>
      </c>
      <c r="G268">
        <v>3</v>
      </c>
    </row>
    <row r="269" spans="1:7" x14ac:dyDescent="0.35">
      <c r="A269">
        <v>489481</v>
      </c>
      <c r="B269" t="s">
        <v>123</v>
      </c>
      <c r="C269" t="b">
        <f t="shared" si="8"/>
        <v>0</v>
      </c>
      <c r="D269">
        <f t="shared" si="9"/>
        <v>3</v>
      </c>
      <c r="G269">
        <v>3</v>
      </c>
    </row>
    <row r="270" spans="1:7" x14ac:dyDescent="0.35">
      <c r="A270">
        <v>489482</v>
      </c>
      <c r="B270" t="s">
        <v>124</v>
      </c>
      <c r="C270" t="b">
        <f t="shared" si="8"/>
        <v>0</v>
      </c>
      <c r="D270">
        <f t="shared" si="9"/>
        <v>3</v>
      </c>
      <c r="G270">
        <v>3</v>
      </c>
    </row>
    <row r="271" spans="1:7" x14ac:dyDescent="0.35">
      <c r="A271">
        <v>489485</v>
      </c>
      <c r="B271" t="s">
        <v>127</v>
      </c>
      <c r="C271" t="b">
        <f t="shared" si="8"/>
        <v>0</v>
      </c>
      <c r="D271">
        <f t="shared" si="9"/>
        <v>3</v>
      </c>
      <c r="G271">
        <v>3</v>
      </c>
    </row>
    <row r="272" spans="1:7" x14ac:dyDescent="0.35">
      <c r="A272">
        <v>489486</v>
      </c>
      <c r="B272" t="s">
        <v>128</v>
      </c>
      <c r="C272" t="b">
        <f t="shared" si="8"/>
        <v>0</v>
      </c>
      <c r="D272">
        <f t="shared" si="9"/>
        <v>3</v>
      </c>
      <c r="G272">
        <v>3</v>
      </c>
    </row>
    <row r="273" spans="1:7" x14ac:dyDescent="0.35">
      <c r="A273">
        <v>489490</v>
      </c>
      <c r="B273" t="s">
        <v>132</v>
      </c>
      <c r="C273" t="b">
        <f t="shared" si="8"/>
        <v>0</v>
      </c>
      <c r="D273">
        <f t="shared" si="9"/>
        <v>3</v>
      </c>
      <c r="G273">
        <v>3</v>
      </c>
    </row>
    <row r="274" spans="1:7" x14ac:dyDescent="0.35">
      <c r="A274">
        <v>489491</v>
      </c>
      <c r="B274" t="s">
        <v>133</v>
      </c>
      <c r="C274" t="b">
        <f t="shared" si="8"/>
        <v>0</v>
      </c>
      <c r="D274">
        <f t="shared" si="9"/>
        <v>3</v>
      </c>
      <c r="G274">
        <v>3</v>
      </c>
    </row>
    <row r="275" spans="1:7" x14ac:dyDescent="0.35">
      <c r="A275">
        <v>489493</v>
      </c>
      <c r="B275" t="s">
        <v>135</v>
      </c>
      <c r="C275" t="b">
        <f t="shared" si="8"/>
        <v>0</v>
      </c>
      <c r="D275">
        <f t="shared" si="9"/>
        <v>3</v>
      </c>
      <c r="G275">
        <v>3</v>
      </c>
    </row>
    <row r="276" spans="1:7" x14ac:dyDescent="0.35">
      <c r="A276">
        <v>489494</v>
      </c>
      <c r="B276" t="s">
        <v>136</v>
      </c>
      <c r="C276" t="b">
        <f t="shared" si="8"/>
        <v>0</v>
      </c>
      <c r="D276">
        <f t="shared" si="9"/>
        <v>3</v>
      </c>
      <c r="G276">
        <v>3</v>
      </c>
    </row>
    <row r="277" spans="1:7" x14ac:dyDescent="0.35">
      <c r="A277">
        <v>489498</v>
      </c>
      <c r="B277" t="s">
        <v>140</v>
      </c>
      <c r="C277" t="b">
        <f t="shared" si="8"/>
        <v>0</v>
      </c>
      <c r="D277">
        <f t="shared" si="9"/>
        <v>3</v>
      </c>
      <c r="G277">
        <v>3</v>
      </c>
    </row>
    <row r="278" spans="1:7" x14ac:dyDescent="0.35">
      <c r="A278">
        <v>489499</v>
      </c>
      <c r="B278" t="s">
        <v>141</v>
      </c>
      <c r="C278" t="b">
        <f t="shared" si="8"/>
        <v>0</v>
      </c>
      <c r="D278">
        <f t="shared" si="9"/>
        <v>3</v>
      </c>
      <c r="G278">
        <v>3</v>
      </c>
    </row>
    <row r="279" spans="1:7" x14ac:dyDescent="0.35">
      <c r="A279">
        <v>489501</v>
      </c>
      <c r="B279" t="s">
        <v>143</v>
      </c>
      <c r="C279" t="b">
        <f t="shared" si="8"/>
        <v>0</v>
      </c>
      <c r="D279">
        <f t="shared" si="9"/>
        <v>3</v>
      </c>
      <c r="G279">
        <v>3</v>
      </c>
    </row>
    <row r="280" spans="1:7" x14ac:dyDescent="0.35">
      <c r="A280">
        <v>489511</v>
      </c>
      <c r="B280" t="s">
        <v>153</v>
      </c>
      <c r="C280" t="b">
        <f t="shared" si="8"/>
        <v>0</v>
      </c>
      <c r="D280">
        <f t="shared" si="9"/>
        <v>3</v>
      </c>
      <c r="G280">
        <v>3</v>
      </c>
    </row>
    <row r="281" spans="1:7" x14ac:dyDescent="0.35">
      <c r="A281">
        <v>489514</v>
      </c>
      <c r="B281" t="s">
        <v>156</v>
      </c>
      <c r="C281" t="b">
        <f t="shared" si="8"/>
        <v>0</v>
      </c>
      <c r="D281">
        <f t="shared" si="9"/>
        <v>3</v>
      </c>
      <c r="G281">
        <v>3</v>
      </c>
    </row>
    <row r="282" spans="1:7" x14ac:dyDescent="0.35">
      <c r="A282">
        <v>489517</v>
      </c>
      <c r="B282" t="s">
        <v>159</v>
      </c>
      <c r="C282" t="b">
        <f t="shared" si="8"/>
        <v>0</v>
      </c>
      <c r="D282">
        <f t="shared" si="9"/>
        <v>3</v>
      </c>
      <c r="G282">
        <v>3</v>
      </c>
    </row>
    <row r="283" spans="1:7" x14ac:dyDescent="0.35">
      <c r="A283">
        <v>489518</v>
      </c>
      <c r="B283" t="s">
        <v>160</v>
      </c>
      <c r="C283" t="b">
        <f t="shared" si="8"/>
        <v>0</v>
      </c>
      <c r="D283">
        <f t="shared" si="9"/>
        <v>3</v>
      </c>
      <c r="G283">
        <v>3</v>
      </c>
    </row>
    <row r="284" spans="1:7" x14ac:dyDescent="0.35">
      <c r="A284">
        <v>489538</v>
      </c>
      <c r="B284" t="s">
        <v>164</v>
      </c>
      <c r="C284" t="b">
        <f t="shared" si="8"/>
        <v>0</v>
      </c>
      <c r="D284">
        <f t="shared" si="9"/>
        <v>3</v>
      </c>
      <c r="G284">
        <v>3</v>
      </c>
    </row>
    <row r="285" spans="1:7" x14ac:dyDescent="0.35">
      <c r="A285">
        <v>489541</v>
      </c>
      <c r="B285" t="s">
        <v>253</v>
      </c>
      <c r="C285" t="b">
        <f t="shared" si="8"/>
        <v>0</v>
      </c>
      <c r="D285">
        <f t="shared" si="9"/>
        <v>3</v>
      </c>
      <c r="G285">
        <v>3</v>
      </c>
    </row>
    <row r="286" spans="1:7" x14ac:dyDescent="0.35">
      <c r="A286">
        <v>489543</v>
      </c>
      <c r="B286" t="s">
        <v>255</v>
      </c>
      <c r="C286" t="b">
        <f t="shared" si="8"/>
        <v>0</v>
      </c>
      <c r="D286">
        <f t="shared" si="9"/>
        <v>3</v>
      </c>
      <c r="G286">
        <v>3</v>
      </c>
    </row>
    <row r="287" spans="1:7" x14ac:dyDescent="0.35">
      <c r="A287">
        <v>489547</v>
      </c>
      <c r="B287" t="s">
        <v>259</v>
      </c>
      <c r="C287" t="b">
        <f t="shared" si="8"/>
        <v>0</v>
      </c>
      <c r="D287">
        <f t="shared" si="9"/>
        <v>3</v>
      </c>
      <c r="G287">
        <v>3</v>
      </c>
    </row>
    <row r="288" spans="1:7" x14ac:dyDescent="0.35">
      <c r="A288">
        <v>489551</v>
      </c>
      <c r="B288" t="s">
        <v>263</v>
      </c>
      <c r="C288" t="b">
        <f t="shared" si="8"/>
        <v>0</v>
      </c>
      <c r="D288">
        <f t="shared" si="9"/>
        <v>3</v>
      </c>
      <c r="G288">
        <v>3</v>
      </c>
    </row>
    <row r="289" spans="1:7" x14ac:dyDescent="0.35">
      <c r="A289">
        <v>489554</v>
      </c>
      <c r="B289" t="s">
        <v>266</v>
      </c>
      <c r="C289" t="b">
        <f t="shared" si="8"/>
        <v>0</v>
      </c>
      <c r="D289">
        <f t="shared" si="9"/>
        <v>3</v>
      </c>
      <c r="G289">
        <v>3</v>
      </c>
    </row>
    <row r="290" spans="1:7" x14ac:dyDescent="0.35">
      <c r="A290">
        <v>489555</v>
      </c>
      <c r="B290" t="s">
        <v>267</v>
      </c>
      <c r="C290" t="b">
        <f t="shared" si="8"/>
        <v>0</v>
      </c>
      <c r="D290">
        <f t="shared" si="9"/>
        <v>3</v>
      </c>
      <c r="G290">
        <v>3</v>
      </c>
    </row>
    <row r="291" spans="1:7" x14ac:dyDescent="0.35">
      <c r="A291">
        <v>489556</v>
      </c>
      <c r="B291" t="s">
        <v>268</v>
      </c>
      <c r="C291" t="b">
        <f t="shared" si="8"/>
        <v>0</v>
      </c>
      <c r="D291">
        <f t="shared" si="9"/>
        <v>3</v>
      </c>
      <c r="G291">
        <v>3</v>
      </c>
    </row>
    <row r="292" spans="1:7" x14ac:dyDescent="0.35">
      <c r="A292">
        <v>489557</v>
      </c>
      <c r="B292" t="s">
        <v>269</v>
      </c>
      <c r="C292" t="b">
        <f t="shared" si="8"/>
        <v>0</v>
      </c>
      <c r="D292">
        <f t="shared" si="9"/>
        <v>3</v>
      </c>
      <c r="G292">
        <v>3</v>
      </c>
    </row>
    <row r="293" spans="1:7" x14ac:dyDescent="0.35">
      <c r="A293">
        <v>489558</v>
      </c>
      <c r="B293" t="s">
        <v>270</v>
      </c>
      <c r="C293" t="b">
        <f t="shared" si="8"/>
        <v>0</v>
      </c>
      <c r="D293">
        <f t="shared" si="9"/>
        <v>3</v>
      </c>
      <c r="G293">
        <v>3</v>
      </c>
    </row>
    <row r="294" spans="1:7" x14ac:dyDescent="0.35">
      <c r="A294">
        <v>489559</v>
      </c>
      <c r="B294" t="s">
        <v>271</v>
      </c>
      <c r="C294" t="b">
        <f t="shared" si="8"/>
        <v>0</v>
      </c>
      <c r="D294">
        <f t="shared" si="9"/>
        <v>3</v>
      </c>
      <c r="G294">
        <v>3</v>
      </c>
    </row>
    <row r="295" spans="1:7" x14ac:dyDescent="0.35">
      <c r="A295">
        <v>489560</v>
      </c>
      <c r="B295" t="s">
        <v>272</v>
      </c>
      <c r="C295" t="b">
        <f t="shared" si="8"/>
        <v>0</v>
      </c>
      <c r="D295">
        <f t="shared" si="9"/>
        <v>3</v>
      </c>
      <c r="G295">
        <v>3</v>
      </c>
    </row>
    <row r="296" spans="1:7" x14ac:dyDescent="0.35">
      <c r="A296">
        <v>489561</v>
      </c>
      <c r="B296" t="s">
        <v>273</v>
      </c>
      <c r="C296" t="b">
        <f t="shared" si="8"/>
        <v>0</v>
      </c>
      <c r="D296">
        <f t="shared" si="9"/>
        <v>3</v>
      </c>
      <c r="G296">
        <v>3</v>
      </c>
    </row>
    <row r="297" spans="1:7" x14ac:dyDescent="0.35">
      <c r="A297">
        <v>489568</v>
      </c>
      <c r="B297" t="s">
        <v>280</v>
      </c>
      <c r="C297" t="b">
        <f t="shared" si="8"/>
        <v>0</v>
      </c>
      <c r="D297">
        <f t="shared" si="9"/>
        <v>3</v>
      </c>
      <c r="G297">
        <v>3</v>
      </c>
    </row>
    <row r="298" spans="1:7" x14ac:dyDescent="0.35">
      <c r="A298">
        <v>489570</v>
      </c>
      <c r="B298" t="s">
        <v>282</v>
      </c>
      <c r="C298" t="b">
        <f t="shared" si="8"/>
        <v>0</v>
      </c>
      <c r="D298">
        <f t="shared" si="9"/>
        <v>3</v>
      </c>
      <c r="G298">
        <v>3</v>
      </c>
    </row>
    <row r="299" spans="1:7" x14ac:dyDescent="0.35">
      <c r="A299">
        <v>489571</v>
      </c>
      <c r="B299" t="s">
        <v>283</v>
      </c>
      <c r="C299" t="b">
        <f t="shared" si="8"/>
        <v>0</v>
      </c>
      <c r="D299">
        <f t="shared" si="9"/>
        <v>3</v>
      </c>
      <c r="G299">
        <v>3</v>
      </c>
    </row>
    <row r="300" spans="1:7" x14ac:dyDescent="0.35">
      <c r="A300">
        <v>489573</v>
      </c>
      <c r="B300" t="s">
        <v>285</v>
      </c>
      <c r="C300" t="b">
        <f t="shared" si="8"/>
        <v>0</v>
      </c>
      <c r="D300">
        <f t="shared" si="9"/>
        <v>3</v>
      </c>
      <c r="G300">
        <v>3</v>
      </c>
    </row>
    <row r="301" spans="1:7" x14ac:dyDescent="0.35">
      <c r="A301">
        <v>489577</v>
      </c>
      <c r="B301" t="s">
        <v>289</v>
      </c>
      <c r="C301" t="b">
        <f t="shared" si="8"/>
        <v>0</v>
      </c>
      <c r="D301">
        <f t="shared" si="9"/>
        <v>3</v>
      </c>
      <c r="G301">
        <v>3</v>
      </c>
    </row>
    <row r="302" spans="1:7" x14ac:dyDescent="0.35">
      <c r="A302">
        <v>489578</v>
      </c>
      <c r="B302" t="s">
        <v>290</v>
      </c>
      <c r="C302" t="b">
        <f t="shared" si="8"/>
        <v>0</v>
      </c>
      <c r="D302">
        <f t="shared" si="9"/>
        <v>3</v>
      </c>
      <c r="G302">
        <v>3</v>
      </c>
    </row>
    <row r="303" spans="1:7" x14ac:dyDescent="0.35">
      <c r="A303">
        <v>489579</v>
      </c>
      <c r="B303" t="s">
        <v>291</v>
      </c>
      <c r="C303" t="b">
        <f t="shared" si="8"/>
        <v>0</v>
      </c>
      <c r="D303">
        <f t="shared" si="9"/>
        <v>3</v>
      </c>
      <c r="G303">
        <v>3</v>
      </c>
    </row>
    <row r="304" spans="1:7" x14ac:dyDescent="0.35">
      <c r="A304">
        <v>489580</v>
      </c>
      <c r="B304" t="s">
        <v>292</v>
      </c>
      <c r="C304" t="b">
        <f t="shared" si="8"/>
        <v>0</v>
      </c>
      <c r="D304">
        <f t="shared" si="9"/>
        <v>3</v>
      </c>
      <c r="G304">
        <v>3</v>
      </c>
    </row>
    <row r="305" spans="1:7" x14ac:dyDescent="0.35">
      <c r="A305">
        <v>489581</v>
      </c>
      <c r="B305" t="s">
        <v>293</v>
      </c>
      <c r="C305" t="b">
        <f t="shared" si="8"/>
        <v>0</v>
      </c>
      <c r="D305">
        <f t="shared" si="9"/>
        <v>3</v>
      </c>
      <c r="G305">
        <v>3</v>
      </c>
    </row>
    <row r="306" spans="1:7" x14ac:dyDescent="0.35">
      <c r="A306">
        <v>489582</v>
      </c>
      <c r="B306" t="s">
        <v>294</v>
      </c>
      <c r="C306" t="b">
        <f t="shared" si="8"/>
        <v>0</v>
      </c>
      <c r="D306">
        <f t="shared" si="9"/>
        <v>3</v>
      </c>
      <c r="G306">
        <v>3</v>
      </c>
    </row>
    <row r="307" spans="1:7" x14ac:dyDescent="0.35">
      <c r="A307">
        <v>489584</v>
      </c>
      <c r="B307" t="s">
        <v>296</v>
      </c>
      <c r="C307" t="b">
        <f t="shared" si="8"/>
        <v>0</v>
      </c>
      <c r="D307">
        <f t="shared" si="9"/>
        <v>3</v>
      </c>
      <c r="G307">
        <v>3</v>
      </c>
    </row>
    <row r="308" spans="1:7" x14ac:dyDescent="0.35">
      <c r="A308">
        <v>489586</v>
      </c>
      <c r="B308" t="s">
        <v>298</v>
      </c>
      <c r="C308" t="b">
        <f t="shared" si="8"/>
        <v>0</v>
      </c>
      <c r="D308">
        <f t="shared" si="9"/>
        <v>3</v>
      </c>
      <c r="G308">
        <v>3</v>
      </c>
    </row>
    <row r="309" spans="1:7" x14ac:dyDescent="0.35">
      <c r="A309">
        <v>489587</v>
      </c>
      <c r="B309" t="s">
        <v>299</v>
      </c>
      <c r="C309" t="b">
        <f t="shared" si="8"/>
        <v>0</v>
      </c>
      <c r="D309">
        <f t="shared" si="9"/>
        <v>3</v>
      </c>
      <c r="G309">
        <v>3</v>
      </c>
    </row>
    <row r="310" spans="1:7" x14ac:dyDescent="0.35">
      <c r="A310">
        <v>489589</v>
      </c>
      <c r="B310" t="s">
        <v>301</v>
      </c>
      <c r="C310" t="b">
        <f t="shared" si="8"/>
        <v>0</v>
      </c>
      <c r="D310">
        <f t="shared" si="9"/>
        <v>3</v>
      </c>
      <c r="G310">
        <v>3</v>
      </c>
    </row>
    <row r="311" spans="1:7" x14ac:dyDescent="0.35">
      <c r="A311">
        <v>489590</v>
      </c>
      <c r="B311" t="s">
        <v>302</v>
      </c>
      <c r="C311" t="b">
        <f t="shared" si="8"/>
        <v>0</v>
      </c>
      <c r="D311">
        <f t="shared" si="9"/>
        <v>3</v>
      </c>
      <c r="G311">
        <v>3</v>
      </c>
    </row>
    <row r="312" spans="1:7" x14ac:dyDescent="0.35">
      <c r="A312">
        <v>489591</v>
      </c>
      <c r="B312" t="s">
        <v>303</v>
      </c>
      <c r="C312" t="b">
        <f t="shared" si="8"/>
        <v>0</v>
      </c>
      <c r="D312">
        <f t="shared" si="9"/>
        <v>3</v>
      </c>
      <c r="G312">
        <v>3</v>
      </c>
    </row>
    <row r="313" spans="1:7" x14ac:dyDescent="0.35">
      <c r="A313">
        <v>489593</v>
      </c>
      <c r="B313" t="s">
        <v>305</v>
      </c>
      <c r="C313" t="b">
        <f t="shared" si="8"/>
        <v>0</v>
      </c>
      <c r="D313">
        <f t="shared" si="9"/>
        <v>3</v>
      </c>
      <c r="G313">
        <v>3</v>
      </c>
    </row>
    <row r="314" spans="1:7" x14ac:dyDescent="0.35">
      <c r="A314">
        <v>489600</v>
      </c>
      <c r="B314" t="s">
        <v>312</v>
      </c>
      <c r="C314" t="b">
        <f t="shared" si="8"/>
        <v>0</v>
      </c>
      <c r="D314">
        <f t="shared" si="9"/>
        <v>3</v>
      </c>
      <c r="G314">
        <v>3</v>
      </c>
    </row>
    <row r="315" spans="1:7" x14ac:dyDescent="0.35">
      <c r="A315">
        <v>489601</v>
      </c>
      <c r="B315" t="s">
        <v>313</v>
      </c>
      <c r="C315" t="b">
        <f t="shared" si="8"/>
        <v>0</v>
      </c>
      <c r="D315">
        <f t="shared" si="9"/>
        <v>3</v>
      </c>
      <c r="G315">
        <v>3</v>
      </c>
    </row>
    <row r="316" spans="1:7" x14ac:dyDescent="0.35">
      <c r="A316">
        <v>489602</v>
      </c>
      <c r="B316" t="s">
        <v>314</v>
      </c>
      <c r="C316" t="b">
        <f t="shared" si="8"/>
        <v>0</v>
      </c>
      <c r="D316">
        <f t="shared" si="9"/>
        <v>3</v>
      </c>
      <c r="G316">
        <v>3</v>
      </c>
    </row>
    <row r="317" spans="1:7" x14ac:dyDescent="0.35">
      <c r="A317">
        <v>489603</v>
      </c>
      <c r="B317" t="s">
        <v>315</v>
      </c>
      <c r="C317" t="b">
        <f t="shared" si="8"/>
        <v>0</v>
      </c>
      <c r="D317">
        <f t="shared" si="9"/>
        <v>3</v>
      </c>
      <c r="G317">
        <v>3</v>
      </c>
    </row>
    <row r="318" spans="1:7" x14ac:dyDescent="0.35">
      <c r="A318">
        <v>489604</v>
      </c>
      <c r="B318" t="s">
        <v>316</v>
      </c>
      <c r="C318" t="b">
        <f t="shared" si="8"/>
        <v>0</v>
      </c>
      <c r="D318">
        <f t="shared" si="9"/>
        <v>3</v>
      </c>
      <c r="G318">
        <v>3</v>
      </c>
    </row>
    <row r="319" spans="1:7" x14ac:dyDescent="0.35">
      <c r="A319">
        <v>489605</v>
      </c>
      <c r="B319" t="s">
        <v>317</v>
      </c>
      <c r="C319" t="b">
        <f t="shared" si="8"/>
        <v>0</v>
      </c>
      <c r="D319">
        <f t="shared" si="9"/>
        <v>3</v>
      </c>
      <c r="G319">
        <v>3</v>
      </c>
    </row>
    <row r="320" spans="1:7" x14ac:dyDescent="0.35">
      <c r="A320">
        <v>489617</v>
      </c>
      <c r="B320" t="s">
        <v>329</v>
      </c>
      <c r="C320" t="b">
        <f t="shared" si="8"/>
        <v>0</v>
      </c>
      <c r="D320">
        <f t="shared" si="9"/>
        <v>3</v>
      </c>
      <c r="G320">
        <v>3</v>
      </c>
    </row>
    <row r="321" spans="1:7" x14ac:dyDescent="0.35">
      <c r="A321">
        <v>489618</v>
      </c>
      <c r="B321" t="s">
        <v>330</v>
      </c>
      <c r="C321" t="b">
        <f t="shared" si="8"/>
        <v>0</v>
      </c>
      <c r="D321">
        <f t="shared" si="9"/>
        <v>3</v>
      </c>
      <c r="G321">
        <v>3</v>
      </c>
    </row>
    <row r="322" spans="1:7" x14ac:dyDescent="0.35">
      <c r="A322">
        <v>489626</v>
      </c>
      <c r="B322" t="s">
        <v>338</v>
      </c>
      <c r="C322" t="b">
        <f t="shared" si="8"/>
        <v>0</v>
      </c>
      <c r="D322">
        <f t="shared" si="9"/>
        <v>3</v>
      </c>
      <c r="G322">
        <v>3</v>
      </c>
    </row>
    <row r="323" spans="1:7" x14ac:dyDescent="0.35">
      <c r="A323">
        <v>489630</v>
      </c>
      <c r="B323" t="s">
        <v>342</v>
      </c>
      <c r="C323" t="b">
        <f t="shared" si="8"/>
        <v>0</v>
      </c>
      <c r="D323">
        <f t="shared" si="9"/>
        <v>3</v>
      </c>
      <c r="G323">
        <v>3</v>
      </c>
    </row>
    <row r="324" spans="1:7" x14ac:dyDescent="0.35">
      <c r="A324">
        <v>489631</v>
      </c>
      <c r="B324" t="s">
        <v>343</v>
      </c>
      <c r="C324" t="b">
        <f t="shared" si="8"/>
        <v>0</v>
      </c>
      <c r="D324">
        <f t="shared" si="9"/>
        <v>3</v>
      </c>
      <c r="G324">
        <v>3</v>
      </c>
    </row>
    <row r="325" spans="1:7" x14ac:dyDescent="0.35">
      <c r="A325">
        <v>489632</v>
      </c>
      <c r="B325" t="s">
        <v>344</v>
      </c>
      <c r="C325" t="b">
        <f t="shared" si="8"/>
        <v>0</v>
      </c>
      <c r="D325">
        <f t="shared" si="9"/>
        <v>3</v>
      </c>
      <c r="G325">
        <v>3</v>
      </c>
    </row>
    <row r="326" spans="1:7" x14ac:dyDescent="0.35">
      <c r="A326">
        <v>489635</v>
      </c>
      <c r="B326" t="s">
        <v>347</v>
      </c>
      <c r="C326" t="b">
        <f t="shared" ref="C326:C388" si="10">IF(G326&gt;$I$7,G326)</f>
        <v>0</v>
      </c>
      <c r="D326">
        <f t="shared" ref="D326:D388" si="11">IF(G326&lt;$I$7,G326)</f>
        <v>3</v>
      </c>
      <c r="G326">
        <v>3</v>
      </c>
    </row>
    <row r="327" spans="1:7" x14ac:dyDescent="0.35">
      <c r="A327">
        <v>489636</v>
      </c>
      <c r="B327" t="s">
        <v>348</v>
      </c>
      <c r="C327" t="b">
        <f t="shared" si="10"/>
        <v>0</v>
      </c>
      <c r="D327">
        <f t="shared" si="11"/>
        <v>3</v>
      </c>
      <c r="G327">
        <v>3</v>
      </c>
    </row>
    <row r="328" spans="1:7" x14ac:dyDescent="0.35">
      <c r="A328">
        <v>489637</v>
      </c>
      <c r="B328" t="s">
        <v>349</v>
      </c>
      <c r="C328" t="b">
        <f t="shared" si="10"/>
        <v>0</v>
      </c>
      <c r="D328">
        <f t="shared" si="11"/>
        <v>3</v>
      </c>
      <c r="G328">
        <v>3</v>
      </c>
    </row>
    <row r="329" spans="1:7" x14ac:dyDescent="0.35">
      <c r="A329">
        <v>489638</v>
      </c>
      <c r="B329" t="s">
        <v>350</v>
      </c>
      <c r="C329" t="b">
        <f t="shared" si="10"/>
        <v>0</v>
      </c>
      <c r="D329">
        <f t="shared" si="11"/>
        <v>3</v>
      </c>
      <c r="G329">
        <v>3</v>
      </c>
    </row>
    <row r="330" spans="1:7" x14ac:dyDescent="0.35">
      <c r="A330">
        <v>489640</v>
      </c>
      <c r="B330" t="s">
        <v>352</v>
      </c>
      <c r="C330" t="b">
        <f t="shared" si="10"/>
        <v>0</v>
      </c>
      <c r="D330">
        <f t="shared" si="11"/>
        <v>3</v>
      </c>
      <c r="G330">
        <v>3</v>
      </c>
    </row>
    <row r="331" spans="1:7" x14ac:dyDescent="0.35">
      <c r="A331">
        <v>489641</v>
      </c>
      <c r="B331" t="s">
        <v>353</v>
      </c>
      <c r="C331" t="b">
        <f t="shared" si="10"/>
        <v>0</v>
      </c>
      <c r="D331">
        <f t="shared" si="11"/>
        <v>3</v>
      </c>
      <c r="G331">
        <v>3</v>
      </c>
    </row>
    <row r="332" spans="1:7" x14ac:dyDescent="0.35">
      <c r="A332">
        <v>489643</v>
      </c>
      <c r="B332" t="s">
        <v>355</v>
      </c>
      <c r="C332" t="b">
        <f t="shared" si="10"/>
        <v>0</v>
      </c>
      <c r="D332">
        <f t="shared" si="11"/>
        <v>3</v>
      </c>
      <c r="G332">
        <v>3</v>
      </c>
    </row>
    <row r="333" spans="1:7" x14ac:dyDescent="0.35">
      <c r="A333">
        <v>489644</v>
      </c>
      <c r="B333" t="s">
        <v>356</v>
      </c>
      <c r="C333" t="b">
        <f t="shared" si="10"/>
        <v>0</v>
      </c>
      <c r="D333">
        <f t="shared" si="11"/>
        <v>3</v>
      </c>
      <c r="G333">
        <v>3</v>
      </c>
    </row>
    <row r="334" spans="1:7" x14ac:dyDescent="0.35">
      <c r="A334">
        <v>489645</v>
      </c>
      <c r="B334" t="s">
        <v>357</v>
      </c>
      <c r="C334" t="b">
        <f t="shared" si="10"/>
        <v>0</v>
      </c>
      <c r="D334">
        <f t="shared" si="11"/>
        <v>3</v>
      </c>
      <c r="G334">
        <v>3</v>
      </c>
    </row>
    <row r="335" spans="1:7" x14ac:dyDescent="0.35">
      <c r="A335">
        <v>489648</v>
      </c>
      <c r="B335" t="s">
        <v>360</v>
      </c>
      <c r="C335" t="b">
        <f t="shared" si="10"/>
        <v>0</v>
      </c>
      <c r="D335">
        <f t="shared" si="11"/>
        <v>3</v>
      </c>
      <c r="G335">
        <v>3</v>
      </c>
    </row>
    <row r="336" spans="1:7" x14ac:dyDescent="0.35">
      <c r="A336">
        <v>489654</v>
      </c>
      <c r="B336" t="s">
        <v>366</v>
      </c>
      <c r="C336" t="b">
        <f t="shared" si="10"/>
        <v>0</v>
      </c>
      <c r="D336">
        <f t="shared" si="11"/>
        <v>3</v>
      </c>
      <c r="G336">
        <v>3</v>
      </c>
    </row>
    <row r="337" spans="1:7" x14ac:dyDescent="0.35">
      <c r="A337">
        <v>489655</v>
      </c>
      <c r="B337" t="s">
        <v>367</v>
      </c>
      <c r="C337" t="b">
        <f t="shared" si="10"/>
        <v>0</v>
      </c>
      <c r="D337">
        <f t="shared" si="11"/>
        <v>3</v>
      </c>
      <c r="G337">
        <v>3</v>
      </c>
    </row>
    <row r="338" spans="1:7" x14ac:dyDescent="0.35">
      <c r="A338">
        <v>489656</v>
      </c>
      <c r="B338" t="s">
        <v>368</v>
      </c>
      <c r="C338" t="b">
        <f t="shared" si="10"/>
        <v>0</v>
      </c>
      <c r="D338">
        <f t="shared" si="11"/>
        <v>3</v>
      </c>
      <c r="G338">
        <v>3</v>
      </c>
    </row>
    <row r="339" spans="1:7" x14ac:dyDescent="0.35">
      <c r="A339">
        <v>489657</v>
      </c>
      <c r="B339" t="s">
        <v>369</v>
      </c>
      <c r="C339" t="b">
        <f t="shared" si="10"/>
        <v>0</v>
      </c>
      <c r="D339">
        <f t="shared" si="11"/>
        <v>3</v>
      </c>
      <c r="G339">
        <v>3</v>
      </c>
    </row>
    <row r="340" spans="1:7" x14ac:dyDescent="0.35">
      <c r="A340">
        <v>489660</v>
      </c>
      <c r="B340" t="s">
        <v>372</v>
      </c>
      <c r="C340" t="b">
        <f t="shared" si="10"/>
        <v>0</v>
      </c>
      <c r="D340">
        <f t="shared" si="11"/>
        <v>3</v>
      </c>
      <c r="G340">
        <v>3</v>
      </c>
    </row>
    <row r="341" spans="1:7" x14ac:dyDescent="0.35">
      <c r="A341">
        <v>489662</v>
      </c>
      <c r="B341" t="s">
        <v>374</v>
      </c>
      <c r="C341" t="b">
        <f t="shared" si="10"/>
        <v>0</v>
      </c>
      <c r="D341">
        <f t="shared" si="11"/>
        <v>3</v>
      </c>
      <c r="G341">
        <v>3</v>
      </c>
    </row>
    <row r="342" spans="1:7" x14ac:dyDescent="0.35">
      <c r="A342">
        <v>489663</v>
      </c>
      <c r="B342" t="s">
        <v>375</v>
      </c>
      <c r="C342" t="b">
        <f t="shared" si="10"/>
        <v>0</v>
      </c>
      <c r="D342">
        <f t="shared" si="11"/>
        <v>3</v>
      </c>
      <c r="G342">
        <v>3</v>
      </c>
    </row>
    <row r="343" spans="1:7" x14ac:dyDescent="0.35">
      <c r="A343">
        <v>489664</v>
      </c>
      <c r="B343" t="s">
        <v>376</v>
      </c>
      <c r="C343" t="b">
        <f t="shared" si="10"/>
        <v>0</v>
      </c>
      <c r="D343">
        <f t="shared" si="11"/>
        <v>3</v>
      </c>
      <c r="G343">
        <v>3</v>
      </c>
    </row>
    <row r="344" spans="1:7" x14ac:dyDescent="0.35">
      <c r="A344">
        <v>489665</v>
      </c>
      <c r="B344" t="s">
        <v>377</v>
      </c>
      <c r="C344" t="b">
        <f t="shared" si="10"/>
        <v>0</v>
      </c>
      <c r="D344">
        <f t="shared" si="11"/>
        <v>3</v>
      </c>
      <c r="G344">
        <v>3</v>
      </c>
    </row>
    <row r="345" spans="1:7" x14ac:dyDescent="0.35">
      <c r="A345">
        <v>489690</v>
      </c>
      <c r="B345" t="s">
        <v>378</v>
      </c>
      <c r="C345" t="b">
        <f t="shared" si="10"/>
        <v>0</v>
      </c>
      <c r="D345">
        <f t="shared" si="11"/>
        <v>3</v>
      </c>
      <c r="G345">
        <v>3</v>
      </c>
    </row>
    <row r="346" spans="1:7" x14ac:dyDescent="0.35">
      <c r="A346">
        <v>489691</v>
      </c>
      <c r="B346" t="s">
        <v>379</v>
      </c>
      <c r="C346" t="b">
        <f t="shared" si="10"/>
        <v>0</v>
      </c>
      <c r="D346">
        <f t="shared" si="11"/>
        <v>3</v>
      </c>
      <c r="G346">
        <v>3</v>
      </c>
    </row>
    <row r="347" spans="1:7" x14ac:dyDescent="0.35">
      <c r="A347">
        <v>489692</v>
      </c>
      <c r="B347" t="s">
        <v>380</v>
      </c>
      <c r="C347" t="b">
        <f t="shared" si="10"/>
        <v>0</v>
      </c>
      <c r="D347">
        <f t="shared" si="11"/>
        <v>3</v>
      </c>
      <c r="G347">
        <v>3</v>
      </c>
    </row>
    <row r="348" spans="1:7" x14ac:dyDescent="0.35">
      <c r="A348">
        <v>489693</v>
      </c>
      <c r="B348" t="s">
        <v>381</v>
      </c>
      <c r="C348" t="b">
        <f t="shared" si="10"/>
        <v>0</v>
      </c>
      <c r="D348">
        <f t="shared" si="11"/>
        <v>3</v>
      </c>
      <c r="G348">
        <v>3</v>
      </c>
    </row>
    <row r="349" spans="1:7" x14ac:dyDescent="0.35">
      <c r="A349">
        <v>489695</v>
      </c>
      <c r="B349" t="s">
        <v>383</v>
      </c>
      <c r="C349" t="b">
        <f t="shared" si="10"/>
        <v>0</v>
      </c>
      <c r="D349">
        <f t="shared" si="11"/>
        <v>3</v>
      </c>
      <c r="G349">
        <v>3</v>
      </c>
    </row>
    <row r="350" spans="1:7" x14ac:dyDescent="0.35">
      <c r="A350">
        <v>489696</v>
      </c>
      <c r="B350" t="s">
        <v>384</v>
      </c>
      <c r="C350" t="b">
        <f t="shared" si="10"/>
        <v>0</v>
      </c>
      <c r="D350">
        <f t="shared" si="11"/>
        <v>3</v>
      </c>
      <c r="G350">
        <v>3</v>
      </c>
    </row>
    <row r="351" spans="1:7" x14ac:dyDescent="0.35">
      <c r="A351">
        <v>489697</v>
      </c>
      <c r="B351" t="s">
        <v>385</v>
      </c>
      <c r="C351" t="b">
        <f t="shared" si="10"/>
        <v>0</v>
      </c>
      <c r="D351">
        <f t="shared" si="11"/>
        <v>3</v>
      </c>
      <c r="G351">
        <v>3</v>
      </c>
    </row>
    <row r="352" spans="1:7" x14ac:dyDescent="0.35">
      <c r="A352">
        <v>489698</v>
      </c>
      <c r="B352" t="s">
        <v>386</v>
      </c>
      <c r="C352" t="b">
        <f t="shared" si="10"/>
        <v>0</v>
      </c>
      <c r="D352">
        <f t="shared" si="11"/>
        <v>3</v>
      </c>
      <c r="G352">
        <v>3</v>
      </c>
    </row>
    <row r="353" spans="1:7" x14ac:dyDescent="0.35">
      <c r="A353">
        <v>489701</v>
      </c>
      <c r="B353" t="s">
        <v>389</v>
      </c>
      <c r="C353" t="b">
        <f t="shared" si="10"/>
        <v>0</v>
      </c>
      <c r="D353">
        <f t="shared" si="11"/>
        <v>3</v>
      </c>
      <c r="G353">
        <v>3</v>
      </c>
    </row>
    <row r="354" spans="1:7" x14ac:dyDescent="0.35">
      <c r="A354">
        <v>489709</v>
      </c>
      <c r="B354" t="s">
        <v>397</v>
      </c>
      <c r="C354" t="b">
        <f t="shared" si="10"/>
        <v>0</v>
      </c>
      <c r="D354">
        <f t="shared" si="11"/>
        <v>3</v>
      </c>
      <c r="G354">
        <v>3</v>
      </c>
    </row>
    <row r="355" spans="1:7" x14ac:dyDescent="0.35">
      <c r="A355">
        <v>489712</v>
      </c>
      <c r="B355" t="s">
        <v>400</v>
      </c>
      <c r="C355" t="b">
        <f t="shared" si="10"/>
        <v>0</v>
      </c>
      <c r="D355">
        <f t="shared" si="11"/>
        <v>3</v>
      </c>
      <c r="G355">
        <v>3</v>
      </c>
    </row>
    <row r="356" spans="1:7" x14ac:dyDescent="0.35">
      <c r="A356">
        <v>489713</v>
      </c>
      <c r="B356" t="s">
        <v>401</v>
      </c>
      <c r="C356" t="b">
        <f t="shared" si="10"/>
        <v>0</v>
      </c>
      <c r="D356">
        <f t="shared" si="11"/>
        <v>3</v>
      </c>
      <c r="G356">
        <v>3</v>
      </c>
    </row>
    <row r="357" spans="1:7" x14ac:dyDescent="0.35">
      <c r="A357">
        <v>489715</v>
      </c>
      <c r="B357" t="s">
        <v>403</v>
      </c>
      <c r="C357" t="b">
        <f t="shared" si="10"/>
        <v>0</v>
      </c>
      <c r="D357">
        <f t="shared" si="11"/>
        <v>3</v>
      </c>
      <c r="G357">
        <v>3</v>
      </c>
    </row>
    <row r="358" spans="1:7" x14ac:dyDescent="0.35">
      <c r="A358">
        <v>489717</v>
      </c>
      <c r="B358" t="s">
        <v>405</v>
      </c>
      <c r="C358" t="b">
        <f t="shared" si="10"/>
        <v>0</v>
      </c>
      <c r="D358">
        <f t="shared" si="11"/>
        <v>3</v>
      </c>
      <c r="G358">
        <v>3</v>
      </c>
    </row>
    <row r="359" spans="1:7" x14ac:dyDescent="0.35">
      <c r="A359">
        <v>489724</v>
      </c>
      <c r="B359" t="s">
        <v>412</v>
      </c>
      <c r="C359" t="b">
        <f t="shared" si="10"/>
        <v>0</v>
      </c>
      <c r="D359">
        <f t="shared" si="11"/>
        <v>3</v>
      </c>
      <c r="G359">
        <v>3</v>
      </c>
    </row>
    <row r="360" spans="1:7" x14ac:dyDescent="0.35">
      <c r="A360">
        <v>489234</v>
      </c>
      <c r="B360" t="s">
        <v>179</v>
      </c>
      <c r="C360" t="b">
        <f t="shared" si="10"/>
        <v>0</v>
      </c>
      <c r="D360">
        <f t="shared" si="11"/>
        <v>0</v>
      </c>
      <c r="G360">
        <v>0</v>
      </c>
    </row>
    <row r="361" spans="1:7" x14ac:dyDescent="0.35">
      <c r="A361">
        <v>489235</v>
      </c>
      <c r="B361" t="s">
        <v>180</v>
      </c>
      <c r="C361" t="b">
        <f t="shared" si="10"/>
        <v>0</v>
      </c>
      <c r="D361">
        <f t="shared" si="11"/>
        <v>0</v>
      </c>
      <c r="G361">
        <v>0</v>
      </c>
    </row>
    <row r="362" spans="1:7" x14ac:dyDescent="0.35">
      <c r="A362">
        <v>489244</v>
      </c>
      <c r="B362" t="s">
        <v>189</v>
      </c>
      <c r="C362" t="b">
        <f t="shared" si="10"/>
        <v>0</v>
      </c>
      <c r="D362">
        <f t="shared" si="11"/>
        <v>0</v>
      </c>
      <c r="G362">
        <v>0</v>
      </c>
    </row>
    <row r="363" spans="1:7" x14ac:dyDescent="0.35">
      <c r="A363">
        <v>489272</v>
      </c>
      <c r="B363" t="s">
        <v>217</v>
      </c>
      <c r="C363" t="b">
        <f t="shared" si="10"/>
        <v>0</v>
      </c>
      <c r="D363">
        <f t="shared" si="11"/>
        <v>0</v>
      </c>
      <c r="G363">
        <v>0</v>
      </c>
    </row>
    <row r="364" spans="1:7" x14ac:dyDescent="0.35">
      <c r="A364">
        <v>489385</v>
      </c>
      <c r="B364" t="s">
        <v>37</v>
      </c>
      <c r="C364" t="b">
        <f t="shared" si="10"/>
        <v>0</v>
      </c>
      <c r="D364">
        <f t="shared" si="11"/>
        <v>0</v>
      </c>
      <c r="G364">
        <v>0</v>
      </c>
    </row>
    <row r="365" spans="1:7" x14ac:dyDescent="0.35">
      <c r="A365">
        <v>489411</v>
      </c>
      <c r="B365" t="s">
        <v>63</v>
      </c>
      <c r="C365" t="b">
        <f t="shared" si="10"/>
        <v>0</v>
      </c>
      <c r="D365">
        <f t="shared" si="11"/>
        <v>0</v>
      </c>
      <c r="G365">
        <v>0</v>
      </c>
    </row>
    <row r="366" spans="1:7" x14ac:dyDescent="0.35">
      <c r="A366">
        <v>489426</v>
      </c>
      <c r="B366" t="s">
        <v>68</v>
      </c>
      <c r="C366" t="b">
        <f t="shared" si="10"/>
        <v>0</v>
      </c>
      <c r="D366">
        <f t="shared" si="11"/>
        <v>0</v>
      </c>
      <c r="G366">
        <v>0</v>
      </c>
    </row>
    <row r="367" spans="1:7" x14ac:dyDescent="0.35">
      <c r="A367">
        <v>489437</v>
      </c>
      <c r="B367" t="s">
        <v>79</v>
      </c>
      <c r="C367" t="b">
        <f t="shared" si="10"/>
        <v>0</v>
      </c>
      <c r="D367">
        <f t="shared" si="11"/>
        <v>0</v>
      </c>
      <c r="G367">
        <v>0</v>
      </c>
    </row>
    <row r="368" spans="1:7" x14ac:dyDescent="0.35">
      <c r="A368">
        <v>489440</v>
      </c>
      <c r="B368" t="s">
        <v>82</v>
      </c>
      <c r="C368" t="b">
        <f t="shared" si="10"/>
        <v>0</v>
      </c>
      <c r="D368">
        <f t="shared" si="11"/>
        <v>0</v>
      </c>
      <c r="G368">
        <v>0</v>
      </c>
    </row>
    <row r="369" spans="1:7" x14ac:dyDescent="0.35">
      <c r="A369">
        <v>489474</v>
      </c>
      <c r="B369" t="s">
        <v>116</v>
      </c>
      <c r="C369" t="b">
        <f t="shared" si="10"/>
        <v>0</v>
      </c>
      <c r="D369">
        <f t="shared" si="11"/>
        <v>0</v>
      </c>
      <c r="G369">
        <v>0</v>
      </c>
    </row>
    <row r="370" spans="1:7" x14ac:dyDescent="0.35">
      <c r="A370">
        <v>489495</v>
      </c>
      <c r="B370" t="s">
        <v>137</v>
      </c>
      <c r="C370" t="b">
        <f t="shared" si="10"/>
        <v>0</v>
      </c>
      <c r="D370">
        <f t="shared" si="11"/>
        <v>0</v>
      </c>
      <c r="G370">
        <v>0</v>
      </c>
    </row>
    <row r="371" spans="1:7" x14ac:dyDescent="0.35">
      <c r="A371">
        <v>489496</v>
      </c>
      <c r="B371" t="s">
        <v>138</v>
      </c>
      <c r="C371" t="b">
        <f t="shared" si="10"/>
        <v>0</v>
      </c>
      <c r="D371">
        <f t="shared" si="11"/>
        <v>0</v>
      </c>
      <c r="G371">
        <v>0</v>
      </c>
    </row>
    <row r="372" spans="1:7" x14ac:dyDescent="0.35">
      <c r="A372">
        <v>489546</v>
      </c>
      <c r="B372" t="s">
        <v>258</v>
      </c>
      <c r="C372" t="b">
        <f t="shared" si="10"/>
        <v>0</v>
      </c>
      <c r="D372">
        <f t="shared" si="11"/>
        <v>0</v>
      </c>
      <c r="G372">
        <v>0</v>
      </c>
    </row>
    <row r="373" spans="1:7" x14ac:dyDescent="0.35">
      <c r="A373">
        <v>489549</v>
      </c>
      <c r="B373" t="s">
        <v>261</v>
      </c>
      <c r="C373" t="b">
        <f t="shared" si="10"/>
        <v>0</v>
      </c>
      <c r="D373">
        <f t="shared" si="11"/>
        <v>0</v>
      </c>
      <c r="G373">
        <v>0</v>
      </c>
    </row>
    <row r="374" spans="1:7" x14ac:dyDescent="0.35">
      <c r="A374">
        <v>489552</v>
      </c>
      <c r="B374" t="s">
        <v>264</v>
      </c>
      <c r="C374" t="b">
        <f t="shared" si="10"/>
        <v>0</v>
      </c>
      <c r="D374">
        <f t="shared" si="11"/>
        <v>0</v>
      </c>
      <c r="G374">
        <v>0</v>
      </c>
    </row>
    <row r="375" spans="1:7" x14ac:dyDescent="0.35">
      <c r="A375">
        <v>489572</v>
      </c>
      <c r="B375" t="s">
        <v>284</v>
      </c>
      <c r="C375" t="b">
        <f t="shared" si="10"/>
        <v>0</v>
      </c>
      <c r="D375">
        <f t="shared" si="11"/>
        <v>0</v>
      </c>
      <c r="G375">
        <v>0</v>
      </c>
    </row>
    <row r="376" spans="1:7" x14ac:dyDescent="0.35">
      <c r="A376">
        <v>489575</v>
      </c>
      <c r="B376" t="s">
        <v>287</v>
      </c>
      <c r="C376" t="b">
        <f t="shared" si="10"/>
        <v>0</v>
      </c>
      <c r="D376">
        <f t="shared" si="11"/>
        <v>0</v>
      </c>
      <c r="G376">
        <v>0</v>
      </c>
    </row>
    <row r="377" spans="1:7" x14ac:dyDescent="0.35">
      <c r="A377">
        <v>489576</v>
      </c>
      <c r="B377" t="s">
        <v>288</v>
      </c>
      <c r="C377" t="b">
        <f t="shared" si="10"/>
        <v>0</v>
      </c>
      <c r="D377">
        <f t="shared" si="11"/>
        <v>0</v>
      </c>
      <c r="G377">
        <v>0</v>
      </c>
    </row>
    <row r="378" spans="1:7" x14ac:dyDescent="0.35">
      <c r="A378">
        <v>489583</v>
      </c>
      <c r="B378" t="s">
        <v>295</v>
      </c>
      <c r="C378" t="b">
        <f t="shared" si="10"/>
        <v>0</v>
      </c>
      <c r="D378">
        <f t="shared" si="11"/>
        <v>0</v>
      </c>
      <c r="G378">
        <v>0</v>
      </c>
    </row>
    <row r="379" spans="1:7" x14ac:dyDescent="0.35">
      <c r="A379">
        <v>489585</v>
      </c>
      <c r="B379" t="s">
        <v>297</v>
      </c>
      <c r="C379" t="b">
        <f t="shared" si="10"/>
        <v>0</v>
      </c>
      <c r="D379">
        <f t="shared" si="11"/>
        <v>0</v>
      </c>
      <c r="G379">
        <v>0</v>
      </c>
    </row>
    <row r="380" spans="1:7" x14ac:dyDescent="0.35">
      <c r="A380">
        <v>489615</v>
      </c>
      <c r="B380" t="s">
        <v>327</v>
      </c>
      <c r="C380" t="b">
        <f t="shared" si="10"/>
        <v>0</v>
      </c>
      <c r="D380">
        <f t="shared" si="11"/>
        <v>0</v>
      </c>
      <c r="G380">
        <v>0</v>
      </c>
    </row>
    <row r="381" spans="1:7" x14ac:dyDescent="0.35">
      <c r="A381">
        <v>489619</v>
      </c>
      <c r="B381" t="s">
        <v>331</v>
      </c>
      <c r="C381" t="b">
        <f t="shared" si="10"/>
        <v>0</v>
      </c>
      <c r="D381">
        <f t="shared" si="11"/>
        <v>0</v>
      </c>
      <c r="G381">
        <v>0</v>
      </c>
    </row>
    <row r="382" spans="1:7" x14ac:dyDescent="0.35">
      <c r="A382">
        <v>489627</v>
      </c>
      <c r="B382" t="s">
        <v>339</v>
      </c>
      <c r="C382" t="b">
        <f t="shared" si="10"/>
        <v>0</v>
      </c>
      <c r="D382">
        <f t="shared" si="11"/>
        <v>0</v>
      </c>
      <c r="G382">
        <v>0</v>
      </c>
    </row>
    <row r="383" spans="1:7" x14ac:dyDescent="0.35">
      <c r="A383">
        <v>489639</v>
      </c>
      <c r="B383" t="s">
        <v>351</v>
      </c>
      <c r="C383" t="b">
        <f t="shared" si="10"/>
        <v>0</v>
      </c>
      <c r="D383">
        <f t="shared" si="11"/>
        <v>0</v>
      </c>
      <c r="G383">
        <v>0</v>
      </c>
    </row>
    <row r="384" spans="1:7" x14ac:dyDescent="0.35">
      <c r="A384">
        <v>489647</v>
      </c>
      <c r="B384" t="s">
        <v>359</v>
      </c>
      <c r="C384" t="b">
        <f t="shared" si="10"/>
        <v>0</v>
      </c>
      <c r="D384">
        <f t="shared" si="11"/>
        <v>0</v>
      </c>
      <c r="G384">
        <v>0</v>
      </c>
    </row>
    <row r="385" spans="1:7" x14ac:dyDescent="0.35">
      <c r="A385">
        <v>489649</v>
      </c>
      <c r="B385" t="s">
        <v>361</v>
      </c>
      <c r="C385" t="b">
        <f t="shared" si="10"/>
        <v>0</v>
      </c>
      <c r="D385">
        <f t="shared" si="11"/>
        <v>0</v>
      </c>
      <c r="G385">
        <v>0</v>
      </c>
    </row>
    <row r="386" spans="1:7" x14ac:dyDescent="0.35">
      <c r="A386">
        <v>489650</v>
      </c>
      <c r="B386" t="s">
        <v>362</v>
      </c>
      <c r="C386" t="b">
        <f t="shared" si="10"/>
        <v>0</v>
      </c>
      <c r="D386">
        <f t="shared" si="11"/>
        <v>0</v>
      </c>
      <c r="G386">
        <v>0</v>
      </c>
    </row>
    <row r="387" spans="1:7" x14ac:dyDescent="0.35">
      <c r="A387">
        <v>489653</v>
      </c>
      <c r="B387" t="s">
        <v>365</v>
      </c>
      <c r="C387" t="b">
        <f t="shared" si="10"/>
        <v>0</v>
      </c>
      <c r="D387">
        <f t="shared" si="11"/>
        <v>0</v>
      </c>
      <c r="G387">
        <v>0</v>
      </c>
    </row>
    <row r="388" spans="1:7" x14ac:dyDescent="0.35">
      <c r="A388">
        <v>489661</v>
      </c>
      <c r="B388" t="s">
        <v>373</v>
      </c>
      <c r="C388" t="b">
        <f t="shared" si="10"/>
        <v>0</v>
      </c>
      <c r="D388">
        <f t="shared" si="11"/>
        <v>0</v>
      </c>
      <c r="G388">
        <v>0</v>
      </c>
    </row>
  </sheetData>
  <sortState ref="A5:G388">
    <sortCondition descending="1" ref="G5:G3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OverdoseDeaths_ValuesOnly_DESC</vt:lpstr>
      <vt:lpstr>SOURCES</vt:lpstr>
      <vt:lpstr>MapColors</vt:lpstr>
      <vt:lpstr>DATA+Formulas_Tracts+Overdoses</vt:lpstr>
      <vt:lpstr>calculations-for-mapping</vt:lpstr>
      <vt:lpstr>MapColors!ColorCodes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K Dru</dc:creator>
  <cp:lastModifiedBy>Josephine Dru</cp:lastModifiedBy>
  <dcterms:created xsi:type="dcterms:W3CDTF">2020-02-28T03:15:25Z</dcterms:created>
  <dcterms:modified xsi:type="dcterms:W3CDTF">2020-03-08T05:00:48Z</dcterms:modified>
</cp:coreProperties>
</file>