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av/Documents/GitHub/Survey/survbu/docs/budget/"/>
    </mc:Choice>
  </mc:AlternateContent>
  <bookViews>
    <workbookView xWindow="0" yWindow="440" windowWidth="28800" windowHeight="16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E35" i="1"/>
  <c r="F10" i="1"/>
  <c r="E36" i="1"/>
  <c r="F11" i="1"/>
  <c r="E37" i="1"/>
  <c r="E42" i="1"/>
  <c r="F35" i="1"/>
  <c r="F36" i="1"/>
  <c r="F37" i="1"/>
  <c r="F42" i="1"/>
  <c r="F43" i="1"/>
  <c r="G35" i="1"/>
  <c r="G36" i="1"/>
  <c r="G37" i="1"/>
  <c r="G42" i="1"/>
  <c r="H35" i="1"/>
  <c r="H36" i="1"/>
  <c r="H37" i="1"/>
  <c r="H42" i="1"/>
  <c r="H43" i="1"/>
  <c r="I35" i="1"/>
  <c r="I36" i="1"/>
  <c r="I37" i="1"/>
  <c r="I42" i="1"/>
  <c r="J35" i="1"/>
  <c r="J36" i="1"/>
  <c r="J37" i="1"/>
  <c r="J42" i="1"/>
  <c r="J43" i="1"/>
  <c r="K35" i="1"/>
  <c r="K36" i="1"/>
  <c r="K37" i="1"/>
  <c r="K42" i="1"/>
  <c r="L35" i="1"/>
  <c r="L36" i="1"/>
  <c r="L37" i="1"/>
  <c r="L42" i="1"/>
  <c r="L43" i="1"/>
  <c r="M35" i="1"/>
  <c r="M36" i="1"/>
  <c r="M37" i="1"/>
  <c r="M42" i="1"/>
  <c r="N35" i="1"/>
  <c r="N36" i="1"/>
  <c r="N37" i="1"/>
  <c r="N42" i="1"/>
  <c r="N43" i="1"/>
  <c r="O35" i="1"/>
  <c r="O36" i="1"/>
  <c r="O37" i="1"/>
  <c r="O42" i="1"/>
  <c r="P35" i="1"/>
  <c r="P36" i="1"/>
  <c r="P37" i="1"/>
  <c r="P42" i="1"/>
  <c r="P43" i="1"/>
  <c r="Q35" i="1"/>
  <c r="Q36" i="1"/>
  <c r="Q37" i="1"/>
  <c r="Q42" i="1"/>
  <c r="R35" i="1"/>
  <c r="R36" i="1"/>
  <c r="R37" i="1"/>
  <c r="R42" i="1"/>
  <c r="R43" i="1"/>
  <c r="S35" i="1"/>
  <c r="S36" i="1"/>
  <c r="S37" i="1"/>
  <c r="S42" i="1"/>
  <c r="T35" i="1"/>
  <c r="T36" i="1"/>
  <c r="T37" i="1"/>
  <c r="T42" i="1"/>
  <c r="T43" i="1"/>
  <c r="U35" i="1"/>
  <c r="U36" i="1"/>
  <c r="U37" i="1"/>
  <c r="U42" i="1"/>
  <c r="V35" i="1"/>
  <c r="V36" i="1"/>
  <c r="V37" i="1"/>
  <c r="V42" i="1"/>
  <c r="V43" i="1"/>
  <c r="W35" i="1"/>
  <c r="W36" i="1"/>
  <c r="W37" i="1"/>
  <c r="W42" i="1"/>
  <c r="X35" i="1"/>
  <c r="X36" i="1"/>
  <c r="X37" i="1"/>
  <c r="X42" i="1"/>
  <c r="X43" i="1"/>
  <c r="Y35" i="1"/>
  <c r="Y36" i="1"/>
  <c r="Y37" i="1"/>
  <c r="Y42" i="1"/>
  <c r="Z35" i="1"/>
  <c r="Z36" i="1"/>
  <c r="Z37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<sst xmlns="http://schemas.openxmlformats.org/spreadsheetml/2006/main" count="315" uniqueCount="50">
  <si>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</si>
  <si>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</si>
  <si>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</si>
  <si>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</si>
  <si>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</si>
  <si>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</si>
  <si>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</si>
  <si>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</si>
  <si>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</si>
  <si>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</si>
  <si>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</si>
  <si>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</si>
  <si>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</si>
  <si>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</si>
  <si>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</si>
  <si>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</si>
  <si>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</si>
  <si>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</si>
  <si>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</si>
  <si>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</si>
  <si>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</si>
  <si>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</si>
  <si>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</si>
  <si>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</si>
  <si>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</si>
  <si>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</si>
  <si>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</si>
  <si>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</si>
  <si>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</si>
  <si>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</si>
  <si>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</si>
  <si>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</si>
  <si>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Member</t>
  </si>
  <si>
    <t>Sprint</t>
  </si>
  <si>
    <t>Commencing</t>
  </si>
  <si>
    <t>Total</t>
  </si>
  <si>
    <t>Karol Wozniak</t>
  </si>
  <si>
    <t>Pavol Vasko</t>
  </si>
  <si>
    <t>Milad Shkoh</t>
  </si>
  <si>
    <t>Tom Waters</t>
  </si>
  <si>
    <t>Member  5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</si>
  <si>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</si>
  <si>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</si>
  <si>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</si>
  <si>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</si>
  <si>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</si>
  <si>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</si>
  <si>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</si>
  <si>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</si>
  <si>
    <t>CodeGreen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</si>
</sst>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6100"/>
      <name val="Calibri"/>
    </font>
    <font>
      <sz val="3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0" xfId="0" applyFont="1" applyAlignment="1"/>
    <xf numFmtId="0" fontId="2" fillId="6" borderId="0" xfId="0" applyFont="1" applyFill="1" applyAlignment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workbookViewId="0">
      <selection activeCell="C21" sqref="C21"/>
    </sheetView>
  </sheetViews>
  <sheetFormatPr baseColWidth="10" defaultColWidth="11.1640625" defaultRowHeight="15" customHeight="1" x14ac:dyDescent="0.2"/>
  <cols>
    <col min="1" max="1" width="10.83203125" customWidth="1"/>
    <col min="2" max="4" width="21.5" customWidth="1"/>
    <col min="5" max="20" width="10.83203125" customWidth="1"/>
    <col min="21" max="21" width="11.6640625" customWidth="1"/>
    <col min="22" max="33" width="10.83203125" customWidth="1"/>
  </cols>
  <sheetData>
    <row r="1" spans="1:33" x14ac:dyDescent="0.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x14ac:dyDescent="0.2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x14ac:dyDescent="0.2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x14ac:dyDescent="0.2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x14ac:dyDescent="0.2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x14ac:dyDescent="0.2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x14ac:dyDescent="0.2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x14ac:dyDescent="0.2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x14ac:dyDescent="0.2">
      <c r="A9" s="1"/>
      <c r="B9" s="2" t="s">
        <v>12</v>
      </c>
      <c r="C9" s="5"/>
      <c r="D9" s="1"/>
      <c r="E9" s="1"/>
      <c r="F9" s="3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x14ac:dyDescent="0.2">
      <c r="A10" s="1"/>
      <c r="B10" s="2" t="s">
        <v>16</v>
      </c>
      <c r="C10" s="5">
        <v>1</v>
      </c>
      <c r="D10" s="1" t="s">
        <v>17</v>
      </c>
      <c r="E10" s="1"/>
      <c r="F10" s="3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x14ac:dyDescent="0.2">
      <c r="A11" s="1"/>
      <c r="B11" s="2" t="s">
        <v>20</v>
      </c>
      <c r="C11" s="6">
        <v>2</v>
      </c>
      <c r="D11" s="1" t="s">
        <v>21</v>
      </c>
      <c r="E11" s="1"/>
      <c r="F11" s="3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x14ac:dyDescent="0.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x14ac:dyDescent="0.2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x14ac:dyDescent="0.2">
      <c r="A15" s="1"/>
      <c r="B15" s="2" t="s">
        <v>27</v>
      </c>
      <c r="C15" s="1"/>
      <c r="D15" s="1">
        <v>2017</v>
      </c>
      <c r="E15" s="1">
        <v>10</v>
      </c>
      <c r="F15" s="1">
        <v>23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x14ac:dyDescent="0.2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292.27499999999998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x14ac:dyDescent="0.2">
      <c r="A18" s="1"/>
      <c r="B18" s="1"/>
      <c r="C18" s="1"/>
      <c r="D18" s="1"/>
      <c r="E18" s="10" t="s">
        <v>15</v>
      </c>
      <c r="F18" s="10"/>
      <c r="G18" s="10"/>
      <c r="H18" s="11">
        <f>SUM(E35:H37)</f>
        <v>136.05000000000001</v>
      </c>
      <c r="I18" s="10" t="s">
        <v>19</v>
      </c>
      <c r="J18" s="10"/>
      <c r="K18" s="10"/>
      <c r="L18" s="11">
        <f>SUM(I35:L37)</f>
        <v>156.22500000000002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372.71250000000009</v>
      </c>
      <c r="W18" s="14" t="s">
        <v>30</v>
      </c>
      <c r="X18" s="14"/>
      <c r="Y18" s="14"/>
      <c r="Z18" s="15">
        <f>SUM(W35:Z37)</f>
        <v>181.40000000000003</v>
      </c>
      <c r="AA18" s="1"/>
      <c r="AB18" s="1"/>
      <c r="AC18" s="3"/>
      <c r="AD18" s="3"/>
      <c r="AE18" s="3"/>
      <c r="AF18" s="3"/>
      <c r="AG18" s="1"/>
    </row>
    <row r="19" spans="1:33" x14ac:dyDescent="0.2">
      <c r="A19" s="1"/>
      <c r="B19" s="2" t="s">
        <v>31</v>
      </c>
      <c r="C19" s="1" t="s">
        <v>49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x14ac:dyDescent="0.2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spans="1:33" x14ac:dyDescent="0.2">
      <c r="A21" s="1"/>
      <c r="B21" s="1"/>
      <c r="C21" s="2" t="s">
        <v>32</v>
      </c>
      <c r="D21" s="2" t="s">
        <v>1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x14ac:dyDescent="0.2">
      <c r="A22" s="3"/>
      <c r="B22" s="3"/>
      <c r="C22" s="16"/>
      <c r="D22" s="16" t="s">
        <v>33</v>
      </c>
      <c r="E22" s="16">
        <f>(+E21 + 0.5)/2</f>
        <v>0.75</v>
      </c>
      <c r="F22" s="3"/>
      <c r="G22" s="16">
        <f>(+G21 + 0.5)/2</f>
        <v>1.75</v>
      </c>
      <c r="H22" s="3"/>
      <c r="I22" s="16">
        <f>(+I21 + 0.5)/2</f>
        <v>2.75</v>
      </c>
      <c r="J22" s="3"/>
      <c r="K22" s="16">
        <f>(+K21 + 0.5)/2</f>
        <v>3.75</v>
      </c>
      <c r="L22" s="3"/>
      <c r="M22" s="16">
        <f>(+M21 + 0.5)/2</f>
        <v>4.75</v>
      </c>
      <c r="N22" s="3"/>
      <c r="O22" s="16">
        <f>(+O21 + 0.5)/2</f>
        <v>5.75</v>
      </c>
      <c r="P22" s="3"/>
      <c r="Q22" s="16">
        <f>(+Q21 + 0.5)/2</f>
        <v>6.75</v>
      </c>
      <c r="R22" s="3"/>
      <c r="S22" s="16">
        <f>(+S21 + 0.5)/2</f>
        <v>7.75</v>
      </c>
      <c r="T22" s="3"/>
      <c r="U22" s="16">
        <f>(+U21 + 0.5)/2</f>
        <v>8.75</v>
      </c>
      <c r="V22" s="3"/>
      <c r="W22" s="16">
        <f>(+W21 + 0.5)/2</f>
        <v>9.75</v>
      </c>
      <c r="X22" s="3"/>
      <c r="Y22" s="16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x14ac:dyDescent="0.2">
      <c r="A23" s="1"/>
      <c r="B23" s="1"/>
      <c r="C23" s="1"/>
      <c r="D23" s="2" t="s">
        <v>34</v>
      </c>
      <c r="E23" s="7">
        <f t="shared" ref="E23:Z23" si="1">$G$15 +($C$2  * (E$21-1))</f>
        <v>43031</v>
      </c>
      <c r="F23" s="7">
        <f t="shared" si="1"/>
        <v>43038</v>
      </c>
      <c r="G23" s="7">
        <f t="shared" si="1"/>
        <v>43045</v>
      </c>
      <c r="H23" s="7">
        <f t="shared" si="1"/>
        <v>43052</v>
      </c>
      <c r="I23" s="7">
        <f t="shared" si="1"/>
        <v>43059</v>
      </c>
      <c r="J23" s="7">
        <f t="shared" si="1"/>
        <v>43066</v>
      </c>
      <c r="K23" s="7">
        <f t="shared" si="1"/>
        <v>43073</v>
      </c>
      <c r="L23" s="7">
        <f t="shared" si="1"/>
        <v>43080</v>
      </c>
      <c r="M23" s="7">
        <f t="shared" si="1"/>
        <v>43087</v>
      </c>
      <c r="N23" s="7">
        <f t="shared" si="1"/>
        <v>43094</v>
      </c>
      <c r="O23" s="7">
        <f t="shared" si="1"/>
        <v>43101</v>
      </c>
      <c r="P23" s="7">
        <f t="shared" si="1"/>
        <v>43108</v>
      </c>
      <c r="Q23" s="7">
        <f t="shared" si="1"/>
        <v>43115</v>
      </c>
      <c r="R23" s="7">
        <f t="shared" si="1"/>
        <v>43122</v>
      </c>
      <c r="S23" s="7">
        <f t="shared" si="1"/>
        <v>43129</v>
      </c>
      <c r="T23" s="7">
        <f t="shared" si="1"/>
        <v>43136</v>
      </c>
      <c r="U23" s="7">
        <f t="shared" si="1"/>
        <v>43143</v>
      </c>
      <c r="V23" s="7">
        <f t="shared" si="1"/>
        <v>43150</v>
      </c>
      <c r="W23" s="7">
        <f t="shared" si="1"/>
        <v>43157</v>
      </c>
      <c r="X23" s="7">
        <f t="shared" si="1"/>
        <v>43164</v>
      </c>
      <c r="Y23" s="7">
        <f t="shared" si="1"/>
        <v>43171</v>
      </c>
      <c r="Z23" s="7">
        <f t="shared" si="1"/>
        <v>43178</v>
      </c>
      <c r="AA23" s="1"/>
      <c r="AB23" s="1"/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35</v>
      </c>
      <c r="AG23" s="1"/>
    </row>
    <row r="24" spans="1:33" x14ac:dyDescent="0.2">
      <c r="A24" s="1"/>
      <c r="B24" s="1"/>
      <c r="C24" s="17" t="s">
        <v>36</v>
      </c>
      <c r="D24" s="1"/>
      <c r="E24" s="18" t="s">
        <v>20</v>
      </c>
      <c r="F24" s="18" t="s">
        <v>20</v>
      </c>
      <c r="G24" s="18" t="s">
        <v>20</v>
      </c>
      <c r="H24" s="18" t="s">
        <v>20</v>
      </c>
      <c r="I24" s="18" t="s">
        <v>16</v>
      </c>
      <c r="J24" s="18" t="s">
        <v>20</v>
      </c>
      <c r="K24" s="18" t="s">
        <v>16</v>
      </c>
      <c r="L24" s="18" t="s">
        <v>16</v>
      </c>
      <c r="M24" s="19" t="s">
        <v>23</v>
      </c>
      <c r="N24" s="19" t="s">
        <v>23</v>
      </c>
      <c r="O24" s="19" t="s">
        <v>23</v>
      </c>
      <c r="P24" s="20" t="s">
        <v>20</v>
      </c>
      <c r="Q24" s="20" t="s">
        <v>16</v>
      </c>
      <c r="R24" s="20" t="s">
        <v>16</v>
      </c>
      <c r="S24" s="20" t="s">
        <v>20</v>
      </c>
      <c r="T24" s="20" t="s">
        <v>20</v>
      </c>
      <c r="U24" s="20" t="s">
        <v>20</v>
      </c>
      <c r="V24" s="20" t="s">
        <v>20</v>
      </c>
      <c r="W24" s="20" t="s">
        <v>20</v>
      </c>
      <c r="X24" s="20" t="s">
        <v>20</v>
      </c>
      <c r="Y24" s="20" t="s">
        <v>20</v>
      </c>
      <c r="Z24" s="20" t="s">
        <v>20</v>
      </c>
      <c r="AA24" s="1"/>
      <c r="AB24" s="1"/>
      <c r="AC24" s="3">
        <f t="shared" ref="AC24:AC33" si="2">COUNTIFS($E24:$AB24,$I$9) * $F$9</f>
        <v>0</v>
      </c>
      <c r="AD24" s="3">
        <f t="shared" ref="AD24:AD33" si="3">COUNTIFS($E24:$AB24,$I$10) * $F$10</f>
        <v>50.4375</v>
      </c>
      <c r="AE24" s="3">
        <f t="shared" ref="AE24:AE33" si="4">COUNTIFS($E24:$AB24,$I$11) * $F$11</f>
        <v>211.22499999999999</v>
      </c>
      <c r="AF24" s="3">
        <f t="shared" ref="AF24:AF33" si="5">SUM(AC24:AE24)</f>
        <v>261.66250000000002</v>
      </c>
      <c r="AG24" s="1"/>
    </row>
    <row r="25" spans="1:33" x14ac:dyDescent="0.2">
      <c r="A25" s="1"/>
      <c r="B25" s="1"/>
      <c r="C25" s="17" t="s">
        <v>37</v>
      </c>
      <c r="D25" s="1"/>
      <c r="E25" s="21" t="s">
        <v>23</v>
      </c>
      <c r="F25" s="21" t="s">
        <v>23</v>
      </c>
      <c r="G25" s="21" t="s">
        <v>16</v>
      </c>
      <c r="H25" s="21" t="s">
        <v>16</v>
      </c>
      <c r="I25" s="21" t="s">
        <v>20</v>
      </c>
      <c r="J25" s="21" t="s">
        <v>16</v>
      </c>
      <c r="K25" s="21" t="s">
        <v>16</v>
      </c>
      <c r="L25" s="21" t="s">
        <v>16</v>
      </c>
      <c r="M25" s="22" t="s">
        <v>23</v>
      </c>
      <c r="N25" s="22" t="s">
        <v>23</v>
      </c>
      <c r="O25" s="1" t="s">
        <v>23</v>
      </c>
      <c r="P25" s="22" t="s">
        <v>16</v>
      </c>
      <c r="Q25" s="22" t="s">
        <v>12</v>
      </c>
      <c r="R25" s="22" t="s">
        <v>16</v>
      </c>
      <c r="S25" s="22" t="s">
        <v>20</v>
      </c>
      <c r="T25" s="22" t="s">
        <v>16</v>
      </c>
      <c r="U25" s="22" t="s">
        <v>12</v>
      </c>
      <c r="V25" s="22" t="s">
        <v>12</v>
      </c>
      <c r="W25" s="22" t="s">
        <v>16</v>
      </c>
      <c r="X25" s="22" t="s">
        <v>16</v>
      </c>
      <c r="Y25" s="22" t="s">
        <v>16</v>
      </c>
      <c r="Z25" s="22" t="s">
        <v>16</v>
      </c>
      <c r="AA25" s="1"/>
      <c r="AB25" s="1"/>
      <c r="AC25" s="3">
        <f t="shared" si="2"/>
        <v>15.262500000000001</v>
      </c>
      <c r="AD25" s="3">
        <f t="shared" si="3"/>
        <v>121.05000000000001</v>
      </c>
      <c r="AE25" s="3">
        <f t="shared" si="4"/>
        <v>30.175000000000001</v>
      </c>
      <c r="AF25" s="3">
        <f t="shared" si="5"/>
        <v>166.48750000000001</v>
      </c>
      <c r="AG25" s="1"/>
    </row>
    <row r="26" spans="1:33" x14ac:dyDescent="0.2">
      <c r="A26" s="1"/>
      <c r="B26" s="1"/>
      <c r="C26" s="17" t="s">
        <v>38</v>
      </c>
      <c r="D26" s="1"/>
      <c r="E26" s="21" t="s">
        <v>16</v>
      </c>
      <c r="F26" s="21" t="s">
        <v>16</v>
      </c>
      <c r="G26" s="21" t="s">
        <v>16</v>
      </c>
      <c r="H26" s="21" t="s">
        <v>20</v>
      </c>
      <c r="I26" s="21" t="s">
        <v>20</v>
      </c>
      <c r="J26" s="21" t="s">
        <v>16</v>
      </c>
      <c r="K26" s="21" t="s">
        <v>16</v>
      </c>
      <c r="L26" s="18" t="s">
        <v>16</v>
      </c>
      <c r="M26" s="18" t="s">
        <v>16</v>
      </c>
      <c r="N26" s="23" t="s">
        <v>16</v>
      </c>
      <c r="O26" s="23" t="s">
        <v>16</v>
      </c>
      <c r="P26" s="18" t="s">
        <v>20</v>
      </c>
      <c r="Q26" s="18" t="s">
        <v>20</v>
      </c>
      <c r="R26" s="18" t="s">
        <v>20</v>
      </c>
      <c r="S26" s="18" t="s">
        <v>20</v>
      </c>
      <c r="T26" s="18" t="s">
        <v>20</v>
      </c>
      <c r="U26" s="18" t="s">
        <v>20</v>
      </c>
      <c r="V26" s="18" t="s">
        <v>20</v>
      </c>
      <c r="W26" s="22" t="s">
        <v>16</v>
      </c>
      <c r="X26" s="22" t="s">
        <v>16</v>
      </c>
      <c r="Y26" s="22" t="s">
        <v>16</v>
      </c>
      <c r="Z26" s="22" t="s">
        <v>16</v>
      </c>
      <c r="AA26" s="1"/>
      <c r="AB26" s="1"/>
      <c r="AC26" s="3">
        <f t="shared" si="2"/>
        <v>0</v>
      </c>
      <c r="AD26" s="3">
        <f t="shared" si="3"/>
        <v>131.13750000000002</v>
      </c>
      <c r="AE26" s="3">
        <f t="shared" si="4"/>
        <v>135.78749999999999</v>
      </c>
      <c r="AF26" s="3">
        <f t="shared" si="5"/>
        <v>266.92500000000001</v>
      </c>
      <c r="AG26" s="1"/>
    </row>
    <row r="27" spans="1:33" x14ac:dyDescent="0.2">
      <c r="A27" s="1"/>
      <c r="B27" s="1"/>
      <c r="C27" s="17" t="s">
        <v>39</v>
      </c>
      <c r="D27" s="1"/>
      <c r="E27" s="21" t="s">
        <v>23</v>
      </c>
      <c r="F27" s="21" t="s">
        <v>12</v>
      </c>
      <c r="G27" s="21" t="s">
        <v>12</v>
      </c>
      <c r="H27" s="21" t="s">
        <v>23</v>
      </c>
      <c r="I27" s="21" t="s">
        <v>23</v>
      </c>
      <c r="J27" s="21" t="s">
        <v>23</v>
      </c>
      <c r="K27" s="21" t="s">
        <v>16</v>
      </c>
      <c r="L27" s="21" t="s">
        <v>16</v>
      </c>
      <c r="M27" s="1" t="s">
        <v>23</v>
      </c>
      <c r="N27" s="1" t="s">
        <v>23</v>
      </c>
      <c r="O27" s="1" t="s">
        <v>23</v>
      </c>
      <c r="P27" s="22" t="s">
        <v>16</v>
      </c>
      <c r="Q27" s="22" t="s">
        <v>20</v>
      </c>
      <c r="R27" s="22" t="s">
        <v>16</v>
      </c>
      <c r="S27" s="22" t="s">
        <v>20</v>
      </c>
      <c r="T27" s="22" t="s">
        <v>16</v>
      </c>
      <c r="U27" s="22" t="s">
        <v>16</v>
      </c>
      <c r="V27" s="22" t="s">
        <v>16</v>
      </c>
      <c r="W27" s="22" t="s">
        <v>16</v>
      </c>
      <c r="X27" s="22" t="s">
        <v>16</v>
      </c>
      <c r="Y27" s="22" t="s">
        <v>16</v>
      </c>
      <c r="Z27" s="22" t="s">
        <v>16</v>
      </c>
      <c r="AA27" s="1"/>
      <c r="AB27" s="1"/>
      <c r="AC27" s="3">
        <f t="shared" si="2"/>
        <v>10.175000000000001</v>
      </c>
      <c r="AD27" s="3">
        <f t="shared" si="3"/>
        <v>110.96250000000001</v>
      </c>
      <c r="AE27" s="3">
        <f t="shared" si="4"/>
        <v>30.175000000000001</v>
      </c>
      <c r="AF27" s="3">
        <f t="shared" si="5"/>
        <v>151.3125</v>
      </c>
      <c r="AG27" s="1"/>
    </row>
    <row r="28" spans="1:33" x14ac:dyDescent="0.2">
      <c r="A28" s="1"/>
      <c r="B28" s="1"/>
      <c r="C28" s="2" t="s">
        <v>40</v>
      </c>
      <c r="D28" s="1"/>
      <c r="E28" s="24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5" t="s">
        <v>23</v>
      </c>
      <c r="AA28" s="1"/>
      <c r="AB28" s="1"/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  <c r="AG28" s="1"/>
    </row>
    <row r="29" spans="1:33" x14ac:dyDescent="0.2">
      <c r="A29" s="1"/>
      <c r="B29" s="1"/>
      <c r="C29" s="2" t="s">
        <v>41</v>
      </c>
      <c r="D29" s="1"/>
      <c r="E29" s="24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  <c r="AG29" s="1"/>
    </row>
    <row r="30" spans="1:33" x14ac:dyDescent="0.2">
      <c r="A30" s="1"/>
      <c r="B30" s="1"/>
      <c r="C30" s="2" t="s">
        <v>42</v>
      </c>
      <c r="D30" s="1"/>
      <c r="E30" s="24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  <c r="AG30" s="1"/>
    </row>
    <row r="31" spans="1:33" x14ac:dyDescent="0.2">
      <c r="A31" s="1"/>
      <c r="B31" s="1"/>
      <c r="C31" s="2" t="s">
        <v>43</v>
      </c>
      <c r="D31" s="1"/>
      <c r="E31" s="24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  <c r="AG31" s="1"/>
    </row>
    <row r="32" spans="1:33" x14ac:dyDescent="0.2">
      <c r="A32" s="1"/>
      <c r="B32" s="1"/>
      <c r="C32" s="2" t="s">
        <v>44</v>
      </c>
      <c r="D32" s="1"/>
      <c r="E32" s="24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  <c r="AG32" s="1"/>
    </row>
    <row r="33" spans="1:33" x14ac:dyDescent="0.2">
      <c r="A33" s="1"/>
      <c r="B33" s="1"/>
      <c r="C33" s="2" t="s">
        <v>45</v>
      </c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  <c r="AG33" s="1"/>
    </row>
    <row r="34" spans="1:33" x14ac:dyDescent="0.2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spans="1:33" x14ac:dyDescent="0.2">
      <c r="A35" s="3"/>
      <c r="B35" s="3"/>
      <c r="C35" s="16" t="s">
        <v>4</v>
      </c>
      <c r="D35" s="16" t="str">
        <f t="shared" ref="D35:D37" si="6">$I9</f>
        <v>Minimum</v>
      </c>
      <c r="E35" s="3">
        <f t="shared" ref="E35:Z35" si="7">COUNTIFS(E$24:E$34,$I9) * $F$9</f>
        <v>0</v>
      </c>
      <c r="F35" s="3">
        <f t="shared" si="7"/>
        <v>5.0875000000000004</v>
      </c>
      <c r="G35" s="3">
        <f t="shared" si="7"/>
        <v>5.0875000000000004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0</v>
      </c>
      <c r="Q35" s="3">
        <f t="shared" si="7"/>
        <v>5.0875000000000004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5.0875000000000004</v>
      </c>
      <c r="V35" s="3">
        <f t="shared" si="7"/>
        <v>5.0875000000000004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 spans="1:33" x14ac:dyDescent="0.2">
      <c r="A36" s="3"/>
      <c r="B36" s="3"/>
      <c r="C36" s="16"/>
      <c r="D36" s="16" t="str">
        <f t="shared" si="6"/>
        <v>Expected</v>
      </c>
      <c r="E36" s="3">
        <f t="shared" ref="E36:Z36" si="8">COUNTIFS(E$24:E$34,$I10) * $F$10</f>
        <v>10.0875</v>
      </c>
      <c r="F36" s="3">
        <f t="shared" si="8"/>
        <v>10.0875</v>
      </c>
      <c r="G36" s="3">
        <f t="shared" si="8"/>
        <v>20.175000000000001</v>
      </c>
      <c r="H36" s="3">
        <f t="shared" si="8"/>
        <v>10.0875</v>
      </c>
      <c r="I36" s="3">
        <f t="shared" si="8"/>
        <v>10.0875</v>
      </c>
      <c r="J36" s="3">
        <f t="shared" si="8"/>
        <v>20.175000000000001</v>
      </c>
      <c r="K36" s="3">
        <f t="shared" si="8"/>
        <v>40.35</v>
      </c>
      <c r="L36" s="3">
        <f t="shared" si="8"/>
        <v>40.35</v>
      </c>
      <c r="M36" s="3">
        <f t="shared" si="8"/>
        <v>10.0875</v>
      </c>
      <c r="N36" s="3">
        <f t="shared" si="8"/>
        <v>10.0875</v>
      </c>
      <c r="O36" s="3">
        <f t="shared" si="8"/>
        <v>10.0875</v>
      </c>
      <c r="P36" s="3">
        <f t="shared" si="8"/>
        <v>20.175000000000001</v>
      </c>
      <c r="Q36" s="3">
        <f t="shared" si="8"/>
        <v>10.0875</v>
      </c>
      <c r="R36" s="3">
        <f t="shared" si="8"/>
        <v>30.262500000000003</v>
      </c>
      <c r="S36" s="3">
        <f t="shared" si="8"/>
        <v>0</v>
      </c>
      <c r="T36" s="3">
        <f t="shared" si="8"/>
        <v>20.175000000000001</v>
      </c>
      <c r="U36" s="3">
        <f t="shared" si="8"/>
        <v>10.0875</v>
      </c>
      <c r="V36" s="3">
        <f t="shared" si="8"/>
        <v>10.0875</v>
      </c>
      <c r="W36" s="3">
        <f t="shared" si="8"/>
        <v>30.262500000000003</v>
      </c>
      <c r="X36" s="3">
        <f t="shared" si="8"/>
        <v>30.262500000000003</v>
      </c>
      <c r="Y36" s="3">
        <f t="shared" si="8"/>
        <v>30.262500000000003</v>
      </c>
      <c r="Z36" s="3">
        <f t="shared" si="8"/>
        <v>30.262500000000003</v>
      </c>
      <c r="AA36" s="3"/>
      <c r="AB36" s="16" t="s">
        <v>10</v>
      </c>
      <c r="AC36" s="16">
        <f t="shared" ref="AC36:AF36" si="9">SUM(AC24:AC34)</f>
        <v>25.4375</v>
      </c>
      <c r="AD36" s="16">
        <f t="shared" si="9"/>
        <v>413.58749999999998</v>
      </c>
      <c r="AE36" s="16">
        <f t="shared" si="9"/>
        <v>407.36250000000001</v>
      </c>
      <c r="AF36" s="16">
        <f t="shared" si="9"/>
        <v>846.38750000000005</v>
      </c>
      <c r="AG36" s="16" t="s">
        <v>4</v>
      </c>
    </row>
    <row r="37" spans="1:33" x14ac:dyDescent="0.2">
      <c r="A37" s="3"/>
      <c r="B37" s="3"/>
      <c r="C37" s="16"/>
      <c r="D37" s="16" t="str">
        <f t="shared" si="6"/>
        <v>Stretch</v>
      </c>
      <c r="E37" s="3">
        <f t="shared" ref="E37:Z37" si="10">COUNTIFS(E$24:E$34,$I11) * $F$11</f>
        <v>15.0875</v>
      </c>
      <c r="F37" s="3">
        <f t="shared" si="10"/>
        <v>15.0875</v>
      </c>
      <c r="G37" s="3">
        <f t="shared" si="10"/>
        <v>15.0875</v>
      </c>
      <c r="H37" s="3">
        <f t="shared" si="10"/>
        <v>30.175000000000001</v>
      </c>
      <c r="I37" s="3">
        <f t="shared" si="10"/>
        <v>30.175000000000001</v>
      </c>
      <c r="J37" s="3">
        <f t="shared" si="10"/>
        <v>15.0875</v>
      </c>
      <c r="K37" s="3">
        <f t="shared" si="10"/>
        <v>0</v>
      </c>
      <c r="L37" s="3">
        <f t="shared" si="10"/>
        <v>0</v>
      </c>
      <c r="M37" s="3">
        <f t="shared" si="10"/>
        <v>0</v>
      </c>
      <c r="N37" s="3">
        <f t="shared" si="10"/>
        <v>0</v>
      </c>
      <c r="O37" s="3">
        <f t="shared" si="10"/>
        <v>0</v>
      </c>
      <c r="P37" s="3">
        <f t="shared" si="10"/>
        <v>30.175000000000001</v>
      </c>
      <c r="Q37" s="3">
        <f t="shared" si="10"/>
        <v>30.175000000000001</v>
      </c>
      <c r="R37" s="3">
        <f t="shared" si="10"/>
        <v>15.0875</v>
      </c>
      <c r="S37" s="3">
        <f t="shared" si="10"/>
        <v>60.35</v>
      </c>
      <c r="T37" s="3">
        <f t="shared" si="10"/>
        <v>30.175000000000001</v>
      </c>
      <c r="U37" s="3">
        <f t="shared" si="10"/>
        <v>30.175000000000001</v>
      </c>
      <c r="V37" s="3">
        <f t="shared" si="10"/>
        <v>30.175000000000001</v>
      </c>
      <c r="W37" s="3">
        <f t="shared" si="10"/>
        <v>15.0875</v>
      </c>
      <c r="X37" s="3">
        <f t="shared" si="10"/>
        <v>15.0875</v>
      </c>
      <c r="Y37" s="3">
        <f t="shared" si="10"/>
        <v>15.0875</v>
      </c>
      <c r="Z37" s="3">
        <f t="shared" si="10"/>
        <v>15.0875</v>
      </c>
      <c r="AA37" s="3"/>
      <c r="AB37" s="3"/>
      <c r="AC37" s="3"/>
      <c r="AD37" s="3"/>
      <c r="AE37" s="3"/>
      <c r="AF37" s="3"/>
      <c r="AG37" s="3"/>
    </row>
    <row r="38" spans="1:33" x14ac:dyDescent="0.2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">
      <c r="A42" s="3"/>
      <c r="B42" s="3"/>
      <c r="C42" s="16" t="s">
        <v>46</v>
      </c>
      <c r="D42" s="16" t="s">
        <v>1</v>
      </c>
      <c r="E42" s="3">
        <f t="shared" ref="E42:Z42" si="11">SUM(E35:E37)</f>
        <v>25.175000000000001</v>
      </c>
      <c r="F42" s="3">
        <f t="shared" si="11"/>
        <v>30.262500000000003</v>
      </c>
      <c r="G42" s="3">
        <f t="shared" si="11"/>
        <v>40.35</v>
      </c>
      <c r="H42" s="3">
        <f t="shared" si="11"/>
        <v>40.262500000000003</v>
      </c>
      <c r="I42" s="3">
        <f t="shared" si="11"/>
        <v>40.262500000000003</v>
      </c>
      <c r="J42" s="3">
        <f t="shared" si="11"/>
        <v>35.262500000000003</v>
      </c>
      <c r="K42" s="3">
        <f t="shared" si="11"/>
        <v>40.35</v>
      </c>
      <c r="L42" s="3">
        <f t="shared" si="11"/>
        <v>40.35</v>
      </c>
      <c r="M42" s="3">
        <f t="shared" si="11"/>
        <v>10.0875</v>
      </c>
      <c r="N42" s="3">
        <f t="shared" si="11"/>
        <v>10.0875</v>
      </c>
      <c r="O42" s="3">
        <f t="shared" si="11"/>
        <v>10.0875</v>
      </c>
      <c r="P42" s="3">
        <f t="shared" si="11"/>
        <v>50.35</v>
      </c>
      <c r="Q42" s="3">
        <f t="shared" si="11"/>
        <v>45.35</v>
      </c>
      <c r="R42" s="3">
        <f t="shared" si="11"/>
        <v>45.35</v>
      </c>
      <c r="S42" s="3">
        <f t="shared" si="11"/>
        <v>60.35</v>
      </c>
      <c r="T42" s="3">
        <f t="shared" si="11"/>
        <v>50.35</v>
      </c>
      <c r="U42" s="3">
        <f t="shared" si="11"/>
        <v>45.35</v>
      </c>
      <c r="V42" s="3">
        <f t="shared" si="11"/>
        <v>45.35</v>
      </c>
      <c r="W42" s="3">
        <f t="shared" si="11"/>
        <v>45.35</v>
      </c>
      <c r="X42" s="3">
        <f t="shared" si="11"/>
        <v>45.35</v>
      </c>
      <c r="Y42" s="3">
        <f t="shared" si="11"/>
        <v>45.35</v>
      </c>
      <c r="Z42" s="3">
        <f t="shared" si="11"/>
        <v>45.35</v>
      </c>
      <c r="AA42" s="3"/>
      <c r="AB42" s="16" t="s">
        <v>35</v>
      </c>
      <c r="AC42" s="16"/>
      <c r="AD42" s="16"/>
      <c r="AE42" s="16">
        <f>SUM(E42:Z42)</f>
        <v>846.38750000000016</v>
      </c>
      <c r="AF42" s="16"/>
      <c r="AG42" s="16" t="s">
        <v>4</v>
      </c>
    </row>
    <row r="43" spans="1:33" x14ac:dyDescent="0.2">
      <c r="A43" s="3"/>
      <c r="B43" s="3"/>
      <c r="C43" s="16" t="s">
        <v>46</v>
      </c>
      <c r="D43" s="16" t="s">
        <v>33</v>
      </c>
      <c r="E43" s="3"/>
      <c r="F43" s="3">
        <f>SUM(E42:F42)</f>
        <v>55.4375</v>
      </c>
      <c r="G43" s="3"/>
      <c r="H43" s="3">
        <f>SUM(G42:H42)</f>
        <v>80.612500000000011</v>
      </c>
      <c r="I43" s="3"/>
      <c r="J43" s="3">
        <f>SUM(I42:J42)</f>
        <v>75.525000000000006</v>
      </c>
      <c r="K43" s="3"/>
      <c r="L43" s="3">
        <f>SUM(K42:L42)</f>
        <v>80.7</v>
      </c>
      <c r="M43" s="3"/>
      <c r="N43" s="3">
        <f>SUM(M42:N42)</f>
        <v>20.175000000000001</v>
      </c>
      <c r="O43" s="3"/>
      <c r="P43" s="3">
        <f>SUM(O42:P42)</f>
        <v>60.4375</v>
      </c>
      <c r="Q43" s="3"/>
      <c r="R43" s="3">
        <f>SUM(Q42:R42)</f>
        <v>90.7</v>
      </c>
      <c r="S43" s="3"/>
      <c r="T43" s="3">
        <f>SUM(S42:T42)</f>
        <v>110.7</v>
      </c>
      <c r="U43" s="3"/>
      <c r="V43" s="3">
        <f>SUM(U42:V42)</f>
        <v>90.7</v>
      </c>
      <c r="W43" s="3"/>
      <c r="X43" s="3">
        <f>SUM(W42:X42)</f>
        <v>90.7</v>
      </c>
      <c r="Y43" s="3"/>
      <c r="Z43" s="3">
        <f>SUM(Y42:Z42)</f>
        <v>90.7</v>
      </c>
      <c r="AA43" s="3"/>
      <c r="AB43" s="16" t="s">
        <v>35</v>
      </c>
      <c r="AC43" s="16"/>
      <c r="AD43" s="16"/>
      <c r="AE43" s="16">
        <f>SUM(D43:Z43)</f>
        <v>846.38750000000016</v>
      </c>
      <c r="AF43" s="3"/>
      <c r="AG43" s="16" t="s">
        <v>4</v>
      </c>
    </row>
    <row r="44" spans="1:3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" customHeight="1" x14ac:dyDescent="0.55000000000000004">
      <c r="A47" s="3"/>
      <c r="B47" s="29" t="s">
        <v>47</v>
      </c>
      <c r="C47" s="30">
        <f>AE43</f>
        <v>846.38750000000016</v>
      </c>
      <c r="D47" s="31" t="s">
        <v>48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spans="1:33" ht="1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spans="1:33" ht="1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spans="1:33" ht="1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spans="1:33" ht="1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43" priority="1" operator="between">
      <formula>$I$11</formula>
      <formula>$I$11</formula>
    </cfRule>
  </conditionalFormatting>
  <conditionalFormatting sqref="AF34:AF35 A32:B32 D32 AA32:AG32">
    <cfRule type="cellIs" dxfId="42" priority="2" operator="between">
      <formula>$I$10</formula>
      <formula>$I$10</formula>
    </cfRule>
  </conditionalFormatting>
  <conditionalFormatting sqref="AF34:AF35 A32:B32 D32 AA32:AG32">
    <cfRule type="cellIs" dxfId="41" priority="3" operator="between">
      <formula>$I$9</formula>
      <formula>$I$9</formula>
    </cfRule>
  </conditionalFormatting>
  <conditionalFormatting sqref="A20:AG20">
    <cfRule type="cellIs" dxfId="40" priority="4" operator="between">
      <formula>$K$10</formula>
      <formula>$K$10</formula>
    </cfRule>
  </conditionalFormatting>
  <conditionalFormatting sqref="A20:AG20">
    <cfRule type="cellIs" dxfId="39" priority="5" operator="between">
      <formula>$K$9</formula>
      <formula>$K$9</formula>
    </cfRule>
  </conditionalFormatting>
  <conditionalFormatting sqref="E35:Z37">
    <cfRule type="cellIs" dxfId="38" priority="6" operator="between">
      <formula>$I$11</formula>
      <formula>$I$11</formula>
    </cfRule>
  </conditionalFormatting>
  <conditionalFormatting sqref="E35:Z37">
    <cfRule type="cellIs" dxfId="37" priority="7" operator="between">
      <formula>$I$10</formula>
      <formula>$I$10</formula>
    </cfRule>
  </conditionalFormatting>
  <conditionalFormatting sqref="E35:Z37">
    <cfRule type="cellIs" dxfId="36" priority="8" operator="between">
      <formula>$I$9</formula>
      <formula>$I$9</formula>
    </cfRule>
  </conditionalFormatting>
  <conditionalFormatting sqref="A24:D24 C25:C32 AA24:AG24">
    <cfRule type="cellIs" dxfId="35" priority="9" operator="between">
      <formula>$I$11</formula>
      <formula>$I$11</formula>
    </cfRule>
  </conditionalFormatting>
  <conditionalFormatting sqref="A24:D24 C25:C32 AA24:AG24">
    <cfRule type="cellIs" dxfId="34" priority="10" operator="between">
      <formula>$I$10</formula>
      <formula>$I$10</formula>
    </cfRule>
  </conditionalFormatting>
  <conditionalFormatting sqref="A24:D24 C25:C32 AA24:AG24">
    <cfRule type="cellIs" dxfId="33" priority="11" operator="between">
      <formula>$I$9</formula>
      <formula>$I$9</formula>
    </cfRule>
  </conditionalFormatting>
  <conditionalFormatting sqref="A25:B25 D25 AA25:AG25">
    <cfRule type="cellIs" dxfId="32" priority="12" operator="between">
      <formula>$I$11</formula>
      <formula>$I$11</formula>
    </cfRule>
  </conditionalFormatting>
  <conditionalFormatting sqref="A25:B25 D25 AA25:AG25">
    <cfRule type="cellIs" dxfId="31" priority="13" operator="between">
      <formula>$I$10</formula>
      <formula>$I$10</formula>
    </cfRule>
  </conditionalFormatting>
  <conditionalFormatting sqref="A25:B25 D25 AA25:AG25">
    <cfRule type="cellIs" dxfId="30" priority="14" operator="between">
      <formula>$I$9</formula>
      <formula>$I$9</formula>
    </cfRule>
  </conditionalFormatting>
  <conditionalFormatting sqref="A26:B26 D26 AA26:AG26">
    <cfRule type="cellIs" dxfId="29" priority="15" operator="between">
      <formula>$I$11</formula>
      <formula>$I$11</formula>
    </cfRule>
  </conditionalFormatting>
  <conditionalFormatting sqref="A26:B26 D26 AA26:AG26">
    <cfRule type="cellIs" dxfId="28" priority="16" operator="between">
      <formula>$I$10</formula>
      <formula>$I$10</formula>
    </cfRule>
  </conditionalFormatting>
  <conditionalFormatting sqref="A26:B26 D26 AA26:AG26">
    <cfRule type="cellIs" dxfId="27" priority="17" operator="between">
      <formula>$I$9</formula>
      <formula>$I$9</formula>
    </cfRule>
  </conditionalFormatting>
  <conditionalFormatting sqref="A31:B31 D31 AA31:AG31">
    <cfRule type="cellIs" dxfId="26" priority="18" operator="between">
      <formula>$I$11</formula>
      <formula>$I$11</formula>
    </cfRule>
  </conditionalFormatting>
  <conditionalFormatting sqref="A31:B31 D31 AA31:AG31">
    <cfRule type="cellIs" dxfId="25" priority="19" operator="between">
      <formula>$I$10</formula>
      <formula>$I$10</formula>
    </cfRule>
  </conditionalFormatting>
  <conditionalFormatting sqref="A31:B31 D31 AA31:AG31">
    <cfRule type="cellIs" dxfId="24" priority="20" operator="between">
      <formula>$I$9</formula>
      <formula>$I$9</formula>
    </cfRule>
  </conditionalFormatting>
  <conditionalFormatting sqref="A27:B27 D27 AA27:AG27">
    <cfRule type="cellIs" dxfId="23" priority="21" operator="between">
      <formula>$I$11</formula>
      <formula>$I$11</formula>
    </cfRule>
  </conditionalFormatting>
  <conditionalFormatting sqref="A27:B27 D27 AA27:AG27">
    <cfRule type="cellIs" dxfId="22" priority="22" operator="between">
      <formula>$I$10</formula>
      <formula>$I$10</formula>
    </cfRule>
  </conditionalFormatting>
  <conditionalFormatting sqref="A27:B27 D27 AA27:AG27">
    <cfRule type="cellIs" dxfId="21" priority="23" operator="between">
      <formula>$I$9</formula>
      <formula>$I$9</formula>
    </cfRule>
  </conditionalFormatting>
  <conditionalFormatting sqref="A28:B28 D28 AA28:AG28">
    <cfRule type="cellIs" dxfId="20" priority="24" operator="between">
      <formula>$I$11</formula>
      <formula>$I$11</formula>
    </cfRule>
  </conditionalFormatting>
  <conditionalFormatting sqref="A28:B28 D28 AA28:AG28">
    <cfRule type="cellIs" dxfId="19" priority="25" operator="between">
      <formula>$I$10</formula>
      <formula>$I$10</formula>
    </cfRule>
  </conditionalFormatting>
  <conditionalFormatting sqref="A28:B28 D28 AA28:AG28">
    <cfRule type="cellIs" dxfId="18" priority="26" operator="between">
      <formula>$I$9</formula>
      <formula>$I$9</formula>
    </cfRule>
  </conditionalFormatting>
  <conditionalFormatting sqref="A29:B29 D29 AA29:AG29">
    <cfRule type="cellIs" dxfId="17" priority="27" operator="between">
      <formula>$I$11</formula>
      <formula>$I$11</formula>
    </cfRule>
  </conditionalFormatting>
  <conditionalFormatting sqref="A29:B29 D29 AA29:AG29">
    <cfRule type="cellIs" dxfId="16" priority="28" operator="between">
      <formula>$I$10</formula>
      <formula>$I$10</formula>
    </cfRule>
  </conditionalFormatting>
  <conditionalFormatting sqref="A29:B29 D29 AA29:AG29">
    <cfRule type="cellIs" dxfId="15" priority="29" operator="between">
      <formula>$I$9</formula>
      <formula>$I$9</formula>
    </cfRule>
  </conditionalFormatting>
  <conditionalFormatting sqref="A30:B30 D30 AA30:AG30">
    <cfRule type="cellIs" dxfId="14" priority="30" operator="between">
      <formula>$I$11</formula>
      <formula>$I$11</formula>
    </cfRule>
  </conditionalFormatting>
  <conditionalFormatting sqref="A30:B30 D30 AA30:AG30">
    <cfRule type="cellIs" dxfId="13" priority="31" operator="between">
      <formula>$I$10</formula>
      <formula>$I$10</formula>
    </cfRule>
  </conditionalFormatting>
  <conditionalFormatting sqref="A30:B30 D30 AA30:AG30">
    <cfRule type="cellIs" dxfId="12" priority="32" operator="between">
      <formula>$I$9</formula>
      <formula>$I$9</formula>
    </cfRule>
  </conditionalFormatting>
  <conditionalFormatting sqref="A33:B33 D33 AA33:AG33">
    <cfRule type="cellIs" dxfId="11" priority="33" operator="between">
      <formula>$I$11</formula>
      <formula>$I$11</formula>
    </cfRule>
  </conditionalFormatting>
  <conditionalFormatting sqref="A33:B33 D33 AA33:AG33">
    <cfRule type="cellIs" dxfId="10" priority="34" operator="between">
      <formula>$I$10</formula>
      <formula>$I$10</formula>
    </cfRule>
  </conditionalFormatting>
  <conditionalFormatting sqref="A33:B33 D33 AA33:AG33">
    <cfRule type="cellIs" dxfId="9" priority="35" operator="between">
      <formula>$I$9</formula>
      <formula>$I$9</formula>
    </cfRule>
  </conditionalFormatting>
  <conditionalFormatting sqref="C33">
    <cfRule type="cellIs" dxfId="8" priority="36" operator="between">
      <formula>$I$11</formula>
      <formula>$I$11</formula>
    </cfRule>
  </conditionalFormatting>
  <conditionalFormatting sqref="C33">
    <cfRule type="cellIs" dxfId="7" priority="37" operator="between">
      <formula>$I$10</formula>
      <formula>$I$10</formula>
    </cfRule>
  </conditionalFormatting>
  <conditionalFormatting sqref="C33">
    <cfRule type="cellIs" dxfId="6" priority="38" operator="between">
      <formula>$I$9</formula>
      <formula>$I$9</formula>
    </cfRule>
  </conditionalFormatting>
  <conditionalFormatting sqref="P24:Z27">
    <cfRule type="cellIs" dxfId="5" priority="39" operator="between">
      <formula>$I$11</formula>
      <formula>$I$11</formula>
    </cfRule>
  </conditionalFormatting>
  <conditionalFormatting sqref="P24:Z27">
    <cfRule type="cellIs" dxfId="4" priority="40" operator="between">
      <formula>$I$10</formula>
      <formula>$I$10</formula>
    </cfRule>
  </conditionalFormatting>
  <conditionalFormatting sqref="P24:Z27">
    <cfRule type="cellIs" dxfId="3" priority="41" operator="between">
      <formula>$I$9</formula>
      <formula>$I$9</formula>
    </cfRule>
  </conditionalFormatting>
  <conditionalFormatting sqref="E24:O33 P26:V26 P28:Z33">
    <cfRule type="cellIs" dxfId="2" priority="42" operator="between">
      <formula>$I$11</formula>
      <formula>$I$11</formula>
    </cfRule>
  </conditionalFormatting>
  <conditionalFormatting sqref="E24:O33 P26:V26 P28:Z33">
    <cfRule type="cellIs" dxfId="1" priority="43" operator="between">
      <formula>$I$10</formula>
      <formula>$I$10</formula>
    </cfRule>
  </conditionalFormatting>
  <conditionalFormatting sqref="E24:O33 P26:V26 P28:Z33">
    <cfRule type="cellIs" dxfId="0" priority="44" operator="between">
      <formula>$I$9</formula>
      <formula>$I$9</formula>
    </cfRule>
  </conditionalFormatting>
  <dataValidations count="2"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2018-01-07T14:57:25Z</dcterms:modified>
</cp:coreProperties>
</file>