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katie\Downloads\programação\visual studio code\Pokemon Battles!\data\"/>
    </mc:Choice>
  </mc:AlternateContent>
  <xr:revisionPtr revIDLastSave="0" documentId="13_ncr:1_{1A36F7B9-D3E4-4300-A828-440B58C916D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U4" i="1"/>
  <c r="T4" i="1"/>
  <c r="O4" i="1"/>
  <c r="N4" i="1"/>
  <c r="M4" i="1"/>
  <c r="V3" i="1"/>
  <c r="T3" i="1"/>
  <c r="O3" i="1"/>
  <c r="N3" i="1"/>
  <c r="P3" i="1" s="1"/>
  <c r="M3" i="1"/>
  <c r="V2" i="1"/>
  <c r="U2" i="1"/>
  <c r="O2" i="1"/>
  <c r="N2" i="1"/>
  <c r="M2" i="1"/>
  <c r="J2" i="1"/>
  <c r="I2" i="1"/>
  <c r="H2" i="1"/>
  <c r="P4" i="1" l="1"/>
  <c r="P2" i="1"/>
  <c r="I5" i="1"/>
  <c r="J5" i="1"/>
</calcChain>
</file>

<file path=xl/sharedStrings.xml><?xml version="1.0" encoding="utf-8"?>
<sst xmlns="http://schemas.openxmlformats.org/spreadsheetml/2006/main" count="436" uniqueCount="22">
  <si>
    <t>TABELA DE PARTIDAS</t>
  </si>
  <si>
    <t>margem</t>
  </si>
  <si>
    <t>tempo médio</t>
  </si>
  <si>
    <t>tempo mínimo</t>
  </si>
  <si>
    <t>tempo máximo</t>
  </si>
  <si>
    <t>nome</t>
  </si>
  <si>
    <t>partidas</t>
  </si>
  <si>
    <t>win</t>
  </si>
  <si>
    <t>loss</t>
  </si>
  <si>
    <t>win-rate</t>
  </si>
  <si>
    <t>def / atk</t>
  </si>
  <si>
    <t>charmander</t>
  </si>
  <si>
    <t>squirtle</t>
  </si>
  <si>
    <t>bulbasaur</t>
  </si>
  <si>
    <t>-</t>
  </si>
  <si>
    <t>pokemon_1</t>
  </si>
  <si>
    <t>pokemon_2</t>
  </si>
  <si>
    <t>multi_1</t>
  </si>
  <si>
    <t>multi_2</t>
  </si>
  <si>
    <t>Winner</t>
  </si>
  <si>
    <t>Loser</t>
  </si>
  <si>
    <t>Tick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</si>
</sst>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0" tint="-4.9989318521683403E-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9">
    <xf numFmtId="0" fontId="0" fillId="0" borderId="0" xfId="0"/>
    <xf numFmtId="9" fontId="0" fillId="0" borderId="0" xfId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1" fillId="0" borderId="0" xfId="1"/>
    <xf numFmtId="9" fontId="1" fillId="0" borderId="0" xfId="1" applyAlignment="1">
      <alignment horizontal="center"/>
    </xf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/>
  </cellXfs>
  <cellStyles count="2">
    <cellStyle name="Normal" xfId="0" builtinId="0"/>
    <cellStyle name="Porcentagem" xfId="1" builtinId="5"/>
  </cellStyles>
  <dxfs count="8">
    <dxf>
      <alignment horizontal="right" vertical="bottom"/>
    </dxf>
    <dxf>
      <alignment horizontal="right" vertical="bottom"/>
    </dxf>
    <dxf>
      <alignment horizontal="right" vertical="bottom"/>
    </dxf>
    <dxf>
      <alignment horizontal="righ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Win-Rate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393055555555556"/>
          <c:w val="0.87232174103237092"/>
          <c:h val="0.7532950568678915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a:sp3d/>
          </c:spPr>
          <c:invertIfNegative val="0"/>
          <c:cat>
            <c:strRef>
              <c:f>Sheet1!$L$2:$L$4</c:f>
              <c:strCache>
                <c:ptCount val="3"/>
                <c:pt idx="0">
                  <c:v>charmander</c:v>
                </c:pt>
                <c:pt idx="1">
                  <c:v>squirtle</c:v>
                </c:pt>
                <c:pt idx="2">
                  <c:v>bulbasaur</c:v>
                </c:pt>
              </c:strCache>
            </c:strRef>
          </c:cat>
          <c:val>
            <c:numRef>
              <c:f>Sheet1!$P$2:$P$4</c:f>
              <c:numCache>
                <c:formatCode>0%</c:formatCode>
                <c:ptCount val="3"/>
                <c:pt idx="0">
                  <c:v>0.51851851851851849</c:v>
                </c:pt>
                <c:pt idx="1">
                  <c:v>0.59722222222222221</c:v>
                </c:pt>
                <c:pt idx="2">
                  <c:v>0.39473684210526316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2-4CDF-BC7E-B3A300EA6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1739712"/>
        <c:axId val="541741632"/>
      </c:barChart>
      <c:catAx>
        <c:axId val="5417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54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741632"/>
        <c:crosses val="autoZero"/>
        <c:auto val="1"/>
        <c:lblAlgn val="ctr"/>
        <c:lblOffset val="100"/>
        <c:noMultiLvlLbl val="0"/>
      </c:catAx>
      <c:valAx>
        <c:axId val="541741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739712"/>
        <c:crosses val="autoZero"/>
        <c:crossBetween val="between"/>
      </c:valAx>
    </c:plotArea>
    <c:plotVisOnly val="1"/>
    <c:dispBlanksAs val="gap"/>
    <c:showDLblsOverMax val="1"/>
  </c:chart>
  <c:spPr>
    <a:gradFill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  <a:prstDash val="solid"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5</xdr:row>
      <xdr:rowOff>9524</xdr:rowOff>
    </xdr:from>
    <xdr:to>
      <xdr:col>20</xdr:col>
      <xdr:colOff>0</xdr:colOff>
      <xdr:row>19</xdr:row>
      <xdr:rowOff>42861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L1:P4" totalsRowShown="0">
  <autoFilter ref="L1:P4" xr:uid="{00000000-0009-0000-0100-000001000000}"/>
  <tableColumns count="5">
    <tableColumn id="1" xr3:uid="{00000000-0010-0000-0000-000001000000}" name="nome"/>
    <tableColumn id="2" xr3:uid="{00000000-0010-0000-0000-000002000000}" name="partidas" dataDxfId="7">
      <calculatedColumnFormula>COUNTIF(A:B,Tabela1[[#This Row],[nome]])</calculatedColumnFormula>
    </tableColumn>
    <tableColumn id="3" xr3:uid="{00000000-0010-0000-0000-000003000000}" name="win" dataDxfId="6">
      <calculatedColumnFormula>COUNTIF(C:C,Tabela1[[#This Row],[nome]])</calculatedColumnFormula>
    </tableColumn>
    <tableColumn id="4" xr3:uid="{00000000-0010-0000-0000-000004000000}" name="loss" dataDxfId="5">
      <calculatedColumnFormula>COUNTIF(D:D,Tabela1[[#This Row],[nome]])</calculatedColumnFormula>
    </tableColumn>
    <tableColumn id="5" xr3:uid="{00000000-0010-0000-0000-000005000000}" name="win-rate" dataDxfId="4" dataCellStyle="Porcentagem">
      <calculatedColumnFormula>Tabela1[[#This Row],[win]]/Tabela1[[#This Row],[partidas]]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5" displayName="Tabela5" ref="H1:J2" totalsRowShown="0" dataDxfId="3">
  <autoFilter ref="H1:J2" xr:uid="{00000000-0009-0000-0100-000002000000}"/>
  <tableColumns count="3">
    <tableColumn id="1" xr3:uid="{00000000-0010-0000-0100-000001000000}" name="tempo médio" dataDxfId="2">
      <calculatedColumnFormula>(ROUNDDOWN(AVERAGE(E:E) / 3600, 0)) &amp; "m" &amp; ROUNDDOWN(MOD(AVERAGE(E:E) / 60, 60),0) &amp; "s"</calculatedColumnFormula>
    </tableColumn>
    <tableColumn id="2" xr3:uid="{00000000-0010-0000-0100-000002000000}" name="tempo mínimo" dataDxfId="1">
      <calculatedColumnFormula>(ROUNDDOWN(SMALL(E:E,1) / 3600, 0)) &amp; "m" &amp; ROUNDDOWN(MOD(SMALL(E:E,1) / 60, 60),0) &amp; "s"</calculatedColumnFormula>
    </tableColumn>
    <tableColumn id="3" xr3:uid="{00000000-0010-0000-0100-000003000000}" name="tempo máximo" dataDxfId="0">
      <calculatedColumnFormula>(ROUNDDOWN(LARGE(E:E,1) / 3600, 0)) &amp; "m" &amp; ROUNDDOWN(MOD(LARGE(E:E,1) / 60, 60),0) &amp; "s"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6" displayName="Tabela6" ref="S1:V4" totalsRowShown="0">
  <autoFilter ref="S1:V4" xr:uid="{00000000-0009-0000-0100-000003000000}"/>
  <tableColumns count="4">
    <tableColumn id="1" xr3:uid="{00000000-0010-0000-0200-000001000000}" name="def / atk"/>
    <tableColumn id="2" xr3:uid="{00000000-0010-0000-0200-000002000000}" name="charmander" dataCellStyle="Porcentagem"/>
    <tableColumn id="3" xr3:uid="{00000000-0010-0000-0200-000003000000}" name="squirtle" dataCellStyle="Porcentagem"/>
    <tableColumn id="4" xr3:uid="{00000000-0010-0000-0200-000004000000}" name="bulbasaur" dataCellStyle="Porcentagem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2" displayName="Tabela2" ref="A5:E406" totalsRowShown="0">
  <autoFilter ref="A5:E406" xr:uid="{00000000-0009-0000-0100-000004000000}"/>
  <tableColumns count="5">
    <tableColumn id="1" xr3:uid="{00000000-0010-0000-0300-000001000000}" name="pokemon_1"/>
    <tableColumn id="2" xr3:uid="{00000000-0010-0000-0300-000002000000}" name="pokemon_2"/>
    <tableColumn id="3" xr3:uid="{00000000-0010-0000-0300-000003000000}" name="Winner"/>
    <tableColumn id="4" xr3:uid="{00000000-0010-0000-0300-000004000000}" name="Loser"/>
    <tableColumn id="5" xr3:uid="{00000000-0010-0000-0300-000005000000}" name="Tick Time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7" displayName="Tabela7" ref="G4:J5" totalsRowShown="0">
  <autoFilter ref="G4:J5" xr:uid="{00000000-0009-0000-0100-000005000000}"/>
  <tableColumns count="4">
    <tableColumn id="1" xr3:uid="{00000000-0010-0000-0400-000001000000}" name="pokemon_1">
      <calculatedColumnFormula>L2</calculatedColumnFormula>
    </tableColumn>
    <tableColumn id="2" xr3:uid="{00000000-0010-0000-0400-000002000000}" name="pokemon_2">
      <calculatedColumnFormula>L4</calculatedColumnFormula>
    </tableColumn>
    <tableColumn id="3" xr3:uid="{00000000-0010-0000-0400-000003000000}" name="multi_1">
      <calculatedColumnFormula>ROUND((1 / (COUNTIFS(C:C,$G5,D:D, $H5) / SUM(COUNTIFS(A:A, $G5, B:B,$H5), COUNTIFS(A:A, $H5, B:B,$G5))) - $G2),2)</calculatedColumnFormula>
    </tableColumn>
    <tableColumn id="4" xr3:uid="{00000000-0010-0000-0400-000004000000}" name="multi_2">
      <calculatedColumnFormula>ROUND((1/ (COUNTIFS(C:C,$H5,D:D, $G5) / SUM(COUNTIFS(A:A, $G5, B:B,$H5), COUNTIFS(A:A, $H5, B:B,$G5))) - $G2),2)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a8" displayName="Tabela8" ref="G1:G3" totalsRowShown="0">
  <autoFilter ref="G1:G3" xr:uid="{00000000-0009-0000-0100-000006000000}"/>
  <tableColumns count="1">
    <tableColumn id="1" xr3:uid="{00000000-0010-0000-0500-000001000000}" name="margem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6"/>
  <sheetViews>
    <sheetView tabSelected="1" topLeftCell="G1" workbookViewId="0">
      <selection activeCell="U10" sqref="U10"/>
    </sheetView>
  </sheetViews>
  <sheetFormatPr defaultRowHeight="15" x14ac:dyDescent="0.25"/>
  <cols>
    <col min="1" max="2" width="16" style="6" bestFit="1" customWidth="1"/>
    <col min="3" max="3" width="12.28515625" style="6" bestFit="1" customWidth="1"/>
    <col min="4" max="4" width="10.28515625" style="6" bestFit="1" customWidth="1"/>
    <col min="5" max="5" width="13.85546875" style="6" bestFit="1" customWidth="1"/>
    <col min="7" max="7" width="14" style="6" customWidth="1"/>
    <col min="8" max="9" width="15.42578125" style="6" bestFit="1" customWidth="1"/>
    <col min="10" max="10" width="16.5703125" style="6" bestFit="1" customWidth="1"/>
    <col min="11" max="11" width="16.85546875" style="6" bestFit="1" customWidth="1"/>
    <col min="12" max="13" width="11.5703125" style="6" bestFit="1" customWidth="1"/>
    <col min="14" max="14" width="10.42578125" style="6" bestFit="1" customWidth="1"/>
    <col min="15" max="15" width="6.7109375" style="6" bestFit="1" customWidth="1"/>
    <col min="16" max="17" width="10.85546875" style="6" bestFit="1" customWidth="1"/>
    <col min="19" max="19" width="13" style="6" bestFit="1" customWidth="1"/>
    <col min="20" max="21" width="13.85546875" style="6" bestFit="1" customWidth="1"/>
    <col min="22" max="22" width="12" style="6" bestFit="1" customWidth="1"/>
    <col min="23" max="23" width="11.85546875" style="6" customWidth="1"/>
  </cols>
  <sheetData>
    <row r="1" spans="1:22" x14ac:dyDescent="0.25">
      <c r="A1" s="7" t="s">
        <v>0</v>
      </c>
      <c r="B1" s="8"/>
      <c r="C1" s="8"/>
      <c r="D1" s="8"/>
      <c r="E1" s="8"/>
      <c r="G1" t="s">
        <v>1</v>
      </c>
      <c r="H1" t="s">
        <v>2</v>
      </c>
      <c r="I1" t="s">
        <v>3</v>
      </c>
      <c r="J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S1" s="3" t="s">
        <v>10</v>
      </c>
      <c r="T1" t="s">
        <v>11</v>
      </c>
      <c r="U1" t="s">
        <v>12</v>
      </c>
      <c r="V1" t="s">
        <v>13</v>
      </c>
    </row>
    <row r="2" spans="1:22" x14ac:dyDescent="0.25">
      <c r="A2" s="8"/>
      <c r="B2" s="8"/>
      <c r="C2" s="8"/>
      <c r="D2" s="8"/>
      <c r="E2" s="8"/>
      <c r="G2">
        <v>0.2</v>
      </c>
      <c r="H2" s="2" t="str">
        <f>(ROUNDDOWN(AVERAGE(E:E) / 3600, 0)) &amp; "m" &amp; ROUNDDOWN(MOD(AVERAGE(E:E) / 60, 60),0) &amp; "s"</f>
        <v>0m42s</v>
      </c>
      <c r="I2" s="2" t="str">
        <f>(ROUNDDOWN(SMALL(E:E,1) / 3600, 0)) &amp; "m" &amp; ROUNDDOWN(MOD(SMALL(E:E,1) / 60, 60),0) &amp; "s"</f>
        <v>0m10s</v>
      </c>
      <c r="J2" s="2" t="str">
        <f>(ROUNDDOWN(LARGE(E:E,1) / 3600, 0)) &amp; "m" &amp; ROUNDDOWN(MOD(LARGE(E:E,1) / 60, 60),0) &amp; "s"</f>
        <v>1m41s</v>
      </c>
      <c r="L2" t="s">
        <v>11</v>
      </c>
      <c r="M2">
        <f>COUNTIF(A:B,Tabela1[[#This Row],[nome]])</f>
        <v>54</v>
      </c>
      <c r="N2">
        <f>COUNTIF(C:C,Tabela1[[#This Row],[nome]])</f>
        <v>28</v>
      </c>
      <c r="O2">
        <f>COUNTIF(D:D,Tabela1[[#This Row],[nome]])</f>
        <v>26</v>
      </c>
      <c r="P2" s="1">
        <f>Tabela1[[#This Row],[win]]/Tabela1[[#This Row],[partidas]]</f>
        <v>0.51851851851851849</v>
      </c>
      <c r="S2" t="s">
        <v>11</v>
      </c>
      <c r="T2" s="5" t="s">
        <v>14</v>
      </c>
      <c r="U2" s="4">
        <f>COUNTIFS(C:C,$S3,D:D, $S2) / SUM(COUNTIFS(A:A, $S3, B:B,$S2), COUNTIFS(A:A, $S2, B:B,$S3))</f>
        <v>0.64</v>
      </c>
      <c r="V2" s="4">
        <f>COUNTIFS(C:C,$S4,D:D, $S2) / SUM(COUNTIFS(A:A, $S4, B:B,$S2), COUNTIFS(A:A, $S2, B:B,$S4))</f>
        <v>0.34482758620689657</v>
      </c>
    </row>
    <row r="3" spans="1:22" x14ac:dyDescent="0.25">
      <c r="A3" s="8"/>
      <c r="B3" s="8"/>
      <c r="C3" s="8"/>
      <c r="D3" s="8"/>
      <c r="E3" s="8"/>
      <c r="L3" t="s">
        <v>12</v>
      </c>
      <c r="M3">
        <f>COUNTIF(A:B,Tabela1[[#This Row],[nome]])</f>
        <v>72</v>
      </c>
      <c r="N3">
        <f>COUNTIF(C:C,Tabela1[[#This Row],[nome]])</f>
        <v>43</v>
      </c>
      <c r="O3">
        <f>COUNTIF(D:D,Tabela1[[#This Row],[nome]])</f>
        <v>29</v>
      </c>
      <c r="P3" s="1">
        <f>Tabela1[[#This Row],[win]]/Tabela1[[#This Row],[partidas]]</f>
        <v>0.59722222222222221</v>
      </c>
      <c r="S3" t="s">
        <v>12</v>
      </c>
      <c r="T3" s="4">
        <f>COUNTIFS(C:C,$S2,D:D, $S3) / SUM(COUNTIFS(A:A, $S3, B:B,$S2), COUNTIFS(A:A, $S2, B:B,$S3))</f>
        <v>0.36</v>
      </c>
      <c r="U3" s="5" t="s">
        <v>14</v>
      </c>
      <c r="V3" s="4">
        <f>COUNTIFS(C:C,$S4,D:D, $S3) / SUM(COUNTIFS(A:A, $S4, B:B,$S3), COUNTIFS(A:A, $S3, B:B,$S4))</f>
        <v>0.42553191489361702</v>
      </c>
    </row>
    <row r="4" spans="1:22" x14ac:dyDescent="0.25">
      <c r="A4" s="8"/>
      <c r="B4" s="8"/>
      <c r="C4" s="8"/>
      <c r="D4" s="8"/>
      <c r="E4" s="8"/>
      <c r="G4" t="s">
        <v>15</v>
      </c>
      <c r="H4" t="s">
        <v>16</v>
      </c>
      <c r="I4" t="s">
        <v>17</v>
      </c>
      <c r="J4" t="s">
        <v>18</v>
      </c>
      <c r="L4" t="s">
        <v>13</v>
      </c>
      <c r="M4">
        <f>COUNTIF(A:B,Tabela1[[#This Row],[nome]])</f>
        <v>76</v>
      </c>
      <c r="N4">
        <f>COUNTIF(C:C,Tabela1[[#This Row],[nome]])</f>
        <v>30</v>
      </c>
      <c r="O4">
        <f>COUNTIF(D:D,Tabela1[[#This Row],[nome]])</f>
        <v>46</v>
      </c>
      <c r="P4" s="1">
        <f>Tabela1[[#This Row],[win]]/Tabela1[[#This Row],[partidas]]</f>
        <v>0.39473684210526316</v>
      </c>
      <c r="S4" t="s">
        <v>13</v>
      </c>
      <c r="T4" s="4">
        <f>COUNTIFS(C:C,$S2,D:D, $S4) / SUM(COUNTIFS(A:A, $S2, B:B,$S4), COUNTIFS(A:A, $S4, B:B,$S2))</f>
        <v>0.65517241379310343</v>
      </c>
      <c r="U4" s="4">
        <f>COUNTIFS(C:C,$S3,D:D, $S4) / SUM(COUNTIFS(A:A, $S3, B:B,$S4), COUNTIFS(A:A, $S4, B:B,$S3))</f>
        <v>0.57446808510638303</v>
      </c>
      <c r="V4" s="5" t="s">
        <v>14</v>
      </c>
    </row>
    <row r="5" spans="1:22" x14ac:dyDescent="0.25">
      <c r="A5" t="s">
        <v>15</v>
      </c>
      <c r="B5" t="s">
        <v>16</v>
      </c>
      <c r="C5" t="s">
        <v>19</v>
      </c>
      <c r="D5" t="s">
        <v>20</v>
      </c>
      <c r="E5" t="s">
        <v>21</v>
      </c>
      <c r="G5" t="str">
        <f>L2</f>
        <v>charmander</v>
      </c>
      <c r="H5" t="str">
        <f>L4</f>
        <v>bulbasaur</v>
      </c>
      <c r="I5">
        <f>ROUND((1 / (COUNTIFS(C:C,$G5,D:D, $H5) / SUM(COUNTIFS(A:A, $G5, B:B,$H5), COUNTIFS(A:A, $H5, B:B,$G5))) - $G2),2)</f>
        <v>1.33</v>
      </c>
      <c r="J5">
        <f>ROUND((1/ (COUNTIFS(C:C,$H5,D:D, $G5) / SUM(COUNTIFS(A:A, $G5, B:B,$H5), COUNTIFS(A:A, $H5, B:B,$G5))) - $G2),2)</f>
        <v>2.7</v>
      </c>
    </row>
    <row r="6" spans="1:22" x14ac:dyDescent="0.25">
      <c r="A6" t="s">
        <v>12</v>
      </c>
      <c r="B6" t="s">
        <v>11</v>
      </c>
      <c r="C6" t="s">
        <v>12</v>
      </c>
      <c r="D6" t="s">
        <v>11</v>
      </c>
      <c r="E6">
        <v>2726</v>
      </c>
    </row>
    <row r="7" spans="1:22" x14ac:dyDescent="0.25">
      <c r="A7" t="s">
        <v>12</v>
      </c>
      <c r="B7" t="s">
        <v>13</v>
      </c>
      <c r="C7" t="s">
        <v>12</v>
      </c>
      <c r="D7" t="s">
        <v>13</v>
      </c>
      <c r="E7">
        <v>2419</v>
      </c>
    </row>
    <row r="8" spans="1:22" x14ac:dyDescent="0.25">
      <c r="A8" t="s">
        <v>11</v>
      </c>
      <c r="B8" t="s">
        <v>13</v>
      </c>
      <c r="C8" t="s">
        <v>11</v>
      </c>
      <c r="D8" t="s">
        <v>13</v>
      </c>
      <c r="E8">
        <v>1553</v>
      </c>
    </row>
    <row r="9" spans="1:22" x14ac:dyDescent="0.25">
      <c r="A9" t="s">
        <v>11</v>
      </c>
      <c r="B9" t="s">
        <v>13</v>
      </c>
      <c r="C9" t="s">
        <v>11</v>
      </c>
      <c r="D9" t="s">
        <v>13</v>
      </c>
      <c r="E9">
        <v>2105</v>
      </c>
    </row>
    <row r="10" spans="1:22" x14ac:dyDescent="0.25">
      <c r="A10" t="s">
        <v>13</v>
      </c>
      <c r="B10" t="s">
        <v>12</v>
      </c>
      <c r="C10" t="s">
        <v>13</v>
      </c>
      <c r="D10" t="s">
        <v>12</v>
      </c>
      <c r="E10">
        <v>3024</v>
      </c>
    </row>
    <row r="11" spans="1:22" x14ac:dyDescent="0.25">
      <c r="A11" t="s">
        <v>13</v>
      </c>
      <c r="B11" t="s">
        <v>12</v>
      </c>
      <c r="C11" t="s">
        <v>13</v>
      </c>
      <c r="D11" t="s">
        <v>12</v>
      </c>
      <c r="E11">
        <v>3530</v>
      </c>
    </row>
    <row r="12" spans="1:22" x14ac:dyDescent="0.25">
      <c r="A12" t="s">
        <v>13</v>
      </c>
      <c r="B12" t="s">
        <v>12</v>
      </c>
      <c r="C12" t="s">
        <v>13</v>
      </c>
      <c r="D12" t="s">
        <v>12</v>
      </c>
      <c r="E12">
        <v>4314</v>
      </c>
    </row>
    <row r="13" spans="1:22" x14ac:dyDescent="0.25">
      <c r="A13" t="s">
        <v>13</v>
      </c>
      <c r="B13" t="s">
        <v>12</v>
      </c>
      <c r="C13" t="s">
        <v>13</v>
      </c>
      <c r="D13" t="s">
        <v>12</v>
      </c>
      <c r="E13">
        <v>3277</v>
      </c>
    </row>
    <row r="14" spans="1:22" x14ac:dyDescent="0.25">
      <c r="A14" t="s">
        <v>12</v>
      </c>
      <c r="B14" t="s">
        <v>11</v>
      </c>
      <c r="C14" t="s">
        <v>12</v>
      </c>
      <c r="D14" t="s">
        <v>11</v>
      </c>
      <c r="E14">
        <v>3936</v>
      </c>
    </row>
    <row r="15" spans="1:22" x14ac:dyDescent="0.25">
      <c r="A15" t="s">
        <v>12</v>
      </c>
      <c r="B15" t="s">
        <v>13</v>
      </c>
      <c r="C15" t="s">
        <v>12</v>
      </c>
      <c r="D15" t="s">
        <v>13</v>
      </c>
      <c r="E15">
        <v>2138</v>
      </c>
    </row>
    <row r="16" spans="1:22" x14ac:dyDescent="0.25">
      <c r="A16" t="s">
        <v>13</v>
      </c>
      <c r="B16" t="s">
        <v>12</v>
      </c>
      <c r="C16" t="s">
        <v>13</v>
      </c>
      <c r="D16" t="s">
        <v>12</v>
      </c>
      <c r="E16">
        <v>2265</v>
      </c>
    </row>
    <row r="17" spans="1:5" x14ac:dyDescent="0.25">
      <c r="A17" t="s">
        <v>13</v>
      </c>
      <c r="B17" t="s">
        <v>11</v>
      </c>
      <c r="C17" t="s">
        <v>13</v>
      </c>
      <c r="D17" t="s">
        <v>11</v>
      </c>
      <c r="E17">
        <v>3337</v>
      </c>
    </row>
    <row r="18" spans="1:5" x14ac:dyDescent="0.25">
      <c r="A18" t="s">
        <v>11</v>
      </c>
      <c r="B18" t="s">
        <v>13</v>
      </c>
      <c r="C18" t="s">
        <v>11</v>
      </c>
      <c r="D18" t="s">
        <v>13</v>
      </c>
      <c r="E18">
        <v>1527</v>
      </c>
    </row>
    <row r="19" spans="1:5" x14ac:dyDescent="0.25">
      <c r="A19" t="s">
        <v>11</v>
      </c>
      <c r="B19" t="s">
        <v>12</v>
      </c>
      <c r="C19" t="s">
        <v>11</v>
      </c>
      <c r="D19" t="s">
        <v>12</v>
      </c>
      <c r="E19">
        <v>1503</v>
      </c>
    </row>
    <row r="20" spans="1:5" x14ac:dyDescent="0.25">
      <c r="A20" t="s">
        <v>13</v>
      </c>
      <c r="B20" t="s">
        <v>11</v>
      </c>
      <c r="C20" t="s">
        <v>13</v>
      </c>
      <c r="D20" t="s">
        <v>11</v>
      </c>
      <c r="E20">
        <v>3255</v>
      </c>
    </row>
    <row r="21" spans="1:5" x14ac:dyDescent="0.25">
      <c r="A21" t="s">
        <v>11</v>
      </c>
      <c r="B21" t="s">
        <v>12</v>
      </c>
      <c r="C21" t="s">
        <v>11</v>
      </c>
      <c r="D21" t="s">
        <v>12</v>
      </c>
      <c r="E21">
        <v>3608</v>
      </c>
    </row>
    <row r="22" spans="1:5" x14ac:dyDescent="0.25">
      <c r="A22" t="s">
        <v>12</v>
      </c>
      <c r="B22" t="s">
        <v>11</v>
      </c>
      <c r="C22" t="s">
        <v>12</v>
      </c>
      <c r="D22" t="s">
        <v>11</v>
      </c>
      <c r="E22">
        <v>4256</v>
      </c>
    </row>
    <row r="23" spans="1:5" x14ac:dyDescent="0.25">
      <c r="A23" t="s">
        <v>13</v>
      </c>
      <c r="B23" t="s">
        <v>11</v>
      </c>
      <c r="C23" t="s">
        <v>13</v>
      </c>
      <c r="D23" t="s">
        <v>11</v>
      </c>
      <c r="E23">
        <v>2882</v>
      </c>
    </row>
    <row r="24" spans="1:5" x14ac:dyDescent="0.25">
      <c r="A24" t="s">
        <v>13</v>
      </c>
      <c r="B24" t="s">
        <v>12</v>
      </c>
      <c r="C24" t="s">
        <v>13</v>
      </c>
      <c r="D24" t="s">
        <v>12</v>
      </c>
      <c r="E24">
        <v>1805</v>
      </c>
    </row>
    <row r="25" spans="1:5" x14ac:dyDescent="0.25">
      <c r="A25" t="s">
        <v>12</v>
      </c>
      <c r="B25" t="s">
        <v>13</v>
      </c>
      <c r="C25" t="s">
        <v>12</v>
      </c>
      <c r="D25" t="s">
        <v>13</v>
      </c>
      <c r="E25">
        <v>3040</v>
      </c>
    </row>
    <row r="26" spans="1:5" x14ac:dyDescent="0.25">
      <c r="A26" t="s">
        <v>11</v>
      </c>
      <c r="B26" t="s">
        <v>13</v>
      </c>
      <c r="C26" t="s">
        <v>11</v>
      </c>
      <c r="D26" t="s">
        <v>13</v>
      </c>
      <c r="E26">
        <v>3084</v>
      </c>
    </row>
    <row r="27" spans="1:5" x14ac:dyDescent="0.25">
      <c r="A27" t="s">
        <v>11</v>
      </c>
      <c r="B27" t="s">
        <v>12</v>
      </c>
      <c r="C27" t="s">
        <v>11</v>
      </c>
      <c r="D27" t="s">
        <v>12</v>
      </c>
      <c r="E27">
        <v>3643</v>
      </c>
    </row>
    <row r="28" spans="1:5" x14ac:dyDescent="0.25">
      <c r="A28" t="s">
        <v>11</v>
      </c>
      <c r="B28" t="s">
        <v>13</v>
      </c>
      <c r="C28" t="s">
        <v>11</v>
      </c>
      <c r="D28" t="s">
        <v>13</v>
      </c>
      <c r="E28">
        <v>3154</v>
      </c>
    </row>
    <row r="29" spans="1:5" x14ac:dyDescent="0.25">
      <c r="A29" t="s">
        <v>11</v>
      </c>
      <c r="B29" t="s">
        <v>13</v>
      </c>
      <c r="C29" t="s">
        <v>11</v>
      </c>
      <c r="D29" t="s">
        <v>13</v>
      </c>
      <c r="E29">
        <v>1247</v>
      </c>
    </row>
    <row r="30" spans="1:5" x14ac:dyDescent="0.25">
      <c r="A30" t="s">
        <v>12</v>
      </c>
      <c r="B30" t="s">
        <v>13</v>
      </c>
      <c r="C30" t="s">
        <v>12</v>
      </c>
      <c r="D30" t="s">
        <v>13</v>
      </c>
      <c r="E30">
        <v>1211</v>
      </c>
    </row>
    <row r="31" spans="1:5" x14ac:dyDescent="0.25">
      <c r="A31" t="s">
        <v>13</v>
      </c>
      <c r="B31" t="s">
        <v>12</v>
      </c>
      <c r="C31" t="s">
        <v>13</v>
      </c>
      <c r="D31" t="s">
        <v>12</v>
      </c>
      <c r="E31">
        <v>3244</v>
      </c>
    </row>
    <row r="32" spans="1:5" x14ac:dyDescent="0.25">
      <c r="A32" t="s">
        <v>13</v>
      </c>
      <c r="B32" t="s">
        <v>11</v>
      </c>
      <c r="C32" t="s">
        <v>13</v>
      </c>
      <c r="D32" t="s">
        <v>11</v>
      </c>
      <c r="E32">
        <v>1517</v>
      </c>
    </row>
    <row r="33" spans="1:5" x14ac:dyDescent="0.25">
      <c r="A33" t="s">
        <v>13</v>
      </c>
      <c r="B33" t="s">
        <v>12</v>
      </c>
      <c r="C33" t="s">
        <v>13</v>
      </c>
      <c r="D33" t="s">
        <v>12</v>
      </c>
      <c r="E33">
        <v>3032</v>
      </c>
    </row>
    <row r="34" spans="1:5" x14ac:dyDescent="0.25">
      <c r="A34" t="s">
        <v>13</v>
      </c>
      <c r="B34" t="s">
        <v>12</v>
      </c>
      <c r="C34" t="s">
        <v>13</v>
      </c>
      <c r="D34" t="s">
        <v>12</v>
      </c>
      <c r="E34">
        <v>2293</v>
      </c>
    </row>
    <row r="35" spans="1:5" x14ac:dyDescent="0.25">
      <c r="A35" t="s">
        <v>12</v>
      </c>
      <c r="B35" t="s">
        <v>11</v>
      </c>
      <c r="C35" t="s">
        <v>12</v>
      </c>
      <c r="D35" t="s">
        <v>11</v>
      </c>
      <c r="E35">
        <v>4552</v>
      </c>
    </row>
    <row r="36" spans="1:5" x14ac:dyDescent="0.25">
      <c r="A36" t="s">
        <v>12</v>
      </c>
      <c r="B36" t="s">
        <v>13</v>
      </c>
      <c r="C36" t="s">
        <v>12</v>
      </c>
      <c r="D36" t="s">
        <v>13</v>
      </c>
      <c r="E36">
        <v>1964</v>
      </c>
    </row>
    <row r="37" spans="1:5" x14ac:dyDescent="0.25">
      <c r="A37" t="s">
        <v>13</v>
      </c>
      <c r="B37" t="s">
        <v>12</v>
      </c>
      <c r="C37" t="s">
        <v>13</v>
      </c>
      <c r="D37" t="s">
        <v>12</v>
      </c>
      <c r="E37">
        <v>4285</v>
      </c>
    </row>
    <row r="38" spans="1:5" x14ac:dyDescent="0.25">
      <c r="A38" t="s">
        <v>12</v>
      </c>
      <c r="B38" t="s">
        <v>11</v>
      </c>
      <c r="C38" t="s">
        <v>12</v>
      </c>
      <c r="D38" t="s">
        <v>11</v>
      </c>
      <c r="E38">
        <v>2451</v>
      </c>
    </row>
    <row r="39" spans="1:5" x14ac:dyDescent="0.25">
      <c r="A39" t="s">
        <v>13</v>
      </c>
      <c r="B39" t="s">
        <v>12</v>
      </c>
      <c r="C39" t="s">
        <v>13</v>
      </c>
      <c r="D39" t="s">
        <v>12</v>
      </c>
      <c r="E39">
        <v>3309</v>
      </c>
    </row>
    <row r="40" spans="1:5" x14ac:dyDescent="0.25">
      <c r="A40" t="s">
        <v>12</v>
      </c>
      <c r="B40" t="s">
        <v>11</v>
      </c>
      <c r="C40" t="s">
        <v>12</v>
      </c>
      <c r="D40" t="s">
        <v>11</v>
      </c>
      <c r="E40">
        <v>1859</v>
      </c>
    </row>
    <row r="41" spans="1:5" x14ac:dyDescent="0.25">
      <c r="A41" t="s">
        <v>12</v>
      </c>
      <c r="B41" t="s">
        <v>13</v>
      </c>
      <c r="C41" t="s">
        <v>12</v>
      </c>
      <c r="D41" t="s">
        <v>13</v>
      </c>
      <c r="E41">
        <v>2757</v>
      </c>
    </row>
    <row r="42" spans="1:5" x14ac:dyDescent="0.25">
      <c r="A42" t="s">
        <v>12</v>
      </c>
      <c r="B42" t="s">
        <v>13</v>
      </c>
      <c r="C42" t="s">
        <v>12</v>
      </c>
      <c r="D42" t="s">
        <v>13</v>
      </c>
      <c r="E42">
        <v>1826</v>
      </c>
    </row>
    <row r="43" spans="1:5" x14ac:dyDescent="0.25">
      <c r="A43" t="s">
        <v>12</v>
      </c>
      <c r="B43" t="s">
        <v>13</v>
      </c>
      <c r="C43" t="s">
        <v>12</v>
      </c>
      <c r="D43" t="s">
        <v>13</v>
      </c>
      <c r="E43">
        <v>1562</v>
      </c>
    </row>
    <row r="44" spans="1:5" x14ac:dyDescent="0.25">
      <c r="A44" t="s">
        <v>11</v>
      </c>
      <c r="B44" t="s">
        <v>13</v>
      </c>
      <c r="C44" t="s">
        <v>11</v>
      </c>
      <c r="D44" t="s">
        <v>13</v>
      </c>
      <c r="E44">
        <v>1530</v>
      </c>
    </row>
    <row r="45" spans="1:5" x14ac:dyDescent="0.25">
      <c r="A45" t="s">
        <v>13</v>
      </c>
      <c r="B45" t="s">
        <v>12</v>
      </c>
      <c r="C45" t="s">
        <v>13</v>
      </c>
      <c r="D45" t="s">
        <v>12</v>
      </c>
      <c r="E45">
        <v>1288</v>
      </c>
    </row>
    <row r="46" spans="1:5" x14ac:dyDescent="0.25">
      <c r="A46" t="s">
        <v>11</v>
      </c>
      <c r="B46" t="s">
        <v>13</v>
      </c>
      <c r="C46" t="s">
        <v>11</v>
      </c>
      <c r="D46" t="s">
        <v>13</v>
      </c>
      <c r="E46">
        <v>1531</v>
      </c>
    </row>
    <row r="47" spans="1:5" x14ac:dyDescent="0.25">
      <c r="A47" t="s">
        <v>12</v>
      </c>
      <c r="B47" t="s">
        <v>11</v>
      </c>
      <c r="C47" t="s">
        <v>12</v>
      </c>
      <c r="D47" t="s">
        <v>11</v>
      </c>
      <c r="E47">
        <v>1843</v>
      </c>
    </row>
    <row r="48" spans="1:5" x14ac:dyDescent="0.25">
      <c r="A48" t="s">
        <v>12</v>
      </c>
      <c r="B48" t="s">
        <v>13</v>
      </c>
      <c r="C48" t="s">
        <v>12</v>
      </c>
      <c r="D48" t="s">
        <v>13</v>
      </c>
      <c r="E48">
        <v>1240</v>
      </c>
    </row>
    <row r="49" spans="1:5" x14ac:dyDescent="0.25">
      <c r="A49" t="s">
        <v>11</v>
      </c>
      <c r="B49" t="s">
        <v>12</v>
      </c>
      <c r="C49" t="s">
        <v>11</v>
      </c>
      <c r="D49" t="s">
        <v>12</v>
      </c>
      <c r="E49">
        <v>2405</v>
      </c>
    </row>
    <row r="50" spans="1:5" x14ac:dyDescent="0.25">
      <c r="A50" t="s">
        <v>12</v>
      </c>
      <c r="B50" t="s">
        <v>13</v>
      </c>
      <c r="C50" t="s">
        <v>12</v>
      </c>
      <c r="D50" t="s">
        <v>13</v>
      </c>
      <c r="E50">
        <v>878</v>
      </c>
    </row>
    <row r="51" spans="1:5" x14ac:dyDescent="0.25">
      <c r="A51" t="s">
        <v>13</v>
      </c>
      <c r="B51" t="s">
        <v>11</v>
      </c>
      <c r="C51" t="s">
        <v>13</v>
      </c>
      <c r="D51" t="s">
        <v>11</v>
      </c>
      <c r="E51">
        <v>2606</v>
      </c>
    </row>
    <row r="52" spans="1:5" x14ac:dyDescent="0.25">
      <c r="A52" t="s">
        <v>11</v>
      </c>
      <c r="B52" t="s">
        <v>13</v>
      </c>
      <c r="C52" t="s">
        <v>11</v>
      </c>
      <c r="D52" t="s">
        <v>13</v>
      </c>
      <c r="E52">
        <v>2717</v>
      </c>
    </row>
    <row r="53" spans="1:5" x14ac:dyDescent="0.25">
      <c r="A53" t="s">
        <v>12</v>
      </c>
      <c r="B53" t="s">
        <v>11</v>
      </c>
      <c r="C53" t="s">
        <v>12</v>
      </c>
      <c r="D53" t="s">
        <v>11</v>
      </c>
      <c r="E53">
        <v>2729</v>
      </c>
    </row>
    <row r="54" spans="1:5" x14ac:dyDescent="0.25">
      <c r="A54" t="s">
        <v>11</v>
      </c>
      <c r="B54" t="s">
        <v>12</v>
      </c>
      <c r="C54" t="s">
        <v>11</v>
      </c>
      <c r="D54" t="s">
        <v>12</v>
      </c>
      <c r="E54">
        <v>2830</v>
      </c>
    </row>
    <row r="55" spans="1:5" x14ac:dyDescent="0.25">
      <c r="A55" t="s">
        <v>11</v>
      </c>
      <c r="B55" t="s">
        <v>13</v>
      </c>
      <c r="C55" t="s">
        <v>11</v>
      </c>
      <c r="D55" t="s">
        <v>13</v>
      </c>
      <c r="E55">
        <v>2052</v>
      </c>
    </row>
    <row r="56" spans="1:5" x14ac:dyDescent="0.25">
      <c r="A56" t="s">
        <v>13</v>
      </c>
      <c r="B56" t="s">
        <v>12</v>
      </c>
      <c r="C56" t="s">
        <v>13</v>
      </c>
      <c r="D56" t="s">
        <v>12</v>
      </c>
      <c r="E56">
        <v>2576</v>
      </c>
    </row>
    <row r="57" spans="1:5" x14ac:dyDescent="0.25">
      <c r="A57" t="s">
        <v>13</v>
      </c>
      <c r="B57" t="s">
        <v>12</v>
      </c>
      <c r="C57" t="s">
        <v>13</v>
      </c>
      <c r="D57" t="s">
        <v>12</v>
      </c>
      <c r="E57">
        <v>2072</v>
      </c>
    </row>
    <row r="58" spans="1:5" x14ac:dyDescent="0.25">
      <c r="A58" t="s">
        <v>11</v>
      </c>
      <c r="B58" t="s">
        <v>12</v>
      </c>
      <c r="C58" t="s">
        <v>11</v>
      </c>
      <c r="D58" t="s">
        <v>12</v>
      </c>
      <c r="E58">
        <v>2724</v>
      </c>
    </row>
    <row r="59" spans="1:5" x14ac:dyDescent="0.25">
      <c r="A59" t="s">
        <v>13</v>
      </c>
      <c r="B59" t="s">
        <v>12</v>
      </c>
      <c r="C59" t="s">
        <v>13</v>
      </c>
      <c r="D59" t="s">
        <v>12</v>
      </c>
      <c r="E59">
        <v>1757</v>
      </c>
    </row>
    <row r="60" spans="1:5" x14ac:dyDescent="0.25">
      <c r="A60" t="s">
        <v>12</v>
      </c>
      <c r="B60" t="s">
        <v>11</v>
      </c>
      <c r="C60" t="s">
        <v>12</v>
      </c>
      <c r="D60" t="s">
        <v>11</v>
      </c>
      <c r="E60">
        <v>1849</v>
      </c>
    </row>
    <row r="61" spans="1:5" x14ac:dyDescent="0.25">
      <c r="A61" t="s">
        <v>13</v>
      </c>
      <c r="B61" t="s">
        <v>11</v>
      </c>
      <c r="C61" t="s">
        <v>13</v>
      </c>
      <c r="D61" t="s">
        <v>11</v>
      </c>
      <c r="E61">
        <v>2520</v>
      </c>
    </row>
    <row r="62" spans="1:5" x14ac:dyDescent="0.25">
      <c r="A62" t="s">
        <v>13</v>
      </c>
      <c r="B62" t="s">
        <v>12</v>
      </c>
      <c r="C62" t="s">
        <v>13</v>
      </c>
      <c r="D62" t="s">
        <v>12</v>
      </c>
      <c r="E62">
        <v>2305</v>
      </c>
    </row>
    <row r="63" spans="1:5" x14ac:dyDescent="0.25">
      <c r="A63" t="s">
        <v>13</v>
      </c>
      <c r="B63" t="s">
        <v>12</v>
      </c>
      <c r="C63" t="s">
        <v>13</v>
      </c>
      <c r="D63" t="s">
        <v>12</v>
      </c>
      <c r="E63">
        <v>2549</v>
      </c>
    </row>
    <row r="64" spans="1:5" x14ac:dyDescent="0.25">
      <c r="A64" t="s">
        <v>12</v>
      </c>
      <c r="B64" t="s">
        <v>13</v>
      </c>
      <c r="C64" t="s">
        <v>12</v>
      </c>
      <c r="D64" t="s">
        <v>13</v>
      </c>
      <c r="E64">
        <v>2432</v>
      </c>
    </row>
    <row r="65" spans="1:5" x14ac:dyDescent="0.25">
      <c r="A65" t="s">
        <v>11</v>
      </c>
      <c r="B65" t="s">
        <v>13</v>
      </c>
      <c r="C65" t="s">
        <v>11</v>
      </c>
      <c r="D65" t="s">
        <v>13</v>
      </c>
      <c r="E65">
        <v>2099</v>
      </c>
    </row>
    <row r="66" spans="1:5" x14ac:dyDescent="0.25">
      <c r="A66" t="s">
        <v>13</v>
      </c>
      <c r="B66" t="s">
        <v>12</v>
      </c>
      <c r="C66" t="s">
        <v>13</v>
      </c>
      <c r="D66" t="s">
        <v>12</v>
      </c>
      <c r="E66">
        <v>5271</v>
      </c>
    </row>
    <row r="67" spans="1:5" x14ac:dyDescent="0.25">
      <c r="A67" t="s">
        <v>12</v>
      </c>
      <c r="B67" t="s">
        <v>13</v>
      </c>
      <c r="C67" t="s">
        <v>12</v>
      </c>
      <c r="D67" t="s">
        <v>13</v>
      </c>
      <c r="E67">
        <v>1901</v>
      </c>
    </row>
    <row r="68" spans="1:5" x14ac:dyDescent="0.25">
      <c r="A68" t="s">
        <v>12</v>
      </c>
      <c r="B68" t="s">
        <v>11</v>
      </c>
      <c r="C68" t="s">
        <v>12</v>
      </c>
      <c r="D68" t="s">
        <v>11</v>
      </c>
      <c r="E68">
        <v>3330</v>
      </c>
    </row>
    <row r="69" spans="1:5" x14ac:dyDescent="0.25">
      <c r="A69" t="s">
        <v>12</v>
      </c>
      <c r="B69" t="s">
        <v>13</v>
      </c>
      <c r="C69" t="s">
        <v>12</v>
      </c>
      <c r="D69" t="s">
        <v>13</v>
      </c>
      <c r="E69">
        <v>2475</v>
      </c>
    </row>
    <row r="70" spans="1:5" x14ac:dyDescent="0.25">
      <c r="A70" t="s">
        <v>12</v>
      </c>
      <c r="B70" t="s">
        <v>13</v>
      </c>
      <c r="C70" t="s">
        <v>12</v>
      </c>
      <c r="D70" t="s">
        <v>13</v>
      </c>
      <c r="E70">
        <v>3955</v>
      </c>
    </row>
    <row r="71" spans="1:5" x14ac:dyDescent="0.25">
      <c r="A71" t="s">
        <v>12</v>
      </c>
      <c r="B71" t="s">
        <v>11</v>
      </c>
      <c r="C71" t="s">
        <v>12</v>
      </c>
      <c r="D71" t="s">
        <v>11</v>
      </c>
      <c r="E71">
        <v>4961</v>
      </c>
    </row>
    <row r="72" spans="1:5" x14ac:dyDescent="0.25">
      <c r="A72" t="s">
        <v>12</v>
      </c>
      <c r="B72" t="s">
        <v>11</v>
      </c>
      <c r="C72" t="s">
        <v>12</v>
      </c>
      <c r="D72" t="s">
        <v>11</v>
      </c>
      <c r="E72">
        <v>2135</v>
      </c>
    </row>
    <row r="73" spans="1:5" x14ac:dyDescent="0.25">
      <c r="A73" t="s">
        <v>11</v>
      </c>
      <c r="B73" t="s">
        <v>13</v>
      </c>
      <c r="C73" t="s">
        <v>11</v>
      </c>
      <c r="D73" t="s">
        <v>13</v>
      </c>
      <c r="E73">
        <v>1231</v>
      </c>
    </row>
    <row r="74" spans="1:5" x14ac:dyDescent="0.25">
      <c r="A74" t="s">
        <v>12</v>
      </c>
      <c r="B74" t="s">
        <v>13</v>
      </c>
      <c r="C74" t="s">
        <v>12</v>
      </c>
      <c r="D74" t="s">
        <v>13</v>
      </c>
      <c r="E74">
        <v>3034</v>
      </c>
    </row>
    <row r="75" spans="1:5" x14ac:dyDescent="0.25">
      <c r="A75" t="s">
        <v>12</v>
      </c>
      <c r="B75" t="s">
        <v>13</v>
      </c>
      <c r="C75" t="s">
        <v>12</v>
      </c>
      <c r="D75" t="s">
        <v>13</v>
      </c>
      <c r="E75">
        <v>3641</v>
      </c>
    </row>
    <row r="76" spans="1:5" x14ac:dyDescent="0.25">
      <c r="A76" t="s">
        <v>11</v>
      </c>
      <c r="B76" t="s">
        <v>13</v>
      </c>
      <c r="C76" t="s">
        <v>11</v>
      </c>
      <c r="D76" t="s">
        <v>13</v>
      </c>
      <c r="E76">
        <v>1944</v>
      </c>
    </row>
    <row r="77" spans="1:5" x14ac:dyDescent="0.25">
      <c r="A77" t="s">
        <v>11</v>
      </c>
      <c r="B77" t="s">
        <v>13</v>
      </c>
      <c r="C77" t="s">
        <v>11</v>
      </c>
      <c r="D77" t="s">
        <v>13</v>
      </c>
      <c r="E77">
        <v>932</v>
      </c>
    </row>
    <row r="78" spans="1:5" x14ac:dyDescent="0.25">
      <c r="A78" t="s">
        <v>13</v>
      </c>
      <c r="B78" t="s">
        <v>11</v>
      </c>
      <c r="C78" t="s">
        <v>13</v>
      </c>
      <c r="D78" t="s">
        <v>11</v>
      </c>
      <c r="E78">
        <v>1441</v>
      </c>
    </row>
    <row r="79" spans="1:5" x14ac:dyDescent="0.25">
      <c r="A79" t="s">
        <v>12</v>
      </c>
      <c r="B79" t="s">
        <v>13</v>
      </c>
      <c r="C79" t="s">
        <v>12</v>
      </c>
      <c r="D79" t="s">
        <v>13</v>
      </c>
      <c r="E79">
        <v>2148</v>
      </c>
    </row>
    <row r="80" spans="1:5" x14ac:dyDescent="0.25">
      <c r="A80" t="s">
        <v>11</v>
      </c>
      <c r="B80" t="s">
        <v>12</v>
      </c>
      <c r="C80" t="s">
        <v>11</v>
      </c>
      <c r="D80" t="s">
        <v>12</v>
      </c>
      <c r="E80">
        <v>2998</v>
      </c>
    </row>
    <row r="81" spans="1:5" x14ac:dyDescent="0.25">
      <c r="A81" t="s">
        <v>12</v>
      </c>
      <c r="B81" t="s">
        <v>11</v>
      </c>
      <c r="C81" t="s">
        <v>12</v>
      </c>
      <c r="D81" t="s">
        <v>11</v>
      </c>
      <c r="E81">
        <v>4846</v>
      </c>
    </row>
    <row r="82" spans="1:5" x14ac:dyDescent="0.25">
      <c r="A82" t="s">
        <v>12</v>
      </c>
      <c r="B82" t="s">
        <v>13</v>
      </c>
      <c r="C82" t="s">
        <v>12</v>
      </c>
      <c r="D82" t="s">
        <v>13</v>
      </c>
      <c r="E82">
        <v>2160</v>
      </c>
    </row>
    <row r="83" spans="1:5" x14ac:dyDescent="0.25">
      <c r="A83" t="s">
        <v>11</v>
      </c>
      <c r="B83" t="s">
        <v>13</v>
      </c>
      <c r="C83" t="s">
        <v>11</v>
      </c>
      <c r="D83" t="s">
        <v>13</v>
      </c>
      <c r="E83">
        <v>2730</v>
      </c>
    </row>
    <row r="84" spans="1:5" x14ac:dyDescent="0.25">
      <c r="A84" t="s">
        <v>12</v>
      </c>
      <c r="B84" t="s">
        <v>13</v>
      </c>
      <c r="C84" t="s">
        <v>12</v>
      </c>
      <c r="D84" t="s">
        <v>13</v>
      </c>
      <c r="E84">
        <v>1615</v>
      </c>
    </row>
    <row r="85" spans="1:5" x14ac:dyDescent="0.25">
      <c r="A85" t="s">
        <v>13</v>
      </c>
      <c r="B85" t="s">
        <v>12</v>
      </c>
      <c r="C85" t="s">
        <v>13</v>
      </c>
      <c r="D85" t="s">
        <v>12</v>
      </c>
      <c r="E85">
        <v>3090</v>
      </c>
    </row>
    <row r="86" spans="1:5" x14ac:dyDescent="0.25">
      <c r="A86" t="s">
        <v>11</v>
      </c>
      <c r="B86" t="s">
        <v>12</v>
      </c>
      <c r="C86" t="s">
        <v>11</v>
      </c>
      <c r="D86" t="s">
        <v>12</v>
      </c>
      <c r="E86">
        <v>6093</v>
      </c>
    </row>
    <row r="87" spans="1:5" x14ac:dyDescent="0.25">
      <c r="A87" t="s">
        <v>12</v>
      </c>
      <c r="B87" t="s">
        <v>13</v>
      </c>
      <c r="C87" t="s">
        <v>12</v>
      </c>
      <c r="D87" t="s">
        <v>13</v>
      </c>
      <c r="E87">
        <v>1836</v>
      </c>
    </row>
    <row r="88" spans="1:5" x14ac:dyDescent="0.25">
      <c r="A88" t="s">
        <v>12</v>
      </c>
      <c r="B88" t="s">
        <v>13</v>
      </c>
      <c r="C88" t="s">
        <v>12</v>
      </c>
      <c r="D88" t="s">
        <v>13</v>
      </c>
      <c r="E88">
        <v>713</v>
      </c>
    </row>
    <row r="89" spans="1:5" x14ac:dyDescent="0.25">
      <c r="A89" t="s">
        <v>11</v>
      </c>
      <c r="B89" t="s">
        <v>12</v>
      </c>
      <c r="C89" t="s">
        <v>11</v>
      </c>
      <c r="D89" t="s">
        <v>12</v>
      </c>
      <c r="E89">
        <v>5332</v>
      </c>
    </row>
    <row r="90" spans="1:5" x14ac:dyDescent="0.25">
      <c r="A90" t="s">
        <v>12</v>
      </c>
      <c r="B90" t="s">
        <v>13</v>
      </c>
      <c r="C90" t="s">
        <v>12</v>
      </c>
      <c r="D90" t="s">
        <v>13</v>
      </c>
      <c r="E90">
        <v>1546</v>
      </c>
    </row>
    <row r="91" spans="1:5" x14ac:dyDescent="0.25">
      <c r="A91" t="s">
        <v>13</v>
      </c>
      <c r="B91" t="s">
        <v>11</v>
      </c>
      <c r="C91" t="s">
        <v>13</v>
      </c>
      <c r="D91" t="s">
        <v>11</v>
      </c>
      <c r="E91">
        <v>5061</v>
      </c>
    </row>
    <row r="92" spans="1:5" x14ac:dyDescent="0.25">
      <c r="A92" t="s">
        <v>13</v>
      </c>
      <c r="B92" t="s">
        <v>12</v>
      </c>
      <c r="C92" t="s">
        <v>13</v>
      </c>
      <c r="D92" t="s">
        <v>12</v>
      </c>
      <c r="E92">
        <v>2051</v>
      </c>
    </row>
    <row r="93" spans="1:5" x14ac:dyDescent="0.25">
      <c r="A93" t="s">
        <v>12</v>
      </c>
      <c r="B93" t="s">
        <v>13</v>
      </c>
      <c r="C93" t="s">
        <v>12</v>
      </c>
      <c r="D93" t="s">
        <v>13</v>
      </c>
      <c r="E93">
        <v>1846</v>
      </c>
    </row>
    <row r="94" spans="1:5" x14ac:dyDescent="0.25">
      <c r="A94" t="s">
        <v>12</v>
      </c>
      <c r="B94" t="s">
        <v>11</v>
      </c>
      <c r="C94" t="s">
        <v>12</v>
      </c>
      <c r="D94" t="s">
        <v>11</v>
      </c>
      <c r="E94">
        <v>2160</v>
      </c>
    </row>
    <row r="95" spans="1:5" x14ac:dyDescent="0.25">
      <c r="A95" t="s">
        <v>12</v>
      </c>
      <c r="B95" t="s">
        <v>13</v>
      </c>
      <c r="C95" t="s">
        <v>12</v>
      </c>
      <c r="D95" t="s">
        <v>13</v>
      </c>
      <c r="E95">
        <v>2140</v>
      </c>
    </row>
    <row r="96" spans="1:5" x14ac:dyDescent="0.25">
      <c r="A96" t="s">
        <v>13</v>
      </c>
      <c r="B96" t="s">
        <v>11</v>
      </c>
      <c r="C96" t="s">
        <v>13</v>
      </c>
      <c r="D96" t="s">
        <v>11</v>
      </c>
      <c r="E96">
        <v>3562</v>
      </c>
    </row>
    <row r="97" spans="1:5" x14ac:dyDescent="0.25">
      <c r="A97" t="s">
        <v>11</v>
      </c>
      <c r="B97" t="s">
        <v>13</v>
      </c>
      <c r="C97" t="s">
        <v>11</v>
      </c>
      <c r="D97" t="s">
        <v>13</v>
      </c>
      <c r="E97">
        <v>1822</v>
      </c>
    </row>
    <row r="98" spans="1:5" x14ac:dyDescent="0.25">
      <c r="A98" t="s">
        <v>11</v>
      </c>
      <c r="B98" t="s">
        <v>13</v>
      </c>
      <c r="C98" t="s">
        <v>11</v>
      </c>
      <c r="D98" t="s">
        <v>13</v>
      </c>
      <c r="E98">
        <v>1532</v>
      </c>
    </row>
    <row r="99" spans="1:5" x14ac:dyDescent="0.25">
      <c r="A99" t="s">
        <v>12</v>
      </c>
      <c r="B99" t="s">
        <v>13</v>
      </c>
      <c r="C99" t="s">
        <v>12</v>
      </c>
      <c r="D99" t="s">
        <v>13</v>
      </c>
      <c r="E99">
        <v>1255</v>
      </c>
    </row>
    <row r="100" spans="1:5" x14ac:dyDescent="0.25">
      <c r="A100" t="s">
        <v>12</v>
      </c>
      <c r="B100" t="s">
        <v>11</v>
      </c>
      <c r="C100" t="s">
        <v>12</v>
      </c>
      <c r="D100" t="s">
        <v>11</v>
      </c>
      <c r="E100">
        <v>4343</v>
      </c>
    </row>
    <row r="101" spans="1:5" x14ac:dyDescent="0.25">
      <c r="A101" t="s">
        <v>13</v>
      </c>
      <c r="B101" t="s">
        <v>11</v>
      </c>
      <c r="C101" t="s">
        <v>13</v>
      </c>
      <c r="D101" t="s">
        <v>11</v>
      </c>
      <c r="E101">
        <v>2512</v>
      </c>
    </row>
    <row r="102" spans="1:5" x14ac:dyDescent="0.25">
      <c r="A102" t="s">
        <v>11</v>
      </c>
      <c r="B102" t="s">
        <v>13</v>
      </c>
      <c r="C102" t="s">
        <v>11</v>
      </c>
      <c r="D102" t="s">
        <v>13</v>
      </c>
      <c r="E102">
        <v>931</v>
      </c>
    </row>
    <row r="103" spans="1:5" x14ac:dyDescent="0.25">
      <c r="A103" t="s">
        <v>12</v>
      </c>
      <c r="B103" t="s">
        <v>13</v>
      </c>
      <c r="C103" t="s">
        <v>12</v>
      </c>
      <c r="D103" t="s">
        <v>13</v>
      </c>
      <c r="E103">
        <v>649</v>
      </c>
    </row>
    <row r="104" spans="1:5" x14ac:dyDescent="0.25">
      <c r="A104" t="s">
        <v>12</v>
      </c>
      <c r="B104" t="s">
        <v>11</v>
      </c>
      <c r="C104" t="s">
        <v>12</v>
      </c>
      <c r="D104" t="s">
        <v>11</v>
      </c>
      <c r="E104">
        <v>3635</v>
      </c>
    </row>
    <row r="105" spans="1:5" x14ac:dyDescent="0.25">
      <c r="A105" t="s">
        <v>11</v>
      </c>
      <c r="B105" t="s">
        <v>13</v>
      </c>
      <c r="C105" t="s">
        <v>11</v>
      </c>
      <c r="D105" t="s">
        <v>13</v>
      </c>
      <c r="E105">
        <v>2422</v>
      </c>
    </row>
    <row r="106" spans="1:5" x14ac:dyDescent="0.25">
      <c r="A106" t="s">
        <v>12</v>
      </c>
      <c r="B106" t="s">
        <v>13</v>
      </c>
      <c r="C106" t="s">
        <v>12</v>
      </c>
      <c r="D106" t="s">
        <v>13</v>
      </c>
      <c r="E106">
        <v>2741</v>
      </c>
    </row>
  </sheetData>
  <mergeCells count="1">
    <mergeCell ref="A1:E4"/>
  </mergeCells>
  <phoneticPr fontId="3" type="noConversion"/>
  <conditionalFormatting sqref="H2:J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V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Katielly Cavalcanti de Lima</cp:lastModifiedBy>
  <dcterms:created xsi:type="dcterms:W3CDTF">2025-07-28T13:04:16Z</dcterms:created>
  <dcterms:modified xsi:type="dcterms:W3CDTF">2025-07-28T22:43:32Z</dcterms:modified>
</cp:coreProperties>
</file>