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de trabajo" sheetId="1" r:id="rId4"/>
    <sheet state="visible" name="Plan de Calida" sheetId="2" r:id="rId5"/>
  </sheets>
  <definedNames/>
  <calcPr/>
</workbook>
</file>

<file path=xl/sharedStrings.xml><?xml version="1.0" encoding="utf-8"?>
<sst xmlns="http://schemas.openxmlformats.org/spreadsheetml/2006/main" count="175" uniqueCount="69">
  <si>
    <t>Tarea</t>
  </si>
  <si>
    <t>Semana esperada</t>
  </si>
  <si>
    <t>Horas Planeadas</t>
  </si>
  <si>
    <t>Valor Planeado</t>
  </si>
  <si>
    <t>Valor Planeado Acumulado</t>
  </si>
  <si>
    <t>a- Planeación de Trabajo</t>
  </si>
  <si>
    <t>b- Planeación de Calidad</t>
  </si>
  <si>
    <t>c- Diagrama de casos de uso</t>
  </si>
  <si>
    <t>d- Logo</t>
  </si>
  <si>
    <t>e- Especificación de casos de uso</t>
  </si>
  <si>
    <t>f- Objetivos de negocio</t>
  </si>
  <si>
    <t>g- Requisitos funcionales y No funcionales</t>
  </si>
  <si>
    <t>h- Revisión documentos Parte 1</t>
  </si>
  <si>
    <t>i- Describir de manera general lo que el lector va a encontrar</t>
  </si>
  <si>
    <t>j- Historias de usuario</t>
  </si>
  <si>
    <t>k- Stakeholders</t>
  </si>
  <si>
    <t>l- Plan de Iteraciones</t>
  </si>
  <si>
    <t>m- Diagramas de análisis y de secuencia (Primera iteración)</t>
  </si>
  <si>
    <t>n- Mockups</t>
  </si>
  <si>
    <t>o- Revisión documentos Parte 2</t>
  </si>
  <si>
    <t>p- Diagrama de Base de datos</t>
  </si>
  <si>
    <t>q- Login</t>
  </si>
  <si>
    <t>r- Despliegue Base de datos en Azure</t>
  </si>
  <si>
    <t>s- Pruebas y Revisión Parte 1</t>
  </si>
  <si>
    <t xml:space="preserve">t- Creación proyecto </t>
  </si>
  <si>
    <t>u- Conexion base de datos</t>
  </si>
  <si>
    <t>v- Implementación caso de uso "Actualizar datos personales"</t>
  </si>
  <si>
    <t>w- Implementación caso de uso "Consultar historia clínica"</t>
  </si>
  <si>
    <t>x- Pruebas y Revisión Parte 2</t>
  </si>
  <si>
    <t>y- Diagramas de análisis y de secuencia (Segunda iteración)</t>
  </si>
  <si>
    <t>z- Diagrama de Paquetes</t>
  </si>
  <si>
    <t>aa- Diagrama de Despliegue</t>
  </si>
  <si>
    <t>bb- Revisión documentos Parte 3</t>
  </si>
  <si>
    <t>cc- Implementación ORM (SQLalchemy)</t>
  </si>
  <si>
    <t>dd- Implementación caso de uso "Registrar signos vitales"</t>
  </si>
  <si>
    <t>ee- Implementación caso de uso "Enviar correo con sugerencias" con Hilos</t>
  </si>
  <si>
    <t>ff- Pruebas y Revisión Parte 3</t>
  </si>
  <si>
    <t>gg- Frontend (Desarrollo)</t>
  </si>
  <si>
    <t>hh- Frontend (Conexion)</t>
  </si>
  <si>
    <t>ii- Bitacoras</t>
  </si>
  <si>
    <t>jj- Postmortem</t>
  </si>
  <si>
    <t>Total</t>
  </si>
  <si>
    <t>DIVISIONES</t>
  </si>
  <si>
    <t>Plan Juan Camilo García Arias (Lider)</t>
  </si>
  <si>
    <t>Horas Totales</t>
  </si>
  <si>
    <t>Plan James</t>
  </si>
  <si>
    <t>gg- Bitacoras</t>
  </si>
  <si>
    <t>Plan Jhair</t>
  </si>
  <si>
    <t>hh- Postmortem</t>
  </si>
  <si>
    <t>Plan Albert</t>
  </si>
  <si>
    <t>Actividad</t>
  </si>
  <si>
    <t>Tamaño estimado</t>
  </si>
  <si>
    <t>Defectos insertados</t>
  </si>
  <si>
    <t>Defectos eliminados</t>
  </si>
  <si>
    <t>(estimados)</t>
  </si>
  <si>
    <t>Revisión documentos Parte 1</t>
  </si>
  <si>
    <t>14 hojas</t>
  </si>
  <si>
    <t>Revisión documentos Parte 2</t>
  </si>
  <si>
    <t>Pruebas y Revisión Parte 1</t>
  </si>
  <si>
    <t>2 funcionalidad</t>
  </si>
  <si>
    <t>Pruebas y Revisión Parte 2</t>
  </si>
  <si>
    <t>Revisión documentos Parte 3</t>
  </si>
  <si>
    <t>Pruebas y Revisión Parte 3</t>
  </si>
  <si>
    <t>Planeado</t>
  </si>
  <si>
    <t>Real</t>
  </si>
  <si>
    <t>Semana real</t>
  </si>
  <si>
    <t>Horas reales</t>
  </si>
  <si>
    <t>Valor Ganado</t>
  </si>
  <si>
    <t>Valor Ganado Acumulado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</si>
</sst>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9">
    <font>
      <sz val="10.0"/>
      <color rgb="FF000000"/>
      <name val="Arial"/>
      <scheme val="minor"/>
    </font>
    <font>
      <color rgb="FFFFFFFF"/>
      <name val="Arial"/>
      <scheme val="minor"/>
    </font>
    <font>
      <color rgb="FFFF0000"/>
      <name val="Arial"/>
      <scheme val="minor"/>
    </font>
    <font>
      <color rgb="FFFFFFFF"/>
      <name val="Arial"/>
    </font>
    <font>
      <b/>
      <color rgb="FFFFFFFF"/>
      <name val="Arial"/>
      <scheme val="minor"/>
    </font>
    <font>
      <color theme="1"/>
      <name val="Arial"/>
      <scheme val="minor"/>
    </font>
    <font/>
    <font>
      <color rgb="FF000000"/>
      <name val="Arial"/>
      <scheme val="minor"/>
    </font>
    <font>
      <color theme="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5AD1B"/>
        <bgColor rgb="FFF5AD1B"/>
      </patternFill>
    </fill>
    <fill>
      <patternFill patternType="solid">
        <fgColor rgb="FF00144F"/>
        <bgColor rgb="FF00144F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ck">
        <color rgb="FFFFFFFF"/>
      </right>
    </border>
    <border>
      <left style="thick">
        <color rgb="FFFFFFFF"/>
      </left>
    </border>
    <border>
      <left style="thin">
        <color rgb="FF000000"/>
      </left>
      <right style="thick">
        <color rgb="FFFFFFFF"/>
      </right>
      <top style="thin">
        <color rgb="FF000000"/>
      </top>
      <bottom style="thin">
        <color rgb="FF000000"/>
      </bottom>
    </border>
    <border>
      <left style="thick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readingOrder="0"/>
    </xf>
    <xf borderId="1" fillId="3" fontId="1" numFmtId="0" xfId="0" applyAlignment="1" applyBorder="1" applyFont="1">
      <alignment horizontal="center" readingOrder="0"/>
    </xf>
    <xf borderId="1" fillId="3" fontId="1" numFmtId="164" xfId="0" applyAlignment="1" applyBorder="1" applyFont="1" applyNumberFormat="1">
      <alignment horizontal="center"/>
    </xf>
    <xf borderId="1" fillId="3" fontId="1" numFmtId="164" xfId="0" applyAlignment="1" applyBorder="1" applyFont="1" applyNumberFormat="1">
      <alignment horizontal="center" readingOrder="0"/>
    </xf>
    <xf borderId="0" fillId="0" fontId="2" numFmtId="0" xfId="0" applyFont="1"/>
    <xf borderId="1" fillId="3" fontId="3" numFmtId="0" xfId="0" applyAlignment="1" applyBorder="1" applyFont="1">
      <alignment readingOrder="0" vertical="bottom"/>
    </xf>
    <xf borderId="2" fillId="3" fontId="3" numFmtId="0" xfId="0" applyAlignment="1" applyBorder="1" applyFont="1">
      <alignment horizontal="center" readingOrder="0" vertical="bottom"/>
    </xf>
    <xf borderId="2" fillId="3" fontId="3" numFmtId="0" xfId="0" applyAlignment="1" applyBorder="1" applyFont="1">
      <alignment horizontal="center" vertical="bottom"/>
    </xf>
    <xf borderId="0" fillId="3" fontId="3" numFmtId="0" xfId="0" applyAlignment="1" applyFont="1">
      <alignment horizontal="left" readingOrder="0"/>
    </xf>
    <xf borderId="0" fillId="4" fontId="2" numFmtId="0" xfId="0" applyFill="1" applyFont="1"/>
    <xf borderId="0" fillId="3" fontId="1" numFmtId="0" xfId="0" applyAlignment="1" applyFont="1">
      <alignment readingOrder="0"/>
    </xf>
    <xf borderId="1" fillId="3" fontId="1" numFmtId="0" xfId="0" applyBorder="1" applyFont="1"/>
    <xf borderId="1" fillId="3" fontId="1" numFmtId="0" xfId="0" applyAlignment="1" applyBorder="1" applyFont="1">
      <alignment horizontal="center"/>
    </xf>
    <xf borderId="0" fillId="2" fontId="4" numFmtId="0" xfId="0" applyAlignment="1" applyFont="1">
      <alignment readingOrder="0"/>
    </xf>
    <xf borderId="1" fillId="2" fontId="4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3" fillId="3" fontId="3" numFmtId="0" xfId="0" applyAlignment="1" applyBorder="1" applyFont="1">
      <alignment vertical="bottom"/>
    </xf>
    <xf borderId="4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6" fillId="0" fontId="6" numFmtId="0" xfId="0" applyBorder="1" applyFont="1"/>
    <xf borderId="7" fillId="0" fontId="6" numFmtId="0" xfId="0" applyBorder="1" applyFont="1"/>
    <xf borderId="6" fillId="2" fontId="1" numFmtId="0" xfId="0" applyAlignment="1" applyBorder="1" applyFont="1">
      <alignment horizontal="center" readingOrder="0"/>
    </xf>
    <xf borderId="6" fillId="3" fontId="1" numFmtId="0" xfId="0" applyAlignment="1" applyBorder="1" applyFont="1">
      <alignment horizontal="center" readingOrder="0"/>
    </xf>
    <xf borderId="8" fillId="3" fontId="3" numFmtId="0" xfId="0" applyAlignment="1" applyBorder="1" applyFont="1">
      <alignment readingOrder="0" vertical="bottom"/>
    </xf>
    <xf borderId="9" fillId="3" fontId="3" numFmtId="0" xfId="0" applyAlignment="1" applyBorder="1" applyFont="1">
      <alignment horizontal="center" vertical="bottom"/>
    </xf>
    <xf borderId="9" fillId="3" fontId="3" numFmtId="0" xfId="0" applyAlignment="1" applyBorder="1" applyFont="1">
      <alignment horizontal="center" readingOrder="0" vertical="bottom"/>
    </xf>
    <xf borderId="0" fillId="5" fontId="7" numFmtId="0" xfId="0" applyAlignment="1" applyFill="1" applyFont="1">
      <alignment horizontal="center" readingOrder="0"/>
    </xf>
    <xf borderId="10" fillId="0" fontId="6" numFmtId="0" xfId="0" applyBorder="1" applyFont="1"/>
    <xf borderId="11" fillId="5" fontId="5" numFmtId="0" xfId="0" applyAlignment="1" applyBorder="1" applyFont="1">
      <alignment horizontal="center" readingOrder="0"/>
    </xf>
    <xf borderId="12" fillId="2" fontId="1" numFmtId="0" xfId="0" applyAlignment="1" applyBorder="1" applyFont="1">
      <alignment horizontal="center" readingOrder="0"/>
    </xf>
    <xf borderId="13" fillId="2" fontId="1" numFmtId="0" xfId="0" applyAlignment="1" applyBorder="1" applyFont="1">
      <alignment horizontal="center" readingOrder="0"/>
    </xf>
    <xf borderId="13" fillId="3" fontId="1" numFmtId="0" xfId="0" applyAlignment="1" applyBorder="1" applyFont="1">
      <alignment horizontal="center" readingOrder="0"/>
    </xf>
    <xf borderId="1" fillId="3" fontId="8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0"/>
    <col customWidth="1" min="2" max="2" width="20.25"/>
    <col customWidth="1" min="3" max="3" width="19.13"/>
    <col customWidth="1" min="5" max="5" width="2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1.0</v>
      </c>
      <c r="C2" s="3">
        <v>2.0</v>
      </c>
      <c r="D2" s="4">
        <f t="shared" ref="D2:D38" si="1">(C2/$C$38)</f>
        <v>0.02844950213</v>
      </c>
      <c r="E2" s="5">
        <v>0.028</v>
      </c>
    </row>
    <row r="3">
      <c r="A3" s="2" t="s">
        <v>6</v>
      </c>
      <c r="B3" s="3">
        <v>1.0</v>
      </c>
      <c r="C3" s="3">
        <v>3.0</v>
      </c>
      <c r="D3" s="4">
        <f t="shared" si="1"/>
        <v>0.0426742532</v>
      </c>
      <c r="E3" s="4">
        <f t="shared" ref="E3:E37" si="2">E2+D3</f>
        <v>0.0706742532</v>
      </c>
    </row>
    <row r="4">
      <c r="A4" s="2" t="s">
        <v>7</v>
      </c>
      <c r="B4" s="3">
        <v>1.0</v>
      </c>
      <c r="C4" s="3">
        <v>2.0</v>
      </c>
      <c r="D4" s="4">
        <f t="shared" si="1"/>
        <v>0.02844950213</v>
      </c>
      <c r="E4" s="4">
        <f t="shared" si="2"/>
        <v>0.09912375533</v>
      </c>
    </row>
    <row r="5">
      <c r="A5" s="2" t="s">
        <v>8</v>
      </c>
      <c r="B5" s="3">
        <v>1.0</v>
      </c>
      <c r="C5" s="3">
        <v>1.0</v>
      </c>
      <c r="D5" s="4">
        <f t="shared" si="1"/>
        <v>0.01422475107</v>
      </c>
      <c r="E5" s="4">
        <f t="shared" si="2"/>
        <v>0.1133485064</v>
      </c>
    </row>
    <row r="6">
      <c r="A6" s="2" t="s">
        <v>9</v>
      </c>
      <c r="B6" s="3">
        <v>1.0</v>
      </c>
      <c r="C6" s="3">
        <v>3.0</v>
      </c>
      <c r="D6" s="4">
        <f t="shared" si="1"/>
        <v>0.0426742532</v>
      </c>
      <c r="E6" s="4">
        <f t="shared" si="2"/>
        <v>0.1560227596</v>
      </c>
    </row>
    <row r="7">
      <c r="A7" s="2" t="s">
        <v>10</v>
      </c>
      <c r="B7" s="3">
        <v>1.0</v>
      </c>
      <c r="C7" s="3">
        <v>2.0</v>
      </c>
      <c r="D7" s="4">
        <f t="shared" si="1"/>
        <v>0.02844950213</v>
      </c>
      <c r="E7" s="4">
        <f t="shared" si="2"/>
        <v>0.1844722617</v>
      </c>
    </row>
    <row r="8">
      <c r="A8" s="2" t="s">
        <v>11</v>
      </c>
      <c r="B8" s="3">
        <v>1.0</v>
      </c>
      <c r="C8" s="3">
        <v>2.0</v>
      </c>
      <c r="D8" s="4">
        <f t="shared" si="1"/>
        <v>0.02844950213</v>
      </c>
      <c r="E8" s="4">
        <f t="shared" si="2"/>
        <v>0.2129217639</v>
      </c>
    </row>
    <row r="9">
      <c r="A9" s="2" t="s">
        <v>12</v>
      </c>
      <c r="B9" s="3">
        <v>1.0</v>
      </c>
      <c r="C9" s="3">
        <v>1.0</v>
      </c>
      <c r="D9" s="4">
        <f t="shared" si="1"/>
        <v>0.01422475107</v>
      </c>
      <c r="E9" s="4">
        <f t="shared" si="2"/>
        <v>0.2271465149</v>
      </c>
    </row>
    <row r="10">
      <c r="A10" s="2" t="s">
        <v>13</v>
      </c>
      <c r="B10" s="3">
        <v>1.0</v>
      </c>
      <c r="C10" s="3">
        <v>1.0</v>
      </c>
      <c r="D10" s="4">
        <f t="shared" si="1"/>
        <v>0.01422475107</v>
      </c>
      <c r="E10" s="4">
        <f t="shared" si="2"/>
        <v>0.241371266</v>
      </c>
    </row>
    <row r="11">
      <c r="A11" s="2" t="s">
        <v>14</v>
      </c>
      <c r="B11" s="3">
        <v>1.0</v>
      </c>
      <c r="C11" s="3">
        <v>2.0</v>
      </c>
      <c r="D11" s="4">
        <f t="shared" si="1"/>
        <v>0.02844950213</v>
      </c>
      <c r="E11" s="4">
        <f t="shared" si="2"/>
        <v>0.2698207681</v>
      </c>
    </row>
    <row r="12">
      <c r="A12" s="2" t="s">
        <v>15</v>
      </c>
      <c r="B12" s="3">
        <v>1.0</v>
      </c>
      <c r="C12" s="3">
        <v>0.3</v>
      </c>
      <c r="D12" s="4">
        <f t="shared" si="1"/>
        <v>0.00426742532</v>
      </c>
      <c r="E12" s="4">
        <f t="shared" si="2"/>
        <v>0.2740881935</v>
      </c>
    </row>
    <row r="13">
      <c r="A13" s="2" t="s">
        <v>16</v>
      </c>
      <c r="B13" s="3">
        <v>2.0</v>
      </c>
      <c r="C13" s="3">
        <v>1.0</v>
      </c>
      <c r="D13" s="4">
        <f t="shared" si="1"/>
        <v>0.01422475107</v>
      </c>
      <c r="E13" s="4">
        <f t="shared" si="2"/>
        <v>0.2883129445</v>
      </c>
    </row>
    <row r="14">
      <c r="A14" s="2" t="s">
        <v>17</v>
      </c>
      <c r="B14" s="3">
        <v>2.0</v>
      </c>
      <c r="C14" s="3">
        <v>1.0</v>
      </c>
      <c r="D14" s="4">
        <f t="shared" si="1"/>
        <v>0.01422475107</v>
      </c>
      <c r="E14" s="4">
        <f t="shared" si="2"/>
        <v>0.3025376956</v>
      </c>
      <c r="F14" s="6"/>
      <c r="G14" s="6"/>
      <c r="H14" s="6"/>
    </row>
    <row r="15">
      <c r="A15" s="7" t="s">
        <v>18</v>
      </c>
      <c r="B15" s="8">
        <v>2.0</v>
      </c>
      <c r="C15" s="8">
        <v>2.0</v>
      </c>
      <c r="D15" s="4">
        <f t="shared" si="1"/>
        <v>0.02844950213</v>
      </c>
      <c r="E15" s="4">
        <f t="shared" si="2"/>
        <v>0.3309871977</v>
      </c>
      <c r="F15" s="6"/>
      <c r="G15" s="6"/>
      <c r="H15" s="6"/>
    </row>
    <row r="16">
      <c r="A16" s="7" t="s">
        <v>19</v>
      </c>
      <c r="B16" s="8">
        <v>2.0</v>
      </c>
      <c r="C16" s="9">
        <v>1.0</v>
      </c>
      <c r="D16" s="4">
        <f t="shared" si="1"/>
        <v>0.01422475107</v>
      </c>
      <c r="E16" s="4">
        <f t="shared" si="2"/>
        <v>0.3452119488</v>
      </c>
      <c r="F16" s="6"/>
      <c r="G16" s="6"/>
      <c r="H16" s="6"/>
    </row>
    <row r="17">
      <c r="A17" s="2" t="s">
        <v>20</v>
      </c>
      <c r="B17" s="3">
        <v>2.0</v>
      </c>
      <c r="C17" s="3">
        <v>2.0</v>
      </c>
      <c r="D17" s="4">
        <f t="shared" si="1"/>
        <v>0.02844950213</v>
      </c>
      <c r="E17" s="4">
        <f t="shared" si="2"/>
        <v>0.3736614509</v>
      </c>
      <c r="F17" s="6"/>
      <c r="G17" s="6"/>
      <c r="H17" s="6"/>
    </row>
    <row r="18">
      <c r="A18" s="2" t="s">
        <v>21</v>
      </c>
      <c r="B18" s="3">
        <v>3.0</v>
      </c>
      <c r="C18" s="3">
        <v>3.0</v>
      </c>
      <c r="D18" s="4">
        <f t="shared" si="1"/>
        <v>0.0426742532</v>
      </c>
      <c r="E18" s="4">
        <f t="shared" si="2"/>
        <v>0.4163357041</v>
      </c>
      <c r="F18" s="6"/>
      <c r="G18" s="6"/>
      <c r="H18" s="6"/>
    </row>
    <row r="19">
      <c r="A19" s="2" t="s">
        <v>22</v>
      </c>
      <c r="B19" s="3">
        <v>3.0</v>
      </c>
      <c r="C19" s="3">
        <v>3.0</v>
      </c>
      <c r="D19" s="4">
        <f t="shared" si="1"/>
        <v>0.0426742532</v>
      </c>
      <c r="E19" s="4">
        <f t="shared" si="2"/>
        <v>0.4590099573</v>
      </c>
      <c r="F19" s="6"/>
      <c r="G19" s="6"/>
      <c r="H19" s="6"/>
    </row>
    <row r="20">
      <c r="A20" s="10" t="s">
        <v>23</v>
      </c>
      <c r="B20" s="3">
        <v>3.0</v>
      </c>
      <c r="C20" s="3">
        <v>1.0</v>
      </c>
      <c r="D20" s="4">
        <f t="shared" si="1"/>
        <v>0.01422475107</v>
      </c>
      <c r="E20" s="4">
        <f t="shared" si="2"/>
        <v>0.4732347084</v>
      </c>
      <c r="F20" s="6"/>
      <c r="G20" s="6"/>
      <c r="H20" s="6"/>
    </row>
    <row r="21">
      <c r="A21" s="2" t="s">
        <v>24</v>
      </c>
      <c r="B21" s="3">
        <v>3.0</v>
      </c>
      <c r="C21" s="3">
        <v>2.0</v>
      </c>
      <c r="D21" s="4">
        <f t="shared" si="1"/>
        <v>0.02844950213</v>
      </c>
      <c r="E21" s="4">
        <f t="shared" si="2"/>
        <v>0.5016842105</v>
      </c>
      <c r="F21" s="11"/>
      <c r="G21" s="11"/>
      <c r="H21" s="11"/>
    </row>
    <row r="22">
      <c r="A22" s="2" t="s">
        <v>25</v>
      </c>
      <c r="B22" s="3">
        <v>3.0</v>
      </c>
      <c r="C22" s="3">
        <v>1.0</v>
      </c>
      <c r="D22" s="4">
        <f t="shared" si="1"/>
        <v>0.01422475107</v>
      </c>
      <c r="E22" s="4">
        <f t="shared" si="2"/>
        <v>0.5159089616</v>
      </c>
    </row>
    <row r="23">
      <c r="A23" s="2" t="s">
        <v>26</v>
      </c>
      <c r="B23" s="3">
        <v>3.0</v>
      </c>
      <c r="C23" s="3">
        <v>3.0</v>
      </c>
      <c r="D23" s="4">
        <f t="shared" si="1"/>
        <v>0.0426742532</v>
      </c>
      <c r="E23" s="4">
        <f t="shared" si="2"/>
        <v>0.5585832148</v>
      </c>
    </row>
    <row r="24">
      <c r="A24" s="2" t="s">
        <v>27</v>
      </c>
      <c r="B24" s="3">
        <v>3.0</v>
      </c>
      <c r="C24" s="3">
        <v>3.0</v>
      </c>
      <c r="D24" s="4">
        <f t="shared" si="1"/>
        <v>0.0426742532</v>
      </c>
      <c r="E24" s="4">
        <f t="shared" si="2"/>
        <v>0.601257468</v>
      </c>
    </row>
    <row r="25">
      <c r="A25" s="10" t="s">
        <v>28</v>
      </c>
      <c r="B25" s="3">
        <v>3.0</v>
      </c>
      <c r="C25" s="3">
        <v>1.0</v>
      </c>
      <c r="D25" s="4">
        <f t="shared" si="1"/>
        <v>0.01422475107</v>
      </c>
      <c r="E25" s="4">
        <f t="shared" si="2"/>
        <v>0.6154822191</v>
      </c>
    </row>
    <row r="26">
      <c r="A26" s="2" t="s">
        <v>29</v>
      </c>
      <c r="B26" s="3">
        <v>4.0</v>
      </c>
      <c r="C26" s="3">
        <v>1.0</v>
      </c>
      <c r="D26" s="4">
        <f t="shared" si="1"/>
        <v>0.01422475107</v>
      </c>
      <c r="E26" s="4">
        <f t="shared" si="2"/>
        <v>0.6297069701</v>
      </c>
    </row>
    <row r="27">
      <c r="A27" s="2" t="s">
        <v>30</v>
      </c>
      <c r="B27" s="3">
        <v>4.0</v>
      </c>
      <c r="C27" s="3">
        <v>1.0</v>
      </c>
      <c r="D27" s="4">
        <f t="shared" si="1"/>
        <v>0.01422475107</v>
      </c>
      <c r="E27" s="4">
        <f t="shared" si="2"/>
        <v>0.6439317212</v>
      </c>
    </row>
    <row r="28">
      <c r="A28" s="2" t="s">
        <v>31</v>
      </c>
      <c r="B28" s="3">
        <v>4.0</v>
      </c>
      <c r="C28" s="3">
        <v>1.0</v>
      </c>
      <c r="D28" s="4">
        <f t="shared" si="1"/>
        <v>0.01422475107</v>
      </c>
      <c r="E28" s="4">
        <f t="shared" si="2"/>
        <v>0.6581564723</v>
      </c>
    </row>
    <row r="29">
      <c r="A29" s="2" t="s">
        <v>32</v>
      </c>
      <c r="B29" s="3">
        <v>4.0</v>
      </c>
      <c r="C29" s="3">
        <v>2.0</v>
      </c>
      <c r="D29" s="4">
        <f t="shared" si="1"/>
        <v>0.02844950213</v>
      </c>
      <c r="E29" s="4">
        <f t="shared" si="2"/>
        <v>0.6866059744</v>
      </c>
    </row>
    <row r="30">
      <c r="A30" s="2" t="s">
        <v>33</v>
      </c>
      <c r="B30" s="3">
        <v>4.0</v>
      </c>
      <c r="C30" s="3">
        <v>4.0</v>
      </c>
      <c r="D30" s="4">
        <f t="shared" si="1"/>
        <v>0.05689900427</v>
      </c>
      <c r="E30" s="4">
        <f t="shared" si="2"/>
        <v>0.7435049787</v>
      </c>
    </row>
    <row r="31">
      <c r="A31" s="2" t="s">
        <v>34</v>
      </c>
      <c r="B31" s="3">
        <v>4.0</v>
      </c>
      <c r="C31" s="3">
        <v>3.0</v>
      </c>
      <c r="D31" s="4">
        <f t="shared" si="1"/>
        <v>0.0426742532</v>
      </c>
      <c r="E31" s="4">
        <f t="shared" si="2"/>
        <v>0.7861792319</v>
      </c>
    </row>
    <row r="32">
      <c r="A32" s="2" t="s">
        <v>35</v>
      </c>
      <c r="B32" s="3">
        <v>4.0</v>
      </c>
      <c r="C32" s="3">
        <v>3.0</v>
      </c>
      <c r="D32" s="4">
        <f t="shared" si="1"/>
        <v>0.0426742532</v>
      </c>
      <c r="E32" s="4">
        <f t="shared" si="2"/>
        <v>0.8288534851</v>
      </c>
    </row>
    <row r="33">
      <c r="A33" s="10" t="s">
        <v>36</v>
      </c>
      <c r="B33" s="3">
        <v>4.0</v>
      </c>
      <c r="C33" s="3">
        <v>1.0</v>
      </c>
      <c r="D33" s="4">
        <f t="shared" si="1"/>
        <v>0.01422475107</v>
      </c>
      <c r="E33" s="4">
        <f t="shared" si="2"/>
        <v>0.8430782361</v>
      </c>
    </row>
    <row r="34">
      <c r="A34" s="12" t="s">
        <v>37</v>
      </c>
      <c r="B34" s="3">
        <v>4.0</v>
      </c>
      <c r="C34" s="3">
        <v>3.0</v>
      </c>
      <c r="D34" s="4">
        <f t="shared" si="1"/>
        <v>0.0426742532</v>
      </c>
      <c r="E34" s="4">
        <f t="shared" si="2"/>
        <v>0.8857524893</v>
      </c>
    </row>
    <row r="35">
      <c r="A35" s="12" t="s">
        <v>38</v>
      </c>
      <c r="B35" s="3">
        <v>4.0</v>
      </c>
      <c r="C35" s="3">
        <v>2.0</v>
      </c>
      <c r="D35" s="4">
        <f t="shared" si="1"/>
        <v>0.02844950213</v>
      </c>
      <c r="E35" s="4">
        <f t="shared" si="2"/>
        <v>0.9142019915</v>
      </c>
    </row>
    <row r="36">
      <c r="A36" s="2" t="s">
        <v>39</v>
      </c>
      <c r="B36" s="3">
        <v>4.0</v>
      </c>
      <c r="C36" s="3">
        <v>3.0</v>
      </c>
      <c r="D36" s="4">
        <f t="shared" si="1"/>
        <v>0.0426742532</v>
      </c>
      <c r="E36" s="4">
        <f t="shared" si="2"/>
        <v>0.9568762447</v>
      </c>
    </row>
    <row r="37">
      <c r="A37" s="2" t="s">
        <v>40</v>
      </c>
      <c r="B37" s="3">
        <v>4.0</v>
      </c>
      <c r="C37" s="3">
        <v>3.0</v>
      </c>
      <c r="D37" s="4">
        <f t="shared" si="1"/>
        <v>0.0426742532</v>
      </c>
      <c r="E37" s="4">
        <f t="shared" si="2"/>
        <v>0.9995504979</v>
      </c>
    </row>
    <row r="38">
      <c r="A38" s="2" t="s">
        <v>41</v>
      </c>
      <c r="B38" s="13"/>
      <c r="C38" s="14">
        <f>SUM(C2:C37)</f>
        <v>70.3</v>
      </c>
      <c r="D38" s="4">
        <f t="shared" si="1"/>
        <v>1</v>
      </c>
      <c r="E38" s="13"/>
    </row>
    <row r="42">
      <c r="A42" s="15" t="s">
        <v>42</v>
      </c>
    </row>
    <row r="44">
      <c r="A44" s="16" t="s">
        <v>43</v>
      </c>
      <c r="B44" s="17"/>
      <c r="C44" s="17"/>
    </row>
    <row r="45">
      <c r="A45" s="1" t="s">
        <v>0</v>
      </c>
      <c r="B45" s="1" t="s">
        <v>1</v>
      </c>
      <c r="C45" s="1" t="s">
        <v>2</v>
      </c>
    </row>
    <row r="46">
      <c r="A46" s="2" t="s">
        <v>11</v>
      </c>
      <c r="B46" s="3">
        <v>1.0</v>
      </c>
      <c r="C46" s="3">
        <v>2.0</v>
      </c>
      <c r="E46" s="18"/>
    </row>
    <row r="47">
      <c r="A47" s="2" t="s">
        <v>13</v>
      </c>
      <c r="B47" s="3">
        <v>1.0</v>
      </c>
      <c r="C47" s="3">
        <v>1.0</v>
      </c>
    </row>
    <row r="48">
      <c r="A48" s="2" t="s">
        <v>15</v>
      </c>
      <c r="B48" s="3">
        <v>1.0</v>
      </c>
      <c r="C48" s="3">
        <v>0.3</v>
      </c>
    </row>
    <row r="49">
      <c r="A49" s="2" t="s">
        <v>20</v>
      </c>
      <c r="B49" s="3">
        <v>1.0</v>
      </c>
      <c r="C49" s="3">
        <v>1.0</v>
      </c>
    </row>
    <row r="50">
      <c r="A50" s="2" t="s">
        <v>24</v>
      </c>
      <c r="B50" s="3">
        <v>2.0</v>
      </c>
      <c r="C50" s="3">
        <v>2.0</v>
      </c>
    </row>
    <row r="51">
      <c r="A51" s="2" t="s">
        <v>5</v>
      </c>
      <c r="B51" s="3">
        <v>1.0</v>
      </c>
      <c r="C51" s="3">
        <v>2.0</v>
      </c>
    </row>
    <row r="52">
      <c r="A52" s="2" t="s">
        <v>6</v>
      </c>
      <c r="B52" s="3">
        <v>2.0</v>
      </c>
      <c r="C52" s="3">
        <v>1.0</v>
      </c>
    </row>
    <row r="53">
      <c r="A53" s="2" t="s">
        <v>27</v>
      </c>
      <c r="B53" s="3">
        <v>2.0</v>
      </c>
      <c r="C53" s="3">
        <v>1.5</v>
      </c>
    </row>
    <row r="54">
      <c r="A54" s="2" t="s">
        <v>21</v>
      </c>
      <c r="B54" s="3">
        <v>2.0</v>
      </c>
      <c r="C54" s="3">
        <v>2.5</v>
      </c>
    </row>
    <row r="55">
      <c r="A55" s="2" t="s">
        <v>12</v>
      </c>
      <c r="B55" s="3">
        <v>1.0</v>
      </c>
      <c r="C55" s="3">
        <v>1.0</v>
      </c>
    </row>
    <row r="56">
      <c r="A56" s="7" t="s">
        <v>18</v>
      </c>
      <c r="B56" s="3">
        <v>1.0</v>
      </c>
      <c r="C56" s="3">
        <v>1.0</v>
      </c>
    </row>
    <row r="57">
      <c r="A57" s="2" t="s">
        <v>31</v>
      </c>
      <c r="B57" s="3">
        <v>4.0</v>
      </c>
      <c r="C57" s="3">
        <v>1.0</v>
      </c>
    </row>
    <row r="58">
      <c r="A58" s="10" t="s">
        <v>36</v>
      </c>
      <c r="B58" s="3">
        <v>4.0</v>
      </c>
      <c r="C58" s="3">
        <v>2.0</v>
      </c>
    </row>
    <row r="59">
      <c r="A59" s="2" t="s">
        <v>32</v>
      </c>
      <c r="B59" s="3">
        <v>4.0</v>
      </c>
      <c r="C59" s="3">
        <v>1.0</v>
      </c>
    </row>
    <row r="60">
      <c r="B60" s="19" t="s">
        <v>44</v>
      </c>
      <c r="C60" s="20">
        <f>(SUM(C46:C59))</f>
        <v>19.3</v>
      </c>
    </row>
    <row r="62">
      <c r="B62" s="21"/>
      <c r="C62" s="21"/>
    </row>
    <row r="63">
      <c r="A63" s="16" t="s">
        <v>45</v>
      </c>
      <c r="B63" s="21"/>
      <c r="C63" s="21"/>
    </row>
    <row r="64">
      <c r="A64" s="1" t="s">
        <v>0</v>
      </c>
      <c r="B64" s="1" t="s">
        <v>1</v>
      </c>
      <c r="C64" s="1" t="s">
        <v>2</v>
      </c>
    </row>
    <row r="65">
      <c r="A65" s="2" t="s">
        <v>7</v>
      </c>
      <c r="B65" s="3">
        <v>1.0</v>
      </c>
      <c r="C65" s="3">
        <v>2.0</v>
      </c>
    </row>
    <row r="66">
      <c r="A66" s="2" t="s">
        <v>9</v>
      </c>
      <c r="B66" s="3">
        <v>1.0</v>
      </c>
      <c r="C66" s="3">
        <v>3.0</v>
      </c>
    </row>
    <row r="67">
      <c r="A67" s="2" t="s">
        <v>46</v>
      </c>
      <c r="B67" s="3">
        <v>2.0</v>
      </c>
      <c r="C67" s="3">
        <v>3.0</v>
      </c>
    </row>
    <row r="68">
      <c r="A68" s="2" t="s">
        <v>6</v>
      </c>
      <c r="B68" s="3">
        <v>2.0</v>
      </c>
      <c r="C68" s="3">
        <v>1.0</v>
      </c>
    </row>
    <row r="69">
      <c r="A69" s="2" t="s">
        <v>27</v>
      </c>
      <c r="B69" s="3">
        <v>2.0</v>
      </c>
      <c r="C69" s="3">
        <v>1.5</v>
      </c>
    </row>
    <row r="70">
      <c r="A70" s="2" t="s">
        <v>21</v>
      </c>
      <c r="B70" s="3">
        <v>2.0</v>
      </c>
      <c r="C70" s="3">
        <v>2.5</v>
      </c>
    </row>
    <row r="71">
      <c r="A71" s="7" t="s">
        <v>19</v>
      </c>
      <c r="B71" s="9">
        <v>1.0</v>
      </c>
      <c r="C71" s="9">
        <v>1.0</v>
      </c>
    </row>
    <row r="72">
      <c r="A72" s="2" t="s">
        <v>29</v>
      </c>
      <c r="B72" s="8">
        <v>4.0</v>
      </c>
      <c r="C72" s="3">
        <v>1.0</v>
      </c>
    </row>
    <row r="73">
      <c r="A73" s="2" t="s">
        <v>30</v>
      </c>
      <c r="B73" s="8">
        <v>4.0</v>
      </c>
      <c r="C73" s="3">
        <v>1.0</v>
      </c>
    </row>
    <row r="74">
      <c r="A74" s="2" t="s">
        <v>35</v>
      </c>
      <c r="B74" s="3">
        <v>4.0</v>
      </c>
      <c r="C74" s="3">
        <v>3.0</v>
      </c>
    </row>
    <row r="75">
      <c r="A75" s="22" t="s">
        <v>23</v>
      </c>
      <c r="B75" s="9">
        <v>2.0</v>
      </c>
      <c r="C75" s="8">
        <v>0.5</v>
      </c>
    </row>
    <row r="76">
      <c r="B76" s="19" t="s">
        <v>44</v>
      </c>
      <c r="C76" s="20">
        <f>(SUM(C65:C75))</f>
        <v>19.5</v>
      </c>
    </row>
    <row r="77">
      <c r="B77" s="21"/>
      <c r="C77" s="21"/>
    </row>
    <row r="78">
      <c r="B78" s="21"/>
      <c r="C78" s="21"/>
    </row>
    <row r="79">
      <c r="A79" s="16" t="s">
        <v>47</v>
      </c>
      <c r="B79" s="21"/>
      <c r="C79" s="21"/>
    </row>
    <row r="80">
      <c r="A80" s="1" t="s">
        <v>0</v>
      </c>
      <c r="B80" s="1" t="s">
        <v>1</v>
      </c>
      <c r="C80" s="1" t="s">
        <v>2</v>
      </c>
    </row>
    <row r="81">
      <c r="A81" s="2" t="s">
        <v>8</v>
      </c>
      <c r="B81" s="3">
        <v>1.0</v>
      </c>
      <c r="C81" s="3">
        <v>1.0</v>
      </c>
    </row>
    <row r="82">
      <c r="A82" s="2" t="s">
        <v>16</v>
      </c>
      <c r="B82" s="3">
        <v>1.0</v>
      </c>
      <c r="C82" s="3">
        <v>1.0</v>
      </c>
    </row>
    <row r="83">
      <c r="A83" s="2" t="s">
        <v>48</v>
      </c>
      <c r="B83" s="3">
        <v>2.0</v>
      </c>
      <c r="C83" s="3">
        <v>3.0</v>
      </c>
    </row>
    <row r="84">
      <c r="A84" s="2" t="s">
        <v>17</v>
      </c>
      <c r="B84" s="3">
        <v>1.0</v>
      </c>
      <c r="C84" s="3">
        <v>1.0</v>
      </c>
    </row>
    <row r="85">
      <c r="A85" s="2" t="s">
        <v>5</v>
      </c>
      <c r="B85" s="3">
        <v>1.0</v>
      </c>
      <c r="C85" s="3">
        <v>2.0</v>
      </c>
    </row>
    <row r="86">
      <c r="A86" s="2" t="s">
        <v>6</v>
      </c>
      <c r="B86" s="3">
        <v>2.0</v>
      </c>
      <c r="C86" s="3">
        <v>1.0</v>
      </c>
    </row>
    <row r="87">
      <c r="A87" s="2" t="s">
        <v>48</v>
      </c>
      <c r="B87" s="3">
        <v>2.0</v>
      </c>
      <c r="C87" s="3">
        <v>3.0</v>
      </c>
    </row>
    <row r="88">
      <c r="A88" s="2" t="s">
        <v>26</v>
      </c>
      <c r="B88" s="3">
        <v>2.0</v>
      </c>
      <c r="C88" s="3">
        <v>1.5</v>
      </c>
    </row>
    <row r="89">
      <c r="A89" s="10" t="s">
        <v>23</v>
      </c>
      <c r="B89" s="3">
        <v>2.0</v>
      </c>
      <c r="C89" s="3">
        <v>0.5</v>
      </c>
    </row>
    <row r="90">
      <c r="A90" s="12" t="s">
        <v>37</v>
      </c>
      <c r="B90" s="3">
        <v>4.0</v>
      </c>
      <c r="C90" s="3">
        <v>3.0</v>
      </c>
    </row>
    <row r="91">
      <c r="A91" s="12" t="s">
        <v>38</v>
      </c>
      <c r="B91" s="3">
        <v>4.0</v>
      </c>
      <c r="C91" s="3">
        <v>2.0</v>
      </c>
    </row>
    <row r="92">
      <c r="B92" s="19" t="s">
        <v>44</v>
      </c>
      <c r="C92" s="20">
        <f>(SUM(C81:C91))</f>
        <v>19</v>
      </c>
    </row>
    <row r="93">
      <c r="B93" s="21"/>
      <c r="C93" s="21"/>
    </row>
    <row r="94">
      <c r="B94" s="21"/>
      <c r="C94" s="21"/>
    </row>
    <row r="95">
      <c r="A95" s="16" t="s">
        <v>49</v>
      </c>
      <c r="B95" s="21"/>
      <c r="C95" s="21"/>
    </row>
    <row r="96">
      <c r="A96" s="1" t="s">
        <v>0</v>
      </c>
      <c r="B96" s="1" t="s">
        <v>1</v>
      </c>
      <c r="C96" s="1" t="s">
        <v>2</v>
      </c>
    </row>
    <row r="97">
      <c r="A97" s="2" t="s">
        <v>10</v>
      </c>
      <c r="B97" s="3">
        <v>1.0</v>
      </c>
      <c r="C97" s="3">
        <v>2.0</v>
      </c>
    </row>
    <row r="98">
      <c r="A98" s="2" t="s">
        <v>14</v>
      </c>
      <c r="B98" s="3">
        <v>1.0</v>
      </c>
      <c r="C98" s="3">
        <v>2.0</v>
      </c>
    </row>
    <row r="99">
      <c r="A99" s="2" t="s">
        <v>20</v>
      </c>
      <c r="B99" s="3">
        <v>1.0</v>
      </c>
      <c r="C99" s="3">
        <v>1.0</v>
      </c>
    </row>
    <row r="100">
      <c r="A100" s="2" t="s">
        <v>22</v>
      </c>
      <c r="B100" s="3">
        <v>2.0</v>
      </c>
      <c r="C100" s="3">
        <v>3.0</v>
      </c>
    </row>
    <row r="101">
      <c r="A101" s="2" t="s">
        <v>25</v>
      </c>
      <c r="B101" s="3">
        <v>2.0</v>
      </c>
      <c r="C101" s="3">
        <v>1.0</v>
      </c>
    </row>
    <row r="102">
      <c r="A102" s="2" t="s">
        <v>6</v>
      </c>
      <c r="B102" s="3">
        <v>2.0</v>
      </c>
      <c r="C102" s="3">
        <v>1.0</v>
      </c>
    </row>
    <row r="103">
      <c r="A103" s="2" t="s">
        <v>26</v>
      </c>
      <c r="B103" s="3">
        <v>2.0</v>
      </c>
      <c r="C103" s="3">
        <v>1.5</v>
      </c>
    </row>
    <row r="104">
      <c r="A104" s="10" t="s">
        <v>28</v>
      </c>
      <c r="B104" s="3">
        <v>2.0</v>
      </c>
      <c r="C104" s="3">
        <v>1.0</v>
      </c>
    </row>
    <row r="105">
      <c r="A105" s="2" t="s">
        <v>33</v>
      </c>
      <c r="B105" s="3">
        <v>4.0</v>
      </c>
      <c r="C105" s="3">
        <v>4.0</v>
      </c>
    </row>
    <row r="106">
      <c r="A106" s="2" t="s">
        <v>34</v>
      </c>
      <c r="B106" s="3">
        <v>4.0</v>
      </c>
      <c r="C106" s="3">
        <v>3.0</v>
      </c>
    </row>
    <row r="107">
      <c r="B107" s="19" t="s">
        <v>44</v>
      </c>
      <c r="C107" s="20">
        <f>(SUM(C97:C106))</f>
        <v>19.5</v>
      </c>
    </row>
    <row r="108">
      <c r="B108" s="21"/>
      <c r="C108" s="21"/>
    </row>
    <row r="109">
      <c r="B109" s="17"/>
      <c r="C109" s="17"/>
    </row>
    <row r="110">
      <c r="B110" s="17"/>
      <c r="C110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2" max="2" width="19.13"/>
    <col customWidth="1" min="3" max="3" width="21.5"/>
    <col customWidth="1" min="4" max="4" width="16.13"/>
    <col customWidth="1" min="5" max="5" width="29.0"/>
    <col customWidth="1" min="6" max="6" width="14.63"/>
    <col customWidth="1" min="7" max="7" width="13.75"/>
    <col customWidth="1" min="8" max="8" width="12.25"/>
    <col customWidth="1" min="9" max="9" width="20.88"/>
  </cols>
  <sheetData>
    <row r="1">
      <c r="A1" s="23" t="s">
        <v>50</v>
      </c>
      <c r="B1" s="24" t="s">
        <v>51</v>
      </c>
      <c r="C1" s="23" t="s">
        <v>52</v>
      </c>
      <c r="D1" s="23" t="s">
        <v>53</v>
      </c>
      <c r="E1" s="25"/>
    </row>
    <row r="2">
      <c r="A2" s="26"/>
      <c r="B2" s="27"/>
      <c r="C2" s="28" t="s">
        <v>54</v>
      </c>
      <c r="D2" s="28" t="s">
        <v>54</v>
      </c>
    </row>
    <row r="3">
      <c r="A3" s="2" t="s">
        <v>55</v>
      </c>
      <c r="B3" s="3" t="s">
        <v>56</v>
      </c>
      <c r="C3" s="29">
        <v>5.0</v>
      </c>
      <c r="D3" s="3">
        <v>3.0</v>
      </c>
    </row>
    <row r="4">
      <c r="A4" s="7" t="s">
        <v>57</v>
      </c>
      <c r="B4" s="3" t="s">
        <v>56</v>
      </c>
      <c r="C4" s="3">
        <v>7.0</v>
      </c>
      <c r="D4" s="3">
        <v>5.0</v>
      </c>
    </row>
    <row r="5">
      <c r="A5" s="10" t="s">
        <v>58</v>
      </c>
      <c r="B5" s="3" t="s">
        <v>59</v>
      </c>
      <c r="C5" s="3">
        <v>15.0</v>
      </c>
      <c r="D5" s="3">
        <v>9.0</v>
      </c>
    </row>
    <row r="6">
      <c r="A6" s="10" t="s">
        <v>60</v>
      </c>
      <c r="B6" s="3" t="s">
        <v>59</v>
      </c>
      <c r="C6" s="3">
        <v>14.0</v>
      </c>
      <c r="D6" s="3">
        <v>7.0</v>
      </c>
    </row>
    <row r="7">
      <c r="A7" s="2" t="s">
        <v>61</v>
      </c>
      <c r="B7" s="3" t="s">
        <v>56</v>
      </c>
      <c r="C7" s="8">
        <v>4.0</v>
      </c>
      <c r="D7" s="8">
        <v>3.0</v>
      </c>
    </row>
    <row r="8">
      <c r="A8" s="30" t="s">
        <v>62</v>
      </c>
      <c r="B8" s="31" t="s">
        <v>59</v>
      </c>
      <c r="C8" s="32">
        <v>6.0</v>
      </c>
      <c r="D8" s="32">
        <v>4.0</v>
      </c>
    </row>
    <row r="11">
      <c r="A11" s="25"/>
      <c r="B11" s="33" t="s">
        <v>63</v>
      </c>
      <c r="E11" s="34"/>
      <c r="F11" s="35" t="s">
        <v>64</v>
      </c>
    </row>
    <row r="12">
      <c r="A12" s="1" t="s">
        <v>0</v>
      </c>
      <c r="B12" s="1" t="s">
        <v>1</v>
      </c>
      <c r="C12" s="1" t="s">
        <v>2</v>
      </c>
      <c r="D12" s="1" t="s">
        <v>3</v>
      </c>
      <c r="E12" s="36" t="s">
        <v>4</v>
      </c>
      <c r="F12" s="37" t="s">
        <v>65</v>
      </c>
      <c r="G12" s="1" t="s">
        <v>66</v>
      </c>
      <c r="H12" s="1" t="s">
        <v>67</v>
      </c>
      <c r="I12" s="1" t="s">
        <v>68</v>
      </c>
    </row>
    <row r="13">
      <c r="A13" s="2" t="s">
        <v>5</v>
      </c>
      <c r="B13" s="3">
        <v>1.0</v>
      </c>
      <c r="C13" s="3">
        <v>2.0</v>
      </c>
      <c r="D13" s="4">
        <f t="shared" ref="D13:D49" si="1">(C13/$C$49)</f>
        <v>0.02844950213</v>
      </c>
      <c r="E13" s="5">
        <v>0.028</v>
      </c>
      <c r="F13" s="38">
        <v>1.0</v>
      </c>
      <c r="G13" s="3">
        <v>3.0</v>
      </c>
      <c r="H13" s="39">
        <f t="shared" ref="H13:H48" si="2">D13</f>
        <v>0.02844950213</v>
      </c>
      <c r="I13" s="39">
        <f>H13</f>
        <v>0.02844950213</v>
      </c>
    </row>
    <row r="14">
      <c r="A14" s="2" t="s">
        <v>6</v>
      </c>
      <c r="B14" s="3">
        <v>1.0</v>
      </c>
      <c r="C14" s="3">
        <v>3.0</v>
      </c>
      <c r="D14" s="4">
        <f t="shared" si="1"/>
        <v>0.0426742532</v>
      </c>
      <c r="E14" s="4">
        <f t="shared" ref="E14:E48" si="3">E13+D14</f>
        <v>0.0706742532</v>
      </c>
      <c r="F14" s="38">
        <v>1.0</v>
      </c>
      <c r="G14" s="3">
        <v>1.0</v>
      </c>
      <c r="H14" s="39">
        <f t="shared" si="2"/>
        <v>0.0426742532</v>
      </c>
      <c r="I14" s="39">
        <f t="shared" ref="I14:I48" si="4">H14+I13</f>
        <v>0.07112375533</v>
      </c>
    </row>
    <row r="15">
      <c r="A15" s="2" t="s">
        <v>7</v>
      </c>
      <c r="B15" s="3">
        <v>1.0</v>
      </c>
      <c r="C15" s="3">
        <v>2.0</v>
      </c>
      <c r="D15" s="4">
        <f t="shared" si="1"/>
        <v>0.02844950213</v>
      </c>
      <c r="E15" s="4">
        <f t="shared" si="3"/>
        <v>0.09912375533</v>
      </c>
      <c r="F15" s="38">
        <v>1.0</v>
      </c>
      <c r="G15" s="3">
        <v>0.5</v>
      </c>
      <c r="H15" s="39">
        <f t="shared" si="2"/>
        <v>0.02844950213</v>
      </c>
      <c r="I15" s="39">
        <f t="shared" si="4"/>
        <v>0.09957325747</v>
      </c>
    </row>
    <row r="16">
      <c r="A16" s="2" t="s">
        <v>8</v>
      </c>
      <c r="B16" s="3">
        <v>1.0</v>
      </c>
      <c r="C16" s="3">
        <v>1.0</v>
      </c>
      <c r="D16" s="4">
        <f t="shared" si="1"/>
        <v>0.01422475107</v>
      </c>
      <c r="E16" s="4">
        <f t="shared" si="3"/>
        <v>0.1133485064</v>
      </c>
      <c r="F16" s="38">
        <v>1.0</v>
      </c>
      <c r="G16" s="3">
        <v>2.0</v>
      </c>
      <c r="H16" s="39">
        <f t="shared" si="2"/>
        <v>0.01422475107</v>
      </c>
      <c r="I16" s="39">
        <f t="shared" si="4"/>
        <v>0.1137980085</v>
      </c>
    </row>
    <row r="17">
      <c r="A17" s="2" t="s">
        <v>9</v>
      </c>
      <c r="B17" s="3">
        <v>1.0</v>
      </c>
      <c r="C17" s="3">
        <v>3.0</v>
      </c>
      <c r="D17" s="4">
        <f t="shared" si="1"/>
        <v>0.0426742532</v>
      </c>
      <c r="E17" s="4">
        <f t="shared" si="3"/>
        <v>0.1560227596</v>
      </c>
      <c r="F17" s="38">
        <v>1.0</v>
      </c>
      <c r="G17" s="3">
        <v>1.0</v>
      </c>
      <c r="H17" s="39">
        <f t="shared" si="2"/>
        <v>0.0426742532</v>
      </c>
      <c r="I17" s="39">
        <f t="shared" si="4"/>
        <v>0.1564722617</v>
      </c>
    </row>
    <row r="18">
      <c r="A18" s="2" t="s">
        <v>10</v>
      </c>
      <c r="B18" s="3">
        <v>1.0</v>
      </c>
      <c r="C18" s="3">
        <v>2.0</v>
      </c>
      <c r="D18" s="4">
        <f t="shared" si="1"/>
        <v>0.02844950213</v>
      </c>
      <c r="E18" s="4">
        <f t="shared" si="3"/>
        <v>0.1844722617</v>
      </c>
      <c r="F18" s="38">
        <v>1.0</v>
      </c>
      <c r="G18" s="3">
        <v>1.0</v>
      </c>
      <c r="H18" s="39">
        <f t="shared" si="2"/>
        <v>0.02844950213</v>
      </c>
      <c r="I18" s="39">
        <f t="shared" si="4"/>
        <v>0.1849217639</v>
      </c>
    </row>
    <row r="19">
      <c r="A19" s="2" t="s">
        <v>11</v>
      </c>
      <c r="B19" s="3">
        <v>1.0</v>
      </c>
      <c r="C19" s="3">
        <v>2.0</v>
      </c>
      <c r="D19" s="4">
        <f t="shared" si="1"/>
        <v>0.02844950213</v>
      </c>
      <c r="E19" s="4">
        <f t="shared" si="3"/>
        <v>0.2129217639</v>
      </c>
      <c r="F19" s="38">
        <v>1.0</v>
      </c>
      <c r="G19" s="3">
        <v>1.0</v>
      </c>
      <c r="H19" s="39">
        <f t="shared" si="2"/>
        <v>0.02844950213</v>
      </c>
      <c r="I19" s="39">
        <f t="shared" si="4"/>
        <v>0.213371266</v>
      </c>
    </row>
    <row r="20">
      <c r="A20" s="2" t="s">
        <v>12</v>
      </c>
      <c r="B20" s="3">
        <v>1.0</v>
      </c>
      <c r="C20" s="3">
        <v>1.0</v>
      </c>
      <c r="D20" s="4">
        <f t="shared" si="1"/>
        <v>0.01422475107</v>
      </c>
      <c r="E20" s="4">
        <f t="shared" si="3"/>
        <v>0.2271465149</v>
      </c>
      <c r="F20" s="38">
        <v>1.0</v>
      </c>
      <c r="G20" s="3">
        <v>0.5</v>
      </c>
      <c r="H20" s="39">
        <f t="shared" si="2"/>
        <v>0.01422475107</v>
      </c>
      <c r="I20" s="39">
        <f t="shared" si="4"/>
        <v>0.2275960171</v>
      </c>
    </row>
    <row r="21">
      <c r="A21" s="2" t="s">
        <v>13</v>
      </c>
      <c r="B21" s="3">
        <v>1.0</v>
      </c>
      <c r="C21" s="3">
        <v>1.0</v>
      </c>
      <c r="D21" s="4">
        <f t="shared" si="1"/>
        <v>0.01422475107</v>
      </c>
      <c r="E21" s="4">
        <f t="shared" si="3"/>
        <v>0.241371266</v>
      </c>
      <c r="F21" s="38">
        <v>1.0</v>
      </c>
      <c r="G21" s="3">
        <v>1.0</v>
      </c>
      <c r="H21" s="39">
        <f t="shared" si="2"/>
        <v>0.01422475107</v>
      </c>
      <c r="I21" s="39">
        <f t="shared" si="4"/>
        <v>0.2418207681</v>
      </c>
    </row>
    <row r="22">
      <c r="A22" s="2" t="s">
        <v>14</v>
      </c>
      <c r="B22" s="3">
        <v>1.0</v>
      </c>
      <c r="C22" s="3">
        <v>2.0</v>
      </c>
      <c r="D22" s="4">
        <f t="shared" si="1"/>
        <v>0.02844950213</v>
      </c>
      <c r="E22" s="4">
        <f t="shared" si="3"/>
        <v>0.2698207681</v>
      </c>
      <c r="F22" s="38">
        <v>1.0</v>
      </c>
      <c r="G22" s="3">
        <v>0.3</v>
      </c>
      <c r="H22" s="39">
        <f t="shared" si="2"/>
        <v>0.02844950213</v>
      </c>
      <c r="I22" s="39">
        <f t="shared" si="4"/>
        <v>0.2702702703</v>
      </c>
    </row>
    <row r="23">
      <c r="A23" s="2" t="s">
        <v>15</v>
      </c>
      <c r="B23" s="3">
        <v>1.0</v>
      </c>
      <c r="C23" s="3">
        <v>0.3</v>
      </c>
      <c r="D23" s="4">
        <f t="shared" si="1"/>
        <v>0.00426742532</v>
      </c>
      <c r="E23" s="4">
        <f t="shared" si="3"/>
        <v>0.2740881935</v>
      </c>
      <c r="F23" s="38">
        <v>1.0</v>
      </c>
      <c r="G23" s="3">
        <v>0.5</v>
      </c>
      <c r="H23" s="39">
        <f t="shared" si="2"/>
        <v>0.00426742532</v>
      </c>
      <c r="I23" s="39">
        <f t="shared" si="4"/>
        <v>0.2745376956</v>
      </c>
    </row>
    <row r="24">
      <c r="A24" s="2" t="s">
        <v>16</v>
      </c>
      <c r="B24" s="3">
        <v>2.0</v>
      </c>
      <c r="C24" s="3">
        <v>1.0</v>
      </c>
      <c r="D24" s="4">
        <f t="shared" si="1"/>
        <v>0.01422475107</v>
      </c>
      <c r="E24" s="4">
        <f t="shared" si="3"/>
        <v>0.2883129445</v>
      </c>
      <c r="F24" s="38">
        <v>2.0</v>
      </c>
      <c r="G24" s="3">
        <v>2.0</v>
      </c>
      <c r="H24" s="39">
        <f t="shared" si="2"/>
        <v>0.01422475107</v>
      </c>
      <c r="I24" s="39">
        <f t="shared" si="4"/>
        <v>0.2887624467</v>
      </c>
    </row>
    <row r="25">
      <c r="A25" s="2" t="s">
        <v>17</v>
      </c>
      <c r="B25" s="3">
        <v>2.0</v>
      </c>
      <c r="C25" s="3">
        <v>1.0</v>
      </c>
      <c r="D25" s="4">
        <f t="shared" si="1"/>
        <v>0.01422475107</v>
      </c>
      <c r="E25" s="4">
        <f t="shared" si="3"/>
        <v>0.3025376956</v>
      </c>
      <c r="F25" s="38">
        <v>2.0</v>
      </c>
      <c r="G25" s="3">
        <v>2.0</v>
      </c>
      <c r="H25" s="39">
        <f t="shared" si="2"/>
        <v>0.01422475107</v>
      </c>
      <c r="I25" s="39">
        <f t="shared" si="4"/>
        <v>0.3029871977</v>
      </c>
    </row>
    <row r="26">
      <c r="A26" s="7" t="s">
        <v>18</v>
      </c>
      <c r="B26" s="8">
        <v>2.0</v>
      </c>
      <c r="C26" s="8">
        <v>2.0</v>
      </c>
      <c r="D26" s="4">
        <f t="shared" si="1"/>
        <v>0.02844950213</v>
      </c>
      <c r="E26" s="4">
        <f t="shared" si="3"/>
        <v>0.3309871977</v>
      </c>
      <c r="F26" s="38">
        <v>2.0</v>
      </c>
      <c r="G26" s="3">
        <v>1.0</v>
      </c>
      <c r="H26" s="39">
        <f t="shared" si="2"/>
        <v>0.02844950213</v>
      </c>
      <c r="I26" s="39">
        <f t="shared" si="4"/>
        <v>0.3314366999</v>
      </c>
    </row>
    <row r="27">
      <c r="A27" s="7" t="s">
        <v>19</v>
      </c>
      <c r="B27" s="8">
        <v>2.0</v>
      </c>
      <c r="C27" s="9">
        <v>1.0</v>
      </c>
      <c r="D27" s="4">
        <f t="shared" si="1"/>
        <v>0.01422475107</v>
      </c>
      <c r="E27" s="4">
        <f t="shared" si="3"/>
        <v>0.3452119488</v>
      </c>
      <c r="F27" s="38">
        <v>2.0</v>
      </c>
      <c r="G27" s="3">
        <v>2.0</v>
      </c>
      <c r="H27" s="39">
        <f t="shared" si="2"/>
        <v>0.01422475107</v>
      </c>
      <c r="I27" s="39">
        <f t="shared" si="4"/>
        <v>0.3456614509</v>
      </c>
    </row>
    <row r="28">
      <c r="A28" s="2" t="s">
        <v>20</v>
      </c>
      <c r="B28" s="3">
        <v>2.0</v>
      </c>
      <c r="C28" s="3">
        <v>2.0</v>
      </c>
      <c r="D28" s="4">
        <f t="shared" si="1"/>
        <v>0.02844950213</v>
      </c>
      <c r="E28" s="4">
        <f t="shared" si="3"/>
        <v>0.3736614509</v>
      </c>
      <c r="F28" s="38">
        <v>2.0</v>
      </c>
      <c r="G28" s="3">
        <v>2.0</v>
      </c>
      <c r="H28" s="39">
        <f t="shared" si="2"/>
        <v>0.02844950213</v>
      </c>
      <c r="I28" s="39">
        <f t="shared" si="4"/>
        <v>0.3741109531</v>
      </c>
    </row>
    <row r="29">
      <c r="A29" s="2" t="s">
        <v>21</v>
      </c>
      <c r="B29" s="3">
        <v>3.0</v>
      </c>
      <c r="C29" s="3">
        <v>3.0</v>
      </c>
      <c r="D29" s="4">
        <f t="shared" si="1"/>
        <v>0.0426742532</v>
      </c>
      <c r="E29" s="4">
        <f t="shared" si="3"/>
        <v>0.4163357041</v>
      </c>
      <c r="F29" s="3">
        <v>3.0</v>
      </c>
      <c r="G29" s="3">
        <v>3.0</v>
      </c>
      <c r="H29" s="39">
        <f t="shared" si="2"/>
        <v>0.0426742532</v>
      </c>
      <c r="I29" s="39">
        <f t="shared" si="4"/>
        <v>0.4167852063</v>
      </c>
    </row>
    <row r="30">
      <c r="A30" s="2" t="s">
        <v>22</v>
      </c>
      <c r="B30" s="3">
        <v>3.0</v>
      </c>
      <c r="C30" s="3">
        <v>3.0</v>
      </c>
      <c r="D30" s="4">
        <f t="shared" si="1"/>
        <v>0.0426742532</v>
      </c>
      <c r="E30" s="4">
        <f t="shared" si="3"/>
        <v>0.4590099573</v>
      </c>
      <c r="F30" s="3">
        <v>3.0</v>
      </c>
      <c r="G30" s="3">
        <v>0.0</v>
      </c>
      <c r="H30" s="39">
        <f t="shared" si="2"/>
        <v>0.0426742532</v>
      </c>
      <c r="I30" s="39">
        <f t="shared" si="4"/>
        <v>0.4594594595</v>
      </c>
    </row>
    <row r="31">
      <c r="A31" s="10" t="s">
        <v>23</v>
      </c>
      <c r="B31" s="3">
        <v>3.0</v>
      </c>
      <c r="C31" s="3">
        <v>1.0</v>
      </c>
      <c r="D31" s="4">
        <f t="shared" si="1"/>
        <v>0.01422475107</v>
      </c>
      <c r="E31" s="4">
        <f t="shared" si="3"/>
        <v>0.4732347084</v>
      </c>
      <c r="F31" s="3">
        <v>3.0</v>
      </c>
      <c r="G31" s="3">
        <v>1.0</v>
      </c>
      <c r="H31" s="39">
        <f t="shared" si="2"/>
        <v>0.01422475107</v>
      </c>
      <c r="I31" s="39">
        <f t="shared" si="4"/>
        <v>0.4736842105</v>
      </c>
    </row>
    <row r="32">
      <c r="A32" s="2" t="s">
        <v>24</v>
      </c>
      <c r="B32" s="3">
        <v>3.0</v>
      </c>
      <c r="C32" s="3">
        <v>2.0</v>
      </c>
      <c r="D32" s="4">
        <f t="shared" si="1"/>
        <v>0.02844950213</v>
      </c>
      <c r="E32" s="4">
        <f t="shared" si="3"/>
        <v>0.5016842105</v>
      </c>
      <c r="F32" s="3">
        <v>3.0</v>
      </c>
      <c r="G32" s="3">
        <v>2.0</v>
      </c>
      <c r="H32" s="39">
        <f t="shared" si="2"/>
        <v>0.02844950213</v>
      </c>
      <c r="I32" s="39">
        <f t="shared" si="4"/>
        <v>0.5021337127</v>
      </c>
    </row>
    <row r="33">
      <c r="A33" s="2" t="s">
        <v>25</v>
      </c>
      <c r="B33" s="3">
        <v>3.0</v>
      </c>
      <c r="C33" s="3">
        <v>1.0</v>
      </c>
      <c r="D33" s="4">
        <f t="shared" si="1"/>
        <v>0.01422475107</v>
      </c>
      <c r="E33" s="4">
        <f t="shared" si="3"/>
        <v>0.5159089616</v>
      </c>
      <c r="F33" s="3">
        <v>3.0</v>
      </c>
      <c r="G33" s="3">
        <v>0.5</v>
      </c>
      <c r="H33" s="39">
        <f t="shared" si="2"/>
        <v>0.01422475107</v>
      </c>
      <c r="I33" s="39">
        <f t="shared" si="4"/>
        <v>0.5163584637</v>
      </c>
    </row>
    <row r="34">
      <c r="A34" s="2" t="s">
        <v>26</v>
      </c>
      <c r="B34" s="3">
        <v>3.0</v>
      </c>
      <c r="C34" s="3">
        <v>3.0</v>
      </c>
      <c r="D34" s="4">
        <f t="shared" si="1"/>
        <v>0.0426742532</v>
      </c>
      <c r="E34" s="4">
        <f t="shared" si="3"/>
        <v>0.5585832148</v>
      </c>
      <c r="F34" s="3">
        <v>3.0</v>
      </c>
      <c r="G34" s="3">
        <v>3.0</v>
      </c>
      <c r="H34" s="39">
        <f t="shared" si="2"/>
        <v>0.0426742532</v>
      </c>
      <c r="I34" s="39">
        <f t="shared" si="4"/>
        <v>0.5590327169</v>
      </c>
    </row>
    <row r="35">
      <c r="A35" s="2" t="s">
        <v>27</v>
      </c>
      <c r="B35" s="3">
        <v>3.0</v>
      </c>
      <c r="C35" s="3">
        <v>3.0</v>
      </c>
      <c r="D35" s="4">
        <f t="shared" si="1"/>
        <v>0.0426742532</v>
      </c>
      <c r="E35" s="4">
        <f t="shared" si="3"/>
        <v>0.601257468</v>
      </c>
      <c r="F35" s="3">
        <v>3.0</v>
      </c>
      <c r="G35" s="3">
        <v>3.0</v>
      </c>
      <c r="H35" s="39">
        <f t="shared" si="2"/>
        <v>0.0426742532</v>
      </c>
      <c r="I35" s="39">
        <f t="shared" si="4"/>
        <v>0.6017069701</v>
      </c>
    </row>
    <row r="36">
      <c r="A36" s="10" t="s">
        <v>28</v>
      </c>
      <c r="B36" s="3">
        <v>3.0</v>
      </c>
      <c r="C36" s="3">
        <v>1.0</v>
      </c>
      <c r="D36" s="4">
        <f t="shared" si="1"/>
        <v>0.01422475107</v>
      </c>
      <c r="E36" s="4">
        <f t="shared" si="3"/>
        <v>0.6154822191</v>
      </c>
      <c r="F36" s="3">
        <v>3.0</v>
      </c>
      <c r="G36" s="3">
        <v>1.0</v>
      </c>
      <c r="H36" s="39">
        <f t="shared" si="2"/>
        <v>0.01422475107</v>
      </c>
      <c r="I36" s="39">
        <f t="shared" si="4"/>
        <v>0.6159317212</v>
      </c>
    </row>
    <row r="37">
      <c r="A37" s="2" t="s">
        <v>29</v>
      </c>
      <c r="B37" s="3">
        <v>4.0</v>
      </c>
      <c r="C37" s="3">
        <v>1.0</v>
      </c>
      <c r="D37" s="4">
        <f t="shared" si="1"/>
        <v>0.01422475107</v>
      </c>
      <c r="E37" s="4">
        <f t="shared" si="3"/>
        <v>0.6297069701</v>
      </c>
      <c r="F37" s="3">
        <v>4.0</v>
      </c>
      <c r="G37" s="3">
        <v>2.0</v>
      </c>
      <c r="H37" s="39">
        <f t="shared" si="2"/>
        <v>0.01422475107</v>
      </c>
      <c r="I37" s="39">
        <f t="shared" si="4"/>
        <v>0.6301564723</v>
      </c>
    </row>
    <row r="38">
      <c r="A38" s="2" t="s">
        <v>30</v>
      </c>
      <c r="B38" s="3">
        <v>4.0</v>
      </c>
      <c r="C38" s="3">
        <v>1.0</v>
      </c>
      <c r="D38" s="4">
        <f t="shared" si="1"/>
        <v>0.01422475107</v>
      </c>
      <c r="E38" s="4">
        <f t="shared" si="3"/>
        <v>0.6439317212</v>
      </c>
      <c r="F38" s="3">
        <v>4.0</v>
      </c>
      <c r="G38" s="3">
        <v>1.0</v>
      </c>
      <c r="H38" s="39">
        <f t="shared" si="2"/>
        <v>0.01422475107</v>
      </c>
      <c r="I38" s="39">
        <f t="shared" si="4"/>
        <v>0.6443812233</v>
      </c>
    </row>
    <row r="39">
      <c r="A39" s="2" t="s">
        <v>31</v>
      </c>
      <c r="B39" s="3">
        <v>4.0</v>
      </c>
      <c r="C39" s="3">
        <v>1.0</v>
      </c>
      <c r="D39" s="4">
        <f t="shared" si="1"/>
        <v>0.01422475107</v>
      </c>
      <c r="E39" s="4">
        <f t="shared" si="3"/>
        <v>0.6581564723</v>
      </c>
      <c r="F39" s="3">
        <v>4.0</v>
      </c>
      <c r="G39" s="3">
        <v>2.0</v>
      </c>
      <c r="H39" s="39">
        <f t="shared" si="2"/>
        <v>0.01422475107</v>
      </c>
      <c r="I39" s="39">
        <f t="shared" si="4"/>
        <v>0.6586059744</v>
      </c>
    </row>
    <row r="40">
      <c r="A40" s="2" t="s">
        <v>32</v>
      </c>
      <c r="B40" s="3">
        <v>4.0</v>
      </c>
      <c r="C40" s="3">
        <v>2.0</v>
      </c>
      <c r="D40" s="4">
        <f t="shared" si="1"/>
        <v>0.02844950213</v>
      </c>
      <c r="E40" s="4">
        <f t="shared" si="3"/>
        <v>0.6866059744</v>
      </c>
      <c r="F40" s="3">
        <v>4.0</v>
      </c>
      <c r="G40" s="3">
        <v>1.0</v>
      </c>
      <c r="H40" s="39">
        <f t="shared" si="2"/>
        <v>0.02844950213</v>
      </c>
      <c r="I40" s="39">
        <f t="shared" si="4"/>
        <v>0.6870554765</v>
      </c>
    </row>
    <row r="41">
      <c r="A41" s="2" t="s">
        <v>33</v>
      </c>
      <c r="B41" s="3">
        <v>4.0</v>
      </c>
      <c r="C41" s="3">
        <v>4.0</v>
      </c>
      <c r="D41" s="4">
        <f t="shared" si="1"/>
        <v>0.05689900427</v>
      </c>
      <c r="E41" s="4">
        <f t="shared" si="3"/>
        <v>0.7435049787</v>
      </c>
      <c r="F41" s="3">
        <v>4.0</v>
      </c>
      <c r="G41" s="3">
        <v>4.0</v>
      </c>
      <c r="H41" s="39">
        <f t="shared" si="2"/>
        <v>0.05689900427</v>
      </c>
      <c r="I41" s="39">
        <f t="shared" si="4"/>
        <v>0.7439544808</v>
      </c>
    </row>
    <row r="42">
      <c r="A42" s="2" t="s">
        <v>34</v>
      </c>
      <c r="B42" s="3">
        <v>4.0</v>
      </c>
      <c r="C42" s="3">
        <v>3.0</v>
      </c>
      <c r="D42" s="4">
        <f t="shared" si="1"/>
        <v>0.0426742532</v>
      </c>
      <c r="E42" s="4">
        <f t="shared" si="3"/>
        <v>0.7861792319</v>
      </c>
      <c r="F42" s="3">
        <v>4.0</v>
      </c>
      <c r="G42" s="3">
        <v>3.0</v>
      </c>
      <c r="H42" s="39">
        <f t="shared" si="2"/>
        <v>0.0426742532</v>
      </c>
      <c r="I42" s="39">
        <f t="shared" si="4"/>
        <v>0.786628734</v>
      </c>
    </row>
    <row r="43">
      <c r="A43" s="2" t="s">
        <v>35</v>
      </c>
      <c r="B43" s="3">
        <v>4.0</v>
      </c>
      <c r="C43" s="3">
        <v>3.0</v>
      </c>
      <c r="D43" s="4">
        <f t="shared" si="1"/>
        <v>0.0426742532</v>
      </c>
      <c r="E43" s="4">
        <f t="shared" si="3"/>
        <v>0.8288534851</v>
      </c>
      <c r="F43" s="3">
        <v>4.0</v>
      </c>
      <c r="G43" s="3">
        <v>3.0</v>
      </c>
      <c r="H43" s="39">
        <f t="shared" si="2"/>
        <v>0.0426742532</v>
      </c>
      <c r="I43" s="39">
        <f t="shared" si="4"/>
        <v>0.8293029872</v>
      </c>
    </row>
    <row r="44">
      <c r="A44" s="10" t="s">
        <v>36</v>
      </c>
      <c r="B44" s="3">
        <v>4.0</v>
      </c>
      <c r="C44" s="3">
        <v>1.0</v>
      </c>
      <c r="D44" s="4">
        <f t="shared" si="1"/>
        <v>0.01422475107</v>
      </c>
      <c r="E44" s="4">
        <f t="shared" si="3"/>
        <v>0.8430782361</v>
      </c>
      <c r="F44" s="3">
        <v>4.0</v>
      </c>
      <c r="G44" s="3">
        <v>1.0</v>
      </c>
      <c r="H44" s="39">
        <f t="shared" si="2"/>
        <v>0.01422475107</v>
      </c>
      <c r="I44" s="39">
        <f t="shared" si="4"/>
        <v>0.8435277383</v>
      </c>
    </row>
    <row r="45">
      <c r="A45" s="12" t="s">
        <v>37</v>
      </c>
      <c r="B45" s="3">
        <v>4.0</v>
      </c>
      <c r="C45" s="3">
        <v>3.0</v>
      </c>
      <c r="D45" s="4">
        <f t="shared" si="1"/>
        <v>0.0426742532</v>
      </c>
      <c r="E45" s="4">
        <f t="shared" si="3"/>
        <v>0.8857524893</v>
      </c>
      <c r="F45" s="3">
        <v>4.0</v>
      </c>
      <c r="G45" s="3">
        <v>3.0</v>
      </c>
      <c r="H45" s="39">
        <f t="shared" si="2"/>
        <v>0.0426742532</v>
      </c>
      <c r="I45" s="39">
        <f t="shared" si="4"/>
        <v>0.8862019915</v>
      </c>
    </row>
    <row r="46">
      <c r="A46" s="12" t="s">
        <v>38</v>
      </c>
      <c r="B46" s="3">
        <v>4.0</v>
      </c>
      <c r="C46" s="3">
        <v>2.0</v>
      </c>
      <c r="D46" s="4">
        <f t="shared" si="1"/>
        <v>0.02844950213</v>
      </c>
      <c r="E46" s="4">
        <f t="shared" si="3"/>
        <v>0.9142019915</v>
      </c>
      <c r="F46" s="3">
        <v>4.0</v>
      </c>
      <c r="G46" s="3">
        <v>2.0</v>
      </c>
      <c r="H46" s="39">
        <f t="shared" si="2"/>
        <v>0.02844950213</v>
      </c>
      <c r="I46" s="39">
        <f t="shared" si="4"/>
        <v>0.9146514936</v>
      </c>
    </row>
    <row r="47">
      <c r="A47" s="2" t="s">
        <v>39</v>
      </c>
      <c r="B47" s="3">
        <v>4.0</v>
      </c>
      <c r="C47" s="3">
        <v>3.0</v>
      </c>
      <c r="D47" s="4">
        <f t="shared" si="1"/>
        <v>0.0426742532</v>
      </c>
      <c r="E47" s="4">
        <f t="shared" si="3"/>
        <v>0.9568762447</v>
      </c>
      <c r="F47" s="3">
        <v>4.0</v>
      </c>
      <c r="G47" s="3">
        <v>3.0</v>
      </c>
      <c r="H47" s="39">
        <f t="shared" si="2"/>
        <v>0.0426742532</v>
      </c>
      <c r="I47" s="39">
        <f t="shared" si="4"/>
        <v>0.9573257468</v>
      </c>
    </row>
    <row r="48">
      <c r="A48" s="2" t="s">
        <v>40</v>
      </c>
      <c r="B48" s="3">
        <v>4.0</v>
      </c>
      <c r="C48" s="3">
        <v>3.0</v>
      </c>
      <c r="D48" s="4">
        <f t="shared" si="1"/>
        <v>0.0426742532</v>
      </c>
      <c r="E48" s="4">
        <f t="shared" si="3"/>
        <v>0.9995504979</v>
      </c>
      <c r="F48" s="3">
        <v>4.0</v>
      </c>
      <c r="G48" s="3">
        <v>3.0</v>
      </c>
      <c r="H48" s="39">
        <f t="shared" si="2"/>
        <v>0.0426742532</v>
      </c>
      <c r="I48" s="39">
        <f t="shared" si="4"/>
        <v>1</v>
      </c>
    </row>
    <row r="49">
      <c r="A49" s="2" t="s">
        <v>41</v>
      </c>
      <c r="B49" s="13"/>
      <c r="C49" s="14">
        <f>SUM(C13:C48)</f>
        <v>70.3</v>
      </c>
      <c r="D49" s="4">
        <f t="shared" si="1"/>
        <v>1</v>
      </c>
      <c r="E49" s="13"/>
    </row>
  </sheetData>
  <mergeCells count="4">
    <mergeCell ref="A1:A2"/>
    <mergeCell ref="B1:B2"/>
    <mergeCell ref="B11:E11"/>
    <mergeCell ref="F11:I11"/>
  </mergeCells>
  <drawing r:id="rId1"/>
</worksheet>
</file>