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ABDFC75A-B528-49AA-A2B6-BD1EDBFEE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匝道桥" sheetId="18" r:id="rId1"/>
    <sheet name="匝道隧道" sheetId="21" r:id="rId2"/>
    <sheet name="匝道左幅" sheetId="17" r:id="rId3"/>
    <sheet name="匝道右幅" sheetId="16" r:id="rId4"/>
    <sheet name="右幅" sheetId="14" r:id="rId5"/>
    <sheet name="左幅" sheetId="2" r:id="rId6"/>
    <sheet name="隧道" sheetId="12" r:id="rId7"/>
    <sheet name="桥" sheetId="24" r:id="rId8"/>
    <sheet name="复合路面左幅" sheetId="25" r:id="rId9"/>
    <sheet name="复合路面右幅" sheetId="26" r:id="rId10"/>
    <sheet name="结果统计" sheetId="5" state="hidden" r:id="rId11"/>
    <sheet name="备注" sheetId="6" state="hidden" r:id="rId12"/>
    <sheet name="Sheet1" sheetId="10" state="hidden" r:id="rId13"/>
  </sheets>
  <definedNames>
    <definedName name="_xlnm.Print_Area" localSheetId="0">匝道桥!$A$1:$I$44</definedName>
    <definedName name="_xlnm.Print_Area" localSheetId="1">匝道隧道!$A$1:$I$44</definedName>
    <definedName name="_xlnm.Print_Area" localSheetId="3">匝道右幅!$A$1:$I$44</definedName>
    <definedName name="_xlnm.Print_Area" localSheetId="2">匝道左幅!$A$1:$I$44</definedName>
    <definedName name="_xlnm.Print_Titles" localSheetId="9">复合路面右幅!$1:$5</definedName>
    <definedName name="_xlnm.Print_Titles" localSheetId="8">复合路面左幅!$1:$5</definedName>
    <definedName name="_xlnm.Print_Titles" localSheetId="7">桥!$1:$5</definedName>
    <definedName name="_xlnm.Print_Titles" localSheetId="6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0" l="1"/>
  <c r="D93" i="10" s="1"/>
  <c r="D94" i="10" s="1"/>
  <c r="D95" i="10" s="1"/>
  <c r="D96" i="10" s="1"/>
  <c r="D97" i="10" s="1"/>
  <c r="D98" i="10" s="1"/>
  <c r="D99" i="10" s="1"/>
  <c r="D91" i="10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B82" i="10"/>
  <c r="B83" i="10" s="1"/>
  <c r="B84" i="10" s="1"/>
  <c r="B85" i="10" s="1"/>
  <c r="B86" i="10" s="1"/>
  <c r="B87" i="10" s="1"/>
  <c r="B88" i="10" s="1"/>
  <c r="B89" i="10" s="1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H80" i="10"/>
  <c r="G80" i="10"/>
  <c r="F80" i="10"/>
  <c r="D73" i="10"/>
  <c r="D74" i="10" s="1"/>
  <c r="D75" i="10" s="1"/>
  <c r="D76" i="10" s="1"/>
  <c r="D77" i="10" s="1"/>
  <c r="D78" i="10" s="1"/>
  <c r="D79" i="10" s="1"/>
  <c r="D72" i="10"/>
  <c r="D71" i="10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3" i="10"/>
  <c r="D64" i="10" s="1"/>
  <c r="D65" i="10" s="1"/>
  <c r="D66" i="10" s="1"/>
  <c r="D67" i="10" s="1"/>
  <c r="D68" i="10" s="1"/>
  <c r="D69" i="10" s="1"/>
  <c r="B63" i="10"/>
  <c r="B64" i="10" s="1"/>
  <c r="B65" i="10" s="1"/>
  <c r="B66" i="10" s="1"/>
  <c r="B67" i="10" s="1"/>
  <c r="B68" i="10" s="1"/>
  <c r="B69" i="10" s="1"/>
  <c r="D62" i="10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B53" i="10"/>
  <c r="B54" i="10" s="1"/>
  <c r="B55" i="10" s="1"/>
  <c r="B56" i="10" s="1"/>
  <c r="B57" i="10" s="1"/>
  <c r="B58" i="10" s="1"/>
  <c r="B59" i="10" s="1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D51" i="10"/>
  <c r="C51" i="10"/>
  <c r="B51" i="10"/>
  <c r="H50" i="10"/>
  <c r="G50" i="10"/>
  <c r="F50" i="10"/>
  <c r="C47" i="10"/>
  <c r="C48" i="10" s="1"/>
  <c r="C49" i="10" s="1"/>
  <c r="C42" i="10"/>
  <c r="C43" i="10" s="1"/>
  <c r="C44" i="10" s="1"/>
  <c r="C45" i="10" s="1"/>
  <c r="C46" i="10" s="1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  <c r="C62" i="5"/>
  <c r="G60" i="5"/>
  <c r="H60" i="5" s="1"/>
  <c r="F60" i="5"/>
  <c r="E52" i="5"/>
  <c r="E51" i="5"/>
  <c r="E49" i="5"/>
  <c r="E48" i="5"/>
  <c r="U56" i="5"/>
  <c r="L10" i="5"/>
  <c r="R43" i="5"/>
  <c r="N6" i="5"/>
  <c r="I25" i="5"/>
  <c r="P50" i="5"/>
  <c r="E21" i="5"/>
  <c r="E24" i="5"/>
  <c r="AE20" i="5"/>
  <c r="R22" i="5"/>
  <c r="Z12" i="5"/>
  <c r="P24" i="5"/>
  <c r="S46" i="5"/>
  <c r="A24" i="5"/>
  <c r="C6" i="5"/>
  <c r="K8" i="5"/>
  <c r="AA6" i="5"/>
  <c r="P55" i="5"/>
  <c r="N21" i="5"/>
  <c r="Q50" i="5"/>
  <c r="F22" i="5"/>
  <c r="AB22" i="5"/>
  <c r="Q15" i="5"/>
  <c r="D8" i="5"/>
  <c r="V20" i="5"/>
  <c r="A18" i="5"/>
  <c r="AC12" i="5"/>
  <c r="P10" i="5"/>
  <c r="E14" i="5"/>
  <c r="L21" i="5"/>
  <c r="B12" i="5"/>
  <c r="AC22" i="5"/>
  <c r="F29" i="5"/>
  <c r="T24" i="5"/>
  <c r="P51" i="5"/>
  <c r="AC24" i="5"/>
  <c r="E8" i="5"/>
  <c r="E29" i="5"/>
  <c r="AD16" i="5"/>
  <c r="K5" i="5"/>
  <c r="A11" i="5"/>
  <c r="C30" i="5"/>
  <c r="J21" i="5"/>
  <c r="K12" i="5"/>
  <c r="R18" i="5"/>
  <c r="P7" i="5"/>
  <c r="H31" i="5"/>
  <c r="AA10" i="5"/>
  <c r="U10" i="5"/>
  <c r="R38" i="5"/>
  <c r="Q29" i="5"/>
  <c r="C18" i="5"/>
  <c r="A20" i="5"/>
  <c r="T23" i="5"/>
  <c r="B22" i="5"/>
  <c r="U41" i="5"/>
  <c r="G6" i="5"/>
  <c r="T50" i="5"/>
  <c r="S33" i="5"/>
  <c r="AB17" i="5"/>
  <c r="U8" i="5"/>
  <c r="S16" i="5"/>
  <c r="V49" i="5"/>
  <c r="AC7" i="5"/>
  <c r="G8" i="5"/>
  <c r="P42" i="5"/>
  <c r="T43" i="5"/>
  <c r="T13" i="5"/>
  <c r="Q38" i="5"/>
  <c r="V25" i="5"/>
  <c r="B7" i="5"/>
  <c r="G24" i="5"/>
  <c r="I15" i="5"/>
  <c r="C16" i="5"/>
  <c r="AB12" i="5"/>
  <c r="F8" i="5"/>
  <c r="P16" i="5"/>
  <c r="H29" i="5"/>
  <c r="L12" i="5"/>
  <c r="G15" i="5"/>
  <c r="R50" i="5"/>
  <c r="U42" i="5"/>
  <c r="F14" i="5"/>
  <c r="J30" i="5"/>
  <c r="N29" i="5"/>
  <c r="V57" i="5"/>
  <c r="S36" i="5"/>
  <c r="AE13" i="5"/>
  <c r="F27" i="5"/>
  <c r="J31" i="5"/>
  <c r="I31" i="5"/>
  <c r="AC10" i="5"/>
  <c r="AD10" i="5"/>
  <c r="AD20" i="5"/>
  <c r="N31" i="5"/>
  <c r="P27" i="5"/>
  <c r="B26" i="5"/>
  <c r="V38" i="5"/>
  <c r="AC13" i="5"/>
  <c r="S8" i="5"/>
  <c r="Y14" i="5"/>
  <c r="A14" i="5"/>
  <c r="L25" i="5"/>
  <c r="R39" i="5"/>
  <c r="R28" i="5"/>
  <c r="AE15" i="5"/>
  <c r="V41" i="5"/>
  <c r="G30" i="5"/>
  <c r="B13" i="5"/>
  <c r="D18" i="5"/>
  <c r="I7" i="5"/>
  <c r="AD12" i="5"/>
  <c r="L5" i="5"/>
  <c r="M8" i="5"/>
  <c r="P21" i="5"/>
  <c r="M11" i="5"/>
  <c r="C29" i="5"/>
  <c r="P20" i="5"/>
  <c r="I8" i="5"/>
  <c r="G25" i="5"/>
  <c r="Y25" i="5"/>
  <c r="I19" i="5"/>
  <c r="Q28" i="5"/>
  <c r="Y7" i="5"/>
  <c r="U15" i="5"/>
  <c r="S40" i="5"/>
  <c r="T34" i="5"/>
  <c r="S43" i="5"/>
  <c r="U21" i="5"/>
  <c r="J23" i="5"/>
  <c r="B29" i="5"/>
  <c r="N9" i="5"/>
  <c r="P54" i="5"/>
  <c r="Q48" i="5"/>
  <c r="Q42" i="5"/>
  <c r="AD8" i="5"/>
  <c r="P52" i="5"/>
  <c r="S5" i="5"/>
  <c r="Y24" i="5"/>
  <c r="AD9" i="5"/>
  <c r="N18" i="5"/>
  <c r="I22" i="5"/>
  <c r="E25" i="5"/>
  <c r="Z14" i="5"/>
  <c r="N22" i="5"/>
  <c r="K20" i="5"/>
  <c r="R32" i="5"/>
  <c r="L28" i="5"/>
  <c r="V24" i="5"/>
  <c r="R16" i="5"/>
  <c r="J18" i="5"/>
  <c r="Z26" i="5"/>
  <c r="A6" i="5"/>
  <c r="Q21" i="5"/>
  <c r="V47" i="5"/>
  <c r="I23" i="5"/>
  <c r="V31" i="5"/>
  <c r="V39" i="5"/>
  <c r="D22" i="5"/>
  <c r="M20" i="5"/>
  <c r="I9" i="5"/>
  <c r="R52" i="5"/>
  <c r="AE5" i="5"/>
  <c r="E17" i="5"/>
  <c r="J6" i="5"/>
  <c r="AC23" i="5"/>
  <c r="M23" i="5"/>
  <c r="Q31" i="5"/>
  <c r="C13" i="5"/>
  <c r="Q10" i="5"/>
  <c r="AD19" i="5"/>
  <c r="Q11" i="5"/>
  <c r="C27" i="5"/>
  <c r="G5" i="5"/>
  <c r="S39" i="5"/>
  <c r="V33" i="5"/>
  <c r="B27" i="5"/>
  <c r="B9" i="5"/>
  <c r="S15" i="5"/>
  <c r="P44" i="5"/>
  <c r="Q26" i="5"/>
  <c r="S54" i="5"/>
  <c r="P15" i="5"/>
  <c r="F30" i="5"/>
  <c r="L16" i="5"/>
  <c r="V54" i="5"/>
  <c r="T48" i="5"/>
  <c r="P56" i="5"/>
  <c r="R53" i="5"/>
  <c r="P41" i="5"/>
  <c r="Q44" i="5"/>
  <c r="G22" i="5"/>
  <c r="A26" i="5"/>
  <c r="P48" i="5"/>
  <c r="P26" i="5"/>
  <c r="H21" i="5"/>
  <c r="C22" i="5"/>
  <c r="L31" i="5"/>
  <c r="V5" i="5"/>
  <c r="AA13" i="5"/>
  <c r="Q7" i="5"/>
  <c r="AD11" i="5"/>
  <c r="R21" i="5"/>
  <c r="P17" i="5"/>
  <c r="K10" i="5"/>
  <c r="AE16" i="5"/>
  <c r="V34" i="5"/>
  <c r="AB24" i="5"/>
  <c r="C20" i="5"/>
  <c r="U35" i="5"/>
  <c r="Z5" i="5"/>
  <c r="AC14" i="5"/>
  <c r="R55" i="5"/>
  <c r="T18" i="5"/>
  <c r="H10" i="5"/>
  <c r="G19" i="5"/>
  <c r="AB7" i="5"/>
  <c r="A8" i="5"/>
  <c r="P12" i="5"/>
  <c r="N8" i="5"/>
  <c r="AD26" i="5"/>
  <c r="D27" i="5"/>
  <c r="L14" i="5"/>
  <c r="D15" i="5"/>
  <c r="AA15" i="5"/>
  <c r="H11" i="5"/>
  <c r="AA26" i="5"/>
  <c r="U49" i="5"/>
  <c r="S30" i="5"/>
  <c r="Y20" i="5"/>
  <c r="D31" i="5"/>
  <c r="L18" i="5"/>
  <c r="U48" i="5"/>
  <c r="S37" i="5"/>
  <c r="Q45" i="5"/>
  <c r="AE26" i="5"/>
  <c r="H20" i="5"/>
  <c r="D25" i="5"/>
  <c r="Q32" i="5"/>
  <c r="S38" i="5"/>
  <c r="I16" i="5"/>
  <c r="Q57" i="5"/>
  <c r="L22" i="5"/>
  <c r="S19" i="5"/>
  <c r="V19" i="5"/>
  <c r="AE21" i="5"/>
  <c r="S53" i="5"/>
  <c r="B5" i="5"/>
  <c r="T10" i="5"/>
  <c r="P11" i="5"/>
  <c r="F15" i="5"/>
  <c r="Z20" i="5"/>
  <c r="T57" i="5"/>
  <c r="M12" i="5"/>
  <c r="T38" i="5"/>
  <c r="N7" i="5"/>
  <c r="J16" i="5"/>
  <c r="H15" i="5"/>
  <c r="Q17" i="5"/>
  <c r="AD13" i="5"/>
  <c r="Z24" i="5"/>
  <c r="C25" i="5"/>
  <c r="R15" i="5"/>
  <c r="Q30" i="5"/>
  <c r="V53" i="5"/>
  <c r="AC20" i="5"/>
  <c r="R26" i="5"/>
  <c r="Z11" i="5"/>
  <c r="T20" i="5"/>
  <c r="R10" i="5"/>
  <c r="Z8" i="5"/>
  <c r="Q22" i="5"/>
  <c r="AA8" i="5"/>
  <c r="F31" i="5"/>
  <c r="P38" i="5"/>
  <c r="G13" i="5"/>
  <c r="N25" i="5"/>
  <c r="S22" i="5"/>
  <c r="B28" i="5"/>
  <c r="I18" i="5"/>
  <c r="R19" i="5"/>
  <c r="H6" i="5"/>
  <c r="K22" i="5"/>
  <c r="C15" i="5"/>
  <c r="AA5" i="5"/>
  <c r="U33" i="5"/>
  <c r="B31" i="5"/>
  <c r="H9" i="5"/>
  <c r="AD24" i="5"/>
  <c r="AB18" i="5"/>
  <c r="V16" i="5"/>
  <c r="D24" i="5"/>
  <c r="C7" i="5"/>
  <c r="AD5" i="5"/>
  <c r="D20" i="5"/>
  <c r="S21" i="5"/>
  <c r="A7" i="5"/>
  <c r="U27" i="5"/>
  <c r="T22" i="5"/>
  <c r="R36" i="5"/>
  <c r="K23" i="5"/>
  <c r="Q54" i="5"/>
  <c r="J29" i="5"/>
  <c r="E13" i="5"/>
  <c r="T26" i="5"/>
  <c r="D6" i="5"/>
  <c r="T46" i="5"/>
  <c r="AB9" i="5"/>
  <c r="D29" i="5"/>
  <c r="R35" i="5"/>
  <c r="AA19" i="5"/>
  <c r="AE9" i="5"/>
  <c r="M9" i="5"/>
  <c r="S44" i="5"/>
  <c r="R30" i="5"/>
  <c r="J22" i="5"/>
  <c r="C8" i="5"/>
  <c r="H24" i="5"/>
  <c r="K31" i="5"/>
  <c r="P30" i="5"/>
  <c r="U9" i="5"/>
  <c r="L15" i="5"/>
  <c r="AB15" i="5"/>
  <c r="E6" i="5"/>
  <c r="G27" i="5"/>
  <c r="A23" i="5"/>
  <c r="I24" i="5"/>
  <c r="Q39" i="5"/>
  <c r="P53" i="5"/>
  <c r="D13" i="5"/>
  <c r="T33" i="5"/>
  <c r="N20" i="5"/>
  <c r="R12" i="5"/>
  <c r="Z22" i="5"/>
  <c r="S23" i="5"/>
  <c r="F20" i="5"/>
  <c r="S42" i="5"/>
  <c r="P6" i="5"/>
  <c r="P23" i="5"/>
  <c r="Q9" i="5"/>
  <c r="P43" i="5"/>
  <c r="N15" i="5"/>
  <c r="N17" i="5"/>
  <c r="AE25" i="5"/>
  <c r="AE10" i="5"/>
  <c r="U18" i="5"/>
  <c r="M6" i="5"/>
  <c r="J20" i="5"/>
  <c r="J10" i="5"/>
  <c r="C26" i="5"/>
  <c r="R49" i="5"/>
  <c r="C17" i="5"/>
  <c r="A5" i="5"/>
  <c r="G16" i="5"/>
  <c r="D7" i="5"/>
  <c r="AA20" i="5"/>
  <c r="U37" i="5"/>
  <c r="M26" i="5"/>
  <c r="T7" i="5"/>
  <c r="K30" i="5"/>
  <c r="J5" i="5"/>
  <c r="T9" i="5"/>
  <c r="L20" i="5"/>
  <c r="J12" i="5"/>
  <c r="D17" i="5"/>
  <c r="U28" i="5"/>
  <c r="T52" i="5"/>
  <c r="E11" i="5"/>
  <c r="A31" i="5"/>
  <c r="S45" i="5"/>
  <c r="I26" i="5"/>
  <c r="U13" i="5"/>
  <c r="B30" i="5"/>
  <c r="N11" i="5"/>
  <c r="V55" i="5"/>
  <c r="AE8" i="5"/>
  <c r="Q14" i="5"/>
  <c r="B23" i="5"/>
  <c r="K18" i="5"/>
  <c r="V13" i="5"/>
  <c r="AA21" i="5"/>
  <c r="L27" i="5"/>
  <c r="AB16" i="5"/>
  <c r="Q35" i="5"/>
  <c r="M15" i="5"/>
  <c r="U19" i="5"/>
  <c r="K6" i="5"/>
  <c r="T55" i="5"/>
  <c r="T14" i="5"/>
  <c r="E27" i="5"/>
  <c r="K27" i="5"/>
  <c r="AB11" i="5"/>
  <c r="Q23" i="5"/>
  <c r="T53" i="5"/>
  <c r="F24" i="5"/>
  <c r="AB8" i="5"/>
  <c r="Y8" i="5"/>
  <c r="AD18" i="5"/>
  <c r="F21" i="5"/>
  <c r="V27" i="5"/>
  <c r="A27" i="5"/>
  <c r="P5" i="5"/>
  <c r="G10" i="5"/>
  <c r="AD22" i="5"/>
  <c r="P8" i="5"/>
  <c r="R13" i="5"/>
  <c r="Q25" i="5"/>
  <c r="P34" i="5"/>
  <c r="G17" i="5"/>
  <c r="S49" i="5"/>
  <c r="K24" i="5"/>
  <c r="M5" i="5"/>
  <c r="I12" i="5"/>
  <c r="D19" i="5"/>
  <c r="Z19" i="5"/>
  <c r="F23" i="5"/>
  <c r="G9" i="5"/>
  <c r="V18" i="5"/>
  <c r="N14" i="5"/>
  <c r="V14" i="5"/>
  <c r="E18" i="5"/>
  <c r="S12" i="5"/>
  <c r="J7" i="5"/>
  <c r="F12" i="5"/>
  <c r="C19" i="5"/>
  <c r="C11" i="5"/>
  <c r="G12" i="5"/>
  <c r="S29" i="5"/>
  <c r="T41" i="5"/>
  <c r="V42" i="5"/>
  <c r="R29" i="5"/>
  <c r="E15" i="5"/>
  <c r="H23" i="5"/>
  <c r="C31" i="5"/>
  <c r="R6" i="5"/>
  <c r="N23" i="5"/>
  <c r="I13" i="5"/>
  <c r="T45" i="5"/>
  <c r="T15" i="5"/>
  <c r="N27" i="5"/>
  <c r="P22" i="5"/>
  <c r="I6" i="5"/>
  <c r="F26" i="5"/>
  <c r="S35" i="5"/>
  <c r="V52" i="5"/>
  <c r="U36" i="5"/>
  <c r="H8" i="5"/>
  <c r="V21" i="5"/>
  <c r="G21" i="5"/>
  <c r="V17" i="5"/>
  <c r="Y16" i="5"/>
  <c r="K7" i="5"/>
  <c r="Z16" i="5"/>
  <c r="P49" i="5"/>
  <c r="R54" i="5"/>
  <c r="M22" i="5"/>
  <c r="L23" i="5"/>
  <c r="N28" i="5"/>
  <c r="B14" i="5"/>
  <c r="G20" i="5"/>
  <c r="R57" i="5"/>
  <c r="K11" i="5"/>
  <c r="J25" i="5"/>
  <c r="AE23" i="5"/>
  <c r="M25" i="5"/>
  <c r="K14" i="5"/>
  <c r="S27" i="5"/>
  <c r="M29" i="5"/>
  <c r="V37" i="5"/>
  <c r="C24" i="5"/>
  <c r="Q5" i="5"/>
  <c r="Y23" i="5"/>
  <c r="P37" i="5"/>
  <c r="P33" i="5"/>
  <c r="E10" i="5"/>
  <c r="F9" i="5"/>
  <c r="K17" i="5"/>
  <c r="V29" i="5"/>
  <c r="AA16" i="5"/>
  <c r="A19" i="5"/>
  <c r="L17" i="5"/>
  <c r="K26" i="5"/>
  <c r="R37" i="5"/>
  <c r="T49" i="5"/>
  <c r="Q16" i="5"/>
  <c r="F17" i="5"/>
  <c r="Z15" i="5"/>
  <c r="AA23" i="5"/>
  <c r="D28" i="5"/>
  <c r="Q53" i="5"/>
  <c r="S47" i="5"/>
  <c r="P35" i="5"/>
  <c r="P9" i="5"/>
  <c r="G23" i="5"/>
  <c r="V12" i="5"/>
  <c r="Y19" i="5"/>
  <c r="AD7" i="5"/>
  <c r="U23" i="5"/>
  <c r="AA9" i="5"/>
  <c r="Q27" i="5"/>
  <c r="U34" i="5"/>
  <c r="R20" i="5"/>
  <c r="H28" i="5"/>
  <c r="U5" i="5"/>
  <c r="AD17" i="5"/>
  <c r="B15" i="5"/>
  <c r="Z17" i="5"/>
  <c r="M19" i="5"/>
  <c r="E19" i="5"/>
  <c r="Z9" i="5"/>
  <c r="U32" i="5"/>
  <c r="T8" i="5"/>
  <c r="K15" i="5"/>
  <c r="R47" i="5"/>
  <c r="J14" i="5"/>
  <c r="J15" i="5"/>
  <c r="AB19" i="5"/>
  <c r="F11" i="5"/>
  <c r="AE18" i="5"/>
  <c r="A16" i="5"/>
  <c r="K28" i="5"/>
  <c r="G31" i="5"/>
  <c r="I10" i="5"/>
  <c r="Y12" i="5"/>
  <c r="V26" i="5"/>
  <c r="L26" i="5"/>
  <c r="H30" i="5"/>
  <c r="K19" i="5"/>
  <c r="Z7" i="5"/>
  <c r="D9" i="5"/>
  <c r="I14" i="5"/>
  <c r="S26" i="5"/>
  <c r="S20" i="5"/>
  <c r="J27" i="5"/>
  <c r="B8" i="5"/>
  <c r="B18" i="5"/>
  <c r="Q12" i="5"/>
  <c r="H17" i="5"/>
  <c r="Y22" i="5"/>
  <c r="V35" i="5"/>
  <c r="A13" i="5"/>
  <c r="P40" i="5"/>
  <c r="D21" i="5"/>
  <c r="V11" i="5"/>
  <c r="U11" i="5"/>
  <c r="U45" i="5"/>
  <c r="AE11" i="5"/>
  <c r="R34" i="5"/>
  <c r="T28" i="5"/>
  <c r="AB20" i="5"/>
  <c r="AA17" i="5"/>
  <c r="S34" i="5"/>
  <c r="G28" i="5"/>
  <c r="U26" i="5"/>
  <c r="E12" i="5"/>
  <c r="F10" i="5"/>
  <c r="D14" i="5"/>
  <c r="AC18" i="5"/>
  <c r="Q47" i="5"/>
  <c r="B10" i="5"/>
  <c r="U12" i="5"/>
  <c r="I5" i="5"/>
  <c r="D12" i="5"/>
  <c r="U29" i="5"/>
  <c r="J9" i="5"/>
  <c r="T25" i="5"/>
  <c r="Q18" i="5"/>
  <c r="G29" i="5"/>
  <c r="R56" i="5"/>
  <c r="AC8" i="5"/>
  <c r="N5" i="5"/>
  <c r="R41" i="5"/>
  <c r="C14" i="5"/>
  <c r="P57" i="5"/>
  <c r="AB10" i="5"/>
  <c r="Q8" i="5"/>
  <c r="N16" i="5"/>
  <c r="I20" i="5"/>
  <c r="Z13" i="5"/>
  <c r="Y5" i="5"/>
  <c r="S31" i="5"/>
  <c r="V40" i="5"/>
  <c r="T30" i="5"/>
  <c r="J26" i="5"/>
  <c r="AA14" i="5"/>
  <c r="AB13" i="5"/>
  <c r="B20" i="5"/>
  <c r="K9" i="5"/>
  <c r="F19" i="5"/>
  <c r="B11" i="5"/>
  <c r="U38" i="5"/>
  <c r="T6" i="5"/>
  <c r="R25" i="5"/>
  <c r="H5" i="5"/>
  <c r="T17" i="5"/>
  <c r="M28" i="5"/>
  <c r="L13" i="5"/>
  <c r="S17" i="5"/>
  <c r="I29" i="5"/>
  <c r="A22" i="5"/>
  <c r="E5" i="5"/>
  <c r="M30" i="5"/>
  <c r="G14" i="5"/>
  <c r="T12" i="5"/>
  <c r="I27" i="5"/>
  <c r="H16" i="5"/>
  <c r="AB5" i="5"/>
  <c r="M13" i="5"/>
  <c r="E28" i="5"/>
  <c r="V48" i="5"/>
  <c r="AE12" i="5"/>
  <c r="R45" i="5"/>
  <c r="N12" i="5"/>
  <c r="AA11" i="5"/>
  <c r="S50" i="5"/>
  <c r="T5" i="5"/>
  <c r="AD23" i="5"/>
  <c r="V10" i="5"/>
  <c r="P39" i="5"/>
  <c r="B19" i="5"/>
  <c r="U40" i="5"/>
  <c r="L11" i="5"/>
  <c r="U14" i="5"/>
  <c r="F28" i="5"/>
  <c r="F13" i="5"/>
  <c r="Q19" i="5"/>
  <c r="Z18" i="5"/>
  <c r="U39" i="5"/>
  <c r="Y17" i="5"/>
  <c r="AB21" i="5"/>
  <c r="D5" i="5"/>
  <c r="P31" i="5"/>
  <c r="AA24" i="5"/>
  <c r="U55" i="5"/>
  <c r="AD21" i="5"/>
  <c r="C5" i="5"/>
  <c r="Q20" i="5"/>
  <c r="S11" i="5"/>
  <c r="Q56" i="5"/>
  <c r="C10" i="5"/>
  <c r="A17" i="5"/>
  <c r="L9" i="5"/>
  <c r="AD25" i="5"/>
  <c r="Y10" i="5"/>
  <c r="AC25" i="5"/>
  <c r="S18" i="5"/>
  <c r="AC17" i="5"/>
  <c r="S14" i="5"/>
  <c r="V23" i="5"/>
  <c r="D10" i="5"/>
  <c r="AA7" i="5"/>
  <c r="Q40" i="5"/>
  <c r="E20" i="5"/>
  <c r="U53" i="5"/>
  <c r="C23" i="5"/>
  <c r="U43" i="5"/>
  <c r="S52" i="5"/>
  <c r="G7" i="5"/>
  <c r="H12" i="5"/>
  <c r="T16" i="5"/>
  <c r="T36" i="5"/>
  <c r="P28" i="5"/>
  <c r="F18" i="5"/>
  <c r="R48" i="5"/>
  <c r="F7" i="5"/>
  <c r="AE19" i="5"/>
  <c r="V7" i="5"/>
  <c r="R27" i="5"/>
  <c r="Z10" i="5"/>
  <c r="T40" i="5"/>
  <c r="Q36" i="5"/>
  <c r="Q43" i="5"/>
  <c r="H7" i="5"/>
  <c r="V6" i="5"/>
  <c r="T27" i="5"/>
  <c r="AC26" i="5"/>
  <c r="U57" i="5"/>
  <c r="R40" i="5"/>
  <c r="L6" i="5"/>
  <c r="T35" i="5"/>
  <c r="Z6" i="5"/>
  <c r="P45" i="5"/>
  <c r="AB25" i="5"/>
  <c r="P14" i="5"/>
  <c r="S6" i="5"/>
  <c r="P36" i="5"/>
  <c r="S28" i="5"/>
  <c r="U30" i="5"/>
  <c r="V8" i="5"/>
  <c r="M24" i="5"/>
  <c r="U16" i="5"/>
  <c r="R8" i="5"/>
  <c r="U20" i="5"/>
  <c r="Q37" i="5"/>
  <c r="Q55" i="5"/>
  <c r="C21" i="5"/>
  <c r="V28" i="5"/>
  <c r="G26" i="5"/>
  <c r="A28" i="5"/>
  <c r="AD15" i="5"/>
  <c r="C28" i="5"/>
  <c r="E22" i="5"/>
  <c r="T19" i="5"/>
  <c r="AE14" i="5"/>
  <c r="U46" i="5"/>
  <c r="S9" i="5"/>
  <c r="Q41" i="5"/>
  <c r="T31" i="5"/>
  <c r="A25" i="5"/>
  <c r="F25" i="5"/>
  <c r="I21" i="5"/>
  <c r="Q52" i="5"/>
  <c r="U17" i="5"/>
  <c r="Q24" i="5"/>
  <c r="A21" i="5"/>
  <c r="T37" i="5"/>
  <c r="AC16" i="5"/>
  <c r="Y21" i="5"/>
  <c r="J13" i="5"/>
  <c r="V50" i="5"/>
  <c r="R11" i="5"/>
  <c r="H14" i="5"/>
  <c r="J17" i="5"/>
  <c r="P29" i="5"/>
  <c r="L7" i="5"/>
  <c r="E31" i="5"/>
  <c r="J8" i="5"/>
  <c r="Q33" i="5"/>
  <c r="AB23" i="5"/>
  <c r="V36" i="5"/>
  <c r="F6" i="5"/>
  <c r="Y11" i="5"/>
  <c r="P19" i="5"/>
  <c r="AA22" i="5"/>
  <c r="Y6" i="5"/>
  <c r="A15" i="5"/>
  <c r="N30" i="5"/>
  <c r="S41" i="5"/>
  <c r="M18" i="5"/>
  <c r="P47" i="5"/>
  <c r="AC21" i="5"/>
  <c r="H26" i="5"/>
  <c r="U47" i="5"/>
  <c r="V22" i="5"/>
  <c r="N26" i="5"/>
  <c r="P25" i="5"/>
  <c r="E23" i="5"/>
  <c r="I17" i="5"/>
  <c r="V43" i="5"/>
  <c r="B6" i="5"/>
  <c r="M21" i="5"/>
  <c r="K29" i="5"/>
  <c r="B24" i="5"/>
  <c r="AE17" i="5"/>
  <c r="E26" i="5"/>
  <c r="H19" i="5"/>
  <c r="N10" i="5"/>
  <c r="U25" i="5"/>
  <c r="A29" i="5"/>
  <c r="V44" i="5"/>
  <c r="U24" i="5"/>
  <c r="E16" i="5"/>
  <c r="I30" i="5"/>
  <c r="N13" i="5"/>
  <c r="R46" i="5"/>
  <c r="Q34" i="5"/>
  <c r="D26" i="5"/>
  <c r="K13" i="5"/>
  <c r="H27" i="5"/>
  <c r="M16" i="5"/>
  <c r="S48" i="5"/>
  <c r="N24" i="5"/>
  <c r="D16" i="5"/>
  <c r="R44" i="5"/>
  <c r="V15" i="5"/>
  <c r="R42" i="5"/>
  <c r="L24" i="5"/>
  <c r="AD6" i="5"/>
  <c r="U44" i="5"/>
  <c r="P32" i="5"/>
  <c r="J11" i="5"/>
  <c r="L8" i="5"/>
  <c r="R17" i="5"/>
  <c r="T21" i="5"/>
  <c r="U22" i="5"/>
  <c r="L19" i="5"/>
  <c r="M31" i="5"/>
  <c r="S25" i="5"/>
  <c r="Y9" i="5"/>
  <c r="AE24" i="5"/>
  <c r="M10" i="5"/>
  <c r="AB14" i="5"/>
  <c r="I28" i="5"/>
  <c r="A30" i="5"/>
  <c r="R7" i="5"/>
  <c r="E7" i="5"/>
  <c r="S7" i="5"/>
  <c r="V46" i="5"/>
  <c r="D30" i="5"/>
  <c r="Z21" i="5"/>
  <c r="AA12" i="5"/>
  <c r="U50" i="5"/>
  <c r="Y15" i="5"/>
  <c r="D23" i="5"/>
  <c r="K21" i="5"/>
  <c r="U52" i="5"/>
  <c r="B16" i="5"/>
  <c r="R31" i="5"/>
  <c r="Q6" i="5"/>
  <c r="T56" i="5"/>
  <c r="AC5" i="5"/>
  <c r="Q49" i="5"/>
  <c r="Y18" i="5"/>
  <c r="AD14" i="5"/>
  <c r="AA25" i="5"/>
  <c r="H13" i="5"/>
  <c r="S10" i="5"/>
  <c r="A10" i="5"/>
  <c r="A12" i="5"/>
  <c r="R24" i="5"/>
  <c r="S32" i="5"/>
  <c r="M17" i="5"/>
  <c r="S57" i="5"/>
  <c r="P46" i="5"/>
  <c r="Y26" i="5"/>
  <c r="L29" i="5"/>
  <c r="Q13" i="5"/>
  <c r="H18" i="5"/>
  <c r="S13" i="5"/>
  <c r="U54" i="5"/>
  <c r="AC9" i="5"/>
  <c r="AC11" i="5"/>
  <c r="U6" i="5"/>
  <c r="V56" i="5"/>
  <c r="M14" i="5"/>
  <c r="K25" i="5"/>
  <c r="AC15" i="5"/>
  <c r="AC6" i="5"/>
  <c r="U7" i="5"/>
  <c r="T11" i="5"/>
  <c r="R33" i="5"/>
  <c r="V45" i="5"/>
  <c r="Z25" i="5"/>
  <c r="V30" i="5"/>
  <c r="Y13" i="5"/>
  <c r="H25" i="5"/>
  <c r="N19" i="5"/>
  <c r="A9" i="5"/>
  <c r="E9" i="5"/>
  <c r="J24" i="5"/>
  <c r="I11" i="5"/>
  <c r="T54" i="5"/>
  <c r="C12" i="5"/>
  <c r="R9" i="5"/>
  <c r="M27" i="5"/>
  <c r="T42" i="5"/>
  <c r="R14" i="5"/>
  <c r="T47" i="5"/>
  <c r="AE7" i="5"/>
  <c r="B25" i="5"/>
  <c r="AC19" i="5"/>
  <c r="AE6" i="5"/>
  <c r="V32" i="5"/>
  <c r="P18" i="5"/>
  <c r="S55" i="5"/>
  <c r="H22" i="5"/>
  <c r="R5" i="5"/>
  <c r="Z23" i="5"/>
  <c r="M7" i="5"/>
  <c r="E30" i="5"/>
  <c r="U31" i="5"/>
  <c r="G11" i="5"/>
  <c r="AE22" i="5"/>
  <c r="P13" i="5"/>
  <c r="G18" i="5"/>
  <c r="S56" i="5"/>
  <c r="S24" i="5"/>
  <c r="AB26" i="5"/>
  <c r="L30" i="5"/>
  <c r="C9" i="5"/>
  <c r="V9" i="5"/>
  <c r="D11" i="5"/>
  <c r="T44" i="5"/>
  <c r="K16" i="5"/>
  <c r="T39" i="5"/>
  <c r="AB6" i="5"/>
  <c r="F16" i="5"/>
  <c r="J19" i="5"/>
  <c r="J28" i="5"/>
  <c r="T29" i="5"/>
  <c r="T32" i="5"/>
  <c r="AA18" i="5"/>
  <c r="B21" i="5"/>
  <c r="B17" i="5"/>
  <c r="F5" i="5"/>
  <c r="R23" i="5"/>
  <c r="Q46" i="5"/>
  <c r="G46" i="5" l="1"/>
  <c r="G47" i="5"/>
  <c r="D54" i="5"/>
  <c r="Z31" i="5"/>
  <c r="D51" i="5"/>
  <c r="F51" i="5" s="1"/>
  <c r="I45" i="5"/>
  <c r="B45" i="5"/>
  <c r="D48" i="5"/>
  <c r="U60" i="5"/>
  <c r="U59" i="5"/>
  <c r="AD32" i="5"/>
  <c r="J45" i="5"/>
  <c r="D52" i="5"/>
  <c r="C45" i="5"/>
  <c r="D49" i="5"/>
  <c r="D55" i="5"/>
  <c r="AA31" i="5"/>
  <c r="D45" i="5" l="1"/>
  <c r="D56" i="5"/>
  <c r="K45" i="5"/>
  <c r="AB31" i="5"/>
  <c r="F49" i="5"/>
  <c r="D50" i="5"/>
  <c r="G52" i="5"/>
  <c r="F48" i="5"/>
  <c r="J48" i="5" s="1"/>
  <c r="G51" i="5"/>
  <c r="D53" i="5"/>
  <c r="F52" i="5"/>
  <c r="F53" i="5" s="1"/>
  <c r="H52" i="5" l="1"/>
  <c r="J49" i="5"/>
  <c r="F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<sst xmlns="http://schemas.openxmlformats.org/spreadsheetml/2006/main" count="252" uniqueCount="62">
  <si>
    <t>项目名称：</t>
  </si>
  <si>
    <t>安平高速</t>
  </si>
  <si>
    <t>合同段：</t>
  </si>
  <si>
    <t>LM1</t>
  </si>
  <si>
    <t>分部工程：</t>
  </si>
  <si>
    <t>路面面层</t>
  </si>
  <si>
    <t>检测时间：</t>
  </si>
  <si>
    <t>2015.10.9-2015.11.5</t>
  </si>
  <si>
    <t>工程名称</t>
  </si>
  <si>
    <t>桩号</t>
  </si>
  <si>
    <t>厚度</t>
  </si>
  <si>
    <t>备注</t>
  </si>
  <si>
    <t>左1</t>
  </si>
  <si>
    <t>左2</t>
  </si>
  <si>
    <t>右1</t>
  </si>
  <si>
    <t>右2</t>
  </si>
  <si>
    <t>沥青路面厚度质量鉴定表（雷达法）</t>
  </si>
  <si>
    <t>路面厚度质量鉴定表（雷达法）</t>
  </si>
  <si>
    <r>
      <rPr>
        <sz val="11"/>
        <rFont val="宋体"/>
        <family val="3"/>
        <charset val="134"/>
      </rP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</si>
  <si>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</si>
  <si>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</si>
  <si>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</si>
  <si>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</si>
  <si>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</si>
  <si>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</si>
  <si>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</si>
  <si>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</si>
  <si>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</si>
  <si>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</si>
  <si>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隧道路面厚度质量鉴定表（雷达法）</t>
  </si>
  <si>
    <r>
      <rPr>
        <sz val="12"/>
        <rFont val="宋体"/>
        <family val="3"/>
        <charset val="134"/>
      </rP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</si>
  <si>
    <r>
      <rPr>
        <b/>
        <sz val="20"/>
        <rFont val="Times New Roman"/>
        <family val="1"/>
      </rPr>
      <t>LM-1</t>
    </r>
    <r>
      <rPr>
        <b/>
        <sz val="20"/>
        <rFont val="宋体"/>
        <family val="3"/>
        <charset val="134"/>
      </rPr>
      <t>路面厚度统计表</t>
    </r>
  </si>
  <si>
    <t>右幅</t>
  </si>
  <si>
    <t>左幅</t>
  </si>
  <si>
    <t>桥</t>
  </si>
  <si>
    <t>隧道</t>
  </si>
  <si>
    <t>平均值</t>
  </si>
  <si>
    <t>代表值</t>
  </si>
  <si>
    <t>max</t>
  </si>
  <si>
    <t>min</t>
  </si>
  <si>
    <t>路</t>
  </si>
  <si>
    <t>总合格数</t>
  </si>
  <si>
    <t>总</t>
  </si>
  <si>
    <t>隧</t>
  </si>
  <si>
    <t>匝道</t>
  </si>
  <si>
    <t>总点数：</t>
  </si>
  <si>
    <t>合格数：</t>
  </si>
  <si>
    <t>平均数：</t>
  </si>
  <si>
    <t>均方差：</t>
  </si>
  <si>
    <t>合格率：</t>
  </si>
  <si>
    <t>使用说明：此程序在使用时，只需将由路面雷达导出的数据加上桩号，粘贴到‘原始数据’相应表格中即可。</t>
  </si>
  <si>
    <r>
      <rPr>
        <sz val="12"/>
        <rFont val="Times New Roman"/>
        <family val="1"/>
      </rPr>
      <t xml:space="preserve">          </t>
    </r>
    <r>
      <rPr>
        <sz val="12"/>
        <rFont val="宋体"/>
        <family val="3"/>
        <charset val="134"/>
      </rPr>
      <t>其中桥的数据需要手动剔除与粘贴</t>
    </r>
  </si>
  <si>
    <r>
      <rPr>
        <b/>
        <sz val="22"/>
        <color indexed="10"/>
        <rFont val="宋体"/>
        <family val="3"/>
        <charset val="134"/>
      </rPr>
      <t>警告</t>
    </r>
    <r>
      <rPr>
        <b/>
        <sz val="12"/>
        <color indexed="10"/>
        <rFont val="宋体"/>
        <family val="3"/>
        <charset val="134"/>
      </rPr>
      <t>：</t>
    </r>
  </si>
  <si>
    <t>此程序修改权归路面雷达组所有。若他人妄加修改，后果自负！</t>
  </si>
  <si>
    <t>版权所有，翻版必究</t>
  </si>
  <si>
    <t>n</t>
  </si>
  <si>
    <t>桥面系厚度质量鉴定表（雷达法）</t>
    <phoneticPr fontId="17" type="noConversion"/>
  </si>
  <si>
    <t>隧道路面系厚度质量鉴定表（雷达法）</t>
    <phoneticPr fontId="7" type="noConversion"/>
  </si>
  <si>
    <t>沥青路面厚度质量鉴定表（雷达法）</t>
    <phoneticPr fontId="7" type="noConversion"/>
  </si>
  <si>
    <t>右2</t>
    <phoneticPr fontId="7" type="noConversion"/>
  </si>
  <si>
    <t>右1</t>
    <phoneticPr fontId="7" type="noConversion"/>
  </si>
  <si>
    <t>左2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</si>
</sst>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%"/>
    <numFmt numFmtId="177" formatCode="\K#"/>
    <numFmt numFmtId="178" formatCode="0.00_);[Red]\(0.00\)"/>
    <numFmt numFmtId="179" formatCode="\K#\+##0"/>
    <numFmt numFmtId="180" formatCode="0_);[Red]\(0\)"/>
    <numFmt numFmtId="181" formatCode="0.0"/>
    <numFmt numFmtId="182" formatCode="0.0_ "/>
    <numFmt numFmtId="183" formatCode="\K#0\+000"/>
    <numFmt numFmtId="184" formatCode="0.000_ "/>
    <numFmt numFmtId="185" formatCode="0.00_ "/>
    <numFmt numFmtId="186" formatCode="0_ "/>
  </numFmts>
  <fonts count="18" x14ac:knownFonts="1">
    <font>
      <sz val="12"/>
      <name val="宋体"/>
      <charset val="134"/>
    </font>
    <font>
      <sz val="12"/>
      <name val="Times New Roman"/>
      <family val="1"/>
    </font>
    <font>
      <b/>
      <sz val="2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rgb="FF000000"/>
      <name val="Times New Roman"/>
      <family val="1"/>
    </font>
    <font>
      <sz val="12"/>
      <color indexed="8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 style="thick">
        <color auto="1"/>
      </right>
      <top style="thick">
        <color auto="1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auto="1"/>
      </right>
      <top/>
      <bottom style="medium">
        <color rgb="FF000000"/>
      </bottom>
      <diagonal/>
    </border>
    <border>
      <left style="thick">
        <color auto="1"/>
      </left>
      <right style="medium">
        <color rgb="FF000000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0" fillId="0" borderId="9" xfId="1" applyNumberFormat="1" applyFont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2" borderId="0" xfId="1" applyNumberFormat="1" applyFont="1" applyFill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4" fontId="0" fillId="2" borderId="0" xfId="1" applyNumberFormat="1" applyFont="1" applyFill="1" applyBorder="1" applyAlignment="1">
      <alignment horizontal="center" vertical="center"/>
    </xf>
    <xf numFmtId="181" fontId="0" fillId="0" borderId="0" xfId="1" applyNumberFormat="1" applyFont="1" applyBorder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81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180" fontId="7" fillId="3" borderId="1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182" fontId="7" fillId="4" borderId="1" xfId="0" applyNumberFormat="1" applyFont="1" applyFill="1" applyBorder="1" applyAlignment="1">
      <alignment horizontal="center" vertical="center"/>
    </xf>
    <xf numFmtId="185" fontId="7" fillId="4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8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86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0" fillId="3" borderId="0" xfId="0" applyFill="1"/>
    <xf numFmtId="179" fontId="0" fillId="3" borderId="0" xfId="0" applyNumberFormat="1" applyFill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center" vertical="center"/>
    </xf>
    <xf numFmtId="179" fontId="11" fillId="3" borderId="19" xfId="0" applyNumberFormat="1" applyFont="1" applyFill="1" applyBorder="1" applyAlignment="1">
      <alignment horizontal="right" vertical="center"/>
    </xf>
    <xf numFmtId="182" fontId="0" fillId="3" borderId="26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83" fontId="12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81" fontId="12" fillId="3" borderId="1" xfId="1" applyNumberFormat="1" applyFont="1" applyFill="1" applyBorder="1" applyAlignment="1">
      <alignment horizontal="center" vertical="center"/>
    </xf>
    <xf numFmtId="179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 wrapText="1"/>
    </xf>
    <xf numFmtId="182" fontId="12" fillId="3" borderId="1" xfId="1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vertical="center" wrapText="1"/>
    </xf>
    <xf numFmtId="182" fontId="0" fillId="3" borderId="1" xfId="0" applyNumberForma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/>
    </xf>
    <xf numFmtId="179" fontId="11" fillId="3" borderId="0" xfId="0" applyNumberFormat="1" applyFont="1" applyFill="1" applyAlignment="1">
      <alignment horizontal="left" vertical="center"/>
    </xf>
    <xf numFmtId="181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left" vertical="center"/>
    </xf>
    <xf numFmtId="179" fontId="11" fillId="3" borderId="19" xfId="0" applyNumberFormat="1" applyFont="1" applyFill="1" applyBorder="1" applyAlignment="1">
      <alignment horizontal="left" vertical="center"/>
    </xf>
    <xf numFmtId="179" fontId="11" fillId="3" borderId="19" xfId="0" applyNumberFormat="1" applyFont="1" applyFill="1" applyBorder="1" applyAlignment="1">
      <alignment horizontal="right" vertical="center"/>
    </xf>
    <xf numFmtId="181" fontId="11" fillId="3" borderId="19" xfId="0" applyNumberFormat="1" applyFon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179" fontId="12" fillId="3" borderId="30" xfId="0" applyNumberFormat="1" applyFont="1" applyFill="1" applyBorder="1" applyAlignment="1">
      <alignment horizontal="center" vertical="center"/>
    </xf>
    <xf numFmtId="179" fontId="12" fillId="3" borderId="26" xfId="0" applyNumberFormat="1" applyFont="1" applyFill="1" applyBorder="1" applyAlignment="1">
      <alignment horizontal="center" vertical="center"/>
    </xf>
    <xf numFmtId="179" fontId="12" fillId="3" borderId="28" xfId="0" applyNumberFormat="1" applyFont="1" applyFill="1" applyBorder="1" applyAlignment="1">
      <alignment horizontal="center" vertical="center" wrapText="1"/>
    </xf>
    <xf numFmtId="179" fontId="12" fillId="3" borderId="29" xfId="0" applyNumberFormat="1" applyFont="1" applyFill="1" applyBorder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82" fontId="0" fillId="3" borderId="30" xfId="0" applyNumberFormat="1" applyFill="1" applyBorder="1" applyAlignment="1">
      <alignment horizontal="center" vertical="center"/>
    </xf>
    <xf numFmtId="182" fontId="0" fillId="3" borderId="20" xfId="0" applyNumberFormat="1" applyFill="1" applyBorder="1" applyAlignment="1">
      <alignment horizontal="center" vertical="center"/>
    </xf>
    <xf numFmtId="182" fontId="0" fillId="3" borderId="26" xfId="0" applyNumberFormat="1" applyFill="1" applyBorder="1" applyAlignment="1">
      <alignment horizontal="center" vertical="center"/>
    </xf>
    <xf numFmtId="182" fontId="16" fillId="3" borderId="30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 wrapText="1"/>
    </xf>
    <xf numFmtId="179" fontId="11" fillId="3" borderId="1" xfId="0" applyNumberFormat="1" applyFont="1" applyFill="1" applyBorder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9" fontId="0" fillId="3" borderId="25" xfId="0" applyNumberFormat="1" applyFill="1" applyBorder="1" applyAlignment="1">
      <alignment horizontal="center" vertical="center"/>
    </xf>
    <xf numFmtId="179" fontId="0" fillId="3" borderId="2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10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view="pageBreakPreview" zoomScaleNormal="100" zoomScaleSheetLayoutView="100" workbookViewId="0">
      <selection activeCell="E43" sqref="E43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56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 x14ac:dyDescent="0.15">
      <c r="A2" s="67" t="s">
        <v>0</v>
      </c>
      <c r="B2" s="89"/>
      <c r="C2" s="89"/>
      <c r="D2" s="89"/>
      <c r="E2" s="68"/>
      <c r="F2" s="90" t="s">
        <v>2</v>
      </c>
      <c r="G2" s="90"/>
      <c r="H2" s="91"/>
      <c r="I2" s="91"/>
    </row>
    <row r="3" spans="1:9" ht="15.75" customHeight="1" x14ac:dyDescent="0.15">
      <c r="A3" s="69" t="s">
        <v>4</v>
      </c>
      <c r="B3" s="92"/>
      <c r="C3" s="92"/>
      <c r="D3" s="92"/>
      <c r="E3" s="68"/>
      <c r="F3" s="93" t="s">
        <v>6</v>
      </c>
      <c r="G3" s="93"/>
      <c r="H3" s="94"/>
      <c r="I3" s="94"/>
    </row>
    <row r="4" spans="1:9" ht="15.75" customHeight="1" x14ac:dyDescent="0.15">
      <c r="A4" s="95" t="s">
        <v>8</v>
      </c>
      <c r="B4" s="96" t="s">
        <v>9</v>
      </c>
      <c r="C4" s="71"/>
      <c r="D4" s="87" t="s">
        <v>10</v>
      </c>
      <c r="E4" s="87"/>
      <c r="F4" s="87"/>
      <c r="G4" s="97" t="s">
        <v>11</v>
      </c>
      <c r="H4" s="97"/>
      <c r="I4" s="97"/>
    </row>
    <row r="5" spans="1:9" ht="15.75" customHeight="1" x14ac:dyDescent="0.15">
      <c r="A5" s="95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5.2" customHeight="1" x14ac:dyDescent="0.15">
      <c r="A6" s="102"/>
      <c r="B6" s="72"/>
      <c r="C6" s="81"/>
      <c r="D6" s="81"/>
      <c r="E6" s="81"/>
      <c r="F6" s="81"/>
      <c r="G6" s="100"/>
      <c r="H6" s="101"/>
      <c r="I6" s="73"/>
    </row>
    <row r="7" spans="1:9" ht="15.2" customHeight="1" x14ac:dyDescent="0.15">
      <c r="A7" s="103"/>
      <c r="B7" s="72"/>
      <c r="C7" s="81"/>
      <c r="D7" s="81"/>
      <c r="E7" s="81"/>
      <c r="F7" s="81"/>
      <c r="G7" s="100"/>
      <c r="H7" s="101"/>
      <c r="I7" s="73"/>
    </row>
    <row r="8" spans="1:9" ht="15.2" customHeight="1" x14ac:dyDescent="0.15">
      <c r="A8" s="103"/>
      <c r="B8" s="72"/>
      <c r="C8" s="81"/>
      <c r="D8" s="81"/>
      <c r="E8" s="81"/>
      <c r="F8" s="81"/>
      <c r="G8" s="98"/>
      <c r="H8" s="99"/>
      <c r="I8" s="75"/>
    </row>
    <row r="9" spans="1:9" ht="15.2" customHeight="1" x14ac:dyDescent="0.15">
      <c r="A9" s="103"/>
      <c r="B9" s="72"/>
      <c r="C9" s="81"/>
      <c r="D9" s="81"/>
      <c r="E9" s="81"/>
      <c r="F9" s="81"/>
      <c r="G9" s="98"/>
      <c r="H9" s="99"/>
      <c r="I9" s="75"/>
    </row>
    <row r="10" spans="1:9" ht="15.2" customHeight="1" x14ac:dyDescent="0.15">
      <c r="A10" s="103"/>
      <c r="B10" s="72"/>
      <c r="C10" s="81"/>
      <c r="D10" s="81"/>
      <c r="E10" s="81"/>
      <c r="F10" s="81"/>
      <c r="G10" s="100"/>
      <c r="H10" s="101"/>
      <c r="I10" s="73"/>
    </row>
    <row r="11" spans="1:9" ht="15.2" customHeight="1" x14ac:dyDescent="0.15">
      <c r="A11" s="103"/>
      <c r="B11" s="72"/>
      <c r="C11" s="81"/>
      <c r="D11" s="81"/>
      <c r="E11" s="81"/>
      <c r="F11" s="81"/>
      <c r="G11" s="98"/>
      <c r="H11" s="99"/>
      <c r="I11" s="73"/>
    </row>
    <row r="12" spans="1:9" ht="15.2" customHeight="1" x14ac:dyDescent="0.15">
      <c r="A12" s="103"/>
      <c r="B12" s="72"/>
      <c r="C12" s="81"/>
      <c r="D12" s="81"/>
      <c r="E12" s="81"/>
      <c r="F12" s="81"/>
      <c r="G12" s="100"/>
      <c r="H12" s="101"/>
      <c r="I12" s="73"/>
    </row>
    <row r="13" spans="1:9" ht="15.2" customHeight="1" x14ac:dyDescent="0.15">
      <c r="A13" s="103"/>
      <c r="B13" s="72"/>
      <c r="C13" s="81"/>
      <c r="D13" s="81"/>
      <c r="E13" s="81"/>
      <c r="F13" s="81"/>
      <c r="G13" s="98"/>
      <c r="H13" s="99"/>
      <c r="I13" s="73"/>
    </row>
    <row r="14" spans="1:9" ht="15.2" customHeight="1" x14ac:dyDescent="0.15">
      <c r="A14" s="103"/>
      <c r="B14" s="72"/>
      <c r="C14" s="81"/>
      <c r="D14" s="81"/>
      <c r="E14" s="81"/>
      <c r="F14" s="81"/>
      <c r="G14" s="98"/>
      <c r="H14" s="99"/>
      <c r="I14" s="76"/>
    </row>
    <row r="15" spans="1:9" ht="15.2" customHeight="1" x14ac:dyDescent="0.15">
      <c r="A15" s="103"/>
      <c r="B15" s="72"/>
      <c r="C15" s="81"/>
      <c r="D15" s="81"/>
      <c r="E15" s="81"/>
      <c r="F15" s="81"/>
      <c r="G15" s="100"/>
      <c r="H15" s="101"/>
      <c r="I15" s="73"/>
    </row>
    <row r="16" spans="1:9" ht="15.2" customHeight="1" x14ac:dyDescent="0.15">
      <c r="A16" s="103"/>
      <c r="B16" s="72"/>
      <c r="C16" s="81"/>
      <c r="D16" s="81"/>
      <c r="E16" s="81"/>
      <c r="F16" s="81"/>
      <c r="G16" s="100"/>
      <c r="H16" s="101"/>
      <c r="I16" s="74"/>
    </row>
    <row r="17" spans="1:9" ht="15.2" customHeight="1" x14ac:dyDescent="0.15">
      <c r="A17" s="103"/>
      <c r="B17" s="72"/>
      <c r="C17" s="81"/>
      <c r="D17" s="81"/>
      <c r="E17" s="81"/>
      <c r="F17" s="81"/>
      <c r="G17" s="100"/>
      <c r="H17" s="101"/>
      <c r="I17" s="74"/>
    </row>
    <row r="18" spans="1:9" ht="15.2" customHeight="1" x14ac:dyDescent="0.15">
      <c r="A18" s="103"/>
      <c r="B18" s="72"/>
      <c r="C18" s="81"/>
      <c r="D18" s="81"/>
      <c r="E18" s="81"/>
      <c r="F18" s="81"/>
      <c r="G18" s="98"/>
      <c r="H18" s="99"/>
      <c r="I18" s="74"/>
    </row>
    <row r="19" spans="1:9" ht="15.2" customHeight="1" x14ac:dyDescent="0.15">
      <c r="A19" s="103"/>
      <c r="B19" s="72"/>
      <c r="C19" s="81"/>
      <c r="D19" s="81"/>
      <c r="E19" s="81"/>
      <c r="F19" s="81"/>
      <c r="G19" s="98"/>
      <c r="H19" s="99"/>
      <c r="I19" s="74"/>
    </row>
    <row r="20" spans="1:9" ht="15.2" customHeight="1" x14ac:dyDescent="0.15">
      <c r="A20" s="103"/>
      <c r="B20" s="72"/>
      <c r="C20" s="81"/>
      <c r="D20" s="81"/>
      <c r="E20" s="81"/>
      <c r="F20" s="81"/>
      <c r="G20" s="100"/>
      <c r="H20" s="101"/>
      <c r="I20" s="74"/>
    </row>
    <row r="21" spans="1:9" ht="15.2" customHeight="1" x14ac:dyDescent="0.15">
      <c r="A21" s="103"/>
      <c r="B21" s="72"/>
      <c r="C21" s="81"/>
      <c r="D21" s="81"/>
      <c r="E21" s="81"/>
      <c r="F21" s="81"/>
      <c r="G21" s="98"/>
      <c r="H21" s="99"/>
      <c r="I21" s="74"/>
    </row>
    <row r="22" spans="1:9" ht="15.2" customHeight="1" x14ac:dyDescent="0.15">
      <c r="A22" s="103"/>
      <c r="B22" s="72"/>
      <c r="C22" s="81"/>
      <c r="D22" s="81"/>
      <c r="E22" s="81"/>
      <c r="F22" s="81"/>
      <c r="G22" s="100"/>
      <c r="H22" s="101"/>
      <c r="I22" s="74"/>
    </row>
    <row r="23" spans="1:9" ht="15.2" customHeight="1" x14ac:dyDescent="0.15">
      <c r="A23" s="103"/>
      <c r="B23" s="72"/>
      <c r="C23" s="81"/>
      <c r="D23" s="81"/>
      <c r="E23" s="81"/>
      <c r="F23" s="81"/>
      <c r="G23" s="98"/>
      <c r="H23" s="99"/>
      <c r="I23" s="74"/>
    </row>
    <row r="24" spans="1:9" ht="15.2" customHeight="1" x14ac:dyDescent="0.15">
      <c r="A24" s="103"/>
      <c r="B24" s="72"/>
      <c r="C24" s="81"/>
      <c r="D24" s="81"/>
      <c r="E24" s="81"/>
      <c r="F24" s="81"/>
      <c r="G24" s="98"/>
      <c r="H24" s="99"/>
      <c r="I24" s="74"/>
    </row>
    <row r="25" spans="1:9" ht="15.2" customHeight="1" x14ac:dyDescent="0.15">
      <c r="A25" s="103"/>
      <c r="B25" s="72"/>
      <c r="C25" s="81"/>
      <c r="D25" s="81"/>
      <c r="E25" s="81"/>
      <c r="F25" s="81"/>
      <c r="G25" s="100"/>
      <c r="H25" s="101"/>
      <c r="I25" s="74"/>
    </row>
    <row r="26" spans="1:9" ht="15.2" customHeight="1" x14ac:dyDescent="0.15">
      <c r="A26" s="103"/>
      <c r="B26" s="72"/>
      <c r="C26" s="81"/>
      <c r="D26" s="81"/>
      <c r="E26" s="81"/>
      <c r="F26" s="81"/>
      <c r="G26" s="100"/>
      <c r="H26" s="101"/>
      <c r="I26" s="74"/>
    </row>
    <row r="27" spans="1:9" ht="15.2" customHeight="1" x14ac:dyDescent="0.15">
      <c r="A27" s="103"/>
      <c r="B27" s="72"/>
      <c r="C27" s="81"/>
      <c r="D27" s="81"/>
      <c r="E27" s="81"/>
      <c r="F27" s="81"/>
      <c r="G27" s="100"/>
      <c r="H27" s="101"/>
      <c r="I27" s="74"/>
    </row>
    <row r="28" spans="1:9" ht="15.2" customHeight="1" x14ac:dyDescent="0.15">
      <c r="A28" s="103"/>
      <c r="B28" s="72"/>
      <c r="C28" s="81"/>
      <c r="D28" s="81"/>
      <c r="E28" s="81"/>
      <c r="F28" s="81"/>
      <c r="G28" s="98"/>
      <c r="H28" s="99"/>
      <c r="I28" s="74"/>
    </row>
    <row r="29" spans="1:9" ht="15.2" customHeight="1" x14ac:dyDescent="0.15">
      <c r="A29" s="103"/>
      <c r="B29" s="72"/>
      <c r="C29" s="81"/>
      <c r="D29" s="81"/>
      <c r="E29" s="81"/>
      <c r="F29" s="81"/>
      <c r="G29" s="98"/>
      <c r="H29" s="99"/>
      <c r="I29" s="74"/>
    </row>
    <row r="30" spans="1:9" ht="15.2" customHeight="1" x14ac:dyDescent="0.15">
      <c r="A30" s="103"/>
      <c r="B30" s="72"/>
      <c r="C30" s="81"/>
      <c r="D30" s="81"/>
      <c r="E30" s="81"/>
      <c r="F30" s="81"/>
      <c r="G30" s="100"/>
      <c r="H30" s="101"/>
      <c r="I30" s="74"/>
    </row>
    <row r="31" spans="1:9" ht="15.2" customHeight="1" x14ac:dyDescent="0.15">
      <c r="A31" s="103"/>
      <c r="B31" s="72"/>
      <c r="C31" s="81"/>
      <c r="D31" s="81"/>
      <c r="E31" s="81"/>
      <c r="F31" s="81"/>
      <c r="G31" s="98"/>
      <c r="H31" s="99"/>
      <c r="I31" s="74"/>
    </row>
    <row r="32" spans="1:9" ht="15.2" customHeight="1" x14ac:dyDescent="0.15">
      <c r="A32" s="103"/>
      <c r="B32" s="72"/>
      <c r="C32" s="81"/>
      <c r="D32" s="81"/>
      <c r="E32" s="81"/>
      <c r="F32" s="81"/>
      <c r="G32" s="100"/>
      <c r="H32" s="101"/>
      <c r="I32" s="74"/>
    </row>
    <row r="33" spans="1:9" ht="15.2" customHeight="1" x14ac:dyDescent="0.15">
      <c r="A33" s="103"/>
      <c r="B33" s="72"/>
      <c r="C33" s="81"/>
      <c r="D33" s="81"/>
      <c r="E33" s="81"/>
      <c r="F33" s="81"/>
      <c r="G33" s="98"/>
      <c r="H33" s="99"/>
      <c r="I33" s="74"/>
    </row>
    <row r="34" spans="1:9" ht="15.2" customHeight="1" x14ac:dyDescent="0.15">
      <c r="A34" s="103"/>
      <c r="B34" s="72"/>
      <c r="C34" s="81"/>
      <c r="D34" s="81"/>
      <c r="E34" s="81"/>
      <c r="F34" s="81"/>
      <c r="G34" s="98"/>
      <c r="H34" s="99"/>
      <c r="I34" s="74"/>
    </row>
    <row r="35" spans="1:9" ht="15.2" customHeight="1" x14ac:dyDescent="0.15">
      <c r="A35" s="103"/>
      <c r="B35" s="72"/>
      <c r="C35" s="81"/>
      <c r="D35" s="81"/>
      <c r="E35" s="81"/>
      <c r="F35" s="81"/>
      <c r="G35" s="100"/>
      <c r="H35" s="101"/>
      <c r="I35" s="74"/>
    </row>
    <row r="36" spans="1:9" ht="15.2" customHeight="1" x14ac:dyDescent="0.15">
      <c r="A36" s="103"/>
      <c r="B36" s="72"/>
      <c r="C36" s="81"/>
      <c r="D36" s="81"/>
      <c r="E36" s="81"/>
      <c r="F36" s="81"/>
      <c r="G36" s="100"/>
      <c r="H36" s="101"/>
      <c r="I36" s="74"/>
    </row>
    <row r="37" spans="1:9" ht="15.2" customHeight="1" x14ac:dyDescent="0.15">
      <c r="A37" s="103"/>
      <c r="B37" s="72"/>
      <c r="C37" s="81"/>
      <c r="D37" s="81"/>
      <c r="E37" s="81"/>
      <c r="F37" s="81"/>
      <c r="G37" s="100"/>
      <c r="H37" s="101"/>
      <c r="I37" s="74"/>
    </row>
    <row r="38" spans="1:9" ht="15.2" customHeight="1" x14ac:dyDescent="0.15">
      <c r="A38" s="103"/>
      <c r="B38" s="72"/>
      <c r="C38" s="81"/>
      <c r="D38" s="81"/>
      <c r="E38" s="81"/>
      <c r="F38" s="81"/>
      <c r="G38" s="98"/>
      <c r="H38" s="99"/>
      <c r="I38" s="74"/>
    </row>
    <row r="39" spans="1:9" ht="15.2" customHeight="1" x14ac:dyDescent="0.15">
      <c r="A39" s="103"/>
      <c r="B39" s="72"/>
      <c r="C39" s="81"/>
      <c r="D39" s="81"/>
      <c r="E39" s="81"/>
      <c r="F39" s="81"/>
      <c r="G39" s="98"/>
      <c r="H39" s="99"/>
      <c r="I39" s="74"/>
    </row>
    <row r="40" spans="1:9" ht="15.2" customHeight="1" x14ac:dyDescent="0.15">
      <c r="A40" s="103"/>
      <c r="B40" s="72"/>
      <c r="C40" s="81"/>
      <c r="D40" s="81"/>
      <c r="E40" s="81"/>
      <c r="F40" s="81"/>
      <c r="G40" s="100"/>
      <c r="H40" s="101"/>
      <c r="I40" s="74"/>
    </row>
    <row r="41" spans="1:9" ht="15.2" customHeight="1" x14ac:dyDescent="0.15">
      <c r="A41" s="103"/>
      <c r="B41" s="72"/>
      <c r="C41" s="81"/>
      <c r="D41" s="81"/>
      <c r="E41" s="81"/>
      <c r="F41" s="81"/>
      <c r="G41" s="98"/>
      <c r="H41" s="99"/>
      <c r="I41" s="74"/>
    </row>
    <row r="42" spans="1:9" ht="15.2" customHeight="1" x14ac:dyDescent="0.15">
      <c r="A42" s="103"/>
      <c r="B42" s="72"/>
      <c r="C42" s="81"/>
      <c r="D42" s="81"/>
      <c r="E42" s="81"/>
      <c r="F42" s="81"/>
      <c r="G42" s="100"/>
      <c r="H42" s="101"/>
      <c r="I42" s="74"/>
    </row>
    <row r="43" spans="1:9" ht="15.2" customHeight="1" x14ac:dyDescent="0.15">
      <c r="A43" s="103"/>
      <c r="B43" s="72"/>
      <c r="C43" s="81"/>
      <c r="D43" s="81"/>
      <c r="E43" s="81"/>
      <c r="F43" s="81"/>
      <c r="G43" s="98"/>
      <c r="H43" s="99"/>
      <c r="I43" s="74"/>
    </row>
    <row r="44" spans="1:9" ht="15.2" customHeight="1" x14ac:dyDescent="0.15">
      <c r="A44" s="103"/>
      <c r="B44" s="72"/>
      <c r="C44" s="81"/>
      <c r="D44" s="81"/>
      <c r="E44" s="81"/>
      <c r="F44" s="81"/>
      <c r="G44" s="84"/>
      <c r="H44" s="85"/>
      <c r="I44" s="74"/>
    </row>
  </sheetData>
  <mergeCells count="50">
    <mergeCell ref="A6:A44"/>
    <mergeCell ref="G42:H42"/>
    <mergeCell ref="G43:H43"/>
    <mergeCell ref="G26:H26"/>
    <mergeCell ref="G27:H27"/>
    <mergeCell ref="G28:H28"/>
    <mergeCell ref="G29:H29"/>
    <mergeCell ref="G20:H20"/>
    <mergeCell ref="G21:H21"/>
    <mergeCell ref="G22:H22"/>
    <mergeCell ref="G23:H23"/>
    <mergeCell ref="G25:H25"/>
    <mergeCell ref="G9:H9"/>
    <mergeCell ref="G8:H8"/>
    <mergeCell ref="G7:H7"/>
    <mergeCell ref="G6:H6"/>
    <mergeCell ref="G30:H30"/>
    <mergeCell ref="G31:H31"/>
    <mergeCell ref="G32:H32"/>
    <mergeCell ref="G33:H33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G34:H34"/>
    <mergeCell ref="G40:H40"/>
    <mergeCell ref="G41:H41"/>
    <mergeCell ref="G35:H35"/>
    <mergeCell ref="G36:H36"/>
    <mergeCell ref="G37:H37"/>
    <mergeCell ref="G38:H38"/>
    <mergeCell ref="G39:H39"/>
    <mergeCell ref="D4:F4"/>
    <mergeCell ref="A1:I1"/>
    <mergeCell ref="B2:D2"/>
    <mergeCell ref="F2:G2"/>
    <mergeCell ref="H2:I2"/>
    <mergeCell ref="B3:D3"/>
    <mergeCell ref="F3:G3"/>
    <mergeCell ref="H3:I3"/>
    <mergeCell ref="A4:A5"/>
    <mergeCell ref="B4:B5"/>
    <mergeCell ref="G4:I5"/>
  </mergeCells>
  <phoneticPr fontId="17" type="noConversion"/>
  <pageMargins left="0.74803149606299213" right="0.43307086614173229" top="0.78740157480314965" bottom="0.98425196850393704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view="pageBreakPreview" zoomScaleNormal="100" zoomScaleSheetLayoutView="100" workbookViewId="0">
      <selection activeCell="G13" sqref="G13:H13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16</v>
      </c>
      <c r="B1" s="88"/>
      <c r="C1" s="88"/>
      <c r="D1" s="88"/>
      <c r="E1" s="88"/>
      <c r="F1" s="88"/>
      <c r="G1" s="88"/>
      <c r="H1" s="88"/>
      <c r="I1" s="88"/>
    </row>
    <row r="2" spans="1:9" ht="17.4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7.4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7.45" customHeight="1" x14ac:dyDescent="0.15">
      <c r="A4" s="115" t="s">
        <v>8</v>
      </c>
      <c r="B4" s="96" t="s">
        <v>9</v>
      </c>
      <c r="C4" s="70"/>
      <c r="D4" s="87" t="s">
        <v>30</v>
      </c>
      <c r="E4" s="87"/>
      <c r="F4" s="87"/>
      <c r="G4" s="97" t="s">
        <v>11</v>
      </c>
      <c r="H4" s="97"/>
      <c r="I4" s="97"/>
    </row>
    <row r="5" spans="1:9" ht="17.45" customHeight="1" x14ac:dyDescent="0.15">
      <c r="A5" s="116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4.45" customHeight="1" x14ac:dyDescent="0.15">
      <c r="A6" s="110"/>
      <c r="B6" s="72"/>
      <c r="C6" s="73"/>
      <c r="D6" s="73"/>
      <c r="E6" s="73"/>
      <c r="F6" s="73"/>
      <c r="G6" s="104"/>
      <c r="H6" s="104"/>
      <c r="I6" s="73"/>
    </row>
    <row r="7" spans="1:9" ht="14.45" customHeight="1" x14ac:dyDescent="0.15">
      <c r="A7" s="110"/>
      <c r="B7" s="72"/>
      <c r="C7" s="73"/>
      <c r="D7" s="73"/>
      <c r="E7" s="73"/>
      <c r="F7" s="73"/>
      <c r="G7" s="104"/>
      <c r="H7" s="104"/>
      <c r="I7" s="73"/>
    </row>
    <row r="8" spans="1:9" ht="14.45" customHeight="1" x14ac:dyDescent="0.15">
      <c r="A8" s="110"/>
      <c r="B8" s="72"/>
      <c r="C8" s="73"/>
      <c r="D8" s="73"/>
      <c r="E8" s="73"/>
      <c r="F8" s="73"/>
      <c r="G8" s="105"/>
      <c r="H8" s="105"/>
      <c r="I8" s="75"/>
    </row>
    <row r="9" spans="1:9" ht="14.45" customHeight="1" x14ac:dyDescent="0.15">
      <c r="A9" s="110"/>
      <c r="B9" s="72"/>
      <c r="C9" s="73"/>
      <c r="D9" s="73"/>
      <c r="E9" s="73"/>
      <c r="F9" s="73"/>
      <c r="G9" s="105"/>
      <c r="H9" s="105"/>
      <c r="I9" s="75"/>
    </row>
    <row r="10" spans="1:9" ht="14.45" customHeight="1" x14ac:dyDescent="0.15">
      <c r="A10" s="110"/>
      <c r="B10" s="72"/>
      <c r="C10" s="73"/>
      <c r="D10" s="73"/>
      <c r="E10" s="73"/>
      <c r="F10" s="73"/>
      <c r="G10" s="104"/>
      <c r="H10" s="104"/>
      <c r="I10" s="73"/>
    </row>
    <row r="11" spans="1:9" ht="14.45" customHeight="1" x14ac:dyDescent="0.15">
      <c r="A11" s="110"/>
      <c r="B11" s="72"/>
      <c r="C11" s="73"/>
      <c r="D11" s="73"/>
      <c r="E11" s="73"/>
      <c r="F11" s="73"/>
      <c r="G11" s="105"/>
      <c r="H11" s="105"/>
      <c r="I11" s="73"/>
    </row>
    <row r="12" spans="1:9" ht="14.45" customHeight="1" x14ac:dyDescent="0.15">
      <c r="A12" s="110"/>
      <c r="B12" s="72"/>
      <c r="C12" s="73"/>
      <c r="D12" s="73"/>
      <c r="E12" s="73"/>
      <c r="F12" s="73"/>
      <c r="G12" s="104"/>
      <c r="H12" s="104"/>
      <c r="I12" s="73"/>
    </row>
    <row r="13" spans="1:9" ht="14.45" customHeight="1" x14ac:dyDescent="0.15">
      <c r="A13" s="110"/>
      <c r="B13" s="72"/>
      <c r="C13" s="73"/>
      <c r="D13" s="73"/>
      <c r="E13" s="73"/>
      <c r="F13" s="73"/>
      <c r="G13" s="105"/>
      <c r="H13" s="105"/>
      <c r="I13" s="73"/>
    </row>
    <row r="14" spans="1:9" ht="14.45" customHeight="1" x14ac:dyDescent="0.15">
      <c r="A14" s="110"/>
      <c r="B14" s="72"/>
      <c r="C14" s="73"/>
      <c r="D14" s="73"/>
      <c r="E14" s="73"/>
      <c r="F14" s="73"/>
      <c r="G14" s="105"/>
      <c r="H14" s="105"/>
      <c r="I14" s="76"/>
    </row>
    <row r="15" spans="1:9" ht="14.45" customHeight="1" x14ac:dyDescent="0.15">
      <c r="A15" s="110"/>
      <c r="B15" s="72"/>
      <c r="C15" s="73"/>
      <c r="D15" s="73"/>
      <c r="E15" s="73"/>
      <c r="F15" s="73"/>
      <c r="G15" s="104"/>
      <c r="H15" s="104"/>
      <c r="I15" s="73"/>
    </row>
    <row r="16" spans="1:9" ht="14.45" customHeight="1" x14ac:dyDescent="0.15">
      <c r="A16" s="110"/>
      <c r="B16" s="72"/>
      <c r="C16" s="73"/>
      <c r="D16" s="73"/>
      <c r="E16" s="73"/>
      <c r="F16" s="73"/>
      <c r="G16" s="105"/>
      <c r="H16" s="105"/>
      <c r="I16" s="74"/>
    </row>
    <row r="17" spans="1:9" ht="14.45" customHeight="1" x14ac:dyDescent="0.15">
      <c r="A17" s="110"/>
      <c r="B17" s="72"/>
      <c r="C17" s="73"/>
      <c r="D17" s="73"/>
      <c r="E17" s="73"/>
      <c r="F17" s="73"/>
      <c r="G17" s="104"/>
      <c r="H17" s="104"/>
      <c r="I17" s="74"/>
    </row>
    <row r="18" spans="1:9" ht="14.45" customHeight="1" x14ac:dyDescent="0.15">
      <c r="A18" s="110"/>
      <c r="B18" s="72"/>
      <c r="C18" s="73"/>
      <c r="D18" s="73"/>
      <c r="E18" s="73"/>
      <c r="F18" s="73"/>
      <c r="G18" s="105"/>
      <c r="H18" s="105"/>
      <c r="I18" s="74"/>
    </row>
    <row r="19" spans="1:9" ht="14.45" customHeight="1" x14ac:dyDescent="0.15">
      <c r="A19" s="110"/>
      <c r="B19" s="72"/>
      <c r="C19" s="73"/>
      <c r="D19" s="73"/>
      <c r="E19" s="73"/>
      <c r="F19" s="73"/>
      <c r="G19" s="105"/>
      <c r="H19" s="105"/>
      <c r="I19" s="74"/>
    </row>
    <row r="20" spans="1:9" ht="14.45" customHeight="1" x14ac:dyDescent="0.15">
      <c r="A20" s="110"/>
      <c r="B20" s="72"/>
      <c r="C20" s="73"/>
      <c r="D20" s="73"/>
      <c r="E20" s="73"/>
      <c r="F20" s="73"/>
      <c r="G20" s="104"/>
      <c r="H20" s="104"/>
      <c r="I20" s="74"/>
    </row>
    <row r="21" spans="1:9" ht="14.45" customHeight="1" x14ac:dyDescent="0.15">
      <c r="A21" s="110"/>
      <c r="B21" s="72"/>
      <c r="C21" s="73"/>
      <c r="D21" s="73"/>
      <c r="E21" s="73"/>
      <c r="F21" s="73"/>
      <c r="G21" s="105"/>
      <c r="H21" s="105"/>
      <c r="I21" s="74"/>
    </row>
    <row r="22" spans="1:9" ht="14.45" customHeight="1" x14ac:dyDescent="0.15">
      <c r="A22" s="110"/>
      <c r="B22" s="72"/>
      <c r="C22" s="73"/>
      <c r="D22" s="73"/>
      <c r="E22" s="73"/>
      <c r="F22" s="73"/>
      <c r="G22" s="104"/>
      <c r="H22" s="104"/>
      <c r="I22" s="74"/>
    </row>
    <row r="23" spans="1:9" ht="14.45" customHeight="1" x14ac:dyDescent="0.15">
      <c r="A23" s="110"/>
      <c r="B23" s="72"/>
      <c r="C23" s="73"/>
      <c r="D23" s="73"/>
      <c r="E23" s="73"/>
      <c r="F23" s="73"/>
      <c r="G23" s="105"/>
      <c r="H23" s="105"/>
      <c r="I23" s="74"/>
    </row>
    <row r="24" spans="1:9" ht="14.45" customHeight="1" x14ac:dyDescent="0.15">
      <c r="A24" s="110"/>
      <c r="B24" s="72"/>
      <c r="C24" s="73"/>
      <c r="D24" s="73"/>
      <c r="E24" s="73"/>
      <c r="F24" s="73"/>
      <c r="G24" s="105"/>
      <c r="H24" s="105"/>
      <c r="I24" s="74"/>
    </row>
    <row r="25" spans="1:9" ht="14.45" customHeight="1" x14ac:dyDescent="0.15">
      <c r="A25" s="110"/>
      <c r="B25" s="72"/>
      <c r="C25" s="73"/>
      <c r="D25" s="73"/>
      <c r="E25" s="73"/>
      <c r="F25" s="73"/>
      <c r="G25" s="104"/>
      <c r="H25" s="104"/>
      <c r="I25" s="74"/>
    </row>
    <row r="26" spans="1:9" ht="14.45" customHeight="1" x14ac:dyDescent="0.15">
      <c r="A26" s="110"/>
      <c r="B26" s="72"/>
      <c r="C26" s="73"/>
      <c r="D26" s="73"/>
      <c r="E26" s="73"/>
      <c r="F26" s="73"/>
      <c r="G26" s="105"/>
      <c r="H26" s="105"/>
      <c r="I26" s="74"/>
    </row>
    <row r="27" spans="1:9" ht="14.45" customHeight="1" x14ac:dyDescent="0.15">
      <c r="A27" s="110"/>
      <c r="B27" s="72"/>
      <c r="C27" s="73"/>
      <c r="D27" s="73"/>
      <c r="E27" s="73"/>
      <c r="F27" s="73"/>
      <c r="G27" s="104"/>
      <c r="H27" s="104"/>
      <c r="I27" s="74"/>
    </row>
    <row r="28" spans="1:9" ht="14.45" customHeight="1" x14ac:dyDescent="0.15">
      <c r="A28" s="110"/>
      <c r="B28" s="72"/>
      <c r="C28" s="73"/>
      <c r="D28" s="73"/>
      <c r="E28" s="73"/>
      <c r="F28" s="73"/>
      <c r="G28" s="105"/>
      <c r="H28" s="105"/>
      <c r="I28" s="74"/>
    </row>
    <row r="29" spans="1:9" ht="14.45" customHeight="1" x14ac:dyDescent="0.15">
      <c r="A29" s="110"/>
      <c r="B29" s="72"/>
      <c r="C29" s="73"/>
      <c r="D29" s="73"/>
      <c r="E29" s="73"/>
      <c r="F29" s="73"/>
      <c r="G29" s="105"/>
      <c r="H29" s="105"/>
      <c r="I29" s="74"/>
    </row>
    <row r="30" spans="1:9" ht="14.45" customHeight="1" x14ac:dyDescent="0.15">
      <c r="A30" s="110"/>
      <c r="B30" s="72"/>
      <c r="C30" s="73"/>
      <c r="D30" s="73"/>
      <c r="E30" s="73"/>
      <c r="F30" s="73"/>
      <c r="G30" s="104"/>
      <c r="H30" s="104"/>
      <c r="I30" s="74"/>
    </row>
    <row r="31" spans="1:9" ht="14.45" customHeight="1" x14ac:dyDescent="0.15">
      <c r="A31" s="110"/>
      <c r="B31" s="72"/>
      <c r="C31" s="73"/>
      <c r="D31" s="73"/>
      <c r="E31" s="73"/>
      <c r="F31" s="73"/>
      <c r="G31" s="105"/>
      <c r="H31" s="105"/>
      <c r="I31" s="74"/>
    </row>
    <row r="32" spans="1:9" ht="14.45" customHeight="1" x14ac:dyDescent="0.15">
      <c r="A32" s="110"/>
      <c r="B32" s="72"/>
      <c r="C32" s="73"/>
      <c r="D32" s="73"/>
      <c r="E32" s="73"/>
      <c r="F32" s="73"/>
      <c r="G32" s="104"/>
      <c r="H32" s="104"/>
      <c r="I32" s="74"/>
    </row>
    <row r="33" spans="1:9" ht="14.45" customHeight="1" x14ac:dyDescent="0.15">
      <c r="A33" s="110"/>
      <c r="B33" s="72"/>
      <c r="C33" s="73"/>
      <c r="D33" s="73"/>
      <c r="E33" s="73"/>
      <c r="F33" s="73"/>
      <c r="G33" s="105"/>
      <c r="H33" s="105"/>
      <c r="I33" s="74"/>
    </row>
    <row r="34" spans="1:9" ht="14.45" customHeight="1" x14ac:dyDescent="0.15">
      <c r="A34" s="110"/>
      <c r="B34" s="72"/>
      <c r="C34" s="73"/>
      <c r="D34" s="73"/>
      <c r="E34" s="73"/>
      <c r="F34" s="73"/>
      <c r="G34" s="105"/>
      <c r="H34" s="105"/>
      <c r="I34" s="74"/>
    </row>
    <row r="35" spans="1:9" ht="14.45" customHeight="1" x14ac:dyDescent="0.15">
      <c r="A35" s="110"/>
      <c r="B35" s="72"/>
      <c r="C35" s="73"/>
      <c r="D35" s="73"/>
      <c r="E35" s="73"/>
      <c r="F35" s="73"/>
      <c r="G35" s="104"/>
      <c r="H35" s="104"/>
      <c r="I35" s="74"/>
    </row>
    <row r="36" spans="1:9" ht="14.45" customHeight="1" x14ac:dyDescent="0.15">
      <c r="A36" s="110"/>
      <c r="B36" s="72"/>
      <c r="C36" s="73"/>
      <c r="D36" s="73"/>
      <c r="E36" s="73"/>
      <c r="F36" s="73"/>
      <c r="G36" s="105"/>
      <c r="H36" s="105"/>
      <c r="I36" s="74"/>
    </row>
    <row r="37" spans="1:9" ht="14.45" customHeight="1" x14ac:dyDescent="0.15">
      <c r="A37" s="110"/>
      <c r="B37" s="72"/>
      <c r="C37" s="73"/>
      <c r="D37" s="73"/>
      <c r="E37" s="73"/>
      <c r="F37" s="73"/>
      <c r="G37" s="104"/>
      <c r="H37" s="104"/>
      <c r="I37" s="74"/>
    </row>
    <row r="38" spans="1:9" ht="14.45" customHeight="1" x14ac:dyDescent="0.15">
      <c r="A38" s="110"/>
      <c r="B38" s="72"/>
      <c r="C38" s="73"/>
      <c r="D38" s="73"/>
      <c r="E38" s="73"/>
      <c r="F38" s="73"/>
      <c r="G38" s="105"/>
      <c r="H38" s="105"/>
      <c r="I38" s="74"/>
    </row>
    <row r="39" spans="1:9" ht="14.45" customHeight="1" x14ac:dyDescent="0.15">
      <c r="A39" s="110"/>
      <c r="B39" s="72"/>
      <c r="C39" s="73"/>
      <c r="D39" s="73"/>
      <c r="E39" s="73"/>
      <c r="F39" s="73"/>
      <c r="G39" s="105"/>
      <c r="H39" s="105"/>
      <c r="I39" s="74"/>
    </row>
    <row r="40" spans="1:9" ht="14.45" customHeight="1" x14ac:dyDescent="0.15">
      <c r="A40" s="110"/>
      <c r="B40" s="72"/>
      <c r="C40" s="73"/>
      <c r="D40" s="73"/>
      <c r="E40" s="73"/>
      <c r="F40" s="73"/>
      <c r="G40" s="104"/>
      <c r="H40" s="104"/>
      <c r="I40" s="74"/>
    </row>
    <row r="41" spans="1:9" ht="14.45" customHeight="1" x14ac:dyDescent="0.15">
      <c r="A41" s="110"/>
      <c r="B41" s="72"/>
      <c r="C41" s="73"/>
      <c r="D41" s="73"/>
      <c r="E41" s="73"/>
      <c r="F41" s="73"/>
      <c r="G41" s="105"/>
      <c r="H41" s="105"/>
      <c r="I41" s="74"/>
    </row>
    <row r="42" spans="1:9" ht="14.45" customHeight="1" x14ac:dyDescent="0.15">
      <c r="A42" s="110"/>
      <c r="B42" s="72"/>
      <c r="C42" s="73"/>
      <c r="D42" s="73"/>
      <c r="E42" s="73"/>
      <c r="F42" s="73"/>
      <c r="G42" s="104"/>
      <c r="H42" s="104"/>
      <c r="I42" s="74"/>
    </row>
    <row r="43" spans="1:9" ht="14.45" customHeight="1" x14ac:dyDescent="0.15">
      <c r="A43" s="110"/>
      <c r="B43" s="72"/>
      <c r="C43" s="73"/>
      <c r="D43" s="73"/>
      <c r="E43" s="73"/>
      <c r="F43" s="73"/>
      <c r="G43" s="105"/>
      <c r="H43" s="105"/>
      <c r="I43" s="74"/>
    </row>
    <row r="44" spans="1:9" ht="14.45" customHeight="1" x14ac:dyDescent="0.15">
      <c r="A44" s="110"/>
      <c r="B44" s="72"/>
      <c r="C44" s="73"/>
      <c r="D44" s="73"/>
      <c r="E44" s="73"/>
      <c r="F44" s="73"/>
      <c r="G44" s="105"/>
      <c r="H44" s="105"/>
      <c r="I44" s="74"/>
    </row>
    <row r="45" spans="1:9" ht="14.45" customHeight="1" x14ac:dyDescent="0.15">
      <c r="A45" s="110"/>
      <c r="B45" s="72"/>
      <c r="C45" s="73"/>
      <c r="D45" s="73"/>
      <c r="E45" s="73"/>
      <c r="F45" s="73"/>
      <c r="G45" s="104"/>
      <c r="H45" s="104"/>
      <c r="I45" s="74"/>
    </row>
    <row r="46" spans="1:9" ht="14.45" customHeight="1" x14ac:dyDescent="0.15">
      <c r="A46" s="110"/>
      <c r="B46" s="72"/>
      <c r="C46" s="73"/>
      <c r="D46" s="73"/>
      <c r="E46" s="73"/>
      <c r="F46" s="73"/>
      <c r="G46" s="105"/>
      <c r="H46" s="105"/>
      <c r="I46" s="74"/>
    </row>
    <row r="47" spans="1:9" ht="14.45" customHeight="1" x14ac:dyDescent="0.15">
      <c r="A47" s="110"/>
      <c r="B47" s="72"/>
      <c r="C47" s="73"/>
      <c r="D47" s="73"/>
      <c r="E47" s="73"/>
      <c r="F47" s="73"/>
      <c r="G47" s="104"/>
      <c r="H47" s="104"/>
      <c r="I47" s="74"/>
    </row>
  </sheetData>
  <mergeCells count="54"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D4:F4"/>
    <mergeCell ref="G6:H6"/>
    <mergeCell ref="G7:H7"/>
    <mergeCell ref="G8:H8"/>
    <mergeCell ref="G9:H9"/>
    <mergeCell ref="A1:I1"/>
    <mergeCell ref="B2:D2"/>
    <mergeCell ref="F2:G2"/>
    <mergeCell ref="H2:I2"/>
    <mergeCell ref="B3:D3"/>
    <mergeCell ref="F3:G3"/>
    <mergeCell ref="H3:I3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7"/>
  <sheetViews>
    <sheetView workbookViewId="0">
      <pane ySplit="4" topLeftCell="A44" activePane="bottomLeft" state="frozen"/>
      <selection pane="bottomLeft" activeCell="E9" sqref="E9"/>
    </sheetView>
  </sheetViews>
  <sheetFormatPr defaultColWidth="9" defaultRowHeight="14.25" x14ac:dyDescent="0.15"/>
  <cols>
    <col min="1" max="1" width="9.5" style="1" customWidth="1"/>
    <col min="2" max="2" width="9.25" style="5" customWidth="1"/>
    <col min="3" max="3" width="9.875" style="1" customWidth="1"/>
    <col min="4" max="4" width="11.875" style="1" customWidth="1"/>
    <col min="5" max="5" width="9.375" style="1" customWidth="1"/>
    <col min="6" max="6" width="9.125" style="1" customWidth="1"/>
    <col min="7" max="7" width="9.375" style="1" customWidth="1"/>
    <col min="8" max="10" width="9.25" style="1" customWidth="1"/>
    <col min="11" max="12" width="9.375" style="1" customWidth="1"/>
    <col min="13" max="13" width="9.125" style="1" customWidth="1"/>
    <col min="14" max="14" width="9.375" style="1" customWidth="1"/>
    <col min="15" max="15" width="9.125" style="6" customWidth="1"/>
    <col min="16" max="16" width="29.625" style="1" customWidth="1"/>
    <col min="17" max="17" width="9.375" style="1" customWidth="1"/>
    <col min="18" max="18" width="9.25" style="1" customWidth="1"/>
    <col min="19" max="19" width="10" style="7" customWidth="1"/>
    <col min="20" max="21" width="13.25" style="7" customWidth="1"/>
    <col min="22" max="22" width="11" style="7" customWidth="1"/>
    <col min="23" max="24" width="9" style="1"/>
    <col min="25" max="25" width="14.5" style="1" customWidth="1"/>
    <col min="26" max="16384" width="9" style="1"/>
  </cols>
  <sheetData>
    <row r="1" spans="1:31" x14ac:dyDescent="0.15">
      <c r="A1" s="123" t="s">
        <v>31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</row>
    <row r="2" spans="1:3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</row>
    <row r="3" spans="1:31" x14ac:dyDescent="0.15">
      <c r="A3" s="125" t="s">
        <v>32</v>
      </c>
      <c r="B3" s="125"/>
      <c r="C3" s="125"/>
      <c r="D3" s="125"/>
      <c r="E3" s="125"/>
      <c r="F3" s="125"/>
      <c r="G3" s="125"/>
      <c r="H3" s="125" t="s">
        <v>33</v>
      </c>
      <c r="I3" s="125"/>
      <c r="J3" s="125"/>
      <c r="K3" s="125"/>
      <c r="L3" s="125"/>
      <c r="M3" s="125"/>
      <c r="N3" s="125"/>
      <c r="O3" s="39"/>
      <c r="P3" s="126" t="s">
        <v>34</v>
      </c>
      <c r="Q3" s="127"/>
      <c r="R3" s="127"/>
      <c r="S3" s="127"/>
      <c r="T3" s="127"/>
      <c r="U3" s="127"/>
      <c r="V3" s="128"/>
      <c r="X3" s="39"/>
      <c r="Y3" s="126" t="s">
        <v>35</v>
      </c>
      <c r="Z3" s="127"/>
      <c r="AA3" s="127"/>
      <c r="AB3" s="127"/>
      <c r="AC3" s="127"/>
      <c r="AD3" s="127"/>
      <c r="AE3" s="128"/>
    </row>
    <row r="4" spans="1:31" ht="14.25" customHeight="1" x14ac:dyDescent="0.15">
      <c r="A4" s="8" t="s">
        <v>9</v>
      </c>
      <c r="B4" s="9" t="s">
        <v>21</v>
      </c>
      <c r="C4" s="8" t="s">
        <v>22</v>
      </c>
      <c r="D4" s="8" t="s">
        <v>36</v>
      </c>
      <c r="E4" s="8" t="s">
        <v>37</v>
      </c>
      <c r="F4" s="8" t="s">
        <v>26</v>
      </c>
      <c r="G4" s="8" t="s">
        <v>27</v>
      </c>
      <c r="H4" s="8" t="s">
        <v>9</v>
      </c>
      <c r="I4" s="8" t="s">
        <v>21</v>
      </c>
      <c r="J4" s="8" t="s">
        <v>22</v>
      </c>
      <c r="K4" s="8" t="s">
        <v>36</v>
      </c>
      <c r="L4" s="8" t="s">
        <v>37</v>
      </c>
      <c r="M4" s="8" t="s">
        <v>26</v>
      </c>
      <c r="N4" s="8" t="s">
        <v>27</v>
      </c>
      <c r="O4" s="40"/>
      <c r="P4" s="8" t="s">
        <v>9</v>
      </c>
      <c r="Q4" s="8" t="s">
        <v>21</v>
      </c>
      <c r="R4" s="8" t="s">
        <v>22</v>
      </c>
      <c r="S4" s="51" t="s">
        <v>36</v>
      </c>
      <c r="T4" s="51" t="s">
        <v>26</v>
      </c>
      <c r="U4" s="51" t="s">
        <v>37</v>
      </c>
      <c r="V4" s="51" t="s">
        <v>27</v>
      </c>
      <c r="X4" s="40"/>
      <c r="Y4" s="8" t="s">
        <v>9</v>
      </c>
      <c r="Z4" s="8" t="s">
        <v>21</v>
      </c>
      <c r="AA4" s="8" t="s">
        <v>22</v>
      </c>
      <c r="AB4" s="51" t="s">
        <v>36</v>
      </c>
      <c r="AC4" s="51" t="s">
        <v>26</v>
      </c>
      <c r="AD4" s="51" t="s">
        <v>37</v>
      </c>
      <c r="AE4" s="51" t="s">
        <v>27</v>
      </c>
    </row>
    <row r="5" spans="1:31" ht="15" customHeight="1" x14ac:dyDescent="0.15">
      <c r="A5" s="10">
        <f ca="1">INDIRECT("右幅!A"&amp;39*(ROW()-5)+151)/1000</f>
        <v>0</v>
      </c>
      <c r="B5" s="9">
        <f ca="1">INDIRECT("右幅!I"&amp;39*(ROW()-5)+154)</f>
        <v>0</v>
      </c>
      <c r="C5" s="11">
        <f ca="1">INDIRECT("右幅!I"&amp;39*(ROW()-5)+155)</f>
        <v>0</v>
      </c>
      <c r="D5" s="12">
        <f ca="1">INDIRECT("右幅!I"&amp;39*(ROW()-5)+157)</f>
        <v>0</v>
      </c>
      <c r="E5" s="12">
        <f ca="1">INDIRECT("右幅!I"&amp;39*(ROW()-5)+158)</f>
        <v>0</v>
      </c>
      <c r="F5" s="12">
        <f ca="1">INDIRECT("右幅!I"&amp;39*(ROW()-5)+159)</f>
        <v>0</v>
      </c>
      <c r="G5" s="12">
        <f ca="1">INDIRECT("右幅!I"&amp;39*(ROW()-5)+160)</f>
        <v>0</v>
      </c>
      <c r="H5" s="10">
        <f ca="1">INDIRECT("左幅!A"&amp;39*(ROW()-5)+73)/1000</f>
        <v>0</v>
      </c>
      <c r="I5" s="11">
        <f ca="1">INDIRECT("左幅!I"&amp;39*(ROW()-5)+76)</f>
        <v>0</v>
      </c>
      <c r="J5" s="11">
        <f ca="1">INDIRECT("左幅!I"&amp;39*(ROW()-5)+77)</f>
        <v>0</v>
      </c>
      <c r="K5" s="12">
        <f ca="1">INDIRECT("左幅!I"&amp;39*(ROW()-5)+79)</f>
        <v>0</v>
      </c>
      <c r="L5" s="12">
        <f ca="1">INDIRECT("左幅!I"&amp;39*(ROW()-5)+80)</f>
        <v>0</v>
      </c>
      <c r="M5" s="12">
        <f ca="1">INDIRECT("左幅!I"&amp;39*(ROW()-5)+81)</f>
        <v>0</v>
      </c>
      <c r="N5" s="12">
        <f ca="1">INDIRECT("左幅!I"&amp;39*(ROW()-5)+82)</f>
        <v>0</v>
      </c>
      <c r="O5" s="41">
        <v>1</v>
      </c>
      <c r="P5" s="42">
        <f ca="1">INDIRECT("桥!B"&amp;42*(ROW()-5)+6)</f>
        <v>0</v>
      </c>
      <c r="Q5" s="52">
        <f ca="1">INDIRECT("桥!J"&amp;42*(ROW()-5)+6)</f>
        <v>0</v>
      </c>
      <c r="R5" s="52">
        <f ca="1">INDIRECT("桥!J"&amp;42*(ROW()-5)+7)</f>
        <v>0</v>
      </c>
      <c r="S5" s="53">
        <f ca="1">INDIRECT("桥!J"&amp;42*(ROW()-5)+8)</f>
        <v>0</v>
      </c>
      <c r="T5" s="53">
        <f ca="1">INDIRECT("桥!J"&amp;42*(ROW()-5)+9)</f>
        <v>0</v>
      </c>
      <c r="U5" s="53">
        <f ca="1">INDIRECT("桥!J"&amp;42*(ROW()-5)+10)</f>
        <v>0</v>
      </c>
      <c r="V5" s="53">
        <f ca="1">INDIRECT("桥!J"&amp;42*(ROW()-5)+11)</f>
        <v>0</v>
      </c>
      <c r="X5" s="41">
        <v>1</v>
      </c>
      <c r="Y5" s="43">
        <f ca="1">INDIRECT("隧道!B"&amp;42*(ROW()-5)+6)</f>
        <v>0</v>
      </c>
      <c r="Z5" s="52">
        <f ca="1">INDIRECT("隧道!J"&amp;(42*(ROW()-5)+6))</f>
        <v>0</v>
      </c>
      <c r="AA5" s="52">
        <f ca="1">INDIRECT("隧道!J"&amp;42*(ROW()-5)+7)</f>
        <v>0</v>
      </c>
      <c r="AB5" s="53">
        <f ca="1">INDIRECT("隧道!J"&amp;42*(ROW()-5)+8)</f>
        <v>0</v>
      </c>
      <c r="AC5" s="53">
        <f ca="1">INDIRECT("隧道!J"&amp;42*(ROW()-5)+9)</f>
        <v>0</v>
      </c>
      <c r="AD5" s="53">
        <f ca="1">INDIRECT("隧道!J"&amp;42*(ROW()-5)+10)</f>
        <v>0</v>
      </c>
      <c r="AE5" s="53">
        <f ca="1">INDIRECT("隧道!J"&amp;42*(ROW()-5)+11)</f>
        <v>0</v>
      </c>
    </row>
    <row r="6" spans="1:31" ht="15" customHeight="1" x14ac:dyDescent="0.15">
      <c r="A6" s="10">
        <f t="shared" ref="A6:A31" ca="1" si="0">INDIRECT("右幅!A"&amp;39*(ROW()-5)+151)/1000</f>
        <v>0</v>
      </c>
      <c r="B6" s="9">
        <f t="shared" ref="B6:B31" ca="1" si="1">INDIRECT("右幅!I"&amp;39*(ROW()-5)+154)</f>
        <v>0</v>
      </c>
      <c r="C6" s="11">
        <f t="shared" ref="C6:C31" ca="1" si="2">INDIRECT("右幅!I"&amp;39*(ROW()-5)+155)</f>
        <v>0</v>
      </c>
      <c r="D6" s="12">
        <f t="shared" ref="D6:D31" ca="1" si="3">INDIRECT("右幅!I"&amp;39*(ROW()-5)+157)</f>
        <v>0</v>
      </c>
      <c r="E6" s="12">
        <f t="shared" ref="E6:E31" ca="1" si="4">INDIRECT("右幅!I"&amp;39*(ROW()-5)+158)</f>
        <v>0</v>
      </c>
      <c r="F6" s="12">
        <f t="shared" ref="F6:F31" ca="1" si="5">INDIRECT("右幅!I"&amp;39*(ROW()-5)+159)</f>
        <v>0</v>
      </c>
      <c r="G6" s="12">
        <f t="shared" ref="G6:G31" ca="1" si="6">INDIRECT("右幅!I"&amp;39*(ROW()-5)+160)</f>
        <v>0</v>
      </c>
      <c r="H6" s="10">
        <f t="shared" ref="H6:H31" ca="1" si="7">INDIRECT("左幅!A"&amp;39*(ROW()-5)+73)/1000</f>
        <v>0</v>
      </c>
      <c r="I6" s="11">
        <f t="shared" ref="I6:I31" ca="1" si="8">INDIRECT("左幅!I"&amp;39*(ROW()-5)+76)</f>
        <v>0</v>
      </c>
      <c r="J6" s="11">
        <f t="shared" ref="J6:J31" ca="1" si="9">INDIRECT("左幅!I"&amp;39*(ROW()-5)+77)</f>
        <v>0</v>
      </c>
      <c r="K6" s="12">
        <f t="shared" ref="K6:K31" ca="1" si="10">INDIRECT("左幅!I"&amp;39*(ROW()-5)+79)</f>
        <v>0</v>
      </c>
      <c r="L6" s="12">
        <f t="shared" ref="L6:L31" ca="1" si="11">INDIRECT("左幅!I"&amp;39*(ROW()-5)+80)</f>
        <v>0</v>
      </c>
      <c r="M6" s="12">
        <f t="shared" ref="M6:M31" ca="1" si="12">INDIRECT("左幅!I"&amp;39*(ROW()-5)+81)</f>
        <v>0</v>
      </c>
      <c r="N6" s="12">
        <f t="shared" ref="N6:N31" ca="1" si="13">INDIRECT("左幅!I"&amp;39*(ROW()-5)+82)</f>
        <v>0</v>
      </c>
      <c r="O6" s="41">
        <v>2</v>
      </c>
      <c r="P6" s="42">
        <f t="shared" ref="P6:P57" ca="1" si="14">INDIRECT("桥!B"&amp;42*(ROW()-5)+6)</f>
        <v>0</v>
      </c>
      <c r="Q6" s="52">
        <f t="shared" ref="Q6:Q57" ca="1" si="15">INDIRECT("桥!J"&amp;42*(ROW()-5)+6)</f>
        <v>0</v>
      </c>
      <c r="R6" s="52">
        <f t="shared" ref="R6:R57" ca="1" si="16">INDIRECT("桥!J"&amp;42*(ROW()-5)+7)</f>
        <v>0</v>
      </c>
      <c r="S6" s="53">
        <f t="shared" ref="S6:S57" ca="1" si="17">INDIRECT("桥!J"&amp;42*(ROW()-5)+8)</f>
        <v>0</v>
      </c>
      <c r="T6" s="53">
        <f t="shared" ref="T6:T57" ca="1" si="18">INDIRECT("桥!J"&amp;42*(ROW()-5)+9)</f>
        <v>0</v>
      </c>
      <c r="U6" s="53">
        <f t="shared" ref="U6:U57" ca="1" si="19">INDIRECT("桥!J"&amp;42*(ROW()-5)+10)</f>
        <v>0</v>
      </c>
      <c r="V6" s="53">
        <f t="shared" ref="V6:V57" ca="1" si="20">INDIRECT("桥!J"&amp;42*(ROW()-5)+11)</f>
        <v>0</v>
      </c>
      <c r="X6" s="41">
        <v>2</v>
      </c>
      <c r="Y6" s="43">
        <f t="shared" ref="Y6:Y26" ca="1" si="21">INDIRECT("隧道!B"&amp;42*(ROW()-5)+6)</f>
        <v>0</v>
      </c>
      <c r="Z6" s="52">
        <f t="shared" ref="Z6:Z26" ca="1" si="22">INDIRECT("隧道!J"&amp;(42*(ROW()-5)+6))</f>
        <v>0</v>
      </c>
      <c r="AA6" s="52">
        <f t="shared" ref="AA6:AA26" ca="1" si="23">INDIRECT("隧道!J"&amp;42*(ROW()-5)+7)</f>
        <v>0</v>
      </c>
      <c r="AB6" s="53">
        <f t="shared" ref="AB6:AB26" ca="1" si="24">INDIRECT("隧道!J"&amp;42*(ROW()-5)+8)</f>
        <v>0</v>
      </c>
      <c r="AC6" s="53">
        <f t="shared" ref="AC6:AC26" ca="1" si="25">INDIRECT("隧道!J"&amp;42*(ROW()-5)+9)</f>
        <v>0</v>
      </c>
      <c r="AD6" s="53">
        <f t="shared" ref="AD6:AD26" ca="1" si="26">INDIRECT("隧道!J"&amp;42*(ROW()-5)+10)</f>
        <v>0</v>
      </c>
      <c r="AE6" s="53">
        <f t="shared" ref="AE6:AE26" ca="1" si="27">INDIRECT("隧道!J"&amp;42*(ROW()-5)+11)</f>
        <v>0</v>
      </c>
    </row>
    <row r="7" spans="1:31" ht="15" customHeight="1" x14ac:dyDescent="0.15">
      <c r="A7" s="10">
        <f t="shared" ca="1" si="0"/>
        <v>0</v>
      </c>
      <c r="B7" s="9">
        <f t="shared" ca="1" si="1"/>
        <v>0</v>
      </c>
      <c r="C7" s="11">
        <f t="shared" ca="1" si="2"/>
        <v>0</v>
      </c>
      <c r="D7" s="12">
        <f t="shared" ca="1" si="3"/>
        <v>0</v>
      </c>
      <c r="E7" s="12">
        <f t="shared" ca="1" si="4"/>
        <v>0</v>
      </c>
      <c r="F7" s="12">
        <f t="shared" ca="1" si="5"/>
        <v>0</v>
      </c>
      <c r="G7" s="12">
        <f t="shared" ca="1" si="6"/>
        <v>0</v>
      </c>
      <c r="H7" s="10">
        <f t="shared" ca="1" si="7"/>
        <v>0</v>
      </c>
      <c r="I7" s="11">
        <f t="shared" ca="1" si="8"/>
        <v>0</v>
      </c>
      <c r="J7" s="11">
        <f t="shared" ca="1" si="9"/>
        <v>0</v>
      </c>
      <c r="K7" s="12">
        <f t="shared" ca="1" si="10"/>
        <v>0</v>
      </c>
      <c r="L7" s="12">
        <f t="shared" ca="1" si="11"/>
        <v>0</v>
      </c>
      <c r="M7" s="12">
        <f t="shared" ca="1" si="12"/>
        <v>0</v>
      </c>
      <c r="N7" s="12">
        <f t="shared" ca="1" si="13"/>
        <v>0</v>
      </c>
      <c r="O7" s="41">
        <v>3</v>
      </c>
      <c r="P7" s="42">
        <f t="shared" ca="1" si="14"/>
        <v>0</v>
      </c>
      <c r="Q7" s="52">
        <f t="shared" ca="1" si="15"/>
        <v>0</v>
      </c>
      <c r="R7" s="52">
        <f t="shared" ca="1" si="16"/>
        <v>0</v>
      </c>
      <c r="S7" s="53">
        <f t="shared" ca="1" si="17"/>
        <v>0</v>
      </c>
      <c r="T7" s="53">
        <f t="shared" ca="1" si="18"/>
        <v>0</v>
      </c>
      <c r="U7" s="53">
        <f t="shared" ca="1" si="19"/>
        <v>0</v>
      </c>
      <c r="V7" s="53">
        <f t="shared" ca="1" si="20"/>
        <v>0</v>
      </c>
      <c r="X7" s="41">
        <v>3</v>
      </c>
      <c r="Y7" s="43">
        <f t="shared" ca="1" si="21"/>
        <v>0</v>
      </c>
      <c r="Z7" s="52">
        <f t="shared" ca="1" si="22"/>
        <v>0</v>
      </c>
      <c r="AA7" s="52">
        <f t="shared" ca="1" si="23"/>
        <v>0</v>
      </c>
      <c r="AB7" s="53">
        <f t="shared" ca="1" si="24"/>
        <v>0</v>
      </c>
      <c r="AC7" s="53">
        <f t="shared" ca="1" si="25"/>
        <v>0</v>
      </c>
      <c r="AD7" s="53">
        <f t="shared" ca="1" si="26"/>
        <v>0</v>
      </c>
      <c r="AE7" s="53">
        <f t="shared" ca="1" si="27"/>
        <v>0</v>
      </c>
    </row>
    <row r="8" spans="1:31" ht="15" customHeight="1" x14ac:dyDescent="0.15">
      <c r="A8" s="10">
        <f t="shared" ca="1" si="0"/>
        <v>0</v>
      </c>
      <c r="B8" s="9">
        <f t="shared" ca="1" si="1"/>
        <v>0</v>
      </c>
      <c r="C8" s="11">
        <f t="shared" ca="1" si="2"/>
        <v>0</v>
      </c>
      <c r="D8" s="12">
        <f t="shared" ca="1" si="3"/>
        <v>0</v>
      </c>
      <c r="E8" s="12">
        <f t="shared" ca="1" si="4"/>
        <v>0</v>
      </c>
      <c r="F8" s="12">
        <f t="shared" ca="1" si="5"/>
        <v>0</v>
      </c>
      <c r="G8" s="12">
        <f t="shared" ca="1" si="6"/>
        <v>0</v>
      </c>
      <c r="H8" s="10">
        <f t="shared" ca="1" si="7"/>
        <v>0</v>
      </c>
      <c r="I8" s="11">
        <f t="shared" ca="1" si="8"/>
        <v>0</v>
      </c>
      <c r="J8" s="11">
        <f t="shared" ca="1" si="9"/>
        <v>0</v>
      </c>
      <c r="K8" s="12">
        <f t="shared" ca="1" si="10"/>
        <v>0</v>
      </c>
      <c r="L8" s="12">
        <f t="shared" ca="1" si="11"/>
        <v>0</v>
      </c>
      <c r="M8" s="12">
        <f t="shared" ca="1" si="12"/>
        <v>0</v>
      </c>
      <c r="N8" s="12">
        <f t="shared" ca="1" si="13"/>
        <v>0</v>
      </c>
      <c r="O8" s="41">
        <v>4</v>
      </c>
      <c r="P8" s="42">
        <f t="shared" ca="1" si="14"/>
        <v>0</v>
      </c>
      <c r="Q8" s="52">
        <f t="shared" ca="1" si="15"/>
        <v>0</v>
      </c>
      <c r="R8" s="52">
        <f t="shared" ca="1" si="16"/>
        <v>0</v>
      </c>
      <c r="S8" s="53">
        <f t="shared" ca="1" si="17"/>
        <v>0</v>
      </c>
      <c r="T8" s="53">
        <f t="shared" ca="1" si="18"/>
        <v>0</v>
      </c>
      <c r="U8" s="53">
        <f t="shared" ca="1" si="19"/>
        <v>0</v>
      </c>
      <c r="V8" s="53">
        <f t="shared" ca="1" si="20"/>
        <v>0</v>
      </c>
      <c r="X8" s="41">
        <v>4</v>
      </c>
      <c r="Y8" s="43">
        <f t="shared" ca="1" si="21"/>
        <v>0</v>
      </c>
      <c r="Z8" s="52">
        <f t="shared" ca="1" si="22"/>
        <v>0</v>
      </c>
      <c r="AA8" s="52">
        <f t="shared" ca="1" si="23"/>
        <v>0</v>
      </c>
      <c r="AB8" s="53">
        <f t="shared" ca="1" si="24"/>
        <v>0</v>
      </c>
      <c r="AC8" s="53">
        <f t="shared" ca="1" si="25"/>
        <v>0</v>
      </c>
      <c r="AD8" s="53">
        <f t="shared" ca="1" si="26"/>
        <v>0</v>
      </c>
      <c r="AE8" s="53">
        <f t="shared" ca="1" si="27"/>
        <v>0</v>
      </c>
    </row>
    <row r="9" spans="1:31" ht="15" customHeight="1" x14ac:dyDescent="0.15">
      <c r="A9" s="10">
        <f t="shared" ca="1" si="0"/>
        <v>0</v>
      </c>
      <c r="B9" s="9">
        <f t="shared" ca="1" si="1"/>
        <v>0</v>
      </c>
      <c r="C9" s="11">
        <f t="shared" ca="1" si="2"/>
        <v>0</v>
      </c>
      <c r="D9" s="12">
        <f t="shared" ca="1" si="3"/>
        <v>0</v>
      </c>
      <c r="E9" s="12">
        <f t="shared" ca="1" si="4"/>
        <v>0</v>
      </c>
      <c r="F9" s="12">
        <f t="shared" ca="1" si="5"/>
        <v>0</v>
      </c>
      <c r="G9" s="12">
        <f t="shared" ca="1" si="6"/>
        <v>0</v>
      </c>
      <c r="H9" s="10">
        <f t="shared" ca="1" si="7"/>
        <v>0</v>
      </c>
      <c r="I9" s="11">
        <f t="shared" ca="1" si="8"/>
        <v>0</v>
      </c>
      <c r="J9" s="11">
        <f t="shared" ca="1" si="9"/>
        <v>0</v>
      </c>
      <c r="K9" s="12">
        <f t="shared" ca="1" si="10"/>
        <v>0</v>
      </c>
      <c r="L9" s="12">
        <f t="shared" ca="1" si="11"/>
        <v>0</v>
      </c>
      <c r="M9" s="12">
        <f t="shared" ca="1" si="12"/>
        <v>0</v>
      </c>
      <c r="N9" s="12">
        <f t="shared" ca="1" si="13"/>
        <v>0</v>
      </c>
      <c r="O9" s="41">
        <v>5</v>
      </c>
      <c r="P9" s="42">
        <f t="shared" ca="1" si="14"/>
        <v>0</v>
      </c>
      <c r="Q9" s="52">
        <f t="shared" ca="1" si="15"/>
        <v>0</v>
      </c>
      <c r="R9" s="52">
        <f t="shared" ca="1" si="16"/>
        <v>0</v>
      </c>
      <c r="S9" s="53">
        <f t="shared" ca="1" si="17"/>
        <v>0</v>
      </c>
      <c r="T9" s="53">
        <f t="shared" ca="1" si="18"/>
        <v>0</v>
      </c>
      <c r="U9" s="53">
        <f t="shared" ca="1" si="19"/>
        <v>0</v>
      </c>
      <c r="V9" s="53">
        <f t="shared" ca="1" si="20"/>
        <v>0</v>
      </c>
      <c r="X9" s="41">
        <v>5</v>
      </c>
      <c r="Y9" s="43">
        <f t="shared" ca="1" si="21"/>
        <v>0</v>
      </c>
      <c r="Z9" s="52">
        <f t="shared" ca="1" si="22"/>
        <v>0</v>
      </c>
      <c r="AA9" s="52">
        <f t="shared" ca="1" si="23"/>
        <v>0</v>
      </c>
      <c r="AB9" s="53">
        <f t="shared" ca="1" si="24"/>
        <v>0</v>
      </c>
      <c r="AC9" s="53">
        <f t="shared" ca="1" si="25"/>
        <v>0</v>
      </c>
      <c r="AD9" s="53">
        <f t="shared" ca="1" si="26"/>
        <v>0</v>
      </c>
      <c r="AE9" s="53">
        <f t="shared" ca="1" si="27"/>
        <v>0</v>
      </c>
    </row>
    <row r="10" spans="1:31" ht="15" customHeight="1" x14ac:dyDescent="0.15">
      <c r="A10" s="10">
        <f t="shared" ca="1" si="0"/>
        <v>0</v>
      </c>
      <c r="B10" s="9">
        <f t="shared" ca="1" si="1"/>
        <v>0</v>
      </c>
      <c r="C10" s="11">
        <f t="shared" ca="1" si="2"/>
        <v>0</v>
      </c>
      <c r="D10" s="12">
        <f t="shared" ca="1" si="3"/>
        <v>0</v>
      </c>
      <c r="E10" s="12">
        <f t="shared" ca="1" si="4"/>
        <v>0</v>
      </c>
      <c r="F10" s="12">
        <f t="shared" ca="1" si="5"/>
        <v>0</v>
      </c>
      <c r="G10" s="12">
        <f t="shared" ca="1" si="6"/>
        <v>0</v>
      </c>
      <c r="H10" s="10">
        <f t="shared" ca="1" si="7"/>
        <v>0</v>
      </c>
      <c r="I10" s="11">
        <f t="shared" ca="1" si="8"/>
        <v>0</v>
      </c>
      <c r="J10" s="11">
        <f t="shared" ca="1" si="9"/>
        <v>0</v>
      </c>
      <c r="K10" s="12">
        <f t="shared" ca="1" si="10"/>
        <v>0</v>
      </c>
      <c r="L10" s="12">
        <f t="shared" ca="1" si="11"/>
        <v>0</v>
      </c>
      <c r="M10" s="12">
        <f t="shared" ca="1" si="12"/>
        <v>0</v>
      </c>
      <c r="N10" s="12">
        <f t="shared" ca="1" si="13"/>
        <v>0</v>
      </c>
      <c r="O10" s="41">
        <v>6</v>
      </c>
      <c r="P10" s="43">
        <f t="shared" ca="1" si="14"/>
        <v>0</v>
      </c>
      <c r="Q10" s="52">
        <f t="shared" ca="1" si="15"/>
        <v>0</v>
      </c>
      <c r="R10" s="52">
        <f t="shared" ca="1" si="16"/>
        <v>0</v>
      </c>
      <c r="S10" s="53">
        <f t="shared" ca="1" si="17"/>
        <v>0</v>
      </c>
      <c r="T10" s="53">
        <f t="shared" ca="1" si="18"/>
        <v>0</v>
      </c>
      <c r="U10" s="53">
        <f t="shared" ca="1" si="19"/>
        <v>0</v>
      </c>
      <c r="V10" s="53">
        <f t="shared" ca="1" si="20"/>
        <v>0</v>
      </c>
      <c r="X10" s="41">
        <v>6</v>
      </c>
      <c r="Y10" s="43">
        <f t="shared" ca="1" si="21"/>
        <v>0</v>
      </c>
      <c r="Z10" s="52">
        <f t="shared" ca="1" si="22"/>
        <v>0</v>
      </c>
      <c r="AA10" s="52">
        <f t="shared" ca="1" si="23"/>
        <v>0</v>
      </c>
      <c r="AB10" s="53">
        <f t="shared" ca="1" si="24"/>
        <v>0</v>
      </c>
      <c r="AC10" s="53">
        <f t="shared" ca="1" si="25"/>
        <v>0</v>
      </c>
      <c r="AD10" s="53">
        <f t="shared" ca="1" si="26"/>
        <v>0</v>
      </c>
      <c r="AE10" s="53">
        <f t="shared" ca="1" si="27"/>
        <v>0</v>
      </c>
    </row>
    <row r="11" spans="1:31" ht="15" customHeight="1" x14ac:dyDescent="0.15">
      <c r="A11" s="10">
        <f t="shared" ca="1" si="0"/>
        <v>0</v>
      </c>
      <c r="B11" s="9">
        <f t="shared" ca="1" si="1"/>
        <v>0</v>
      </c>
      <c r="C11" s="11">
        <f t="shared" ca="1" si="2"/>
        <v>0</v>
      </c>
      <c r="D11" s="12">
        <f t="shared" ca="1" si="3"/>
        <v>0</v>
      </c>
      <c r="E11" s="12">
        <f t="shared" ca="1" si="4"/>
        <v>0</v>
      </c>
      <c r="F11" s="12">
        <f t="shared" ca="1" si="5"/>
        <v>0</v>
      </c>
      <c r="G11" s="12">
        <f t="shared" ca="1" si="6"/>
        <v>0</v>
      </c>
      <c r="H11" s="10">
        <f t="shared" ca="1" si="7"/>
        <v>0</v>
      </c>
      <c r="I11" s="11">
        <f t="shared" ca="1" si="8"/>
        <v>0</v>
      </c>
      <c r="J11" s="11">
        <f t="shared" ca="1" si="9"/>
        <v>0</v>
      </c>
      <c r="K11" s="12">
        <f t="shared" ca="1" si="10"/>
        <v>0</v>
      </c>
      <c r="L11" s="12">
        <f t="shared" ca="1" si="11"/>
        <v>0</v>
      </c>
      <c r="M11" s="12">
        <f t="shared" ca="1" si="12"/>
        <v>0</v>
      </c>
      <c r="N11" s="12">
        <f t="shared" ca="1" si="13"/>
        <v>0</v>
      </c>
      <c r="O11" s="41">
        <v>7</v>
      </c>
      <c r="P11" s="42">
        <f t="shared" ca="1" si="14"/>
        <v>0</v>
      </c>
      <c r="Q11" s="52">
        <f t="shared" ca="1" si="15"/>
        <v>0</v>
      </c>
      <c r="R11" s="52">
        <f t="shared" ca="1" si="16"/>
        <v>0</v>
      </c>
      <c r="S11" s="53">
        <f t="shared" ca="1" si="17"/>
        <v>0</v>
      </c>
      <c r="T11" s="53">
        <f t="shared" ca="1" si="18"/>
        <v>0</v>
      </c>
      <c r="U11" s="53">
        <f t="shared" ca="1" si="19"/>
        <v>0</v>
      </c>
      <c r="V11" s="53">
        <f t="shared" ca="1" si="20"/>
        <v>0</v>
      </c>
      <c r="X11" s="41">
        <v>7</v>
      </c>
      <c r="Y11" s="43">
        <f t="shared" ca="1" si="21"/>
        <v>0</v>
      </c>
      <c r="Z11" s="52">
        <f t="shared" ca="1" si="22"/>
        <v>0</v>
      </c>
      <c r="AA11" s="52">
        <f t="shared" ca="1" si="23"/>
        <v>0</v>
      </c>
      <c r="AB11" s="53">
        <f t="shared" ca="1" si="24"/>
        <v>0</v>
      </c>
      <c r="AC11" s="53">
        <f t="shared" ca="1" si="25"/>
        <v>0</v>
      </c>
      <c r="AD11" s="53">
        <f t="shared" ca="1" si="26"/>
        <v>0</v>
      </c>
      <c r="AE11" s="53">
        <f t="shared" ca="1" si="27"/>
        <v>0</v>
      </c>
    </row>
    <row r="12" spans="1:31" ht="15" customHeight="1" x14ac:dyDescent="0.15">
      <c r="A12" s="10">
        <f t="shared" ca="1" si="0"/>
        <v>0</v>
      </c>
      <c r="B12" s="9">
        <f t="shared" ca="1" si="1"/>
        <v>0</v>
      </c>
      <c r="C12" s="11">
        <f t="shared" ca="1" si="2"/>
        <v>0</v>
      </c>
      <c r="D12" s="12">
        <f t="shared" ca="1" si="3"/>
        <v>0</v>
      </c>
      <c r="E12" s="12">
        <f t="shared" ca="1" si="4"/>
        <v>0</v>
      </c>
      <c r="F12" s="12">
        <f t="shared" ca="1" si="5"/>
        <v>0</v>
      </c>
      <c r="G12" s="12">
        <f t="shared" ca="1" si="6"/>
        <v>0</v>
      </c>
      <c r="H12" s="10">
        <f t="shared" ca="1" si="7"/>
        <v>0</v>
      </c>
      <c r="I12" s="11">
        <f t="shared" ca="1" si="8"/>
        <v>0</v>
      </c>
      <c r="J12" s="11">
        <f t="shared" ca="1" si="9"/>
        <v>0</v>
      </c>
      <c r="K12" s="12">
        <f t="shared" ca="1" si="10"/>
        <v>0</v>
      </c>
      <c r="L12" s="12">
        <f t="shared" ca="1" si="11"/>
        <v>0</v>
      </c>
      <c r="M12" s="12">
        <f t="shared" ca="1" si="12"/>
        <v>0</v>
      </c>
      <c r="N12" s="12">
        <f t="shared" ca="1" si="13"/>
        <v>0</v>
      </c>
      <c r="O12" s="41">
        <v>8</v>
      </c>
      <c r="P12" s="42">
        <f t="shared" ca="1" si="14"/>
        <v>0</v>
      </c>
      <c r="Q12" s="52">
        <f t="shared" ca="1" si="15"/>
        <v>0</v>
      </c>
      <c r="R12" s="52">
        <f t="shared" ca="1" si="16"/>
        <v>0</v>
      </c>
      <c r="S12" s="53">
        <f t="shared" ca="1" si="17"/>
        <v>0</v>
      </c>
      <c r="T12" s="53">
        <f t="shared" ca="1" si="18"/>
        <v>0</v>
      </c>
      <c r="U12" s="53">
        <f t="shared" ca="1" si="19"/>
        <v>0</v>
      </c>
      <c r="V12" s="53">
        <f t="shared" ca="1" si="20"/>
        <v>0</v>
      </c>
      <c r="X12" s="41">
        <v>8</v>
      </c>
      <c r="Y12" s="43">
        <f t="shared" ca="1" si="21"/>
        <v>0</v>
      </c>
      <c r="Z12" s="52">
        <f t="shared" ca="1" si="22"/>
        <v>0</v>
      </c>
      <c r="AA12" s="52">
        <f t="shared" ca="1" si="23"/>
        <v>0</v>
      </c>
      <c r="AB12" s="53">
        <f t="shared" ca="1" si="24"/>
        <v>0</v>
      </c>
      <c r="AC12" s="53">
        <f t="shared" ca="1" si="25"/>
        <v>0</v>
      </c>
      <c r="AD12" s="53">
        <f t="shared" ca="1" si="26"/>
        <v>0</v>
      </c>
      <c r="AE12" s="53">
        <f t="shared" ca="1" si="27"/>
        <v>0</v>
      </c>
    </row>
    <row r="13" spans="1:31" ht="15" customHeight="1" x14ac:dyDescent="0.15">
      <c r="A13" s="10">
        <f t="shared" ca="1" si="0"/>
        <v>0</v>
      </c>
      <c r="B13" s="9">
        <f t="shared" ca="1" si="1"/>
        <v>0</v>
      </c>
      <c r="C13" s="11">
        <f t="shared" ca="1" si="2"/>
        <v>0</v>
      </c>
      <c r="D13" s="12">
        <f t="shared" ca="1" si="3"/>
        <v>0</v>
      </c>
      <c r="E13" s="12">
        <f t="shared" ca="1" si="4"/>
        <v>0</v>
      </c>
      <c r="F13" s="12">
        <f t="shared" ca="1" si="5"/>
        <v>0</v>
      </c>
      <c r="G13" s="12">
        <f t="shared" ca="1" si="6"/>
        <v>0</v>
      </c>
      <c r="H13" s="10">
        <f t="shared" ca="1" si="7"/>
        <v>0</v>
      </c>
      <c r="I13" s="11">
        <f t="shared" ca="1" si="8"/>
        <v>0</v>
      </c>
      <c r="J13" s="11">
        <f t="shared" ca="1" si="9"/>
        <v>0</v>
      </c>
      <c r="K13" s="12">
        <f t="shared" ca="1" si="10"/>
        <v>0</v>
      </c>
      <c r="L13" s="12">
        <f t="shared" ca="1" si="11"/>
        <v>0</v>
      </c>
      <c r="M13" s="12">
        <f t="shared" ca="1" si="12"/>
        <v>0</v>
      </c>
      <c r="N13" s="12">
        <f t="shared" ca="1" si="13"/>
        <v>0</v>
      </c>
      <c r="O13" s="41">
        <v>9</v>
      </c>
      <c r="P13" s="42">
        <f t="shared" ca="1" si="14"/>
        <v>0</v>
      </c>
      <c r="Q13" s="52">
        <f t="shared" ca="1" si="15"/>
        <v>0</v>
      </c>
      <c r="R13" s="52">
        <f t="shared" ca="1" si="16"/>
        <v>0</v>
      </c>
      <c r="S13" s="53">
        <f t="shared" ca="1" si="17"/>
        <v>0</v>
      </c>
      <c r="T13" s="53">
        <f t="shared" ca="1" si="18"/>
        <v>0</v>
      </c>
      <c r="U13" s="53">
        <f t="shared" ca="1" si="19"/>
        <v>0</v>
      </c>
      <c r="V13" s="53">
        <f t="shared" ca="1" si="20"/>
        <v>0</v>
      </c>
      <c r="X13" s="41">
        <v>9</v>
      </c>
      <c r="Y13" s="43">
        <f t="shared" ca="1" si="21"/>
        <v>0</v>
      </c>
      <c r="Z13" s="52">
        <f t="shared" ca="1" si="22"/>
        <v>0</v>
      </c>
      <c r="AA13" s="52">
        <f t="shared" ca="1" si="23"/>
        <v>0</v>
      </c>
      <c r="AB13" s="53">
        <f t="shared" ca="1" si="24"/>
        <v>0</v>
      </c>
      <c r="AC13" s="53">
        <f t="shared" ca="1" si="25"/>
        <v>0</v>
      </c>
      <c r="AD13" s="53">
        <f t="shared" ca="1" si="26"/>
        <v>0</v>
      </c>
      <c r="AE13" s="53">
        <f t="shared" ca="1" si="27"/>
        <v>0</v>
      </c>
    </row>
    <row r="14" spans="1:31" ht="15" customHeight="1" x14ac:dyDescent="0.15">
      <c r="A14" s="10">
        <f t="shared" ca="1" si="0"/>
        <v>0</v>
      </c>
      <c r="B14" s="9">
        <f t="shared" ca="1" si="1"/>
        <v>0</v>
      </c>
      <c r="C14" s="11">
        <f t="shared" ca="1" si="2"/>
        <v>0</v>
      </c>
      <c r="D14" s="12">
        <f t="shared" ca="1" si="3"/>
        <v>0</v>
      </c>
      <c r="E14" s="12">
        <f t="shared" ca="1" si="4"/>
        <v>0</v>
      </c>
      <c r="F14" s="12">
        <f t="shared" ca="1" si="5"/>
        <v>0</v>
      </c>
      <c r="G14" s="12">
        <f t="shared" ca="1" si="6"/>
        <v>0</v>
      </c>
      <c r="H14" s="10">
        <f t="shared" ca="1" si="7"/>
        <v>0</v>
      </c>
      <c r="I14" s="11">
        <f t="shared" ca="1" si="8"/>
        <v>0</v>
      </c>
      <c r="J14" s="11">
        <f t="shared" ca="1" si="9"/>
        <v>0</v>
      </c>
      <c r="K14" s="12">
        <f t="shared" ca="1" si="10"/>
        <v>0</v>
      </c>
      <c r="L14" s="12">
        <f t="shared" ca="1" si="11"/>
        <v>0</v>
      </c>
      <c r="M14" s="12">
        <f t="shared" ca="1" si="12"/>
        <v>0</v>
      </c>
      <c r="N14" s="12">
        <f t="shared" ca="1" si="13"/>
        <v>0</v>
      </c>
      <c r="O14" s="41">
        <v>10</v>
      </c>
      <c r="P14" s="42">
        <f t="shared" ca="1" si="14"/>
        <v>0</v>
      </c>
      <c r="Q14" s="52">
        <f t="shared" ca="1" si="15"/>
        <v>0</v>
      </c>
      <c r="R14" s="52">
        <f t="shared" ca="1" si="16"/>
        <v>0</v>
      </c>
      <c r="S14" s="53">
        <f t="shared" ca="1" si="17"/>
        <v>0</v>
      </c>
      <c r="T14" s="53">
        <f t="shared" ca="1" si="18"/>
        <v>0</v>
      </c>
      <c r="U14" s="53">
        <f t="shared" ca="1" si="19"/>
        <v>0</v>
      </c>
      <c r="V14" s="53">
        <f t="shared" ca="1" si="20"/>
        <v>0</v>
      </c>
      <c r="X14" s="41">
        <v>10</v>
      </c>
      <c r="Y14" s="43">
        <f t="shared" ca="1" si="21"/>
        <v>0</v>
      </c>
      <c r="Z14" s="52">
        <f t="shared" ca="1" si="22"/>
        <v>0</v>
      </c>
      <c r="AA14" s="52">
        <f t="shared" ca="1" si="23"/>
        <v>0</v>
      </c>
      <c r="AB14" s="53">
        <f t="shared" ca="1" si="24"/>
        <v>0</v>
      </c>
      <c r="AC14" s="53">
        <f t="shared" ca="1" si="25"/>
        <v>0</v>
      </c>
      <c r="AD14" s="53">
        <f t="shared" ca="1" si="26"/>
        <v>0</v>
      </c>
      <c r="AE14" s="53">
        <f t="shared" ca="1" si="27"/>
        <v>0</v>
      </c>
    </row>
    <row r="15" spans="1:31" ht="15" customHeight="1" x14ac:dyDescent="0.15">
      <c r="A15" s="10">
        <f t="shared" ca="1" si="0"/>
        <v>0</v>
      </c>
      <c r="B15" s="9">
        <f t="shared" ca="1" si="1"/>
        <v>0</v>
      </c>
      <c r="C15" s="11">
        <f t="shared" ca="1" si="2"/>
        <v>0</v>
      </c>
      <c r="D15" s="12">
        <f t="shared" ca="1" si="3"/>
        <v>0</v>
      </c>
      <c r="E15" s="12">
        <f t="shared" ca="1" si="4"/>
        <v>0</v>
      </c>
      <c r="F15" s="12">
        <f t="shared" ca="1" si="5"/>
        <v>0</v>
      </c>
      <c r="G15" s="12">
        <f t="shared" ca="1" si="6"/>
        <v>0</v>
      </c>
      <c r="H15" s="10">
        <f t="shared" ca="1" si="7"/>
        <v>0</v>
      </c>
      <c r="I15" s="11">
        <f t="shared" ca="1" si="8"/>
        <v>0</v>
      </c>
      <c r="J15" s="11">
        <f t="shared" ca="1" si="9"/>
        <v>0</v>
      </c>
      <c r="K15" s="12">
        <f t="shared" ca="1" si="10"/>
        <v>0</v>
      </c>
      <c r="L15" s="12">
        <f t="shared" ca="1" si="11"/>
        <v>0</v>
      </c>
      <c r="M15" s="12">
        <f t="shared" ca="1" si="12"/>
        <v>0</v>
      </c>
      <c r="N15" s="12">
        <f t="shared" ca="1" si="13"/>
        <v>0</v>
      </c>
      <c r="O15" s="41">
        <v>11</v>
      </c>
      <c r="P15" s="42">
        <f t="shared" ca="1" si="14"/>
        <v>0</v>
      </c>
      <c r="Q15" s="52">
        <f t="shared" ca="1" si="15"/>
        <v>0</v>
      </c>
      <c r="R15" s="52">
        <f t="shared" ca="1" si="16"/>
        <v>0</v>
      </c>
      <c r="S15" s="53">
        <f t="shared" ca="1" si="17"/>
        <v>0</v>
      </c>
      <c r="T15" s="53">
        <f t="shared" ca="1" si="18"/>
        <v>0</v>
      </c>
      <c r="U15" s="53">
        <f t="shared" ca="1" si="19"/>
        <v>0</v>
      </c>
      <c r="V15" s="53">
        <f t="shared" ca="1" si="20"/>
        <v>0</v>
      </c>
      <c r="X15" s="41">
        <v>11</v>
      </c>
      <c r="Y15" s="43">
        <f t="shared" ca="1" si="21"/>
        <v>0</v>
      </c>
      <c r="Z15" s="52">
        <f t="shared" ca="1" si="22"/>
        <v>0</v>
      </c>
      <c r="AA15" s="52">
        <f t="shared" ca="1" si="23"/>
        <v>0</v>
      </c>
      <c r="AB15" s="53">
        <f t="shared" ca="1" si="24"/>
        <v>0</v>
      </c>
      <c r="AC15" s="53">
        <f t="shared" ca="1" si="25"/>
        <v>0</v>
      </c>
      <c r="AD15" s="53">
        <f t="shared" ca="1" si="26"/>
        <v>0</v>
      </c>
      <c r="AE15" s="53">
        <f t="shared" ca="1" si="27"/>
        <v>0</v>
      </c>
    </row>
    <row r="16" spans="1:31" ht="15" customHeight="1" x14ac:dyDescent="0.15">
      <c r="A16" s="10">
        <f t="shared" ca="1" si="0"/>
        <v>0</v>
      </c>
      <c r="B16" s="9">
        <f t="shared" ca="1" si="1"/>
        <v>0</v>
      </c>
      <c r="C16" s="11">
        <f t="shared" ca="1" si="2"/>
        <v>0</v>
      </c>
      <c r="D16" s="12">
        <f t="shared" ca="1" si="3"/>
        <v>0</v>
      </c>
      <c r="E16" s="12">
        <f t="shared" ca="1" si="4"/>
        <v>0</v>
      </c>
      <c r="F16" s="12">
        <f t="shared" ca="1" si="5"/>
        <v>0</v>
      </c>
      <c r="G16" s="12">
        <f t="shared" ca="1" si="6"/>
        <v>0</v>
      </c>
      <c r="H16" s="10">
        <f t="shared" ca="1" si="7"/>
        <v>0</v>
      </c>
      <c r="I16" s="11">
        <f t="shared" ca="1" si="8"/>
        <v>0</v>
      </c>
      <c r="J16" s="11">
        <f t="shared" ca="1" si="9"/>
        <v>0</v>
      </c>
      <c r="K16" s="12">
        <f t="shared" ca="1" si="10"/>
        <v>0</v>
      </c>
      <c r="L16" s="12">
        <f t="shared" ca="1" si="11"/>
        <v>0</v>
      </c>
      <c r="M16" s="12">
        <f t="shared" ca="1" si="12"/>
        <v>0</v>
      </c>
      <c r="N16" s="12">
        <f t="shared" ca="1" si="13"/>
        <v>0</v>
      </c>
      <c r="O16" s="41">
        <v>12</v>
      </c>
      <c r="P16" s="42">
        <f t="shared" ca="1" si="14"/>
        <v>0</v>
      </c>
      <c r="Q16" s="52">
        <f t="shared" ca="1" si="15"/>
        <v>0</v>
      </c>
      <c r="R16" s="52">
        <f t="shared" ca="1" si="16"/>
        <v>0</v>
      </c>
      <c r="S16" s="53">
        <f t="shared" ca="1" si="17"/>
        <v>0</v>
      </c>
      <c r="T16" s="53">
        <f t="shared" ca="1" si="18"/>
        <v>0</v>
      </c>
      <c r="U16" s="53">
        <f t="shared" ca="1" si="19"/>
        <v>0</v>
      </c>
      <c r="V16" s="53">
        <f t="shared" ca="1" si="20"/>
        <v>0</v>
      </c>
      <c r="X16" s="41">
        <v>12</v>
      </c>
      <c r="Y16" s="43">
        <f t="shared" ca="1" si="21"/>
        <v>0</v>
      </c>
      <c r="Z16" s="52">
        <f t="shared" ca="1" si="22"/>
        <v>0</v>
      </c>
      <c r="AA16" s="52">
        <f t="shared" ca="1" si="23"/>
        <v>0</v>
      </c>
      <c r="AB16" s="53">
        <f t="shared" ca="1" si="24"/>
        <v>0</v>
      </c>
      <c r="AC16" s="53">
        <f t="shared" ca="1" si="25"/>
        <v>0</v>
      </c>
      <c r="AD16" s="53">
        <f t="shared" ca="1" si="26"/>
        <v>0</v>
      </c>
      <c r="AE16" s="53">
        <f t="shared" ca="1" si="27"/>
        <v>0</v>
      </c>
    </row>
    <row r="17" spans="1:31" ht="15" customHeight="1" x14ac:dyDescent="0.15">
      <c r="A17" s="10">
        <f t="shared" ca="1" si="0"/>
        <v>0</v>
      </c>
      <c r="B17" s="9">
        <f t="shared" ca="1" si="1"/>
        <v>0</v>
      </c>
      <c r="C17" s="11">
        <f t="shared" ca="1" si="2"/>
        <v>0</v>
      </c>
      <c r="D17" s="12">
        <f t="shared" ca="1" si="3"/>
        <v>0</v>
      </c>
      <c r="E17" s="12">
        <f t="shared" ca="1" si="4"/>
        <v>0</v>
      </c>
      <c r="F17" s="12">
        <f t="shared" ca="1" si="5"/>
        <v>0</v>
      </c>
      <c r="G17" s="12">
        <f t="shared" ca="1" si="6"/>
        <v>0</v>
      </c>
      <c r="H17" s="10">
        <f t="shared" ca="1" si="7"/>
        <v>0</v>
      </c>
      <c r="I17" s="11">
        <f t="shared" ca="1" si="8"/>
        <v>0</v>
      </c>
      <c r="J17" s="11">
        <f t="shared" ca="1" si="9"/>
        <v>0</v>
      </c>
      <c r="K17" s="12">
        <f t="shared" ca="1" si="10"/>
        <v>0</v>
      </c>
      <c r="L17" s="12">
        <f t="shared" ca="1" si="11"/>
        <v>0</v>
      </c>
      <c r="M17" s="12">
        <f t="shared" ca="1" si="12"/>
        <v>0</v>
      </c>
      <c r="N17" s="12">
        <f t="shared" ca="1" si="13"/>
        <v>0</v>
      </c>
      <c r="O17" s="41">
        <v>13</v>
      </c>
      <c r="P17" s="42">
        <f t="shared" ca="1" si="14"/>
        <v>0</v>
      </c>
      <c r="Q17" s="52">
        <f t="shared" ca="1" si="15"/>
        <v>0</v>
      </c>
      <c r="R17" s="52">
        <f t="shared" ca="1" si="16"/>
        <v>0</v>
      </c>
      <c r="S17" s="53">
        <f t="shared" ca="1" si="17"/>
        <v>0</v>
      </c>
      <c r="T17" s="53">
        <f t="shared" ca="1" si="18"/>
        <v>0</v>
      </c>
      <c r="U17" s="53">
        <f t="shared" ca="1" si="19"/>
        <v>0</v>
      </c>
      <c r="V17" s="53">
        <f t="shared" ca="1" si="20"/>
        <v>0</v>
      </c>
      <c r="X17" s="41">
        <v>13</v>
      </c>
      <c r="Y17" s="43">
        <f t="shared" ca="1" si="21"/>
        <v>0</v>
      </c>
      <c r="Z17" s="52">
        <f t="shared" ca="1" si="22"/>
        <v>0</v>
      </c>
      <c r="AA17" s="52">
        <f t="shared" ca="1" si="23"/>
        <v>0</v>
      </c>
      <c r="AB17" s="53">
        <f t="shared" ca="1" si="24"/>
        <v>0</v>
      </c>
      <c r="AC17" s="53">
        <f t="shared" ca="1" si="25"/>
        <v>0</v>
      </c>
      <c r="AD17" s="53">
        <f t="shared" ca="1" si="26"/>
        <v>0</v>
      </c>
      <c r="AE17" s="53">
        <f t="shared" ca="1" si="27"/>
        <v>0</v>
      </c>
    </row>
    <row r="18" spans="1:31" ht="15" customHeight="1" x14ac:dyDescent="0.15">
      <c r="A18" s="10">
        <f t="shared" ca="1" si="0"/>
        <v>0</v>
      </c>
      <c r="B18" s="9">
        <f t="shared" ca="1" si="1"/>
        <v>0</v>
      </c>
      <c r="C18" s="11">
        <f t="shared" ca="1" si="2"/>
        <v>0</v>
      </c>
      <c r="D18" s="12">
        <f t="shared" ca="1" si="3"/>
        <v>0</v>
      </c>
      <c r="E18" s="12">
        <f t="shared" ca="1" si="4"/>
        <v>0</v>
      </c>
      <c r="F18" s="12">
        <f t="shared" ca="1" si="5"/>
        <v>0</v>
      </c>
      <c r="G18" s="12">
        <f t="shared" ca="1" si="6"/>
        <v>0</v>
      </c>
      <c r="H18" s="10">
        <f t="shared" ca="1" si="7"/>
        <v>0</v>
      </c>
      <c r="I18" s="11">
        <f t="shared" ca="1" si="8"/>
        <v>0</v>
      </c>
      <c r="J18" s="11">
        <f t="shared" ca="1" si="9"/>
        <v>0</v>
      </c>
      <c r="K18" s="12">
        <f t="shared" ca="1" si="10"/>
        <v>0</v>
      </c>
      <c r="L18" s="12">
        <f t="shared" ca="1" si="11"/>
        <v>0</v>
      </c>
      <c r="M18" s="12">
        <f t="shared" ca="1" si="12"/>
        <v>0</v>
      </c>
      <c r="N18" s="12">
        <f t="shared" ca="1" si="13"/>
        <v>0</v>
      </c>
      <c r="O18" s="41">
        <v>14</v>
      </c>
      <c r="P18" s="42">
        <f t="shared" ca="1" si="14"/>
        <v>0</v>
      </c>
      <c r="Q18" s="52">
        <f t="shared" ca="1" si="15"/>
        <v>0</v>
      </c>
      <c r="R18" s="52">
        <f t="shared" ca="1" si="16"/>
        <v>0</v>
      </c>
      <c r="S18" s="53">
        <f t="shared" ca="1" si="17"/>
        <v>0</v>
      </c>
      <c r="T18" s="53">
        <f t="shared" ca="1" si="18"/>
        <v>0</v>
      </c>
      <c r="U18" s="53">
        <f t="shared" ca="1" si="19"/>
        <v>0</v>
      </c>
      <c r="V18" s="53">
        <f t="shared" ca="1" si="20"/>
        <v>0</v>
      </c>
      <c r="X18" s="41">
        <v>14</v>
      </c>
      <c r="Y18" s="43">
        <f t="shared" ca="1" si="21"/>
        <v>0</v>
      </c>
      <c r="Z18" s="52">
        <f t="shared" ca="1" si="22"/>
        <v>0</v>
      </c>
      <c r="AA18" s="52">
        <f t="shared" ca="1" si="23"/>
        <v>0</v>
      </c>
      <c r="AB18" s="53">
        <f t="shared" ca="1" si="24"/>
        <v>0</v>
      </c>
      <c r="AC18" s="53">
        <f t="shared" ca="1" si="25"/>
        <v>0</v>
      </c>
      <c r="AD18" s="53">
        <f t="shared" ca="1" si="26"/>
        <v>0</v>
      </c>
      <c r="AE18" s="53">
        <f t="shared" ca="1" si="27"/>
        <v>0</v>
      </c>
    </row>
    <row r="19" spans="1:31" ht="15" customHeight="1" x14ac:dyDescent="0.15">
      <c r="A19" s="10">
        <f t="shared" ca="1" si="0"/>
        <v>0</v>
      </c>
      <c r="B19" s="9">
        <f t="shared" ca="1" si="1"/>
        <v>0</v>
      </c>
      <c r="C19" s="11">
        <f t="shared" ca="1" si="2"/>
        <v>0</v>
      </c>
      <c r="D19" s="12">
        <f t="shared" ca="1" si="3"/>
        <v>0</v>
      </c>
      <c r="E19" s="12">
        <f t="shared" ca="1" si="4"/>
        <v>0</v>
      </c>
      <c r="F19" s="12">
        <f t="shared" ca="1" si="5"/>
        <v>0</v>
      </c>
      <c r="G19" s="12">
        <f t="shared" ca="1" si="6"/>
        <v>0</v>
      </c>
      <c r="H19" s="10">
        <f t="shared" ca="1" si="7"/>
        <v>0</v>
      </c>
      <c r="I19" s="11">
        <f t="shared" ca="1" si="8"/>
        <v>0</v>
      </c>
      <c r="J19" s="11">
        <f t="shared" ca="1" si="9"/>
        <v>0</v>
      </c>
      <c r="K19" s="12">
        <f t="shared" ca="1" si="10"/>
        <v>0</v>
      </c>
      <c r="L19" s="12">
        <f t="shared" ca="1" si="11"/>
        <v>0</v>
      </c>
      <c r="M19" s="12">
        <f t="shared" ca="1" si="12"/>
        <v>0</v>
      </c>
      <c r="N19" s="12">
        <f t="shared" ca="1" si="13"/>
        <v>0</v>
      </c>
      <c r="O19" s="41">
        <v>15</v>
      </c>
      <c r="P19" s="42">
        <f t="shared" ca="1" si="14"/>
        <v>0</v>
      </c>
      <c r="Q19" s="52">
        <f t="shared" ca="1" si="15"/>
        <v>0</v>
      </c>
      <c r="R19" s="52">
        <f t="shared" ca="1" si="16"/>
        <v>0</v>
      </c>
      <c r="S19" s="53">
        <f t="shared" ca="1" si="17"/>
        <v>0</v>
      </c>
      <c r="T19" s="53">
        <f t="shared" ca="1" si="18"/>
        <v>0</v>
      </c>
      <c r="U19" s="53">
        <f t="shared" ca="1" si="19"/>
        <v>0</v>
      </c>
      <c r="V19" s="53">
        <f t="shared" ca="1" si="20"/>
        <v>0</v>
      </c>
      <c r="X19" s="41">
        <v>15</v>
      </c>
      <c r="Y19" s="43">
        <f t="shared" ca="1" si="21"/>
        <v>0</v>
      </c>
      <c r="Z19" s="52">
        <f t="shared" ca="1" si="22"/>
        <v>0</v>
      </c>
      <c r="AA19" s="52">
        <f t="shared" ca="1" si="23"/>
        <v>0</v>
      </c>
      <c r="AB19" s="53">
        <f t="shared" ca="1" si="24"/>
        <v>0</v>
      </c>
      <c r="AC19" s="53">
        <f t="shared" ca="1" si="25"/>
        <v>0</v>
      </c>
      <c r="AD19" s="53">
        <f t="shared" ca="1" si="26"/>
        <v>0</v>
      </c>
      <c r="AE19" s="53">
        <f t="shared" ca="1" si="27"/>
        <v>0</v>
      </c>
    </row>
    <row r="20" spans="1:31" ht="15" customHeight="1" x14ac:dyDescent="0.15">
      <c r="A20" s="10">
        <f t="shared" ca="1" si="0"/>
        <v>0</v>
      </c>
      <c r="B20" s="9">
        <f t="shared" ca="1" si="1"/>
        <v>0</v>
      </c>
      <c r="C20" s="11">
        <f t="shared" ca="1" si="2"/>
        <v>0</v>
      </c>
      <c r="D20" s="12">
        <f t="shared" ca="1" si="3"/>
        <v>0</v>
      </c>
      <c r="E20" s="12">
        <f t="shared" ca="1" si="4"/>
        <v>0</v>
      </c>
      <c r="F20" s="12">
        <f t="shared" ca="1" si="5"/>
        <v>0</v>
      </c>
      <c r="G20" s="12">
        <f t="shared" ca="1" si="6"/>
        <v>0</v>
      </c>
      <c r="H20" s="10">
        <f t="shared" ca="1" si="7"/>
        <v>0</v>
      </c>
      <c r="I20" s="11">
        <f t="shared" ca="1" si="8"/>
        <v>0</v>
      </c>
      <c r="J20" s="11">
        <f t="shared" ca="1" si="9"/>
        <v>0</v>
      </c>
      <c r="K20" s="12">
        <f t="shared" ca="1" si="10"/>
        <v>0</v>
      </c>
      <c r="L20" s="12">
        <f t="shared" ca="1" si="11"/>
        <v>0</v>
      </c>
      <c r="M20" s="12">
        <f t="shared" ca="1" si="12"/>
        <v>0</v>
      </c>
      <c r="N20" s="12">
        <f t="shared" ca="1" si="13"/>
        <v>0</v>
      </c>
      <c r="O20" s="41">
        <v>16</v>
      </c>
      <c r="P20" s="42">
        <f t="shared" ca="1" si="14"/>
        <v>0</v>
      </c>
      <c r="Q20" s="52">
        <f t="shared" ca="1" si="15"/>
        <v>0</v>
      </c>
      <c r="R20" s="52">
        <f t="shared" ca="1" si="16"/>
        <v>0</v>
      </c>
      <c r="S20" s="53">
        <f t="shared" ca="1" si="17"/>
        <v>0</v>
      </c>
      <c r="T20" s="53">
        <f t="shared" ca="1" si="18"/>
        <v>0</v>
      </c>
      <c r="U20" s="53">
        <f t="shared" ca="1" si="19"/>
        <v>0</v>
      </c>
      <c r="V20" s="53">
        <f t="shared" ca="1" si="20"/>
        <v>0</v>
      </c>
      <c r="X20" s="41">
        <v>16</v>
      </c>
      <c r="Y20" s="43">
        <f t="shared" ca="1" si="21"/>
        <v>0</v>
      </c>
      <c r="Z20" s="52">
        <f t="shared" ca="1" si="22"/>
        <v>0</v>
      </c>
      <c r="AA20" s="52">
        <f t="shared" ca="1" si="23"/>
        <v>0</v>
      </c>
      <c r="AB20" s="53">
        <f t="shared" ca="1" si="24"/>
        <v>0</v>
      </c>
      <c r="AC20" s="53">
        <f t="shared" ca="1" si="25"/>
        <v>0</v>
      </c>
      <c r="AD20" s="53">
        <f t="shared" ca="1" si="26"/>
        <v>0</v>
      </c>
      <c r="AE20" s="53">
        <f t="shared" ca="1" si="27"/>
        <v>0</v>
      </c>
    </row>
    <row r="21" spans="1:31" ht="15" customHeight="1" x14ac:dyDescent="0.15">
      <c r="A21" s="10">
        <f t="shared" ca="1" si="0"/>
        <v>0</v>
      </c>
      <c r="B21" s="9">
        <f t="shared" ca="1" si="1"/>
        <v>0</v>
      </c>
      <c r="C21" s="11">
        <f t="shared" ca="1" si="2"/>
        <v>0</v>
      </c>
      <c r="D21" s="12">
        <f t="shared" ca="1" si="3"/>
        <v>0</v>
      </c>
      <c r="E21" s="12">
        <f t="shared" ca="1" si="4"/>
        <v>0</v>
      </c>
      <c r="F21" s="12">
        <f t="shared" ca="1" si="5"/>
        <v>0</v>
      </c>
      <c r="G21" s="12">
        <f t="shared" ca="1" si="6"/>
        <v>0</v>
      </c>
      <c r="H21" s="10">
        <f t="shared" ca="1" si="7"/>
        <v>0</v>
      </c>
      <c r="I21" s="11">
        <f t="shared" ca="1" si="8"/>
        <v>0</v>
      </c>
      <c r="J21" s="11">
        <f t="shared" ca="1" si="9"/>
        <v>0</v>
      </c>
      <c r="K21" s="12">
        <f t="shared" ca="1" si="10"/>
        <v>0</v>
      </c>
      <c r="L21" s="12">
        <f t="shared" ca="1" si="11"/>
        <v>0</v>
      </c>
      <c r="M21" s="12">
        <f t="shared" ca="1" si="12"/>
        <v>0</v>
      </c>
      <c r="N21" s="12">
        <f t="shared" ca="1" si="13"/>
        <v>0</v>
      </c>
      <c r="O21" s="41">
        <v>17</v>
      </c>
      <c r="P21" s="42">
        <f t="shared" ca="1" si="14"/>
        <v>0</v>
      </c>
      <c r="Q21" s="52">
        <f t="shared" ca="1" si="15"/>
        <v>0</v>
      </c>
      <c r="R21" s="52">
        <f t="shared" ca="1" si="16"/>
        <v>0</v>
      </c>
      <c r="S21" s="53">
        <f t="shared" ca="1" si="17"/>
        <v>0</v>
      </c>
      <c r="T21" s="53">
        <f t="shared" ca="1" si="18"/>
        <v>0</v>
      </c>
      <c r="U21" s="53">
        <f t="shared" ca="1" si="19"/>
        <v>0</v>
      </c>
      <c r="V21" s="53">
        <f t="shared" ca="1" si="20"/>
        <v>0</v>
      </c>
      <c r="X21" s="41">
        <v>17</v>
      </c>
      <c r="Y21" s="43">
        <f t="shared" ca="1" si="21"/>
        <v>0</v>
      </c>
      <c r="Z21" s="52">
        <f t="shared" ca="1" si="22"/>
        <v>0</v>
      </c>
      <c r="AA21" s="52">
        <f t="shared" ca="1" si="23"/>
        <v>0</v>
      </c>
      <c r="AB21" s="53">
        <f t="shared" ca="1" si="24"/>
        <v>0</v>
      </c>
      <c r="AC21" s="53">
        <f t="shared" ca="1" si="25"/>
        <v>0</v>
      </c>
      <c r="AD21" s="53">
        <f t="shared" ca="1" si="26"/>
        <v>0</v>
      </c>
      <c r="AE21" s="53">
        <f t="shared" ca="1" si="27"/>
        <v>0</v>
      </c>
    </row>
    <row r="22" spans="1:31" ht="15" customHeight="1" x14ac:dyDescent="0.15">
      <c r="A22" s="10">
        <f t="shared" ca="1" si="0"/>
        <v>0</v>
      </c>
      <c r="B22" s="9">
        <f t="shared" ca="1" si="1"/>
        <v>0</v>
      </c>
      <c r="C22" s="11">
        <f t="shared" ca="1" si="2"/>
        <v>0</v>
      </c>
      <c r="D22" s="12">
        <f t="shared" ca="1" si="3"/>
        <v>0</v>
      </c>
      <c r="E22" s="12">
        <f t="shared" ca="1" si="4"/>
        <v>0</v>
      </c>
      <c r="F22" s="12">
        <f t="shared" ca="1" si="5"/>
        <v>0</v>
      </c>
      <c r="G22" s="12">
        <f t="shared" ca="1" si="6"/>
        <v>0</v>
      </c>
      <c r="H22" s="10">
        <f t="shared" ca="1" si="7"/>
        <v>0</v>
      </c>
      <c r="I22" s="11">
        <f t="shared" ca="1" si="8"/>
        <v>0</v>
      </c>
      <c r="J22" s="11">
        <f t="shared" ca="1" si="9"/>
        <v>0</v>
      </c>
      <c r="K22" s="12">
        <f t="shared" ca="1" si="10"/>
        <v>0</v>
      </c>
      <c r="L22" s="12">
        <f t="shared" ca="1" si="11"/>
        <v>0</v>
      </c>
      <c r="M22" s="12">
        <f t="shared" ca="1" si="12"/>
        <v>0</v>
      </c>
      <c r="N22" s="12">
        <f t="shared" ca="1" si="13"/>
        <v>0</v>
      </c>
      <c r="O22" s="41">
        <v>18</v>
      </c>
      <c r="P22" s="42">
        <f t="shared" ca="1" si="14"/>
        <v>0</v>
      </c>
      <c r="Q22" s="52">
        <f t="shared" ca="1" si="15"/>
        <v>0</v>
      </c>
      <c r="R22" s="52">
        <f t="shared" ca="1" si="16"/>
        <v>0</v>
      </c>
      <c r="S22" s="53">
        <f t="shared" ca="1" si="17"/>
        <v>0</v>
      </c>
      <c r="T22" s="53">
        <f t="shared" ca="1" si="18"/>
        <v>0</v>
      </c>
      <c r="U22" s="53">
        <f t="shared" ca="1" si="19"/>
        <v>0</v>
      </c>
      <c r="V22" s="53">
        <f t="shared" ca="1" si="20"/>
        <v>0</v>
      </c>
      <c r="X22" s="41">
        <v>18</v>
      </c>
      <c r="Y22" s="43">
        <f t="shared" ca="1" si="21"/>
        <v>0</v>
      </c>
      <c r="Z22" s="52">
        <f t="shared" ca="1" si="22"/>
        <v>0</v>
      </c>
      <c r="AA22" s="52">
        <f t="shared" ca="1" si="23"/>
        <v>0</v>
      </c>
      <c r="AB22" s="53">
        <f t="shared" ca="1" si="24"/>
        <v>0</v>
      </c>
      <c r="AC22" s="53">
        <f t="shared" ca="1" si="25"/>
        <v>0</v>
      </c>
      <c r="AD22" s="53">
        <f t="shared" ca="1" si="26"/>
        <v>0</v>
      </c>
      <c r="AE22" s="53">
        <f t="shared" ca="1" si="27"/>
        <v>0</v>
      </c>
    </row>
    <row r="23" spans="1:31" ht="15" customHeight="1" x14ac:dyDescent="0.15">
      <c r="A23" s="10">
        <f t="shared" ca="1" si="0"/>
        <v>0</v>
      </c>
      <c r="B23" s="9">
        <f t="shared" ca="1" si="1"/>
        <v>0</v>
      </c>
      <c r="C23" s="11">
        <f t="shared" ca="1" si="2"/>
        <v>0</v>
      </c>
      <c r="D23" s="12">
        <f t="shared" ca="1" si="3"/>
        <v>0</v>
      </c>
      <c r="E23" s="12">
        <f t="shared" ca="1" si="4"/>
        <v>0</v>
      </c>
      <c r="F23" s="12">
        <f t="shared" ca="1" si="5"/>
        <v>0</v>
      </c>
      <c r="G23" s="12">
        <f t="shared" ca="1" si="6"/>
        <v>0</v>
      </c>
      <c r="H23" s="10">
        <f t="shared" ca="1" si="7"/>
        <v>0</v>
      </c>
      <c r="I23" s="11">
        <f t="shared" ca="1" si="8"/>
        <v>0</v>
      </c>
      <c r="J23" s="11">
        <f t="shared" ca="1" si="9"/>
        <v>0</v>
      </c>
      <c r="K23" s="12">
        <f t="shared" ca="1" si="10"/>
        <v>0</v>
      </c>
      <c r="L23" s="12">
        <f t="shared" ca="1" si="11"/>
        <v>0</v>
      </c>
      <c r="M23" s="12">
        <f t="shared" ca="1" si="12"/>
        <v>0</v>
      </c>
      <c r="N23" s="12">
        <f t="shared" ca="1" si="13"/>
        <v>0</v>
      </c>
      <c r="O23" s="41">
        <v>19</v>
      </c>
      <c r="P23" s="42">
        <f t="shared" ca="1" si="14"/>
        <v>0</v>
      </c>
      <c r="Q23" s="52">
        <f t="shared" ca="1" si="15"/>
        <v>0</v>
      </c>
      <c r="R23" s="52">
        <f t="shared" ca="1" si="16"/>
        <v>0</v>
      </c>
      <c r="S23" s="53">
        <f t="shared" ca="1" si="17"/>
        <v>0</v>
      </c>
      <c r="T23" s="53">
        <f t="shared" ca="1" si="18"/>
        <v>0</v>
      </c>
      <c r="U23" s="53">
        <f t="shared" ca="1" si="19"/>
        <v>0</v>
      </c>
      <c r="V23" s="53">
        <f t="shared" ca="1" si="20"/>
        <v>0</v>
      </c>
      <c r="X23" s="41">
        <v>19</v>
      </c>
      <c r="Y23" s="43">
        <f t="shared" ca="1" si="21"/>
        <v>0</v>
      </c>
      <c r="Z23" s="52">
        <f t="shared" ca="1" si="22"/>
        <v>0</v>
      </c>
      <c r="AA23" s="52">
        <f t="shared" ca="1" si="23"/>
        <v>0</v>
      </c>
      <c r="AB23" s="53">
        <f t="shared" ca="1" si="24"/>
        <v>0</v>
      </c>
      <c r="AC23" s="53">
        <f t="shared" ca="1" si="25"/>
        <v>0</v>
      </c>
      <c r="AD23" s="53">
        <f t="shared" ca="1" si="26"/>
        <v>0</v>
      </c>
      <c r="AE23" s="53">
        <f t="shared" ca="1" si="27"/>
        <v>0</v>
      </c>
    </row>
    <row r="24" spans="1:31" ht="15" customHeight="1" x14ac:dyDescent="0.15">
      <c r="A24" s="10">
        <f t="shared" ca="1" si="0"/>
        <v>0</v>
      </c>
      <c r="B24" s="9">
        <f t="shared" ca="1" si="1"/>
        <v>0</v>
      </c>
      <c r="C24" s="11">
        <f t="shared" ca="1" si="2"/>
        <v>0</v>
      </c>
      <c r="D24" s="12">
        <f t="shared" ca="1" si="3"/>
        <v>0</v>
      </c>
      <c r="E24" s="12">
        <f t="shared" ca="1" si="4"/>
        <v>0</v>
      </c>
      <c r="F24" s="12">
        <f t="shared" ca="1" si="5"/>
        <v>0</v>
      </c>
      <c r="G24" s="12">
        <f t="shared" ca="1" si="6"/>
        <v>0</v>
      </c>
      <c r="H24" s="10">
        <f t="shared" ca="1" si="7"/>
        <v>0</v>
      </c>
      <c r="I24" s="11">
        <f t="shared" ca="1" si="8"/>
        <v>0</v>
      </c>
      <c r="J24" s="11">
        <f t="shared" ca="1" si="9"/>
        <v>0</v>
      </c>
      <c r="K24" s="12">
        <f t="shared" ca="1" si="10"/>
        <v>0</v>
      </c>
      <c r="L24" s="12">
        <f t="shared" ca="1" si="11"/>
        <v>0</v>
      </c>
      <c r="M24" s="12">
        <f t="shared" ca="1" si="12"/>
        <v>0</v>
      </c>
      <c r="N24" s="12">
        <f t="shared" ca="1" si="13"/>
        <v>0</v>
      </c>
      <c r="O24" s="41">
        <v>20</v>
      </c>
      <c r="P24" s="42">
        <f t="shared" ca="1" si="14"/>
        <v>0</v>
      </c>
      <c r="Q24" s="52">
        <f t="shared" ca="1" si="15"/>
        <v>0</v>
      </c>
      <c r="R24" s="52">
        <f t="shared" ca="1" si="16"/>
        <v>0</v>
      </c>
      <c r="S24" s="53">
        <f t="shared" ca="1" si="17"/>
        <v>0</v>
      </c>
      <c r="T24" s="53">
        <f t="shared" ca="1" si="18"/>
        <v>0</v>
      </c>
      <c r="U24" s="53">
        <f t="shared" ca="1" si="19"/>
        <v>0</v>
      </c>
      <c r="V24" s="53">
        <f t="shared" ca="1" si="20"/>
        <v>0</v>
      </c>
      <c r="X24" s="41">
        <v>20</v>
      </c>
      <c r="Y24" s="43">
        <f t="shared" ca="1" si="21"/>
        <v>0</v>
      </c>
      <c r="Z24" s="52">
        <f t="shared" ca="1" si="22"/>
        <v>0</v>
      </c>
      <c r="AA24" s="52">
        <f t="shared" ca="1" si="23"/>
        <v>0</v>
      </c>
      <c r="AB24" s="53">
        <f t="shared" ca="1" si="24"/>
        <v>0</v>
      </c>
      <c r="AC24" s="53">
        <f t="shared" ca="1" si="25"/>
        <v>0</v>
      </c>
      <c r="AD24" s="53">
        <f t="shared" ca="1" si="26"/>
        <v>0</v>
      </c>
      <c r="AE24" s="53">
        <f t="shared" ca="1" si="27"/>
        <v>0</v>
      </c>
    </row>
    <row r="25" spans="1:31" ht="15" customHeight="1" x14ac:dyDescent="0.15">
      <c r="A25" s="10">
        <f t="shared" ca="1" si="0"/>
        <v>0</v>
      </c>
      <c r="B25" s="9">
        <f t="shared" ca="1" si="1"/>
        <v>0</v>
      </c>
      <c r="C25" s="11">
        <f t="shared" ca="1" si="2"/>
        <v>0</v>
      </c>
      <c r="D25" s="12">
        <f t="shared" ca="1" si="3"/>
        <v>0</v>
      </c>
      <c r="E25" s="12">
        <f t="shared" ca="1" si="4"/>
        <v>0</v>
      </c>
      <c r="F25" s="12">
        <f t="shared" ca="1" si="5"/>
        <v>0</v>
      </c>
      <c r="G25" s="12">
        <f t="shared" ca="1" si="6"/>
        <v>0</v>
      </c>
      <c r="H25" s="10">
        <f t="shared" ca="1" si="7"/>
        <v>0</v>
      </c>
      <c r="I25" s="11">
        <f t="shared" ca="1" si="8"/>
        <v>0</v>
      </c>
      <c r="J25" s="11">
        <f t="shared" ca="1" si="9"/>
        <v>0</v>
      </c>
      <c r="K25" s="12">
        <f t="shared" ca="1" si="10"/>
        <v>0</v>
      </c>
      <c r="L25" s="12">
        <f t="shared" ca="1" si="11"/>
        <v>0</v>
      </c>
      <c r="M25" s="12">
        <f t="shared" ca="1" si="12"/>
        <v>0</v>
      </c>
      <c r="N25" s="12">
        <f t="shared" ca="1" si="13"/>
        <v>0</v>
      </c>
      <c r="O25" s="41">
        <v>21</v>
      </c>
      <c r="P25" s="42">
        <f t="shared" ca="1" si="14"/>
        <v>0</v>
      </c>
      <c r="Q25" s="52">
        <f t="shared" ca="1" si="15"/>
        <v>0</v>
      </c>
      <c r="R25" s="52">
        <f t="shared" ca="1" si="16"/>
        <v>0</v>
      </c>
      <c r="S25" s="53">
        <f t="shared" ca="1" si="17"/>
        <v>0</v>
      </c>
      <c r="T25" s="53">
        <f t="shared" ca="1" si="18"/>
        <v>0</v>
      </c>
      <c r="U25" s="53">
        <f t="shared" ca="1" si="19"/>
        <v>0</v>
      </c>
      <c r="V25" s="53">
        <f t="shared" ca="1" si="20"/>
        <v>0</v>
      </c>
      <c r="X25" s="41">
        <v>21</v>
      </c>
      <c r="Y25" s="43">
        <f t="shared" ca="1" si="21"/>
        <v>0</v>
      </c>
      <c r="Z25" s="52">
        <f t="shared" ca="1" si="22"/>
        <v>0</v>
      </c>
      <c r="AA25" s="52">
        <f t="shared" ca="1" si="23"/>
        <v>0</v>
      </c>
      <c r="AB25" s="53">
        <f t="shared" ca="1" si="24"/>
        <v>0</v>
      </c>
      <c r="AC25" s="53">
        <f t="shared" ca="1" si="25"/>
        <v>0</v>
      </c>
      <c r="AD25" s="53">
        <f t="shared" ca="1" si="26"/>
        <v>0</v>
      </c>
      <c r="AE25" s="53">
        <f t="shared" ca="1" si="27"/>
        <v>0</v>
      </c>
    </row>
    <row r="26" spans="1:31" ht="15" customHeight="1" x14ac:dyDescent="0.15">
      <c r="A26" s="10">
        <f t="shared" ca="1" si="0"/>
        <v>0</v>
      </c>
      <c r="B26" s="9">
        <f t="shared" ca="1" si="1"/>
        <v>0</v>
      </c>
      <c r="C26" s="11">
        <f t="shared" ca="1" si="2"/>
        <v>0</v>
      </c>
      <c r="D26" s="12">
        <f t="shared" ca="1" si="3"/>
        <v>0</v>
      </c>
      <c r="E26" s="12">
        <f t="shared" ca="1" si="4"/>
        <v>0</v>
      </c>
      <c r="F26" s="12">
        <f t="shared" ca="1" si="5"/>
        <v>0</v>
      </c>
      <c r="G26" s="12">
        <f t="shared" ca="1" si="6"/>
        <v>0</v>
      </c>
      <c r="H26" s="10">
        <f t="shared" ca="1" si="7"/>
        <v>0</v>
      </c>
      <c r="I26" s="11">
        <f t="shared" ca="1" si="8"/>
        <v>0</v>
      </c>
      <c r="J26" s="11">
        <f t="shared" ca="1" si="9"/>
        <v>0</v>
      </c>
      <c r="K26" s="12">
        <f t="shared" ca="1" si="10"/>
        <v>0</v>
      </c>
      <c r="L26" s="12">
        <f t="shared" ca="1" si="11"/>
        <v>0</v>
      </c>
      <c r="M26" s="12">
        <f t="shared" ca="1" si="12"/>
        <v>0</v>
      </c>
      <c r="N26" s="12">
        <f t="shared" ca="1" si="13"/>
        <v>0</v>
      </c>
      <c r="O26" s="41">
        <v>22</v>
      </c>
      <c r="P26" s="42">
        <f t="shared" ca="1" si="14"/>
        <v>0</v>
      </c>
      <c r="Q26" s="52">
        <f t="shared" ca="1" si="15"/>
        <v>0</v>
      </c>
      <c r="R26" s="52">
        <f t="shared" ca="1" si="16"/>
        <v>0</v>
      </c>
      <c r="S26" s="53">
        <f t="shared" ca="1" si="17"/>
        <v>0</v>
      </c>
      <c r="T26" s="53">
        <f t="shared" ca="1" si="18"/>
        <v>0</v>
      </c>
      <c r="U26" s="53">
        <f t="shared" ca="1" si="19"/>
        <v>0</v>
      </c>
      <c r="V26" s="53">
        <f t="shared" ca="1" si="20"/>
        <v>0</v>
      </c>
      <c r="X26" s="41">
        <v>22</v>
      </c>
      <c r="Y26" s="43">
        <f t="shared" ca="1" si="21"/>
        <v>0</v>
      </c>
      <c r="Z26" s="52">
        <f t="shared" ca="1" si="22"/>
        <v>0</v>
      </c>
      <c r="AA26" s="52">
        <f t="shared" ca="1" si="23"/>
        <v>0</v>
      </c>
      <c r="AB26" s="53">
        <f t="shared" ca="1" si="24"/>
        <v>0</v>
      </c>
      <c r="AC26" s="53">
        <f t="shared" ca="1" si="25"/>
        <v>0</v>
      </c>
      <c r="AD26" s="53">
        <f t="shared" ca="1" si="26"/>
        <v>0</v>
      </c>
      <c r="AE26" s="53">
        <f t="shared" ca="1" si="27"/>
        <v>0</v>
      </c>
    </row>
    <row r="27" spans="1:31" ht="15" customHeight="1" x14ac:dyDescent="0.15">
      <c r="A27" s="10">
        <f t="shared" ca="1" si="0"/>
        <v>0</v>
      </c>
      <c r="B27" s="9">
        <f t="shared" ca="1" si="1"/>
        <v>0</v>
      </c>
      <c r="C27" s="11">
        <f t="shared" ca="1" si="2"/>
        <v>0</v>
      </c>
      <c r="D27" s="12">
        <f t="shared" ca="1" si="3"/>
        <v>0</v>
      </c>
      <c r="E27" s="12">
        <f t="shared" ca="1" si="4"/>
        <v>0</v>
      </c>
      <c r="F27" s="12">
        <f t="shared" ca="1" si="5"/>
        <v>0</v>
      </c>
      <c r="G27" s="12">
        <f t="shared" ca="1" si="6"/>
        <v>0</v>
      </c>
      <c r="H27" s="10">
        <f t="shared" ca="1" si="7"/>
        <v>0</v>
      </c>
      <c r="I27" s="11">
        <f t="shared" ca="1" si="8"/>
        <v>0</v>
      </c>
      <c r="J27" s="11">
        <f t="shared" ca="1" si="9"/>
        <v>0</v>
      </c>
      <c r="K27" s="12">
        <f t="shared" ca="1" si="10"/>
        <v>0</v>
      </c>
      <c r="L27" s="12">
        <f t="shared" ca="1" si="11"/>
        <v>0</v>
      </c>
      <c r="M27" s="12">
        <f t="shared" ca="1" si="12"/>
        <v>0</v>
      </c>
      <c r="N27" s="12">
        <f t="shared" ca="1" si="13"/>
        <v>0</v>
      </c>
      <c r="O27" s="41">
        <v>23</v>
      </c>
      <c r="P27" s="42">
        <f t="shared" ca="1" si="14"/>
        <v>0</v>
      </c>
      <c r="Q27" s="52">
        <f t="shared" ca="1" si="15"/>
        <v>0</v>
      </c>
      <c r="R27" s="52">
        <f t="shared" ca="1" si="16"/>
        <v>0</v>
      </c>
      <c r="S27" s="53">
        <f t="shared" ca="1" si="17"/>
        <v>0</v>
      </c>
      <c r="T27" s="53">
        <f t="shared" ca="1" si="18"/>
        <v>0</v>
      </c>
      <c r="U27" s="53">
        <f t="shared" ca="1" si="19"/>
        <v>0</v>
      </c>
      <c r="V27" s="53">
        <f t="shared" ca="1" si="20"/>
        <v>0</v>
      </c>
      <c r="X27" s="41"/>
      <c r="Y27" s="42"/>
      <c r="Z27" s="52"/>
      <c r="AA27" s="52"/>
      <c r="AB27" s="53"/>
      <c r="AC27" s="53"/>
      <c r="AD27" s="53"/>
      <c r="AE27" s="53"/>
    </row>
    <row r="28" spans="1:31" ht="15" customHeight="1" x14ac:dyDescent="0.15">
      <c r="A28" s="10">
        <f t="shared" ca="1" si="0"/>
        <v>0</v>
      </c>
      <c r="B28" s="9">
        <f t="shared" ca="1" si="1"/>
        <v>0</v>
      </c>
      <c r="C28" s="11">
        <f t="shared" ca="1" si="2"/>
        <v>0</v>
      </c>
      <c r="D28" s="12">
        <f t="shared" ca="1" si="3"/>
        <v>0</v>
      </c>
      <c r="E28" s="12">
        <f t="shared" ca="1" si="4"/>
        <v>0</v>
      </c>
      <c r="F28" s="12">
        <f t="shared" ca="1" si="5"/>
        <v>0</v>
      </c>
      <c r="G28" s="12">
        <f t="shared" ca="1" si="6"/>
        <v>0</v>
      </c>
      <c r="H28" s="10">
        <f t="shared" ca="1" si="7"/>
        <v>0</v>
      </c>
      <c r="I28" s="11">
        <f t="shared" ca="1" si="8"/>
        <v>0</v>
      </c>
      <c r="J28" s="11">
        <f t="shared" ca="1" si="9"/>
        <v>0</v>
      </c>
      <c r="K28" s="12">
        <f t="shared" ca="1" si="10"/>
        <v>0</v>
      </c>
      <c r="L28" s="12">
        <f t="shared" ca="1" si="11"/>
        <v>0</v>
      </c>
      <c r="M28" s="12">
        <f t="shared" ca="1" si="12"/>
        <v>0</v>
      </c>
      <c r="N28" s="12">
        <f t="shared" ca="1" si="13"/>
        <v>0</v>
      </c>
      <c r="O28" s="41">
        <v>24</v>
      </c>
      <c r="P28" s="42">
        <f t="shared" ca="1" si="14"/>
        <v>0</v>
      </c>
      <c r="Q28" s="52">
        <f t="shared" ca="1" si="15"/>
        <v>0</v>
      </c>
      <c r="R28" s="52">
        <f t="shared" ca="1" si="16"/>
        <v>0</v>
      </c>
      <c r="S28" s="53">
        <f t="shared" ca="1" si="17"/>
        <v>0</v>
      </c>
      <c r="T28" s="53">
        <f t="shared" ca="1" si="18"/>
        <v>0</v>
      </c>
      <c r="U28" s="53">
        <f t="shared" ca="1" si="19"/>
        <v>0</v>
      </c>
      <c r="V28" s="53">
        <f t="shared" ca="1" si="20"/>
        <v>0</v>
      </c>
      <c r="X28" s="41"/>
      <c r="Y28" s="42"/>
      <c r="Z28" s="52"/>
      <c r="AA28" s="52"/>
      <c r="AB28" s="53"/>
      <c r="AC28" s="53"/>
      <c r="AD28" s="53"/>
      <c r="AE28" s="53"/>
    </row>
    <row r="29" spans="1:31" ht="15" customHeight="1" x14ac:dyDescent="0.15">
      <c r="A29" s="10">
        <f t="shared" ca="1" si="0"/>
        <v>0</v>
      </c>
      <c r="B29" s="9">
        <f t="shared" ca="1" si="1"/>
        <v>0</v>
      </c>
      <c r="C29" s="11">
        <f t="shared" ca="1" si="2"/>
        <v>0</v>
      </c>
      <c r="D29" s="12">
        <f t="shared" ca="1" si="3"/>
        <v>0</v>
      </c>
      <c r="E29" s="12">
        <f t="shared" ca="1" si="4"/>
        <v>0</v>
      </c>
      <c r="F29" s="12">
        <f t="shared" ca="1" si="5"/>
        <v>0</v>
      </c>
      <c r="G29" s="12">
        <f t="shared" ca="1" si="6"/>
        <v>0</v>
      </c>
      <c r="H29" s="10">
        <f t="shared" ca="1" si="7"/>
        <v>0</v>
      </c>
      <c r="I29" s="11">
        <f t="shared" ca="1" si="8"/>
        <v>0</v>
      </c>
      <c r="J29" s="11">
        <f t="shared" ca="1" si="9"/>
        <v>0</v>
      </c>
      <c r="K29" s="12">
        <f t="shared" ca="1" si="10"/>
        <v>0</v>
      </c>
      <c r="L29" s="12">
        <f t="shared" ca="1" si="11"/>
        <v>0</v>
      </c>
      <c r="M29" s="12">
        <f t="shared" ca="1" si="12"/>
        <v>0</v>
      </c>
      <c r="N29" s="12">
        <f t="shared" ca="1" si="13"/>
        <v>0</v>
      </c>
      <c r="O29" s="41">
        <v>25</v>
      </c>
      <c r="P29" s="42">
        <f t="shared" ca="1" si="14"/>
        <v>0</v>
      </c>
      <c r="Q29" s="52">
        <f t="shared" ca="1" si="15"/>
        <v>0</v>
      </c>
      <c r="R29" s="52">
        <f t="shared" ca="1" si="16"/>
        <v>0</v>
      </c>
      <c r="S29" s="53">
        <f t="shared" ca="1" si="17"/>
        <v>0</v>
      </c>
      <c r="T29" s="53">
        <f t="shared" ca="1" si="18"/>
        <v>0</v>
      </c>
      <c r="U29" s="53">
        <f t="shared" ca="1" si="19"/>
        <v>0</v>
      </c>
      <c r="V29" s="53">
        <f t="shared" ca="1" si="20"/>
        <v>0</v>
      </c>
      <c r="X29" s="41"/>
      <c r="Y29" s="42"/>
      <c r="Z29" s="52"/>
      <c r="AA29" s="52"/>
      <c r="AB29" s="53"/>
      <c r="AC29" s="53"/>
      <c r="AD29" s="53"/>
      <c r="AE29" s="53"/>
    </row>
    <row r="30" spans="1:31" ht="15" customHeight="1" x14ac:dyDescent="0.15">
      <c r="A30" s="10">
        <f t="shared" ca="1" si="0"/>
        <v>0</v>
      </c>
      <c r="B30" s="9">
        <f t="shared" ca="1" si="1"/>
        <v>0</v>
      </c>
      <c r="C30" s="11">
        <f t="shared" ca="1" si="2"/>
        <v>0</v>
      </c>
      <c r="D30" s="12">
        <f t="shared" ca="1" si="3"/>
        <v>0</v>
      </c>
      <c r="E30" s="12">
        <f t="shared" ca="1" si="4"/>
        <v>0</v>
      </c>
      <c r="F30" s="12">
        <f t="shared" ca="1" si="5"/>
        <v>0</v>
      </c>
      <c r="G30" s="12">
        <f t="shared" ca="1" si="6"/>
        <v>0</v>
      </c>
      <c r="H30" s="10">
        <f t="shared" ca="1" si="7"/>
        <v>0</v>
      </c>
      <c r="I30" s="11">
        <f t="shared" ca="1" si="8"/>
        <v>0</v>
      </c>
      <c r="J30" s="11">
        <f t="shared" ca="1" si="9"/>
        <v>0</v>
      </c>
      <c r="K30" s="12">
        <f t="shared" ca="1" si="10"/>
        <v>0</v>
      </c>
      <c r="L30" s="12">
        <f t="shared" ca="1" si="11"/>
        <v>0</v>
      </c>
      <c r="M30" s="12">
        <f t="shared" ca="1" si="12"/>
        <v>0</v>
      </c>
      <c r="N30" s="12">
        <f t="shared" ca="1" si="13"/>
        <v>0</v>
      </c>
      <c r="O30" s="41">
        <v>26</v>
      </c>
      <c r="P30" s="42">
        <f t="shared" ca="1" si="14"/>
        <v>0</v>
      </c>
      <c r="Q30" s="52">
        <f t="shared" ca="1" si="15"/>
        <v>0</v>
      </c>
      <c r="R30" s="52">
        <f t="shared" ca="1" si="16"/>
        <v>0</v>
      </c>
      <c r="S30" s="53">
        <f t="shared" ca="1" si="17"/>
        <v>0</v>
      </c>
      <c r="T30" s="53">
        <f t="shared" ca="1" si="18"/>
        <v>0</v>
      </c>
      <c r="U30" s="53">
        <f t="shared" ca="1" si="19"/>
        <v>0</v>
      </c>
      <c r="V30" s="53">
        <f t="shared" ca="1" si="20"/>
        <v>0</v>
      </c>
      <c r="X30" s="41"/>
      <c r="Y30" s="42"/>
      <c r="Z30" s="52"/>
      <c r="AA30" s="52"/>
      <c r="AB30" s="53"/>
      <c r="AC30" s="53"/>
      <c r="AD30" s="53"/>
      <c r="AE30" s="53"/>
    </row>
    <row r="31" spans="1:31" ht="15" customHeight="1" x14ac:dyDescent="0.15">
      <c r="A31" s="10">
        <f t="shared" ca="1" si="0"/>
        <v>0</v>
      </c>
      <c r="B31" s="9">
        <f t="shared" ca="1" si="1"/>
        <v>0</v>
      </c>
      <c r="C31" s="11">
        <f t="shared" ca="1" si="2"/>
        <v>0</v>
      </c>
      <c r="D31" s="12">
        <f t="shared" ca="1" si="3"/>
        <v>0</v>
      </c>
      <c r="E31" s="12">
        <f t="shared" ca="1" si="4"/>
        <v>0</v>
      </c>
      <c r="F31" s="12">
        <f t="shared" ca="1" si="5"/>
        <v>0</v>
      </c>
      <c r="G31" s="12">
        <f t="shared" ca="1" si="6"/>
        <v>0</v>
      </c>
      <c r="H31" s="10">
        <f t="shared" ca="1" si="7"/>
        <v>0</v>
      </c>
      <c r="I31" s="11">
        <f t="shared" ca="1" si="8"/>
        <v>0</v>
      </c>
      <c r="J31" s="11">
        <f t="shared" ca="1" si="9"/>
        <v>0</v>
      </c>
      <c r="K31" s="12">
        <f t="shared" ca="1" si="10"/>
        <v>0</v>
      </c>
      <c r="L31" s="12">
        <f t="shared" ca="1" si="11"/>
        <v>0</v>
      </c>
      <c r="M31" s="12">
        <f t="shared" ca="1" si="12"/>
        <v>0</v>
      </c>
      <c r="N31" s="12">
        <f t="shared" ca="1" si="13"/>
        <v>0</v>
      </c>
      <c r="O31" s="41">
        <v>27</v>
      </c>
      <c r="P31" s="42">
        <f t="shared" ca="1" si="14"/>
        <v>0</v>
      </c>
      <c r="Q31" s="52">
        <f t="shared" ca="1" si="15"/>
        <v>0</v>
      </c>
      <c r="R31" s="52">
        <f t="shared" ca="1" si="16"/>
        <v>0</v>
      </c>
      <c r="S31" s="53">
        <f t="shared" ca="1" si="17"/>
        <v>0</v>
      </c>
      <c r="T31" s="53">
        <f t="shared" ca="1" si="18"/>
        <v>0</v>
      </c>
      <c r="U31" s="53">
        <f t="shared" ca="1" si="19"/>
        <v>0</v>
      </c>
      <c r="V31" s="53">
        <f t="shared" ca="1" si="20"/>
        <v>0</v>
      </c>
      <c r="X31" s="41"/>
      <c r="Y31" s="42"/>
      <c r="Z31" s="54">
        <f ca="1">SUM(Z5:Z30)</f>
        <v>0</v>
      </c>
      <c r="AA31" s="54">
        <f ca="1">SUM(AA5:AA30)</f>
        <v>0</v>
      </c>
      <c r="AB31" s="55" t="e">
        <f ca="1">AA31/Z31</f>
        <v>#DIV/0!</v>
      </c>
      <c r="AC31" s="53"/>
      <c r="AD31" s="53"/>
      <c r="AE31" s="53"/>
    </row>
    <row r="32" spans="1:31" ht="15" customHeight="1" x14ac:dyDescent="0.15">
      <c r="A32" s="10"/>
      <c r="B32" s="9"/>
      <c r="C32" s="11"/>
      <c r="D32" s="12"/>
      <c r="E32" s="12"/>
      <c r="F32" s="12"/>
      <c r="G32" s="12"/>
      <c r="H32" s="10"/>
      <c r="I32" s="11"/>
      <c r="J32" s="11"/>
      <c r="K32" s="12"/>
      <c r="L32" s="12"/>
      <c r="M32" s="12"/>
      <c r="N32" s="12"/>
      <c r="O32" s="41">
        <v>28</v>
      </c>
      <c r="P32" s="42">
        <f t="shared" ca="1" si="14"/>
        <v>0</v>
      </c>
      <c r="Q32" s="52">
        <f t="shared" ca="1" si="15"/>
        <v>0</v>
      </c>
      <c r="R32" s="52">
        <f t="shared" ca="1" si="16"/>
        <v>0</v>
      </c>
      <c r="S32" s="53">
        <f t="shared" ca="1" si="17"/>
        <v>0</v>
      </c>
      <c r="T32" s="53">
        <f t="shared" ca="1" si="18"/>
        <v>0</v>
      </c>
      <c r="U32" s="53">
        <f t="shared" ca="1" si="19"/>
        <v>0</v>
      </c>
      <c r="V32" s="53">
        <f t="shared" ca="1" si="20"/>
        <v>0</v>
      </c>
      <c r="AD32" s="7">
        <f ca="1">MAX(AD5:AD23)</f>
        <v>0</v>
      </c>
    </row>
    <row r="33" spans="1:22" ht="15" customHeight="1" x14ac:dyDescent="0.15">
      <c r="A33" s="10"/>
      <c r="B33" s="9"/>
      <c r="C33" s="11"/>
      <c r="D33" s="12"/>
      <c r="E33" s="12"/>
      <c r="F33" s="12"/>
      <c r="G33" s="12"/>
      <c r="H33" s="10"/>
      <c r="I33" s="11"/>
      <c r="J33" s="11"/>
      <c r="K33" s="12"/>
      <c r="L33" s="12"/>
      <c r="M33" s="12"/>
      <c r="N33" s="12"/>
      <c r="O33" s="41">
        <v>29</v>
      </c>
      <c r="P33" s="42">
        <f t="shared" ca="1" si="14"/>
        <v>0</v>
      </c>
      <c r="Q33" s="52">
        <f t="shared" ca="1" si="15"/>
        <v>0</v>
      </c>
      <c r="R33" s="52">
        <f t="shared" ca="1" si="16"/>
        <v>0</v>
      </c>
      <c r="S33" s="53">
        <f t="shared" ca="1" si="17"/>
        <v>0</v>
      </c>
      <c r="T33" s="53">
        <f t="shared" ca="1" si="18"/>
        <v>0</v>
      </c>
      <c r="U33" s="53">
        <f t="shared" ca="1" si="19"/>
        <v>0</v>
      </c>
      <c r="V33" s="53">
        <f t="shared" ca="1" si="20"/>
        <v>0</v>
      </c>
    </row>
    <row r="34" spans="1:22" ht="15" customHeight="1" x14ac:dyDescent="0.15">
      <c r="A34" s="10"/>
      <c r="B34" s="9"/>
      <c r="C34" s="11"/>
      <c r="D34" s="12"/>
      <c r="E34" s="12"/>
      <c r="F34" s="12"/>
      <c r="G34" s="12"/>
      <c r="H34" s="10"/>
      <c r="I34" s="11"/>
      <c r="J34" s="11"/>
      <c r="K34" s="12"/>
      <c r="L34" s="12"/>
      <c r="M34" s="12"/>
      <c r="N34" s="12"/>
      <c r="O34" s="41">
        <v>30</v>
      </c>
      <c r="P34" s="42">
        <f t="shared" ca="1" si="14"/>
        <v>0</v>
      </c>
      <c r="Q34" s="52">
        <f t="shared" ca="1" si="15"/>
        <v>0</v>
      </c>
      <c r="R34" s="52">
        <f t="shared" ca="1" si="16"/>
        <v>0</v>
      </c>
      <c r="S34" s="53">
        <f t="shared" ca="1" si="17"/>
        <v>0</v>
      </c>
      <c r="T34" s="53">
        <f t="shared" ca="1" si="18"/>
        <v>0</v>
      </c>
      <c r="U34" s="53">
        <f t="shared" ca="1" si="19"/>
        <v>0</v>
      </c>
      <c r="V34" s="53">
        <f t="shared" ca="1" si="20"/>
        <v>0</v>
      </c>
    </row>
    <row r="35" spans="1:22" ht="15" customHeight="1" x14ac:dyDescent="0.15">
      <c r="A35" s="10"/>
      <c r="B35" s="9"/>
      <c r="C35" s="11"/>
      <c r="D35" s="12"/>
      <c r="E35" s="12"/>
      <c r="F35" s="12"/>
      <c r="G35" s="12"/>
      <c r="H35" s="10"/>
      <c r="I35" s="11"/>
      <c r="J35" s="11"/>
      <c r="K35" s="12"/>
      <c r="L35" s="12"/>
      <c r="M35" s="12"/>
      <c r="N35" s="12"/>
      <c r="O35" s="41">
        <v>31</v>
      </c>
      <c r="P35" s="42">
        <f t="shared" ca="1" si="14"/>
        <v>0</v>
      </c>
      <c r="Q35" s="52">
        <f t="shared" ca="1" si="15"/>
        <v>0</v>
      </c>
      <c r="R35" s="52">
        <f t="shared" ca="1" si="16"/>
        <v>0</v>
      </c>
      <c r="S35" s="53">
        <f t="shared" ca="1" si="17"/>
        <v>0</v>
      </c>
      <c r="T35" s="53">
        <f t="shared" ca="1" si="18"/>
        <v>0</v>
      </c>
      <c r="U35" s="53">
        <f t="shared" ca="1" si="19"/>
        <v>0</v>
      </c>
      <c r="V35" s="53">
        <f t="shared" ca="1" si="20"/>
        <v>0</v>
      </c>
    </row>
    <row r="36" spans="1:22" ht="15" customHeight="1" x14ac:dyDescent="0.15">
      <c r="A36" s="10"/>
      <c r="B36" s="9"/>
      <c r="C36" s="11"/>
      <c r="D36" s="12"/>
      <c r="E36" s="12"/>
      <c r="F36" s="12"/>
      <c r="G36" s="12"/>
      <c r="H36" s="10"/>
      <c r="I36" s="11"/>
      <c r="J36" s="11"/>
      <c r="K36" s="12"/>
      <c r="L36" s="12"/>
      <c r="M36" s="12"/>
      <c r="N36" s="12"/>
      <c r="O36" s="41">
        <v>32</v>
      </c>
      <c r="P36" s="42">
        <f t="shared" ca="1" si="14"/>
        <v>0</v>
      </c>
      <c r="Q36" s="52">
        <f t="shared" ca="1" si="15"/>
        <v>0</v>
      </c>
      <c r="R36" s="52">
        <f t="shared" ca="1" si="16"/>
        <v>0</v>
      </c>
      <c r="S36" s="53">
        <f t="shared" ca="1" si="17"/>
        <v>0</v>
      </c>
      <c r="T36" s="53">
        <f t="shared" ca="1" si="18"/>
        <v>0</v>
      </c>
      <c r="U36" s="53">
        <f t="shared" ca="1" si="19"/>
        <v>0</v>
      </c>
      <c r="V36" s="53">
        <f t="shared" ca="1" si="20"/>
        <v>0</v>
      </c>
    </row>
    <row r="37" spans="1:22" ht="15" customHeight="1" x14ac:dyDescent="0.15">
      <c r="A37" s="10"/>
      <c r="B37" s="9"/>
      <c r="C37" s="11"/>
      <c r="D37" s="12"/>
      <c r="E37" s="12"/>
      <c r="F37" s="12"/>
      <c r="G37" s="12"/>
      <c r="H37" s="10"/>
      <c r="I37" s="11"/>
      <c r="J37" s="11"/>
      <c r="K37" s="12"/>
      <c r="L37" s="12"/>
      <c r="M37" s="12"/>
      <c r="N37" s="12"/>
      <c r="O37" s="41">
        <v>33</v>
      </c>
      <c r="P37" s="42">
        <f t="shared" ca="1" si="14"/>
        <v>0</v>
      </c>
      <c r="Q37" s="52">
        <f t="shared" ca="1" si="15"/>
        <v>0</v>
      </c>
      <c r="R37" s="52">
        <f t="shared" ca="1" si="16"/>
        <v>0</v>
      </c>
      <c r="S37" s="53">
        <f t="shared" ca="1" si="17"/>
        <v>0</v>
      </c>
      <c r="T37" s="53">
        <f t="shared" ca="1" si="18"/>
        <v>0</v>
      </c>
      <c r="U37" s="53">
        <f t="shared" ca="1" si="19"/>
        <v>0</v>
      </c>
      <c r="V37" s="53">
        <f t="shared" ca="1" si="20"/>
        <v>0</v>
      </c>
    </row>
    <row r="38" spans="1:22" ht="15" customHeight="1" x14ac:dyDescent="0.15">
      <c r="A38" s="10"/>
      <c r="B38" s="9"/>
      <c r="C38" s="11"/>
      <c r="D38" s="12"/>
      <c r="E38" s="12"/>
      <c r="F38" s="12"/>
      <c r="G38" s="12"/>
      <c r="H38" s="10"/>
      <c r="I38" s="11"/>
      <c r="J38" s="11"/>
      <c r="K38" s="12"/>
      <c r="L38" s="12"/>
      <c r="M38" s="12"/>
      <c r="N38" s="12"/>
      <c r="O38" s="41">
        <v>34</v>
      </c>
      <c r="P38" s="42">
        <f t="shared" ca="1" si="14"/>
        <v>0</v>
      </c>
      <c r="Q38" s="52">
        <f t="shared" ca="1" si="15"/>
        <v>0</v>
      </c>
      <c r="R38" s="52">
        <f t="shared" ca="1" si="16"/>
        <v>0</v>
      </c>
      <c r="S38" s="53">
        <f t="shared" ca="1" si="17"/>
        <v>0</v>
      </c>
      <c r="T38" s="53">
        <f t="shared" ca="1" si="18"/>
        <v>0</v>
      </c>
      <c r="U38" s="53">
        <f t="shared" ca="1" si="19"/>
        <v>0</v>
      </c>
      <c r="V38" s="53">
        <f t="shared" ca="1" si="20"/>
        <v>0</v>
      </c>
    </row>
    <row r="39" spans="1:22" ht="15" customHeight="1" x14ac:dyDescent="0.15">
      <c r="A39" s="10"/>
      <c r="B39" s="9"/>
      <c r="C39" s="11"/>
      <c r="D39" s="12"/>
      <c r="E39" s="12"/>
      <c r="F39" s="12"/>
      <c r="G39" s="12"/>
      <c r="H39" s="10"/>
      <c r="I39" s="11"/>
      <c r="J39" s="11"/>
      <c r="K39" s="12"/>
      <c r="L39" s="12"/>
      <c r="M39" s="12"/>
      <c r="N39" s="12"/>
      <c r="O39" s="41">
        <v>35</v>
      </c>
      <c r="P39" s="42">
        <f t="shared" ca="1" si="14"/>
        <v>0</v>
      </c>
      <c r="Q39" s="52">
        <f t="shared" ca="1" si="15"/>
        <v>0</v>
      </c>
      <c r="R39" s="52">
        <f t="shared" ca="1" si="16"/>
        <v>0</v>
      </c>
      <c r="S39" s="53">
        <f t="shared" ca="1" si="17"/>
        <v>0</v>
      </c>
      <c r="T39" s="53">
        <f t="shared" ca="1" si="18"/>
        <v>0</v>
      </c>
      <c r="U39" s="53">
        <f t="shared" ca="1" si="19"/>
        <v>0</v>
      </c>
      <c r="V39" s="53">
        <f t="shared" ca="1" si="20"/>
        <v>0</v>
      </c>
    </row>
    <row r="40" spans="1:22" ht="15" customHeight="1" x14ac:dyDescent="0.15">
      <c r="A40" s="10"/>
      <c r="B40" s="9"/>
      <c r="C40" s="11"/>
      <c r="D40" s="12"/>
      <c r="E40" s="12"/>
      <c r="F40" s="12"/>
      <c r="G40" s="12"/>
      <c r="H40" s="10"/>
      <c r="I40" s="11"/>
      <c r="J40" s="11"/>
      <c r="K40" s="12"/>
      <c r="L40" s="12"/>
      <c r="M40" s="12"/>
      <c r="N40" s="12"/>
      <c r="O40" s="41">
        <v>36</v>
      </c>
      <c r="P40" s="42">
        <f t="shared" ca="1" si="14"/>
        <v>0</v>
      </c>
      <c r="Q40" s="52">
        <f t="shared" ca="1" si="15"/>
        <v>0</v>
      </c>
      <c r="R40" s="52">
        <f t="shared" ca="1" si="16"/>
        <v>0</v>
      </c>
      <c r="S40" s="53">
        <f t="shared" ca="1" si="17"/>
        <v>0</v>
      </c>
      <c r="T40" s="53">
        <f t="shared" ca="1" si="18"/>
        <v>0</v>
      </c>
      <c r="U40" s="53">
        <f t="shared" ca="1" si="19"/>
        <v>0</v>
      </c>
      <c r="V40" s="53">
        <f t="shared" ca="1" si="20"/>
        <v>0</v>
      </c>
    </row>
    <row r="41" spans="1:22" ht="15" customHeight="1" x14ac:dyDescent="0.15">
      <c r="A41" s="10"/>
      <c r="B41" s="9"/>
      <c r="C41" s="11"/>
      <c r="D41" s="12"/>
      <c r="E41" s="12"/>
      <c r="F41" s="12"/>
      <c r="G41" s="12"/>
      <c r="H41" s="10"/>
      <c r="I41" s="11"/>
      <c r="J41" s="11"/>
      <c r="K41" s="12"/>
      <c r="L41" s="12"/>
      <c r="M41" s="12"/>
      <c r="N41" s="12"/>
      <c r="O41" s="41">
        <v>37</v>
      </c>
      <c r="P41" s="42">
        <f t="shared" ca="1" si="14"/>
        <v>0</v>
      </c>
      <c r="Q41" s="52">
        <f t="shared" ca="1" si="15"/>
        <v>0</v>
      </c>
      <c r="R41" s="52">
        <f t="shared" ca="1" si="16"/>
        <v>0</v>
      </c>
      <c r="S41" s="53">
        <f t="shared" ca="1" si="17"/>
        <v>0</v>
      </c>
      <c r="T41" s="53">
        <f t="shared" ca="1" si="18"/>
        <v>0</v>
      </c>
      <c r="U41" s="53">
        <f t="shared" ca="1" si="19"/>
        <v>0</v>
      </c>
      <c r="V41" s="53">
        <f t="shared" ca="1" si="20"/>
        <v>0</v>
      </c>
    </row>
    <row r="42" spans="1:22" ht="15" customHeight="1" x14ac:dyDescent="0.15">
      <c r="A42" s="10"/>
      <c r="B42" s="9"/>
      <c r="C42" s="11"/>
      <c r="D42" s="12"/>
      <c r="E42" s="12"/>
      <c r="F42" s="12"/>
      <c r="G42" s="12"/>
      <c r="H42" s="10"/>
      <c r="I42" s="11"/>
      <c r="J42" s="11"/>
      <c r="K42" s="12"/>
      <c r="L42" s="12"/>
      <c r="M42" s="12"/>
      <c r="N42" s="12"/>
      <c r="O42" s="41">
        <v>38</v>
      </c>
      <c r="P42" s="42">
        <f t="shared" ca="1" si="14"/>
        <v>0</v>
      </c>
      <c r="Q42" s="52">
        <f t="shared" ca="1" si="15"/>
        <v>0</v>
      </c>
      <c r="R42" s="52">
        <f t="shared" ca="1" si="16"/>
        <v>0</v>
      </c>
      <c r="S42" s="53">
        <f t="shared" ca="1" si="17"/>
        <v>0</v>
      </c>
      <c r="T42" s="53">
        <f t="shared" ca="1" si="18"/>
        <v>0</v>
      </c>
      <c r="U42" s="53">
        <f t="shared" ca="1" si="19"/>
        <v>0</v>
      </c>
      <c r="V42" s="53">
        <f t="shared" ca="1" si="20"/>
        <v>0</v>
      </c>
    </row>
    <row r="43" spans="1:22" ht="15" customHeight="1" x14ac:dyDescent="0.15">
      <c r="A43" s="10"/>
      <c r="B43" s="9"/>
      <c r="C43" s="11"/>
      <c r="D43" s="12"/>
      <c r="E43" s="12"/>
      <c r="F43" s="12"/>
      <c r="G43" s="12"/>
      <c r="H43" s="10"/>
      <c r="I43" s="11"/>
      <c r="J43" s="11"/>
      <c r="K43" s="12"/>
      <c r="L43" s="12"/>
      <c r="M43" s="12"/>
      <c r="N43" s="12"/>
      <c r="O43" s="41">
        <v>39</v>
      </c>
      <c r="P43" s="42">
        <f t="shared" ca="1" si="14"/>
        <v>0</v>
      </c>
      <c r="Q43" s="52">
        <f t="shared" ca="1" si="15"/>
        <v>0</v>
      </c>
      <c r="R43" s="52">
        <f t="shared" ca="1" si="16"/>
        <v>0</v>
      </c>
      <c r="S43" s="53">
        <f t="shared" ca="1" si="17"/>
        <v>0</v>
      </c>
      <c r="T43" s="53">
        <f t="shared" ca="1" si="18"/>
        <v>0</v>
      </c>
      <c r="U43" s="53">
        <f t="shared" ca="1" si="19"/>
        <v>0</v>
      </c>
      <c r="V43" s="53">
        <f t="shared" ca="1" si="20"/>
        <v>0</v>
      </c>
    </row>
    <row r="44" spans="1:22" ht="15" customHeight="1" x14ac:dyDescent="0.15">
      <c r="A44" s="10"/>
      <c r="B44" s="9"/>
      <c r="C44" s="11"/>
      <c r="D44" s="12"/>
      <c r="E44" s="12"/>
      <c r="F44" s="12"/>
      <c r="G44" s="12"/>
      <c r="H44" s="10"/>
      <c r="I44" s="11"/>
      <c r="J44" s="11"/>
      <c r="K44" s="12"/>
      <c r="L44" s="12"/>
      <c r="M44" s="12"/>
      <c r="N44" s="12"/>
      <c r="O44" s="41">
        <v>40</v>
      </c>
      <c r="P44" s="42">
        <f t="shared" ca="1" si="14"/>
        <v>0</v>
      </c>
      <c r="Q44" s="52">
        <f t="shared" ca="1" si="15"/>
        <v>0</v>
      </c>
      <c r="R44" s="52">
        <f t="shared" ca="1" si="16"/>
        <v>0</v>
      </c>
      <c r="S44" s="53">
        <f t="shared" ca="1" si="17"/>
        <v>0</v>
      </c>
      <c r="T44" s="53">
        <f t="shared" ca="1" si="18"/>
        <v>0</v>
      </c>
      <c r="U44" s="53">
        <f t="shared" ca="1" si="19"/>
        <v>0</v>
      </c>
      <c r="V44" s="53">
        <f t="shared" ca="1" si="20"/>
        <v>0</v>
      </c>
    </row>
    <row r="45" spans="1:22" ht="15" customHeight="1" x14ac:dyDescent="0.15">
      <c r="B45" s="5">
        <f ca="1">SUM(B5:B44)</f>
        <v>0</v>
      </c>
      <c r="C45" s="13">
        <f ca="1">SUM(C5:C44)</f>
        <v>0</v>
      </c>
      <c r="D45" s="1" t="e">
        <f ca="1">C45/B45</f>
        <v>#DIV/0!</v>
      </c>
      <c r="G45" s="14"/>
      <c r="I45" s="13">
        <f ca="1">SUM(I5:I44)</f>
        <v>0</v>
      </c>
      <c r="J45" s="13">
        <f ca="1">SUM(J5:J44)</f>
        <v>0</v>
      </c>
      <c r="K45" s="1" t="e">
        <f ca="1">J45/I45</f>
        <v>#DIV/0!</v>
      </c>
      <c r="L45" s="4"/>
      <c r="O45" s="44">
        <v>41</v>
      </c>
      <c r="P45" s="42">
        <f t="shared" ca="1" si="14"/>
        <v>0</v>
      </c>
      <c r="Q45" s="52">
        <f t="shared" ca="1" si="15"/>
        <v>0</v>
      </c>
      <c r="R45" s="52">
        <f t="shared" ca="1" si="16"/>
        <v>0</v>
      </c>
      <c r="S45" s="53">
        <f t="shared" ca="1" si="17"/>
        <v>0</v>
      </c>
      <c r="T45" s="53">
        <f t="shared" ca="1" si="18"/>
        <v>0</v>
      </c>
      <c r="U45" s="53">
        <f t="shared" ca="1" si="19"/>
        <v>0</v>
      </c>
      <c r="V45" s="53">
        <f t="shared" ca="1" si="20"/>
        <v>0</v>
      </c>
    </row>
    <row r="46" spans="1:22" ht="15" customHeight="1" x14ac:dyDescent="0.15">
      <c r="E46" s="1" t="s">
        <v>37</v>
      </c>
      <c r="F46" s="1" t="s">
        <v>38</v>
      </c>
      <c r="G46" s="13">
        <f ca="1">MAX(E5:E31,L5:L31)</f>
        <v>0</v>
      </c>
      <c r="I46" s="14"/>
      <c r="O46" s="44">
        <v>42</v>
      </c>
      <c r="P46" s="42">
        <f t="shared" ca="1" si="14"/>
        <v>0</v>
      </c>
      <c r="Q46" s="52">
        <f t="shared" ca="1" si="15"/>
        <v>0</v>
      </c>
      <c r="R46" s="52">
        <f t="shared" ca="1" si="16"/>
        <v>0</v>
      </c>
      <c r="S46" s="53">
        <f t="shared" ca="1" si="17"/>
        <v>0</v>
      </c>
      <c r="T46" s="53">
        <f t="shared" ca="1" si="18"/>
        <v>0</v>
      </c>
      <c r="U46" s="53">
        <f t="shared" ca="1" si="19"/>
        <v>0</v>
      </c>
      <c r="V46" s="53">
        <f t="shared" ca="1" si="20"/>
        <v>0</v>
      </c>
    </row>
    <row r="47" spans="1:22" ht="15" customHeight="1" x14ac:dyDescent="0.15">
      <c r="F47" s="1" t="s">
        <v>39</v>
      </c>
      <c r="G47" s="13">
        <f ca="1">MIN(E5:E31,L5:L29)</f>
        <v>0</v>
      </c>
      <c r="I47" s="14"/>
      <c r="L47" s="4"/>
      <c r="O47" s="44">
        <v>43</v>
      </c>
      <c r="P47" s="42">
        <f t="shared" ca="1" si="14"/>
        <v>0</v>
      </c>
      <c r="Q47" s="52">
        <f t="shared" ca="1" si="15"/>
        <v>0</v>
      </c>
      <c r="R47" s="52">
        <f t="shared" ca="1" si="16"/>
        <v>0</v>
      </c>
      <c r="S47" s="53">
        <f t="shared" ca="1" si="17"/>
        <v>0</v>
      </c>
      <c r="T47" s="53">
        <f t="shared" ca="1" si="18"/>
        <v>0</v>
      </c>
      <c r="U47" s="53">
        <f t="shared" ca="1" si="19"/>
        <v>0</v>
      </c>
      <c r="V47" s="53">
        <f t="shared" ca="1" si="20"/>
        <v>0</v>
      </c>
    </row>
    <row r="48" spans="1:22" ht="15" customHeight="1" x14ac:dyDescent="0.2">
      <c r="B48" s="119" t="s">
        <v>40</v>
      </c>
      <c r="C48" s="15" t="s">
        <v>21</v>
      </c>
      <c r="D48" s="16">
        <f ca="1">SUM(B5:B44,I5:I44)</f>
        <v>0</v>
      </c>
      <c r="E48" s="1" t="e">
        <f>#REF!</f>
        <v>#REF!</v>
      </c>
      <c r="F48" s="17" t="e">
        <f ca="1">D48+E48</f>
        <v>#REF!</v>
      </c>
      <c r="G48" s="14"/>
      <c r="I48" s="14"/>
      <c r="J48" s="17" t="e">
        <f ca="1">F48+F51</f>
        <v>#REF!</v>
      </c>
      <c r="L48" s="45">
        <v>4690</v>
      </c>
      <c r="M48" s="46">
        <v>4369</v>
      </c>
      <c r="O48" s="44">
        <v>44</v>
      </c>
      <c r="P48" s="42">
        <f t="shared" ca="1" si="14"/>
        <v>0</v>
      </c>
      <c r="Q48" s="52">
        <f t="shared" ca="1" si="15"/>
        <v>0</v>
      </c>
      <c r="R48" s="52">
        <f t="shared" ca="1" si="16"/>
        <v>0</v>
      </c>
      <c r="S48" s="53">
        <f t="shared" ca="1" si="17"/>
        <v>0</v>
      </c>
      <c r="T48" s="53">
        <f t="shared" ca="1" si="18"/>
        <v>0</v>
      </c>
      <c r="U48" s="53">
        <f t="shared" ca="1" si="19"/>
        <v>0</v>
      </c>
      <c r="V48" s="53">
        <f t="shared" ca="1" si="20"/>
        <v>0</v>
      </c>
    </row>
    <row r="49" spans="1:22" ht="15" customHeight="1" x14ac:dyDescent="0.2">
      <c r="B49" s="120"/>
      <c r="C49" s="8" t="s">
        <v>41</v>
      </c>
      <c r="D49" s="18">
        <f ca="1">SUM(C5:C39,J5:J39)</f>
        <v>0</v>
      </c>
      <c r="E49" s="1" t="e">
        <f>#REF!</f>
        <v>#REF!</v>
      </c>
      <c r="F49" s="17" t="e">
        <f ca="1">D49+E49</f>
        <v>#REF!</v>
      </c>
      <c r="G49" s="14"/>
      <c r="I49" s="14"/>
      <c r="J49" s="17" t="e">
        <f ca="1">F49+F52</f>
        <v>#REF!</v>
      </c>
      <c r="L49" s="47">
        <v>4161</v>
      </c>
      <c r="M49" s="48">
        <v>4043</v>
      </c>
      <c r="O49" s="44">
        <v>45</v>
      </c>
      <c r="P49" s="42">
        <f t="shared" ca="1" si="14"/>
        <v>0</v>
      </c>
      <c r="Q49" s="52">
        <f t="shared" ca="1" si="15"/>
        <v>0</v>
      </c>
      <c r="R49" s="52">
        <f t="shared" ca="1" si="16"/>
        <v>0</v>
      </c>
      <c r="S49" s="53">
        <f t="shared" ca="1" si="17"/>
        <v>0</v>
      </c>
      <c r="T49" s="53">
        <f t="shared" ca="1" si="18"/>
        <v>0</v>
      </c>
      <c r="U49" s="53">
        <f t="shared" ca="1" si="19"/>
        <v>0</v>
      </c>
      <c r="V49" s="53">
        <f t="shared" ca="1" si="20"/>
        <v>0</v>
      </c>
    </row>
    <row r="50" spans="1:22" ht="15" customHeight="1" x14ac:dyDescent="0.15">
      <c r="B50" s="121"/>
      <c r="C50" s="19" t="s">
        <v>27</v>
      </c>
      <c r="D50" s="20" t="e">
        <f ca="1">D49/D48*100</f>
        <v>#DIV/0!</v>
      </c>
      <c r="F50" s="20" t="e">
        <f ca="1">F49/F48*100</f>
        <v>#REF!</v>
      </c>
      <c r="G50" s="21" t="s">
        <v>42</v>
      </c>
      <c r="I50" s="14"/>
      <c r="O50" s="44">
        <v>46</v>
      </c>
      <c r="P50" s="42">
        <f t="shared" ca="1" si="14"/>
        <v>0</v>
      </c>
      <c r="Q50" s="52">
        <f t="shared" ca="1" si="15"/>
        <v>0</v>
      </c>
      <c r="R50" s="52">
        <f t="shared" ca="1" si="16"/>
        <v>0</v>
      </c>
      <c r="S50" s="53">
        <f t="shared" ca="1" si="17"/>
        <v>0</v>
      </c>
      <c r="T50" s="53">
        <f t="shared" ca="1" si="18"/>
        <v>0</v>
      </c>
      <c r="U50" s="53">
        <f t="shared" ca="1" si="19"/>
        <v>0</v>
      </c>
      <c r="V50" s="53">
        <f t="shared" ca="1" si="20"/>
        <v>0</v>
      </c>
    </row>
    <row r="51" spans="1:22" ht="15" customHeight="1" x14ac:dyDescent="0.15">
      <c r="B51" s="119" t="s">
        <v>34</v>
      </c>
      <c r="C51" s="15" t="s">
        <v>21</v>
      </c>
      <c r="D51" s="22">
        <f ca="1">SUM(Q5:Q57)</f>
        <v>0</v>
      </c>
      <c r="E51" s="1" t="e">
        <f>#REF!</f>
        <v>#REF!</v>
      </c>
      <c r="F51" s="17" t="e">
        <f ca="1">D51+E51</f>
        <v>#REF!</v>
      </c>
      <c r="G51" s="21">
        <f ca="1">D48+D51+D54+C58</f>
        <v>397</v>
      </c>
      <c r="H51" s="23"/>
      <c r="I51" s="14"/>
      <c r="L51" s="4"/>
      <c r="O51" s="44">
        <v>47</v>
      </c>
      <c r="P51" s="42">
        <f t="shared" ca="1" si="14"/>
        <v>0</v>
      </c>
      <c r="Q51" s="52"/>
      <c r="R51" s="52"/>
      <c r="S51" s="53"/>
      <c r="T51" s="53"/>
      <c r="U51" s="53"/>
      <c r="V51" s="53"/>
    </row>
    <row r="52" spans="1:22" ht="15" customHeight="1" x14ac:dyDescent="0.15">
      <c r="B52" s="120"/>
      <c r="C52" s="8" t="s">
        <v>41</v>
      </c>
      <c r="D52" s="24">
        <f ca="1">SUM(R5:R57)</f>
        <v>0</v>
      </c>
      <c r="E52" s="1" t="e">
        <f>#REF!</f>
        <v>#REF!</v>
      </c>
      <c r="F52" s="17" t="e">
        <f ca="1">D52+E52</f>
        <v>#REF!</v>
      </c>
      <c r="G52" s="21">
        <f ca="1">D49+D52+D55+C59</f>
        <v>365</v>
      </c>
      <c r="H52" s="25">
        <f ca="1">G52/G51</f>
        <v>0.91939546599496225</v>
      </c>
      <c r="I52" s="14"/>
      <c r="O52" s="44">
        <v>48</v>
      </c>
      <c r="P52" s="42">
        <f t="shared" ca="1" si="14"/>
        <v>0</v>
      </c>
      <c r="Q52" s="52">
        <f t="shared" ca="1" si="15"/>
        <v>0</v>
      </c>
      <c r="R52" s="52">
        <f t="shared" ca="1" si="16"/>
        <v>0</v>
      </c>
      <c r="S52" s="53">
        <f t="shared" ca="1" si="17"/>
        <v>0</v>
      </c>
      <c r="T52" s="53">
        <f t="shared" ca="1" si="18"/>
        <v>0</v>
      </c>
      <c r="U52" s="53">
        <f t="shared" ca="1" si="19"/>
        <v>0</v>
      </c>
      <c r="V52" s="53">
        <f t="shared" ca="1" si="20"/>
        <v>0</v>
      </c>
    </row>
    <row r="53" spans="1:22" ht="15" customHeight="1" x14ac:dyDescent="0.15">
      <c r="B53" s="121"/>
      <c r="C53" s="19" t="s">
        <v>27</v>
      </c>
      <c r="D53" s="20" t="e">
        <f ca="1">D52/D51*100</f>
        <v>#DIV/0!</v>
      </c>
      <c r="F53" s="20" t="e">
        <f ca="1">F52/F51*100</f>
        <v>#REF!</v>
      </c>
      <c r="H53" s="26"/>
      <c r="I53" s="14"/>
      <c r="L53" s="4"/>
      <c r="O53" s="44">
        <v>49</v>
      </c>
      <c r="P53" s="42">
        <f t="shared" ca="1" si="14"/>
        <v>0</v>
      </c>
      <c r="Q53" s="52">
        <f t="shared" ca="1" si="15"/>
        <v>0</v>
      </c>
      <c r="R53" s="52">
        <f t="shared" ca="1" si="16"/>
        <v>0</v>
      </c>
      <c r="S53" s="53">
        <f t="shared" ca="1" si="17"/>
        <v>0</v>
      </c>
      <c r="T53" s="53">
        <f t="shared" ca="1" si="18"/>
        <v>0</v>
      </c>
      <c r="U53" s="53">
        <f t="shared" ca="1" si="19"/>
        <v>0</v>
      </c>
      <c r="V53" s="53">
        <f t="shared" ca="1" si="20"/>
        <v>0</v>
      </c>
    </row>
    <row r="54" spans="1:22" ht="15" customHeight="1" x14ac:dyDescent="0.15">
      <c r="B54" s="122" t="s">
        <v>43</v>
      </c>
      <c r="C54" s="15" t="s">
        <v>21</v>
      </c>
      <c r="D54" s="22">
        <f ca="1">SUM(Z5:Z30)</f>
        <v>0</v>
      </c>
      <c r="H54" s="26"/>
      <c r="I54" s="14"/>
      <c r="O54" s="44">
        <v>50</v>
      </c>
      <c r="P54" s="42">
        <f t="shared" ca="1" si="14"/>
        <v>0</v>
      </c>
      <c r="Q54" s="52">
        <f t="shared" ca="1" si="15"/>
        <v>0</v>
      </c>
      <c r="R54" s="52">
        <f t="shared" ca="1" si="16"/>
        <v>0</v>
      </c>
      <c r="S54" s="53">
        <f t="shared" ca="1" si="17"/>
        <v>0</v>
      </c>
      <c r="T54" s="53">
        <f t="shared" ca="1" si="18"/>
        <v>0</v>
      </c>
      <c r="U54" s="53">
        <f t="shared" ca="1" si="19"/>
        <v>0</v>
      </c>
      <c r="V54" s="53">
        <f t="shared" ca="1" si="20"/>
        <v>0</v>
      </c>
    </row>
    <row r="55" spans="1:22" ht="15" customHeight="1" x14ac:dyDescent="0.15">
      <c r="B55" s="122"/>
      <c r="C55" s="8" t="s">
        <v>41</v>
      </c>
      <c r="D55" s="24">
        <f ca="1">SUM(AA5:AA30)</f>
        <v>0</v>
      </c>
      <c r="H55" s="27"/>
      <c r="I55" s="14"/>
      <c r="L55" s="4"/>
      <c r="O55" s="44">
        <v>51</v>
      </c>
      <c r="P55" s="42">
        <f t="shared" ca="1" si="14"/>
        <v>0</v>
      </c>
      <c r="Q55" s="52">
        <f t="shared" ca="1" si="15"/>
        <v>0</v>
      </c>
      <c r="R55" s="52">
        <f t="shared" ca="1" si="16"/>
        <v>0</v>
      </c>
      <c r="S55" s="53">
        <f t="shared" ca="1" si="17"/>
        <v>0</v>
      </c>
      <c r="T55" s="53">
        <f t="shared" ca="1" si="18"/>
        <v>0</v>
      </c>
      <c r="U55" s="53">
        <f t="shared" ca="1" si="19"/>
        <v>0</v>
      </c>
      <c r="V55" s="53">
        <f t="shared" ca="1" si="20"/>
        <v>0</v>
      </c>
    </row>
    <row r="56" spans="1:22" ht="15" customHeight="1" x14ac:dyDescent="0.15">
      <c r="B56" s="122"/>
      <c r="C56" s="19" t="s">
        <v>27</v>
      </c>
      <c r="D56" s="20" t="e">
        <f ca="1">D55/D54*100</f>
        <v>#DIV/0!</v>
      </c>
      <c r="H56" s="27"/>
      <c r="O56" s="44">
        <v>52</v>
      </c>
      <c r="P56" s="42">
        <f t="shared" ca="1" si="14"/>
        <v>0</v>
      </c>
      <c r="Q56" s="52">
        <f t="shared" ca="1" si="15"/>
        <v>0</v>
      </c>
      <c r="R56" s="52">
        <f t="shared" ca="1" si="16"/>
        <v>0</v>
      </c>
      <c r="S56" s="53">
        <f t="shared" ca="1" si="17"/>
        <v>0</v>
      </c>
      <c r="T56" s="53">
        <f t="shared" ca="1" si="18"/>
        <v>0</v>
      </c>
      <c r="U56" s="53">
        <f t="shared" ca="1" si="19"/>
        <v>0</v>
      </c>
      <c r="V56" s="53">
        <f t="shared" ca="1" si="20"/>
        <v>0</v>
      </c>
    </row>
    <row r="57" spans="1:22" ht="15" customHeight="1" x14ac:dyDescent="0.15">
      <c r="F57" s="28">
        <v>2956</v>
      </c>
      <c r="G57" s="29">
        <v>2890</v>
      </c>
      <c r="H57" s="27"/>
      <c r="L57" s="4"/>
      <c r="O57" s="44">
        <v>53</v>
      </c>
      <c r="P57" s="42">
        <f t="shared" ca="1" si="14"/>
        <v>0</v>
      </c>
      <c r="Q57" s="52">
        <f t="shared" ca="1" si="15"/>
        <v>0</v>
      </c>
      <c r="R57" s="52">
        <f t="shared" ca="1" si="16"/>
        <v>0</v>
      </c>
      <c r="S57" s="53">
        <f t="shared" ca="1" si="17"/>
        <v>0</v>
      </c>
      <c r="T57" s="53">
        <f t="shared" ca="1" si="18"/>
        <v>0</v>
      </c>
      <c r="U57" s="53">
        <f t="shared" ca="1" si="19"/>
        <v>0</v>
      </c>
      <c r="V57" s="53">
        <f t="shared" ca="1" si="20"/>
        <v>0</v>
      </c>
    </row>
    <row r="58" spans="1:22" x14ac:dyDescent="0.15">
      <c r="A58" s="118" t="s">
        <v>44</v>
      </c>
      <c r="B58" s="30" t="s">
        <v>45</v>
      </c>
      <c r="C58" s="31">
        <v>397</v>
      </c>
      <c r="F58" s="32">
        <v>3032</v>
      </c>
      <c r="G58" s="33">
        <v>2951</v>
      </c>
      <c r="H58" s="27"/>
      <c r="O58" s="49"/>
      <c r="P58" s="50"/>
      <c r="Q58" s="13"/>
      <c r="R58" s="13"/>
      <c r="S58" s="1"/>
    </row>
    <row r="59" spans="1:22" ht="15.75" x14ac:dyDescent="0.15">
      <c r="A59" s="118"/>
      <c r="B59" s="30" t="s">
        <v>46</v>
      </c>
      <c r="C59" s="34">
        <v>365</v>
      </c>
      <c r="F59" s="35">
        <v>2476</v>
      </c>
      <c r="G59" s="36">
        <v>1856</v>
      </c>
      <c r="H59" s="27"/>
      <c r="L59" s="4"/>
      <c r="O59" s="49"/>
      <c r="P59" s="50"/>
      <c r="T59" s="7" t="s">
        <v>38</v>
      </c>
      <c r="U59" s="7">
        <f ca="1">MAX(U38:U57)</f>
        <v>0</v>
      </c>
    </row>
    <row r="60" spans="1:22" x14ac:dyDescent="0.15">
      <c r="A60" s="118"/>
      <c r="B60" s="30" t="s">
        <v>47</v>
      </c>
      <c r="C60" s="37"/>
      <c r="F60" s="1">
        <f>SUM(F57:F59)</f>
        <v>8464</v>
      </c>
      <c r="G60" s="1">
        <f>SUM(G57:G59)</f>
        <v>7697</v>
      </c>
      <c r="H60" s="1">
        <f>G60/F60</f>
        <v>0.90938090737240074</v>
      </c>
      <c r="O60" s="49"/>
      <c r="T60" s="7" t="s">
        <v>39</v>
      </c>
      <c r="U60" s="7">
        <f ca="1">MIN(U38:U57)</f>
        <v>0</v>
      </c>
    </row>
    <row r="61" spans="1:22" x14ac:dyDescent="0.15">
      <c r="A61" s="118"/>
      <c r="B61" s="30" t="s">
        <v>48</v>
      </c>
      <c r="C61" s="38"/>
      <c r="H61" s="27"/>
      <c r="O61" s="49"/>
    </row>
    <row r="62" spans="1:22" x14ac:dyDescent="0.15">
      <c r="A62" s="118"/>
      <c r="B62" s="30" t="s">
        <v>49</v>
      </c>
      <c r="C62" s="37">
        <f>C59/C58</f>
        <v>0.91939546599496225</v>
      </c>
      <c r="H62" s="27"/>
    </row>
    <row r="63" spans="1:22" x14ac:dyDescent="0.15">
      <c r="H63" s="27"/>
    </row>
    <row r="64" spans="1:22" x14ac:dyDescent="0.15">
      <c r="H64" s="27"/>
    </row>
    <row r="65" spans="1:15" x14ac:dyDescent="0.15">
      <c r="H65" s="27"/>
    </row>
    <row r="66" spans="1:15" x14ac:dyDescent="0.15">
      <c r="O66" s="1"/>
    </row>
    <row r="67" spans="1:15" x14ac:dyDescent="0.15">
      <c r="H67" s="27"/>
    </row>
    <row r="68" spans="1:15" x14ac:dyDescent="0.15">
      <c r="H68" s="27"/>
    </row>
    <row r="69" spans="1:15" x14ac:dyDescent="0.15">
      <c r="H69" s="27"/>
    </row>
    <row r="70" spans="1:15" x14ac:dyDescent="0.15">
      <c r="H70" s="27"/>
    </row>
    <row r="71" spans="1:15" x14ac:dyDescent="0.15">
      <c r="H71" s="27"/>
    </row>
    <row r="72" spans="1:15" x14ac:dyDescent="0.15">
      <c r="H72" s="27"/>
    </row>
    <row r="73" spans="1:15" x14ac:dyDescent="0.15">
      <c r="H73" s="27"/>
    </row>
    <row r="74" spans="1:15" x14ac:dyDescent="0.15">
      <c r="H74" s="27"/>
    </row>
    <row r="75" spans="1:15" x14ac:dyDescent="0.15">
      <c r="H75" s="27"/>
    </row>
    <row r="76" spans="1:15" x14ac:dyDescent="0.15">
      <c r="H76" s="26"/>
    </row>
    <row r="77" spans="1:15" x14ac:dyDescent="0.15">
      <c r="H77" s="26"/>
    </row>
    <row r="78" spans="1:15" x14ac:dyDescent="0.15">
      <c r="A78" s="117"/>
      <c r="B78" s="117"/>
      <c r="C78" s="117"/>
      <c r="D78" s="117"/>
      <c r="E78" s="117"/>
      <c r="F78" s="117"/>
      <c r="G78" s="117"/>
    </row>
    <row r="79" spans="1:15" ht="15.75" x14ac:dyDescent="0.15">
      <c r="A79" s="56"/>
      <c r="B79" s="57"/>
      <c r="C79" s="6"/>
      <c r="D79" s="13"/>
      <c r="E79" s="58"/>
      <c r="F79" s="58"/>
      <c r="G79" s="26"/>
      <c r="H79" s="13"/>
      <c r="I79" s="6"/>
      <c r="J79" s="6"/>
      <c r="K79" s="6"/>
    </row>
    <row r="80" spans="1:15" ht="15.75" x14ac:dyDescent="0.15">
      <c r="A80" s="56"/>
      <c r="B80" s="57"/>
      <c r="C80" s="6"/>
      <c r="D80" s="58"/>
      <c r="E80" s="58"/>
      <c r="F80" s="58"/>
      <c r="G80" s="26"/>
      <c r="H80" s="13"/>
      <c r="I80" s="6"/>
      <c r="J80" s="6"/>
      <c r="K80" s="61"/>
    </row>
    <row r="81" spans="1:8" ht="15.75" x14ac:dyDescent="0.15">
      <c r="A81" s="56"/>
      <c r="B81" s="57"/>
      <c r="C81" s="6"/>
      <c r="D81" s="13"/>
      <c r="E81" s="58"/>
      <c r="F81" s="58"/>
      <c r="G81" s="26"/>
      <c r="H81" s="13"/>
    </row>
    <row r="82" spans="1:8" ht="15.75" x14ac:dyDescent="0.15">
      <c r="A82" s="56"/>
      <c r="B82" s="57"/>
      <c r="C82" s="6"/>
      <c r="D82" s="13"/>
      <c r="E82" s="58"/>
      <c r="F82" s="58"/>
      <c r="G82" s="59"/>
      <c r="H82" s="13"/>
    </row>
    <row r="83" spans="1:8" ht="15.75" x14ac:dyDescent="0.15">
      <c r="A83" s="56"/>
      <c r="B83" s="57"/>
      <c r="C83" s="6"/>
      <c r="D83" s="13"/>
      <c r="E83" s="58"/>
      <c r="F83" s="58"/>
      <c r="G83" s="26"/>
      <c r="H83" s="13"/>
    </row>
    <row r="84" spans="1:8" ht="15.75" x14ac:dyDescent="0.15">
      <c r="A84" s="56"/>
      <c r="B84" s="57"/>
      <c r="C84" s="6"/>
      <c r="D84" s="13"/>
      <c r="E84" s="58"/>
      <c r="F84" s="58"/>
      <c r="G84" s="59"/>
      <c r="H84" s="13"/>
    </row>
    <row r="85" spans="1:8" ht="15.75" x14ac:dyDescent="0.15">
      <c r="A85" s="56"/>
      <c r="B85" s="57"/>
      <c r="C85" s="6"/>
      <c r="D85" s="13"/>
      <c r="E85" s="58"/>
      <c r="F85" s="58"/>
      <c r="G85" s="26"/>
      <c r="H85" s="13"/>
    </row>
    <row r="86" spans="1:8" ht="15.75" x14ac:dyDescent="0.15">
      <c r="A86" s="56"/>
      <c r="B86" s="57"/>
      <c r="C86" s="6"/>
      <c r="E86" s="58"/>
      <c r="F86" s="58"/>
      <c r="G86" s="59"/>
      <c r="H86" s="13"/>
    </row>
    <row r="87" spans="1:8" x14ac:dyDescent="0.15">
      <c r="A87" s="60"/>
      <c r="B87" s="57"/>
      <c r="C87" s="6"/>
      <c r="D87" s="13"/>
      <c r="E87" s="58"/>
      <c r="F87" s="58"/>
      <c r="G87" s="59"/>
      <c r="H87" s="13"/>
    </row>
  </sheetData>
  <mergeCells count="10">
    <mergeCell ref="A1:W2"/>
    <mergeCell ref="A3:G3"/>
    <mergeCell ref="H3:N3"/>
    <mergeCell ref="P3:V3"/>
    <mergeCell ref="Y3:AE3"/>
    <mergeCell ref="A78:G78"/>
    <mergeCell ref="A58:A62"/>
    <mergeCell ref="B48:B50"/>
    <mergeCell ref="B51:B53"/>
    <mergeCell ref="B54:B56"/>
  </mergeCells>
  <phoneticPr fontId="7" type="noConversion"/>
  <conditionalFormatting sqref="P58:P59 A79:A87">
    <cfRule type="cellIs" dxfId="3" priority="4" stopIfTrue="1" operator="between">
      <formula>5</formula>
      <formula>11</formula>
    </cfRule>
  </conditionalFormatting>
  <conditionalFormatting sqref="P5:V57">
    <cfRule type="cellIs" dxfId="2" priority="3" stopIfTrue="1" operator="between">
      <formula>5</formula>
      <formula>11</formula>
    </cfRule>
  </conditionalFormatting>
  <conditionalFormatting sqref="Y5:AE31">
    <cfRule type="cellIs" dxfId="1" priority="1" stopIfTrue="1" operator="between">
      <formula>5</formula>
      <formula>11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22"/>
  <sheetViews>
    <sheetView workbookViewId="0">
      <selection activeCell="E10" sqref="E10:G11"/>
    </sheetView>
  </sheetViews>
  <sheetFormatPr defaultColWidth="9" defaultRowHeight="14.25" x14ac:dyDescent="0.15"/>
  <sheetData>
    <row r="1" spans="2:11" x14ac:dyDescent="0.15">
      <c r="B1" s="3"/>
      <c r="C1" s="3"/>
      <c r="D1" s="3"/>
      <c r="E1" s="3"/>
      <c r="F1" s="3"/>
      <c r="G1" s="3"/>
      <c r="H1" s="3"/>
    </row>
    <row r="2" spans="2:11" x14ac:dyDescent="0.15">
      <c r="B2" s="3"/>
      <c r="C2" s="3"/>
      <c r="D2" s="3"/>
      <c r="E2" s="3"/>
      <c r="F2" s="3"/>
      <c r="G2" s="3"/>
      <c r="H2" s="3"/>
    </row>
    <row r="3" spans="2:11" x14ac:dyDescent="0.15">
      <c r="B3" t="s">
        <v>50</v>
      </c>
    </row>
    <row r="4" spans="2:11" ht="14.25" customHeight="1" x14ac:dyDescent="0.15">
      <c r="B4" s="129" t="s">
        <v>51</v>
      </c>
      <c r="C4" s="129"/>
      <c r="D4" s="129"/>
      <c r="E4" s="129"/>
      <c r="F4" s="129"/>
    </row>
    <row r="5" spans="2:11" x14ac:dyDescent="0.15">
      <c r="B5" s="3"/>
      <c r="C5" s="3"/>
      <c r="D5" s="3"/>
      <c r="E5" s="3"/>
      <c r="F5" s="3"/>
      <c r="G5" s="3"/>
      <c r="H5" s="3"/>
    </row>
    <row r="6" spans="2:11" x14ac:dyDescent="0.15">
      <c r="B6" s="130" t="s">
        <v>52</v>
      </c>
      <c r="C6" s="117" t="s">
        <v>53</v>
      </c>
      <c r="D6" s="117"/>
      <c r="E6" s="117"/>
      <c r="F6" s="117"/>
      <c r="G6" s="117"/>
      <c r="H6" s="117"/>
      <c r="I6" s="117"/>
      <c r="J6" s="117"/>
      <c r="K6" s="117"/>
    </row>
    <row r="7" spans="2:11" x14ac:dyDescent="0.15">
      <c r="B7" s="131"/>
      <c r="C7" s="117"/>
      <c r="D7" s="117"/>
      <c r="E7" s="117"/>
      <c r="F7" s="117"/>
      <c r="G7" s="117"/>
      <c r="H7" s="117"/>
      <c r="I7" s="117"/>
      <c r="J7" s="117"/>
      <c r="K7" s="117"/>
    </row>
    <row r="8" spans="2:11" x14ac:dyDescent="0.15">
      <c r="B8" s="3"/>
      <c r="C8" s="3"/>
      <c r="D8" s="3"/>
      <c r="E8" s="3"/>
      <c r="F8" s="3"/>
      <c r="G8" s="3"/>
      <c r="H8" s="3"/>
    </row>
    <row r="9" spans="2:11" x14ac:dyDescent="0.15">
      <c r="B9" s="3"/>
      <c r="C9" s="3"/>
      <c r="D9" s="3"/>
      <c r="E9" s="3"/>
      <c r="F9" s="3"/>
      <c r="G9" s="3"/>
      <c r="H9" s="3"/>
    </row>
    <row r="10" spans="2:11" x14ac:dyDescent="0.15">
      <c r="B10" s="3"/>
      <c r="C10" s="3"/>
      <c r="D10" s="3"/>
      <c r="E10" s="117" t="s">
        <v>54</v>
      </c>
      <c r="F10" s="117"/>
      <c r="G10" s="117"/>
      <c r="H10" s="3"/>
    </row>
    <row r="11" spans="2:11" x14ac:dyDescent="0.15">
      <c r="B11" s="3"/>
      <c r="C11" s="3"/>
      <c r="D11" s="3"/>
      <c r="E11" s="117"/>
      <c r="F11" s="117"/>
      <c r="G11" s="117"/>
    </row>
    <row r="12" spans="2:11" x14ac:dyDescent="0.15">
      <c r="B12" s="3"/>
      <c r="C12" s="3"/>
      <c r="D12" s="3"/>
      <c r="E12" s="3"/>
      <c r="F12" s="3"/>
      <c r="G12" s="3"/>
    </row>
    <row r="13" spans="2:11" x14ac:dyDescent="0.15">
      <c r="B13" s="3"/>
      <c r="C13" s="3"/>
      <c r="D13" s="3"/>
      <c r="E13" s="3"/>
      <c r="F13" s="3"/>
      <c r="G13" s="3"/>
    </row>
    <row r="14" spans="2:11" x14ac:dyDescent="0.15">
      <c r="B14" s="3"/>
      <c r="C14" s="3"/>
      <c r="D14" s="3"/>
      <c r="E14" s="3"/>
      <c r="F14" s="3"/>
      <c r="G14" s="3"/>
    </row>
    <row r="22" spans="3:3" x14ac:dyDescent="0.15">
      <c r="C22" s="5"/>
    </row>
  </sheetData>
  <mergeCells count="4">
    <mergeCell ref="B4:F4"/>
    <mergeCell ref="B6:B7"/>
    <mergeCell ref="C6:K7"/>
    <mergeCell ref="E10:G11"/>
  </mergeCells>
  <phoneticPr fontId="7" type="noConversion"/>
  <conditionalFormatting sqref="C22">
    <cfRule type="cellIs" dxfId="0" priority="1" stopIfTrue="1" operator="lessThan">
      <formula>15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55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7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view="pageBreakPreview" topLeftCell="A10" zoomScaleNormal="100" zoomScaleSheetLayoutView="100" workbookViewId="0">
      <selection activeCell="E34" sqref="E34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57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5.7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5.75" customHeight="1" x14ac:dyDescent="0.15">
      <c r="A4" s="95" t="s">
        <v>8</v>
      </c>
      <c r="B4" s="96" t="s">
        <v>9</v>
      </c>
      <c r="C4" s="71"/>
      <c r="D4" s="87" t="s">
        <v>10</v>
      </c>
      <c r="E4" s="87"/>
      <c r="F4" s="87"/>
      <c r="G4" s="97" t="s">
        <v>11</v>
      </c>
      <c r="H4" s="97"/>
      <c r="I4" s="97"/>
    </row>
    <row r="5" spans="1:9" ht="15.75" customHeight="1" x14ac:dyDescent="0.15">
      <c r="A5" s="95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5.2" customHeight="1" x14ac:dyDescent="0.15">
      <c r="A6" s="102"/>
      <c r="B6" s="72"/>
      <c r="C6" s="81"/>
      <c r="D6" s="81"/>
      <c r="E6" s="81"/>
      <c r="F6" s="81"/>
      <c r="G6" s="104"/>
      <c r="H6" s="104"/>
      <c r="I6" s="73"/>
    </row>
    <row r="7" spans="1:9" ht="15.2" customHeight="1" x14ac:dyDescent="0.15">
      <c r="A7" s="103"/>
      <c r="B7" s="72"/>
      <c r="C7" s="81"/>
      <c r="D7" s="81"/>
      <c r="E7" s="81"/>
      <c r="F7" s="81"/>
      <c r="G7" s="104"/>
      <c r="H7" s="104"/>
      <c r="I7" s="73"/>
    </row>
    <row r="8" spans="1:9" ht="15.2" customHeight="1" x14ac:dyDescent="0.15">
      <c r="A8" s="103"/>
      <c r="B8" s="72"/>
      <c r="C8" s="81"/>
      <c r="D8" s="81"/>
      <c r="E8" s="81"/>
      <c r="F8" s="81"/>
      <c r="G8" s="105"/>
      <c r="H8" s="105"/>
      <c r="I8" s="75"/>
    </row>
    <row r="9" spans="1:9" ht="15.2" customHeight="1" x14ac:dyDescent="0.15">
      <c r="A9" s="103"/>
      <c r="B9" s="72"/>
      <c r="C9" s="81"/>
      <c r="D9" s="81"/>
      <c r="E9" s="81"/>
      <c r="F9" s="81"/>
      <c r="G9" s="105"/>
      <c r="H9" s="105"/>
      <c r="I9" s="75"/>
    </row>
    <row r="10" spans="1:9" ht="15.2" customHeight="1" x14ac:dyDescent="0.15">
      <c r="A10" s="103"/>
      <c r="B10" s="72"/>
      <c r="C10" s="81"/>
      <c r="D10" s="81"/>
      <c r="E10" s="81"/>
      <c r="F10" s="81"/>
      <c r="G10" s="104"/>
      <c r="H10" s="104"/>
      <c r="I10" s="73"/>
    </row>
    <row r="11" spans="1:9" ht="15.2" customHeight="1" x14ac:dyDescent="0.15">
      <c r="A11" s="103"/>
      <c r="B11" s="72"/>
      <c r="C11" s="81"/>
      <c r="D11" s="81"/>
      <c r="E11" s="81"/>
      <c r="F11" s="81"/>
      <c r="G11" s="105"/>
      <c r="H11" s="105"/>
      <c r="I11" s="73"/>
    </row>
    <row r="12" spans="1:9" ht="15.2" customHeight="1" x14ac:dyDescent="0.15">
      <c r="A12" s="103"/>
      <c r="B12" s="72"/>
      <c r="C12" s="81"/>
      <c r="D12" s="81"/>
      <c r="E12" s="81"/>
      <c r="F12" s="81"/>
      <c r="G12" s="104"/>
      <c r="H12" s="104"/>
      <c r="I12" s="73"/>
    </row>
    <row r="13" spans="1:9" ht="15.2" customHeight="1" x14ac:dyDescent="0.15">
      <c r="A13" s="103"/>
      <c r="B13" s="72"/>
      <c r="C13" s="81"/>
      <c r="D13" s="81"/>
      <c r="E13" s="81"/>
      <c r="F13" s="81"/>
      <c r="G13" s="105"/>
      <c r="H13" s="105"/>
      <c r="I13" s="73"/>
    </row>
    <row r="14" spans="1:9" ht="15.2" customHeight="1" x14ac:dyDescent="0.15">
      <c r="A14" s="103"/>
      <c r="B14" s="72"/>
      <c r="C14" s="81"/>
      <c r="D14" s="81"/>
      <c r="E14" s="81"/>
      <c r="F14" s="81"/>
      <c r="G14" s="105"/>
      <c r="H14" s="105"/>
      <c r="I14" s="76"/>
    </row>
    <row r="15" spans="1:9" ht="15.2" customHeight="1" x14ac:dyDescent="0.15">
      <c r="A15" s="103"/>
      <c r="B15" s="72"/>
      <c r="C15" s="81"/>
      <c r="D15" s="81"/>
      <c r="E15" s="81"/>
      <c r="F15" s="81"/>
      <c r="G15" s="104"/>
      <c r="H15" s="104"/>
      <c r="I15" s="73"/>
    </row>
    <row r="16" spans="1:9" ht="15.2" customHeight="1" x14ac:dyDescent="0.15">
      <c r="A16" s="103"/>
      <c r="B16" s="72"/>
      <c r="C16" s="81"/>
      <c r="D16" s="81"/>
      <c r="E16" s="81"/>
      <c r="F16" s="81"/>
      <c r="G16" s="104"/>
      <c r="H16" s="104"/>
      <c r="I16" s="74"/>
    </row>
    <row r="17" spans="1:9" ht="15.2" customHeight="1" x14ac:dyDescent="0.15">
      <c r="A17" s="103"/>
      <c r="B17" s="72"/>
      <c r="C17" s="81"/>
      <c r="D17" s="81"/>
      <c r="E17" s="81"/>
      <c r="F17" s="81"/>
      <c r="G17" s="104"/>
      <c r="H17" s="104"/>
      <c r="I17" s="74"/>
    </row>
    <row r="18" spans="1:9" ht="15.2" customHeight="1" x14ac:dyDescent="0.15">
      <c r="A18" s="103"/>
      <c r="B18" s="72"/>
      <c r="C18" s="81"/>
      <c r="D18" s="81"/>
      <c r="E18" s="81"/>
      <c r="F18" s="81"/>
      <c r="G18" s="105"/>
      <c r="H18" s="105"/>
      <c r="I18" s="74"/>
    </row>
    <row r="19" spans="1:9" ht="15.2" customHeight="1" x14ac:dyDescent="0.15">
      <c r="A19" s="103"/>
      <c r="B19" s="72"/>
      <c r="C19" s="81"/>
      <c r="D19" s="81"/>
      <c r="E19" s="81"/>
      <c r="F19" s="81"/>
      <c r="G19" s="105"/>
      <c r="H19" s="105"/>
      <c r="I19" s="74"/>
    </row>
    <row r="20" spans="1:9" ht="15.2" customHeight="1" x14ac:dyDescent="0.15">
      <c r="A20" s="103"/>
      <c r="B20" s="72"/>
      <c r="C20" s="81"/>
      <c r="D20" s="81"/>
      <c r="E20" s="81"/>
      <c r="F20" s="81"/>
      <c r="G20" s="104"/>
      <c r="H20" s="104"/>
      <c r="I20" s="74"/>
    </row>
    <row r="21" spans="1:9" ht="15.2" customHeight="1" x14ac:dyDescent="0.15">
      <c r="A21" s="103"/>
      <c r="B21" s="72"/>
      <c r="C21" s="81"/>
      <c r="D21" s="81"/>
      <c r="E21" s="81"/>
      <c r="F21" s="81"/>
      <c r="G21" s="105"/>
      <c r="H21" s="105"/>
      <c r="I21" s="74"/>
    </row>
    <row r="22" spans="1:9" ht="15.2" customHeight="1" x14ac:dyDescent="0.15">
      <c r="A22" s="103"/>
      <c r="B22" s="72"/>
      <c r="C22" s="81"/>
      <c r="D22" s="81"/>
      <c r="E22" s="81"/>
      <c r="F22" s="81"/>
      <c r="G22" s="104"/>
      <c r="H22" s="104"/>
      <c r="I22" s="74"/>
    </row>
    <row r="23" spans="1:9" ht="15.2" customHeight="1" x14ac:dyDescent="0.15">
      <c r="A23" s="103"/>
      <c r="B23" s="72"/>
      <c r="C23" s="81"/>
      <c r="D23" s="81"/>
      <c r="E23" s="81"/>
      <c r="F23" s="81"/>
      <c r="G23" s="105"/>
      <c r="H23" s="105"/>
      <c r="I23" s="74"/>
    </row>
    <row r="24" spans="1:9" ht="15.2" customHeight="1" x14ac:dyDescent="0.15">
      <c r="A24" s="103"/>
      <c r="B24" s="72"/>
      <c r="C24" s="81"/>
      <c r="D24" s="81"/>
      <c r="E24" s="81"/>
      <c r="F24" s="81"/>
      <c r="G24" s="105"/>
      <c r="H24" s="105"/>
      <c r="I24" s="74"/>
    </row>
    <row r="25" spans="1:9" ht="15.2" customHeight="1" x14ac:dyDescent="0.15">
      <c r="A25" s="103"/>
      <c r="B25" s="72"/>
      <c r="C25" s="81"/>
      <c r="D25" s="81"/>
      <c r="E25" s="81"/>
      <c r="F25" s="81"/>
      <c r="G25" s="104"/>
      <c r="H25" s="104"/>
      <c r="I25" s="74"/>
    </row>
    <row r="26" spans="1:9" ht="15.2" customHeight="1" x14ac:dyDescent="0.15">
      <c r="A26" s="103"/>
      <c r="B26" s="72"/>
      <c r="C26" s="81"/>
      <c r="D26" s="81"/>
      <c r="E26" s="81"/>
      <c r="F26" s="81"/>
      <c r="G26" s="104"/>
      <c r="H26" s="104"/>
      <c r="I26" s="74"/>
    </row>
    <row r="27" spans="1:9" ht="15.2" customHeight="1" x14ac:dyDescent="0.15">
      <c r="A27" s="103"/>
      <c r="B27" s="72"/>
      <c r="C27" s="81"/>
      <c r="D27" s="81"/>
      <c r="E27" s="81"/>
      <c r="F27" s="81"/>
      <c r="G27" s="104"/>
      <c r="H27" s="104"/>
      <c r="I27" s="74"/>
    </row>
    <row r="28" spans="1:9" ht="15.2" customHeight="1" x14ac:dyDescent="0.15">
      <c r="A28" s="103"/>
      <c r="B28" s="72"/>
      <c r="C28" s="81"/>
      <c r="D28" s="81"/>
      <c r="E28" s="81"/>
      <c r="F28" s="81"/>
      <c r="G28" s="105"/>
      <c r="H28" s="105"/>
      <c r="I28" s="74"/>
    </row>
    <row r="29" spans="1:9" ht="15.2" customHeight="1" x14ac:dyDescent="0.15">
      <c r="A29" s="103"/>
      <c r="B29" s="72"/>
      <c r="C29" s="81"/>
      <c r="D29" s="81"/>
      <c r="E29" s="81"/>
      <c r="F29" s="81"/>
      <c r="G29" s="105"/>
      <c r="H29" s="105"/>
      <c r="I29" s="74"/>
    </row>
    <row r="30" spans="1:9" ht="15.2" customHeight="1" x14ac:dyDescent="0.15">
      <c r="A30" s="103"/>
      <c r="B30" s="72"/>
      <c r="C30" s="81"/>
      <c r="D30" s="81"/>
      <c r="E30" s="81"/>
      <c r="F30" s="81"/>
      <c r="G30" s="104"/>
      <c r="H30" s="104"/>
      <c r="I30" s="74"/>
    </row>
    <row r="31" spans="1:9" ht="15.2" customHeight="1" x14ac:dyDescent="0.15">
      <c r="A31" s="103"/>
      <c r="B31" s="72"/>
      <c r="C31" s="81"/>
      <c r="D31" s="81"/>
      <c r="E31" s="81"/>
      <c r="F31" s="81"/>
      <c r="G31" s="105"/>
      <c r="H31" s="105"/>
      <c r="I31" s="74"/>
    </row>
    <row r="32" spans="1:9" ht="15.2" customHeight="1" x14ac:dyDescent="0.15">
      <c r="A32" s="103"/>
      <c r="B32" s="72"/>
      <c r="C32" s="81"/>
      <c r="D32" s="81"/>
      <c r="E32" s="81"/>
      <c r="F32" s="81"/>
      <c r="G32" s="104"/>
      <c r="H32" s="104"/>
      <c r="I32" s="74"/>
    </row>
    <row r="33" spans="1:9" ht="15.2" customHeight="1" x14ac:dyDescent="0.15">
      <c r="A33" s="103"/>
      <c r="B33" s="72"/>
      <c r="C33" s="81"/>
      <c r="D33" s="81"/>
      <c r="E33" s="81"/>
      <c r="F33" s="81"/>
      <c r="G33" s="105"/>
      <c r="H33" s="105"/>
      <c r="I33" s="74"/>
    </row>
    <row r="34" spans="1:9" ht="15.2" customHeight="1" x14ac:dyDescent="0.15">
      <c r="A34" s="103"/>
      <c r="B34" s="72"/>
      <c r="C34" s="81"/>
      <c r="D34" s="81"/>
      <c r="E34" s="81"/>
      <c r="F34" s="81"/>
      <c r="G34" s="105"/>
      <c r="H34" s="105"/>
      <c r="I34" s="74"/>
    </row>
    <row r="35" spans="1:9" ht="15.2" customHeight="1" x14ac:dyDescent="0.15">
      <c r="A35" s="103"/>
      <c r="B35" s="72"/>
      <c r="C35" s="81"/>
      <c r="D35" s="81"/>
      <c r="E35" s="81"/>
      <c r="F35" s="81"/>
      <c r="G35" s="104"/>
      <c r="H35" s="104"/>
      <c r="I35" s="74"/>
    </row>
    <row r="36" spans="1:9" ht="15.2" customHeight="1" x14ac:dyDescent="0.15">
      <c r="A36" s="103"/>
      <c r="B36" s="72"/>
      <c r="C36" s="81"/>
      <c r="D36" s="81"/>
      <c r="E36" s="81"/>
      <c r="F36" s="81"/>
      <c r="G36" s="104"/>
      <c r="H36" s="104"/>
      <c r="I36" s="74"/>
    </row>
    <row r="37" spans="1:9" ht="15.2" customHeight="1" x14ac:dyDescent="0.15">
      <c r="A37" s="103"/>
      <c r="B37" s="72"/>
      <c r="C37" s="81"/>
      <c r="D37" s="81"/>
      <c r="E37" s="81"/>
      <c r="F37" s="81"/>
      <c r="G37" s="104"/>
      <c r="H37" s="104"/>
      <c r="I37" s="74"/>
    </row>
    <row r="38" spans="1:9" ht="15.2" customHeight="1" x14ac:dyDescent="0.15">
      <c r="A38" s="103"/>
      <c r="B38" s="72"/>
      <c r="C38" s="81"/>
      <c r="D38" s="81"/>
      <c r="E38" s="81"/>
      <c r="F38" s="81"/>
      <c r="G38" s="105"/>
      <c r="H38" s="105"/>
      <c r="I38" s="74"/>
    </row>
    <row r="39" spans="1:9" ht="15.2" customHeight="1" x14ac:dyDescent="0.15">
      <c r="A39" s="103"/>
      <c r="B39" s="72"/>
      <c r="C39" s="81"/>
      <c r="D39" s="81"/>
      <c r="E39" s="81"/>
      <c r="F39" s="81"/>
      <c r="G39" s="105"/>
      <c r="H39" s="105"/>
      <c r="I39" s="74"/>
    </row>
    <row r="40" spans="1:9" ht="15.2" customHeight="1" x14ac:dyDescent="0.15">
      <c r="A40" s="103"/>
      <c r="B40" s="72"/>
      <c r="C40" s="81"/>
      <c r="D40" s="81"/>
      <c r="E40" s="81"/>
      <c r="F40" s="81"/>
      <c r="G40" s="104"/>
      <c r="H40" s="104"/>
      <c r="I40" s="74"/>
    </row>
    <row r="41" spans="1:9" ht="15.2" customHeight="1" x14ac:dyDescent="0.15">
      <c r="A41" s="103"/>
      <c r="B41" s="72"/>
      <c r="C41" s="81"/>
      <c r="D41" s="81"/>
      <c r="E41" s="81"/>
      <c r="F41" s="81"/>
      <c r="G41" s="105"/>
      <c r="H41" s="105"/>
      <c r="I41" s="74"/>
    </row>
    <row r="42" spans="1:9" ht="15.2" customHeight="1" x14ac:dyDescent="0.15">
      <c r="A42" s="103"/>
      <c r="B42" s="72"/>
      <c r="C42" s="81"/>
      <c r="D42" s="81"/>
      <c r="E42" s="81"/>
      <c r="F42" s="81"/>
      <c r="G42" s="104"/>
      <c r="H42" s="104"/>
      <c r="I42" s="74"/>
    </row>
    <row r="43" spans="1:9" ht="15.2" customHeight="1" x14ac:dyDescent="0.15">
      <c r="A43" s="103"/>
      <c r="B43" s="72"/>
      <c r="C43" s="81"/>
      <c r="D43" s="81"/>
      <c r="E43" s="81"/>
      <c r="F43" s="81"/>
      <c r="G43" s="105"/>
      <c r="H43" s="105"/>
      <c r="I43" s="74"/>
    </row>
    <row r="44" spans="1:9" ht="15.2" customHeight="1" x14ac:dyDescent="0.15">
      <c r="A44" s="103"/>
      <c r="B44" s="72"/>
      <c r="C44" s="81"/>
      <c r="D44" s="81"/>
      <c r="E44" s="81"/>
      <c r="F44" s="81"/>
      <c r="G44" s="98"/>
      <c r="H44" s="99"/>
      <c r="I44" s="74"/>
    </row>
  </sheetData>
  <mergeCells count="51">
    <mergeCell ref="A4:A5"/>
    <mergeCell ref="A6:A44"/>
    <mergeCell ref="B4:B5"/>
    <mergeCell ref="G4:I5"/>
    <mergeCell ref="G40:H40"/>
    <mergeCell ref="G41:H41"/>
    <mergeCell ref="G42:H42"/>
    <mergeCell ref="G43:H43"/>
    <mergeCell ref="G35:H35"/>
    <mergeCell ref="G36:H36"/>
    <mergeCell ref="G37:H37"/>
    <mergeCell ref="G38:H38"/>
    <mergeCell ref="G39:H39"/>
    <mergeCell ref="G30:H30"/>
    <mergeCell ref="G31:H31"/>
    <mergeCell ref="G33:H33"/>
    <mergeCell ref="G34:H34"/>
    <mergeCell ref="G25:H25"/>
    <mergeCell ref="G26:H26"/>
    <mergeCell ref="G27:H27"/>
    <mergeCell ref="G28:H28"/>
    <mergeCell ref="G29:H29"/>
    <mergeCell ref="G21:H21"/>
    <mergeCell ref="G22:H22"/>
    <mergeCell ref="G23:H23"/>
    <mergeCell ref="G24:H24"/>
    <mergeCell ref="G32:H32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44:H44"/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</mergeCells>
  <phoneticPr fontId="7" type="noConversion"/>
  <pageMargins left="0.74803149606299213" right="0.43307086614173229" top="0.78740157480314965" bottom="0.98425196850393704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view="pageBreakPreview" topLeftCell="A19" zoomScaleNormal="100" zoomScaleSheetLayoutView="100" workbookViewId="0">
      <selection activeCell="E27" sqref="E27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58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5.7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5.75" customHeight="1" x14ac:dyDescent="0.15">
      <c r="A4" s="95" t="s">
        <v>8</v>
      </c>
      <c r="B4" s="96" t="s">
        <v>9</v>
      </c>
      <c r="C4" s="106" t="s">
        <v>10</v>
      </c>
      <c r="D4" s="107"/>
      <c r="E4" s="107"/>
      <c r="F4" s="108"/>
      <c r="G4" s="97" t="s">
        <v>11</v>
      </c>
      <c r="H4" s="97"/>
      <c r="I4" s="97"/>
    </row>
    <row r="5" spans="1:9" ht="15.75" customHeight="1" x14ac:dyDescent="0.15">
      <c r="A5" s="95"/>
      <c r="B5" s="96"/>
      <c r="C5" s="106" t="s">
        <v>12</v>
      </c>
      <c r="D5" s="108"/>
      <c r="E5" s="109" t="s">
        <v>61</v>
      </c>
      <c r="F5" s="108"/>
      <c r="G5" s="97"/>
      <c r="H5" s="97"/>
      <c r="I5" s="97"/>
    </row>
    <row r="6" spans="1:9" ht="15.2" customHeight="1" x14ac:dyDescent="0.15">
      <c r="A6" s="110"/>
      <c r="B6" s="72"/>
      <c r="C6" s="86"/>
      <c r="D6" s="86"/>
      <c r="E6" s="86"/>
      <c r="F6" s="86"/>
      <c r="G6" s="104"/>
      <c r="H6" s="104"/>
      <c r="I6" s="73"/>
    </row>
    <row r="7" spans="1:9" ht="15.2" customHeight="1" x14ac:dyDescent="0.15">
      <c r="A7" s="110"/>
      <c r="B7" s="72"/>
      <c r="C7" s="86"/>
      <c r="D7" s="86"/>
      <c r="E7" s="86"/>
      <c r="F7" s="86"/>
      <c r="G7" s="104"/>
      <c r="H7" s="104"/>
      <c r="I7" s="73"/>
    </row>
    <row r="8" spans="1:9" ht="15.2" customHeight="1" x14ac:dyDescent="0.15">
      <c r="A8" s="110"/>
      <c r="B8" s="72"/>
      <c r="C8" s="86"/>
      <c r="D8" s="86"/>
      <c r="E8" s="86"/>
      <c r="F8" s="86"/>
      <c r="G8" s="105"/>
      <c r="H8" s="105"/>
      <c r="I8" s="75"/>
    </row>
    <row r="9" spans="1:9" ht="15.2" customHeight="1" x14ac:dyDescent="0.15">
      <c r="A9" s="110"/>
      <c r="B9" s="72"/>
      <c r="C9" s="86"/>
      <c r="D9" s="86"/>
      <c r="E9" s="86"/>
      <c r="F9" s="86"/>
      <c r="G9" s="105"/>
      <c r="H9" s="105"/>
      <c r="I9" s="75"/>
    </row>
    <row r="10" spans="1:9" ht="15.2" customHeight="1" x14ac:dyDescent="0.15">
      <c r="A10" s="110"/>
      <c r="B10" s="72"/>
      <c r="C10" s="86"/>
      <c r="D10" s="86"/>
      <c r="E10" s="86"/>
      <c r="F10" s="86"/>
      <c r="G10" s="104"/>
      <c r="H10" s="104"/>
      <c r="I10" s="73"/>
    </row>
    <row r="11" spans="1:9" ht="15.2" customHeight="1" x14ac:dyDescent="0.15">
      <c r="A11" s="110"/>
      <c r="B11" s="72"/>
      <c r="C11" s="86"/>
      <c r="D11" s="86"/>
      <c r="E11" s="86"/>
      <c r="F11" s="86"/>
      <c r="G11" s="105"/>
      <c r="H11" s="105"/>
      <c r="I11" s="73"/>
    </row>
    <row r="12" spans="1:9" ht="15.2" customHeight="1" x14ac:dyDescent="0.15">
      <c r="A12" s="110"/>
      <c r="B12" s="72"/>
      <c r="C12" s="86"/>
      <c r="D12" s="86"/>
      <c r="E12" s="86"/>
      <c r="F12" s="86"/>
      <c r="G12" s="104"/>
      <c r="H12" s="104"/>
      <c r="I12" s="73"/>
    </row>
    <row r="13" spans="1:9" ht="15.2" customHeight="1" x14ac:dyDescent="0.15">
      <c r="A13" s="110"/>
      <c r="B13" s="72"/>
      <c r="C13" s="86"/>
      <c r="D13" s="86"/>
      <c r="E13" s="86"/>
      <c r="F13" s="86"/>
      <c r="G13" s="105"/>
      <c r="H13" s="105"/>
      <c r="I13" s="73"/>
    </row>
    <row r="14" spans="1:9" ht="15.2" customHeight="1" x14ac:dyDescent="0.15">
      <c r="A14" s="110"/>
      <c r="B14" s="72"/>
      <c r="C14" s="86"/>
      <c r="D14" s="86"/>
      <c r="E14" s="86"/>
      <c r="F14" s="86"/>
      <c r="G14" s="105"/>
      <c r="H14" s="105"/>
      <c r="I14" s="76"/>
    </row>
    <row r="15" spans="1:9" ht="15.2" customHeight="1" x14ac:dyDescent="0.15">
      <c r="A15" s="110"/>
      <c r="B15" s="72"/>
      <c r="C15" s="86"/>
      <c r="D15" s="86"/>
      <c r="E15" s="86"/>
      <c r="F15" s="86"/>
      <c r="G15" s="104"/>
      <c r="H15" s="104"/>
      <c r="I15" s="73"/>
    </row>
    <row r="16" spans="1:9" ht="15.2" customHeight="1" x14ac:dyDescent="0.15">
      <c r="A16" s="110"/>
      <c r="B16" s="72"/>
      <c r="C16" s="86"/>
      <c r="D16" s="86"/>
      <c r="E16" s="86"/>
      <c r="F16" s="86"/>
      <c r="G16" s="105"/>
      <c r="H16" s="105"/>
      <c r="I16" s="74"/>
    </row>
    <row r="17" spans="1:9" ht="15.2" customHeight="1" x14ac:dyDescent="0.15">
      <c r="A17" s="110"/>
      <c r="B17" s="72"/>
      <c r="C17" s="86"/>
      <c r="D17" s="86"/>
      <c r="E17" s="86"/>
      <c r="F17" s="86"/>
      <c r="G17" s="104"/>
      <c r="H17" s="104"/>
      <c r="I17" s="74"/>
    </row>
    <row r="18" spans="1:9" ht="15.2" customHeight="1" x14ac:dyDescent="0.15">
      <c r="A18" s="110"/>
      <c r="B18" s="72"/>
      <c r="C18" s="86"/>
      <c r="D18" s="86"/>
      <c r="E18" s="86"/>
      <c r="F18" s="86"/>
      <c r="G18" s="105"/>
      <c r="H18" s="105"/>
      <c r="I18" s="74"/>
    </row>
    <row r="19" spans="1:9" ht="15.2" customHeight="1" x14ac:dyDescent="0.15">
      <c r="A19" s="110"/>
      <c r="B19" s="72"/>
      <c r="C19" s="86"/>
      <c r="D19" s="86"/>
      <c r="E19" s="86"/>
      <c r="F19" s="86"/>
      <c r="G19" s="104"/>
      <c r="H19" s="104"/>
      <c r="I19" s="74"/>
    </row>
    <row r="20" spans="1:9" ht="15.2" customHeight="1" x14ac:dyDescent="0.15">
      <c r="A20" s="110"/>
      <c r="B20" s="72"/>
      <c r="C20" s="86"/>
      <c r="D20" s="86"/>
      <c r="E20" s="86"/>
      <c r="F20" s="86"/>
      <c r="G20" s="105"/>
      <c r="H20" s="105"/>
      <c r="I20" s="74"/>
    </row>
    <row r="21" spans="1:9" ht="15.2" customHeight="1" x14ac:dyDescent="0.15">
      <c r="A21" s="110"/>
      <c r="B21" s="72"/>
      <c r="C21" s="86"/>
      <c r="D21" s="86"/>
      <c r="E21" s="86"/>
      <c r="F21" s="86"/>
      <c r="G21" s="104"/>
      <c r="H21" s="104"/>
      <c r="I21" s="74"/>
    </row>
    <row r="22" spans="1:9" ht="15.2" customHeight="1" x14ac:dyDescent="0.15">
      <c r="A22" s="110"/>
      <c r="B22" s="72"/>
      <c r="C22" s="86"/>
      <c r="D22" s="86"/>
      <c r="E22" s="86"/>
      <c r="F22" s="86"/>
      <c r="G22" s="105"/>
      <c r="H22" s="105"/>
      <c r="I22" s="74"/>
    </row>
    <row r="23" spans="1:9" ht="15.2" customHeight="1" x14ac:dyDescent="0.15">
      <c r="A23" s="110"/>
      <c r="B23" s="72"/>
      <c r="C23" s="86"/>
      <c r="D23" s="86"/>
      <c r="E23" s="86"/>
      <c r="F23" s="86"/>
      <c r="G23" s="104"/>
      <c r="H23" s="104"/>
      <c r="I23" s="74"/>
    </row>
    <row r="24" spans="1:9" ht="15.2" customHeight="1" x14ac:dyDescent="0.15">
      <c r="A24" s="110"/>
      <c r="B24" s="72"/>
      <c r="C24" s="86"/>
      <c r="D24" s="86"/>
      <c r="E24" s="86"/>
      <c r="F24" s="86"/>
      <c r="G24" s="105"/>
      <c r="H24" s="105"/>
      <c r="I24" s="74"/>
    </row>
    <row r="25" spans="1:9" ht="15.2" customHeight="1" x14ac:dyDescent="0.15">
      <c r="A25" s="110"/>
      <c r="B25" s="72"/>
      <c r="C25" s="86"/>
      <c r="D25" s="86"/>
      <c r="E25" s="86"/>
      <c r="F25" s="86"/>
      <c r="G25" s="104"/>
      <c r="H25" s="104"/>
      <c r="I25" s="74"/>
    </row>
    <row r="26" spans="1:9" ht="15.2" customHeight="1" x14ac:dyDescent="0.15">
      <c r="A26" s="110"/>
      <c r="B26" s="72"/>
      <c r="C26" s="86"/>
      <c r="D26" s="86"/>
      <c r="E26" s="86"/>
      <c r="F26" s="86"/>
      <c r="G26" s="105"/>
      <c r="H26" s="105"/>
      <c r="I26" s="74"/>
    </row>
    <row r="27" spans="1:9" ht="15.2" customHeight="1" x14ac:dyDescent="0.15">
      <c r="A27" s="110"/>
      <c r="B27" s="72"/>
      <c r="C27" s="86"/>
      <c r="D27" s="86"/>
      <c r="E27" s="86"/>
      <c r="F27" s="86"/>
      <c r="G27" s="104"/>
      <c r="H27" s="104"/>
      <c r="I27" s="74"/>
    </row>
    <row r="28" spans="1:9" ht="15.2" customHeight="1" x14ac:dyDescent="0.15">
      <c r="A28" s="110"/>
      <c r="B28" s="72"/>
      <c r="C28" s="86"/>
      <c r="D28" s="86"/>
      <c r="E28" s="86"/>
      <c r="F28" s="86"/>
      <c r="G28" s="105"/>
      <c r="H28" s="105"/>
      <c r="I28" s="74"/>
    </row>
    <row r="29" spans="1:9" ht="15.2" customHeight="1" x14ac:dyDescent="0.15">
      <c r="A29" s="110"/>
      <c r="B29" s="72"/>
      <c r="C29" s="86"/>
      <c r="D29" s="86"/>
      <c r="E29" s="86"/>
      <c r="F29" s="86"/>
      <c r="G29" s="104"/>
      <c r="H29" s="104"/>
      <c r="I29" s="74"/>
    </row>
    <row r="30" spans="1:9" ht="15.2" customHeight="1" x14ac:dyDescent="0.15">
      <c r="A30" s="110"/>
      <c r="B30" s="72"/>
      <c r="C30" s="86"/>
      <c r="D30" s="86"/>
      <c r="E30" s="86"/>
      <c r="F30" s="86"/>
      <c r="G30" s="105"/>
      <c r="H30" s="105"/>
      <c r="I30" s="74"/>
    </row>
    <row r="31" spans="1:9" ht="15.2" customHeight="1" x14ac:dyDescent="0.15">
      <c r="A31" s="110"/>
      <c r="B31" s="72"/>
      <c r="C31" s="86"/>
      <c r="D31" s="86"/>
      <c r="E31" s="86"/>
      <c r="F31" s="86"/>
      <c r="G31" s="104"/>
      <c r="H31" s="104"/>
      <c r="I31" s="74"/>
    </row>
    <row r="32" spans="1:9" ht="15.2" customHeight="1" x14ac:dyDescent="0.15">
      <c r="A32" s="110"/>
      <c r="B32" s="72"/>
      <c r="C32" s="86"/>
      <c r="D32" s="86"/>
      <c r="E32" s="86"/>
      <c r="F32" s="86"/>
      <c r="G32" s="105"/>
      <c r="H32" s="105"/>
      <c r="I32" s="74"/>
    </row>
    <row r="33" spans="1:9" ht="15.2" customHeight="1" x14ac:dyDescent="0.15">
      <c r="A33" s="110"/>
      <c r="B33" s="72"/>
      <c r="C33" s="86"/>
      <c r="D33" s="86"/>
      <c r="E33" s="86"/>
      <c r="F33" s="86"/>
      <c r="G33" s="104"/>
      <c r="H33" s="104"/>
      <c r="I33" s="74"/>
    </row>
    <row r="34" spans="1:9" ht="15.2" customHeight="1" x14ac:dyDescent="0.15">
      <c r="A34" s="110"/>
      <c r="B34" s="72"/>
      <c r="C34" s="86"/>
      <c r="D34" s="86"/>
      <c r="E34" s="86"/>
      <c r="F34" s="86"/>
      <c r="G34" s="105"/>
      <c r="H34" s="105"/>
      <c r="I34" s="74"/>
    </row>
    <row r="35" spans="1:9" ht="15.2" customHeight="1" x14ac:dyDescent="0.15">
      <c r="A35" s="110"/>
      <c r="B35" s="72"/>
      <c r="C35" s="86"/>
      <c r="D35" s="86"/>
      <c r="E35" s="86"/>
      <c r="F35" s="86"/>
      <c r="G35" s="104"/>
      <c r="H35" s="104"/>
      <c r="I35" s="74"/>
    </row>
    <row r="36" spans="1:9" ht="15.2" customHeight="1" x14ac:dyDescent="0.15">
      <c r="A36" s="110"/>
      <c r="B36" s="72"/>
      <c r="C36" s="86"/>
      <c r="D36" s="86"/>
      <c r="E36" s="86"/>
      <c r="F36" s="86"/>
      <c r="G36" s="105"/>
      <c r="H36" s="105"/>
      <c r="I36" s="74"/>
    </row>
    <row r="37" spans="1:9" ht="15.2" customHeight="1" x14ac:dyDescent="0.15">
      <c r="A37" s="110"/>
      <c r="B37" s="72"/>
      <c r="C37" s="86"/>
      <c r="D37" s="86"/>
      <c r="E37" s="86"/>
      <c r="F37" s="86"/>
      <c r="G37" s="104"/>
      <c r="H37" s="104"/>
      <c r="I37" s="74"/>
    </row>
    <row r="38" spans="1:9" ht="15.2" customHeight="1" x14ac:dyDescent="0.15">
      <c r="A38" s="110"/>
      <c r="B38" s="72"/>
      <c r="C38" s="86"/>
      <c r="D38" s="86"/>
      <c r="E38" s="86"/>
      <c r="F38" s="86"/>
      <c r="G38" s="105"/>
      <c r="H38" s="105"/>
      <c r="I38" s="74"/>
    </row>
    <row r="39" spans="1:9" ht="15.2" customHeight="1" x14ac:dyDescent="0.15">
      <c r="A39" s="110"/>
      <c r="B39" s="72"/>
      <c r="C39" s="86"/>
      <c r="D39" s="86"/>
      <c r="E39" s="86"/>
      <c r="F39" s="86"/>
      <c r="G39" s="104"/>
      <c r="H39" s="104"/>
      <c r="I39" s="74"/>
    </row>
    <row r="40" spans="1:9" ht="15.2" customHeight="1" x14ac:dyDescent="0.15">
      <c r="A40" s="110"/>
      <c r="B40" s="72"/>
      <c r="C40" s="86"/>
      <c r="D40" s="86"/>
      <c r="E40" s="86"/>
      <c r="F40" s="86"/>
      <c r="G40" s="105"/>
      <c r="H40" s="105"/>
      <c r="I40" s="74"/>
    </row>
    <row r="41" spans="1:9" ht="15.2" customHeight="1" x14ac:dyDescent="0.15">
      <c r="A41" s="110"/>
      <c r="B41" s="72"/>
      <c r="C41" s="86"/>
      <c r="D41" s="86"/>
      <c r="E41" s="86"/>
      <c r="F41" s="86"/>
      <c r="G41" s="104"/>
      <c r="H41" s="104"/>
      <c r="I41" s="74"/>
    </row>
    <row r="42" spans="1:9" ht="15.2" customHeight="1" x14ac:dyDescent="0.15">
      <c r="A42" s="110"/>
      <c r="B42" s="72"/>
      <c r="C42" s="86"/>
      <c r="D42" s="86"/>
      <c r="E42" s="86"/>
      <c r="F42" s="86"/>
      <c r="G42" s="104"/>
      <c r="H42" s="104"/>
      <c r="I42" s="74"/>
    </row>
    <row r="43" spans="1:9" ht="15.2" customHeight="1" x14ac:dyDescent="0.15">
      <c r="A43" s="110"/>
      <c r="B43" s="72"/>
      <c r="C43" s="86"/>
      <c r="D43" s="86"/>
      <c r="E43" s="86"/>
      <c r="F43" s="86"/>
      <c r="G43" s="104"/>
      <c r="H43" s="104"/>
      <c r="I43" s="74"/>
    </row>
    <row r="44" spans="1:9" ht="15.2" customHeight="1" x14ac:dyDescent="0.15">
      <c r="A44" s="110"/>
      <c r="B44" s="72"/>
      <c r="C44" s="86"/>
      <c r="D44" s="86"/>
      <c r="E44" s="86"/>
      <c r="F44" s="86"/>
      <c r="G44" s="104"/>
      <c r="H44" s="104"/>
      <c r="I44" s="74"/>
    </row>
  </sheetData>
  <mergeCells count="53">
    <mergeCell ref="G24:H24"/>
    <mergeCell ref="G32:H32"/>
    <mergeCell ref="G33:H33"/>
    <mergeCell ref="A4:A5"/>
    <mergeCell ref="A6:A44"/>
    <mergeCell ref="B4:B5"/>
    <mergeCell ref="G4:I5"/>
    <mergeCell ref="G40:H40"/>
    <mergeCell ref="G41:H41"/>
    <mergeCell ref="G42:H42"/>
    <mergeCell ref="G43:H43"/>
    <mergeCell ref="G35:H35"/>
    <mergeCell ref="G36:H36"/>
    <mergeCell ref="G37:H37"/>
    <mergeCell ref="G38:H38"/>
    <mergeCell ref="G39:H39"/>
    <mergeCell ref="G30:H30"/>
    <mergeCell ref="G31:H31"/>
    <mergeCell ref="G19:H19"/>
    <mergeCell ref="G20:H20"/>
    <mergeCell ref="G21:H21"/>
    <mergeCell ref="G22:H22"/>
    <mergeCell ref="G23:H23"/>
    <mergeCell ref="G34:H34"/>
    <mergeCell ref="G25:H25"/>
    <mergeCell ref="G26:H26"/>
    <mergeCell ref="G27:H27"/>
    <mergeCell ref="G28:H28"/>
    <mergeCell ref="G29:H29"/>
    <mergeCell ref="E5:F5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44:H44"/>
    <mergeCell ref="C4:F4"/>
    <mergeCell ref="A1:I1"/>
    <mergeCell ref="B2:D2"/>
    <mergeCell ref="F2:G2"/>
    <mergeCell ref="H2:I2"/>
    <mergeCell ref="B3:D3"/>
    <mergeCell ref="F3:G3"/>
    <mergeCell ref="H3:I3"/>
    <mergeCell ref="G6:H6"/>
    <mergeCell ref="G7:H7"/>
    <mergeCell ref="G8:H8"/>
    <mergeCell ref="G9:H9"/>
    <mergeCell ref="C5:D5"/>
  </mergeCells>
  <phoneticPr fontId="7" type="noConversion"/>
  <pageMargins left="0.74803149606299213" right="0.43307086614173229" top="0.78740157480314965" bottom="0.98425196850393704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view="pageBreakPreview" topLeftCell="A16" zoomScaleNormal="100" zoomScaleSheetLayoutView="100" workbookViewId="0">
      <selection activeCell="D32" sqref="D32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16</v>
      </c>
      <c r="B1" s="88"/>
      <c r="C1" s="88"/>
      <c r="D1" s="88"/>
      <c r="E1" s="88"/>
      <c r="F1" s="88"/>
      <c r="G1" s="88"/>
      <c r="H1" s="88"/>
      <c r="I1" s="88"/>
    </row>
    <row r="2" spans="1:9" ht="15.75" customHeight="1" x14ac:dyDescent="0.15">
      <c r="A2" s="67" t="s">
        <v>0</v>
      </c>
      <c r="B2" s="89"/>
      <c r="C2" s="89"/>
      <c r="D2" s="89"/>
      <c r="E2" s="68"/>
      <c r="F2" s="90" t="s">
        <v>2</v>
      </c>
      <c r="G2" s="90"/>
      <c r="H2" s="91"/>
      <c r="I2" s="91"/>
    </row>
    <row r="3" spans="1:9" ht="15.7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/>
      <c r="I3" s="94"/>
    </row>
    <row r="4" spans="1:9" ht="15.75" customHeight="1" x14ac:dyDescent="0.15">
      <c r="A4" s="95" t="s">
        <v>8</v>
      </c>
      <c r="B4" s="96" t="s">
        <v>9</v>
      </c>
      <c r="C4" s="106" t="s">
        <v>10</v>
      </c>
      <c r="D4" s="107"/>
      <c r="E4" s="107"/>
      <c r="F4" s="108"/>
      <c r="G4" s="97" t="s">
        <v>11</v>
      </c>
      <c r="H4" s="97"/>
      <c r="I4" s="97"/>
    </row>
    <row r="5" spans="1:9" ht="15.75" customHeight="1" x14ac:dyDescent="0.15">
      <c r="A5" s="95"/>
      <c r="B5" s="96"/>
      <c r="C5" s="109" t="s">
        <v>60</v>
      </c>
      <c r="D5" s="108"/>
      <c r="E5" s="109" t="s">
        <v>59</v>
      </c>
      <c r="F5" s="108"/>
      <c r="G5" s="97"/>
      <c r="H5" s="97"/>
      <c r="I5" s="97"/>
    </row>
    <row r="6" spans="1:9" ht="15.2" customHeight="1" x14ac:dyDescent="0.15">
      <c r="A6" s="102"/>
      <c r="B6" s="72"/>
      <c r="C6" s="86"/>
      <c r="D6" s="86"/>
      <c r="E6" s="86"/>
      <c r="F6" s="86"/>
      <c r="G6" s="104"/>
      <c r="H6" s="104"/>
      <c r="I6" s="73"/>
    </row>
    <row r="7" spans="1:9" ht="15.2" customHeight="1" x14ac:dyDescent="0.15">
      <c r="A7" s="103"/>
      <c r="B7" s="72"/>
      <c r="C7" s="86"/>
      <c r="D7" s="86"/>
      <c r="E7" s="86"/>
      <c r="F7" s="86"/>
      <c r="G7" s="104"/>
      <c r="H7" s="104"/>
      <c r="I7" s="73"/>
    </row>
    <row r="8" spans="1:9" ht="15.2" customHeight="1" x14ac:dyDescent="0.15">
      <c r="A8" s="103"/>
      <c r="B8" s="72"/>
      <c r="C8" s="86"/>
      <c r="D8" s="86"/>
      <c r="E8" s="86"/>
      <c r="F8" s="86"/>
      <c r="G8" s="105"/>
      <c r="H8" s="105"/>
      <c r="I8" s="75"/>
    </row>
    <row r="9" spans="1:9" ht="15.2" customHeight="1" x14ac:dyDescent="0.15">
      <c r="A9" s="103"/>
      <c r="B9" s="72"/>
      <c r="C9" s="86"/>
      <c r="D9" s="86"/>
      <c r="E9" s="86"/>
      <c r="F9" s="86"/>
      <c r="G9" s="105"/>
      <c r="H9" s="105"/>
      <c r="I9" s="75"/>
    </row>
    <row r="10" spans="1:9" ht="15.2" customHeight="1" x14ac:dyDescent="0.15">
      <c r="A10" s="103"/>
      <c r="B10" s="72"/>
      <c r="C10" s="86"/>
      <c r="D10" s="86"/>
      <c r="E10" s="86"/>
      <c r="F10" s="86"/>
      <c r="G10" s="104"/>
      <c r="H10" s="104"/>
      <c r="I10" s="73"/>
    </row>
    <row r="11" spans="1:9" ht="15.2" customHeight="1" x14ac:dyDescent="0.15">
      <c r="A11" s="103"/>
      <c r="B11" s="72"/>
      <c r="C11" s="86"/>
      <c r="D11" s="86"/>
      <c r="E11" s="86"/>
      <c r="F11" s="86"/>
      <c r="G11" s="105"/>
      <c r="H11" s="105"/>
      <c r="I11" s="73"/>
    </row>
    <row r="12" spans="1:9" ht="15.2" customHeight="1" x14ac:dyDescent="0.15">
      <c r="A12" s="103"/>
      <c r="B12" s="72"/>
      <c r="C12" s="86"/>
      <c r="D12" s="86"/>
      <c r="E12" s="86"/>
      <c r="F12" s="86"/>
      <c r="G12" s="104"/>
      <c r="H12" s="104"/>
      <c r="I12" s="73"/>
    </row>
    <row r="13" spans="1:9" ht="15.2" customHeight="1" x14ac:dyDescent="0.15">
      <c r="A13" s="103"/>
      <c r="B13" s="72"/>
      <c r="C13" s="86"/>
      <c r="D13" s="86"/>
      <c r="E13" s="86"/>
      <c r="F13" s="86"/>
      <c r="G13" s="105"/>
      <c r="H13" s="105"/>
      <c r="I13" s="73"/>
    </row>
    <row r="14" spans="1:9" ht="15.2" customHeight="1" x14ac:dyDescent="0.15">
      <c r="A14" s="103"/>
      <c r="B14" s="72"/>
      <c r="C14" s="86"/>
      <c r="D14" s="86"/>
      <c r="E14" s="86"/>
      <c r="F14" s="86"/>
      <c r="G14" s="105"/>
      <c r="H14" s="105"/>
      <c r="I14" s="76"/>
    </row>
    <row r="15" spans="1:9" ht="15.2" customHeight="1" x14ac:dyDescent="0.15">
      <c r="A15" s="103"/>
      <c r="B15" s="72"/>
      <c r="C15" s="86"/>
      <c r="D15" s="86"/>
      <c r="E15" s="86"/>
      <c r="F15" s="86"/>
      <c r="G15" s="104"/>
      <c r="H15" s="104"/>
      <c r="I15" s="73"/>
    </row>
    <row r="16" spans="1:9" ht="15.2" customHeight="1" x14ac:dyDescent="0.15">
      <c r="A16" s="103"/>
      <c r="B16" s="72"/>
      <c r="C16" s="86"/>
      <c r="D16" s="86"/>
      <c r="E16" s="86"/>
      <c r="F16" s="86"/>
      <c r="G16" s="105"/>
      <c r="H16" s="105"/>
      <c r="I16" s="74"/>
    </row>
    <row r="17" spans="1:9" ht="15.2" customHeight="1" x14ac:dyDescent="0.15">
      <c r="A17" s="103"/>
      <c r="B17" s="72"/>
      <c r="C17" s="86"/>
      <c r="D17" s="86"/>
      <c r="E17" s="86"/>
      <c r="F17" s="86"/>
      <c r="G17" s="105"/>
      <c r="H17" s="105"/>
      <c r="I17" s="74"/>
    </row>
    <row r="18" spans="1:9" ht="15.2" customHeight="1" x14ac:dyDescent="0.15">
      <c r="A18" s="103"/>
      <c r="B18" s="72"/>
      <c r="C18" s="86"/>
      <c r="D18" s="86"/>
      <c r="E18" s="86"/>
      <c r="F18" s="86"/>
      <c r="G18" s="104"/>
      <c r="H18" s="104"/>
      <c r="I18" s="74"/>
    </row>
    <row r="19" spans="1:9" ht="15.2" customHeight="1" x14ac:dyDescent="0.15">
      <c r="A19" s="103"/>
      <c r="B19" s="72"/>
      <c r="C19" s="86"/>
      <c r="D19" s="86"/>
      <c r="E19" s="86"/>
      <c r="F19" s="86"/>
      <c r="G19" s="105"/>
      <c r="H19" s="105"/>
      <c r="I19" s="74"/>
    </row>
    <row r="20" spans="1:9" ht="15.2" customHeight="1" x14ac:dyDescent="0.15">
      <c r="A20" s="103"/>
      <c r="B20" s="72"/>
      <c r="C20" s="86"/>
      <c r="D20" s="86"/>
      <c r="E20" s="86"/>
      <c r="F20" s="86"/>
      <c r="G20" s="105"/>
      <c r="H20" s="105"/>
      <c r="I20" s="74"/>
    </row>
    <row r="21" spans="1:9" ht="15.2" customHeight="1" x14ac:dyDescent="0.15">
      <c r="A21" s="103"/>
      <c r="B21" s="72"/>
      <c r="C21" s="86"/>
      <c r="D21" s="86"/>
      <c r="E21" s="86"/>
      <c r="F21" s="86"/>
      <c r="G21" s="104"/>
      <c r="H21" s="104"/>
      <c r="I21" s="74"/>
    </row>
    <row r="22" spans="1:9" ht="15.2" customHeight="1" x14ac:dyDescent="0.15">
      <c r="A22" s="103"/>
      <c r="B22" s="72"/>
      <c r="C22" s="86"/>
      <c r="D22" s="86"/>
      <c r="E22" s="86"/>
      <c r="F22" s="86"/>
      <c r="G22" s="105"/>
      <c r="H22" s="105"/>
      <c r="I22" s="74"/>
    </row>
    <row r="23" spans="1:9" ht="15.2" customHeight="1" x14ac:dyDescent="0.15">
      <c r="A23" s="103"/>
      <c r="B23" s="72"/>
      <c r="C23" s="86"/>
      <c r="D23" s="86"/>
      <c r="E23" s="86"/>
      <c r="F23" s="86"/>
      <c r="G23" s="105"/>
      <c r="H23" s="105"/>
      <c r="I23" s="74"/>
    </row>
    <row r="24" spans="1:9" ht="15.2" customHeight="1" x14ac:dyDescent="0.15">
      <c r="A24" s="103"/>
      <c r="B24" s="72"/>
      <c r="C24" s="86"/>
      <c r="D24" s="86"/>
      <c r="E24" s="86"/>
      <c r="F24" s="86"/>
      <c r="G24" s="104"/>
      <c r="H24" s="104"/>
      <c r="I24" s="74"/>
    </row>
    <row r="25" spans="1:9" ht="15.2" customHeight="1" x14ac:dyDescent="0.15">
      <c r="A25" s="103"/>
      <c r="B25" s="72"/>
      <c r="C25" s="86"/>
      <c r="D25" s="86"/>
      <c r="E25" s="86"/>
      <c r="F25" s="86"/>
      <c r="G25" s="105"/>
      <c r="H25" s="105"/>
      <c r="I25" s="74"/>
    </row>
    <row r="26" spans="1:9" ht="15.2" customHeight="1" x14ac:dyDescent="0.15">
      <c r="A26" s="103"/>
      <c r="B26" s="72"/>
      <c r="C26" s="86"/>
      <c r="D26" s="86"/>
      <c r="E26" s="86"/>
      <c r="F26" s="86"/>
      <c r="G26" s="105"/>
      <c r="H26" s="105"/>
      <c r="I26" s="74"/>
    </row>
    <row r="27" spans="1:9" ht="15.2" customHeight="1" x14ac:dyDescent="0.15">
      <c r="A27" s="103"/>
      <c r="B27" s="72"/>
      <c r="C27" s="86"/>
      <c r="D27" s="86"/>
      <c r="E27" s="86"/>
      <c r="F27" s="86"/>
      <c r="G27" s="104"/>
      <c r="H27" s="104"/>
      <c r="I27" s="74"/>
    </row>
    <row r="28" spans="1:9" ht="15.2" customHeight="1" x14ac:dyDescent="0.15">
      <c r="A28" s="103"/>
      <c r="B28" s="72"/>
      <c r="C28" s="86"/>
      <c r="D28" s="86"/>
      <c r="E28" s="86"/>
      <c r="F28" s="86"/>
      <c r="G28" s="105"/>
      <c r="H28" s="105"/>
      <c r="I28" s="74"/>
    </row>
    <row r="29" spans="1:9" ht="15.2" customHeight="1" x14ac:dyDescent="0.15">
      <c r="A29" s="103"/>
      <c r="B29" s="72"/>
      <c r="C29" s="86"/>
      <c r="D29" s="86"/>
      <c r="E29" s="86"/>
      <c r="F29" s="86"/>
      <c r="G29" s="105"/>
      <c r="H29" s="105"/>
      <c r="I29" s="74"/>
    </row>
    <row r="30" spans="1:9" ht="15.2" customHeight="1" x14ac:dyDescent="0.15">
      <c r="A30" s="103"/>
      <c r="B30" s="72"/>
      <c r="C30" s="86"/>
      <c r="D30" s="86"/>
      <c r="E30" s="86"/>
      <c r="F30" s="86"/>
      <c r="G30" s="104"/>
      <c r="H30" s="104"/>
      <c r="I30" s="74"/>
    </row>
    <row r="31" spans="1:9" ht="15.2" customHeight="1" x14ac:dyDescent="0.15">
      <c r="A31" s="103"/>
      <c r="B31" s="72"/>
      <c r="C31" s="86"/>
      <c r="D31" s="86"/>
      <c r="E31" s="86"/>
      <c r="F31" s="86"/>
      <c r="G31" s="105"/>
      <c r="H31" s="105"/>
      <c r="I31" s="74"/>
    </row>
    <row r="32" spans="1:9" ht="15.2" customHeight="1" x14ac:dyDescent="0.15">
      <c r="A32" s="103"/>
      <c r="B32" s="72"/>
      <c r="C32" s="86"/>
      <c r="D32" s="86"/>
      <c r="E32" s="86"/>
      <c r="F32" s="86"/>
      <c r="G32" s="105"/>
      <c r="H32" s="105"/>
      <c r="I32" s="74"/>
    </row>
    <row r="33" spans="1:9" ht="15.2" customHeight="1" x14ac:dyDescent="0.15">
      <c r="A33" s="103"/>
      <c r="B33" s="72"/>
      <c r="C33" s="86"/>
      <c r="D33" s="86"/>
      <c r="E33" s="86"/>
      <c r="F33" s="86"/>
      <c r="G33" s="104"/>
      <c r="H33" s="104"/>
      <c r="I33" s="74"/>
    </row>
    <row r="34" spans="1:9" ht="15.2" customHeight="1" x14ac:dyDescent="0.15">
      <c r="A34" s="103"/>
      <c r="B34" s="72"/>
      <c r="C34" s="86"/>
      <c r="D34" s="86"/>
      <c r="E34" s="86"/>
      <c r="F34" s="86"/>
      <c r="G34" s="105"/>
      <c r="H34" s="105"/>
      <c r="I34" s="74"/>
    </row>
    <row r="35" spans="1:9" ht="15.2" customHeight="1" x14ac:dyDescent="0.15">
      <c r="A35" s="103"/>
      <c r="B35" s="72"/>
      <c r="C35" s="86"/>
      <c r="D35" s="86"/>
      <c r="E35" s="86"/>
      <c r="F35" s="86"/>
      <c r="G35" s="105"/>
      <c r="H35" s="105"/>
      <c r="I35" s="74"/>
    </row>
    <row r="36" spans="1:9" ht="15.2" customHeight="1" x14ac:dyDescent="0.15">
      <c r="A36" s="103"/>
      <c r="B36" s="72"/>
      <c r="C36" s="86"/>
      <c r="D36" s="86"/>
      <c r="E36" s="86"/>
      <c r="F36" s="86"/>
      <c r="G36" s="104"/>
      <c r="H36" s="104"/>
      <c r="I36" s="74"/>
    </row>
    <row r="37" spans="1:9" ht="15.2" customHeight="1" x14ac:dyDescent="0.15">
      <c r="A37" s="103"/>
      <c r="B37" s="72"/>
      <c r="C37" s="86"/>
      <c r="D37" s="86"/>
      <c r="E37" s="86"/>
      <c r="F37" s="86"/>
      <c r="G37" s="105"/>
      <c r="H37" s="105"/>
      <c r="I37" s="74"/>
    </row>
    <row r="38" spans="1:9" ht="15.2" customHeight="1" x14ac:dyDescent="0.15">
      <c r="A38" s="103"/>
      <c r="B38" s="72"/>
      <c r="C38" s="86"/>
      <c r="D38" s="86"/>
      <c r="E38" s="86"/>
      <c r="F38" s="86"/>
      <c r="G38" s="105"/>
      <c r="H38" s="105"/>
      <c r="I38" s="74"/>
    </row>
    <row r="39" spans="1:9" ht="15.2" customHeight="1" x14ac:dyDescent="0.15">
      <c r="A39" s="103"/>
      <c r="B39" s="72"/>
      <c r="C39" s="86"/>
      <c r="D39" s="86"/>
      <c r="E39" s="86"/>
      <c r="F39" s="86"/>
      <c r="G39" s="104"/>
      <c r="H39" s="104"/>
      <c r="I39" s="74"/>
    </row>
    <row r="40" spans="1:9" ht="15.2" customHeight="1" x14ac:dyDescent="0.15">
      <c r="A40" s="103"/>
      <c r="B40" s="72"/>
      <c r="C40" s="86"/>
      <c r="D40" s="86"/>
      <c r="E40" s="86"/>
      <c r="F40" s="86"/>
      <c r="G40" s="105"/>
      <c r="H40" s="105"/>
      <c r="I40" s="74"/>
    </row>
    <row r="41" spans="1:9" ht="15.2" customHeight="1" x14ac:dyDescent="0.15">
      <c r="A41" s="103"/>
      <c r="B41" s="72"/>
      <c r="C41" s="86"/>
      <c r="D41" s="86"/>
      <c r="E41" s="86"/>
      <c r="F41" s="86"/>
      <c r="G41" s="105"/>
      <c r="H41" s="105"/>
      <c r="I41" s="74"/>
    </row>
    <row r="42" spans="1:9" ht="15.2" customHeight="1" x14ac:dyDescent="0.15">
      <c r="A42" s="103"/>
      <c r="B42" s="72"/>
      <c r="C42" s="86"/>
      <c r="D42" s="86"/>
      <c r="E42" s="86"/>
      <c r="F42" s="86"/>
      <c r="G42" s="105"/>
      <c r="H42" s="105"/>
      <c r="I42" s="74"/>
    </row>
    <row r="43" spans="1:9" ht="15.2" customHeight="1" x14ac:dyDescent="0.15">
      <c r="A43" s="103"/>
      <c r="B43" s="72"/>
      <c r="C43" s="86"/>
      <c r="D43" s="86"/>
      <c r="E43" s="86"/>
      <c r="F43" s="86"/>
      <c r="G43" s="105"/>
      <c r="H43" s="105"/>
      <c r="I43" s="74"/>
    </row>
    <row r="44" spans="1:9" ht="15.2" customHeight="1" x14ac:dyDescent="0.15">
      <c r="A44" s="103"/>
      <c r="B44" s="72"/>
      <c r="C44" s="86"/>
      <c r="D44" s="86"/>
      <c r="E44" s="86"/>
      <c r="F44" s="86"/>
      <c r="G44" s="105"/>
      <c r="H44" s="105"/>
      <c r="I44" s="74"/>
    </row>
  </sheetData>
  <mergeCells count="53">
    <mergeCell ref="G11:H11"/>
    <mergeCell ref="G12:H12"/>
    <mergeCell ref="G13:H13"/>
    <mergeCell ref="G14:H14"/>
    <mergeCell ref="A4:A5"/>
    <mergeCell ref="B4:B5"/>
    <mergeCell ref="G25:H25"/>
    <mergeCell ref="G26:H26"/>
    <mergeCell ref="G27:H27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20:H20"/>
    <mergeCell ref="G10:H10"/>
    <mergeCell ref="G33:H33"/>
    <mergeCell ref="G34:H34"/>
    <mergeCell ref="G35:H35"/>
    <mergeCell ref="G36:H36"/>
    <mergeCell ref="G37:H37"/>
    <mergeCell ref="G38:H38"/>
    <mergeCell ref="G39:H39"/>
    <mergeCell ref="G44:H44"/>
    <mergeCell ref="G40:H40"/>
    <mergeCell ref="G41:H41"/>
    <mergeCell ref="G42:H42"/>
    <mergeCell ref="G43:H43"/>
    <mergeCell ref="G28:H28"/>
    <mergeCell ref="G29:H29"/>
    <mergeCell ref="G30:H30"/>
    <mergeCell ref="G31:H31"/>
    <mergeCell ref="G32:H32"/>
    <mergeCell ref="G6:H6"/>
    <mergeCell ref="G7:H7"/>
    <mergeCell ref="G8:H8"/>
    <mergeCell ref="G9:H9"/>
    <mergeCell ref="A1:I1"/>
    <mergeCell ref="B2:D2"/>
    <mergeCell ref="F2:G2"/>
    <mergeCell ref="H2:I2"/>
    <mergeCell ref="B3:D3"/>
    <mergeCell ref="F3:G3"/>
    <mergeCell ref="H3:I3"/>
    <mergeCell ref="G4:I5"/>
    <mergeCell ref="A6:A44"/>
    <mergeCell ref="C5:D5"/>
    <mergeCell ref="E5:F5"/>
    <mergeCell ref="C4:F4"/>
  </mergeCells>
  <phoneticPr fontId="7" type="noConversion"/>
  <pageMargins left="0.74803149606299213" right="0.43307086614173229" top="0.78740157480314965" bottom="0.98425196850393704" header="0.47244094488188981" footer="0.47244094488188981"/>
  <pageSetup paperSize="9" orientation="portrait" r:id="rId1"/>
  <headerFooter>
    <oddHeader>&amp;C&amp;10陕西交控工程技术有限公司&amp;R&amp;10第&amp;P页共&amp;N页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view="pageBreakPreview" zoomScaleNormal="100" zoomScaleSheetLayoutView="100" workbookViewId="0">
      <selection activeCell="H2" sqref="H2:J2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88" t="s">
        <v>17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customHeight="1" x14ac:dyDescent="0.15">
      <c r="A2" s="67" t="s">
        <v>0</v>
      </c>
      <c r="B2" s="89" t="s">
        <v>1</v>
      </c>
      <c r="C2" s="89"/>
      <c r="D2" s="89"/>
      <c r="F2" s="90" t="s">
        <v>2</v>
      </c>
      <c r="G2" s="90"/>
      <c r="H2" s="91" t="s">
        <v>3</v>
      </c>
      <c r="I2" s="91"/>
      <c r="J2" s="91"/>
    </row>
    <row r="3" spans="1:10" ht="15.75" customHeight="1" x14ac:dyDescent="0.15">
      <c r="A3" s="69" t="s">
        <v>4</v>
      </c>
      <c r="B3" s="92" t="s">
        <v>5</v>
      </c>
      <c r="C3" s="92"/>
      <c r="D3" s="92"/>
      <c r="F3" s="93" t="s">
        <v>6</v>
      </c>
      <c r="G3" s="93"/>
      <c r="H3" s="94" t="s">
        <v>7</v>
      </c>
      <c r="I3" s="94"/>
      <c r="J3" s="94"/>
    </row>
    <row r="4" spans="1:10" ht="15.75" customHeight="1" x14ac:dyDescent="0.15">
      <c r="A4" s="111" t="s">
        <v>9</v>
      </c>
      <c r="B4" s="112" t="s">
        <v>18</v>
      </c>
      <c r="C4" s="112"/>
      <c r="D4" s="111" t="s">
        <v>9</v>
      </c>
      <c r="E4" s="112" t="s">
        <v>18</v>
      </c>
      <c r="F4" s="112"/>
      <c r="G4" s="111" t="s">
        <v>9</v>
      </c>
      <c r="H4" s="112" t="s">
        <v>18</v>
      </c>
      <c r="I4" s="112"/>
      <c r="J4" s="113" t="s">
        <v>11</v>
      </c>
    </row>
    <row r="5" spans="1:10" ht="15.75" customHeight="1" x14ac:dyDescent="0.15">
      <c r="A5" s="111"/>
      <c r="B5" s="80" t="s">
        <v>14</v>
      </c>
      <c r="C5" s="80" t="s">
        <v>15</v>
      </c>
      <c r="D5" s="111"/>
      <c r="E5" s="80" t="s">
        <v>14</v>
      </c>
      <c r="F5" s="80" t="s">
        <v>15</v>
      </c>
      <c r="G5" s="111"/>
      <c r="H5" s="80" t="s">
        <v>14</v>
      </c>
      <c r="I5" s="80" t="s">
        <v>15</v>
      </c>
      <c r="J5" s="113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14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14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14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14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14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14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14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14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14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14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14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14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14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14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14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14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14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14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14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14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14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14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14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14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14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14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14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14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14"/>
    </row>
    <row r="35" spans="1:10" ht="15.75" customHeight="1" x14ac:dyDescent="0.15">
      <c r="A35" s="72"/>
      <c r="B35" s="81"/>
      <c r="C35" s="81"/>
      <c r="D35" s="72"/>
      <c r="E35" s="81"/>
      <c r="F35" s="81"/>
      <c r="G35" s="104" t="s">
        <v>19</v>
      </c>
      <c r="H35" s="104"/>
      <c r="I35" s="73"/>
      <c r="J35" s="114"/>
    </row>
    <row r="36" spans="1:10" ht="15.75" customHeight="1" x14ac:dyDescent="0.15">
      <c r="A36" s="72"/>
      <c r="B36" s="81"/>
      <c r="C36" s="81"/>
      <c r="D36" s="72"/>
      <c r="E36" s="81"/>
      <c r="F36" s="81"/>
      <c r="G36" s="104" t="s">
        <v>20</v>
      </c>
      <c r="H36" s="104"/>
      <c r="I36" s="73"/>
      <c r="J36" s="114"/>
    </row>
    <row r="37" spans="1:10" ht="15.75" customHeight="1" x14ac:dyDescent="0.15">
      <c r="A37" s="72"/>
      <c r="B37" s="81"/>
      <c r="C37" s="81"/>
      <c r="D37" s="72"/>
      <c r="E37" s="81"/>
      <c r="F37" s="81"/>
      <c r="G37" s="105" t="s">
        <v>21</v>
      </c>
      <c r="H37" s="105"/>
      <c r="I37" s="75"/>
      <c r="J37" s="114"/>
    </row>
    <row r="38" spans="1:10" ht="15.75" customHeight="1" x14ac:dyDescent="0.15">
      <c r="A38" s="72"/>
      <c r="B38" s="81"/>
      <c r="C38" s="81"/>
      <c r="D38" s="72"/>
      <c r="E38" s="81"/>
      <c r="F38" s="81"/>
      <c r="G38" s="105" t="s">
        <v>22</v>
      </c>
      <c r="H38" s="105"/>
      <c r="I38" s="75"/>
      <c r="J38" s="114"/>
    </row>
    <row r="39" spans="1:10" ht="15.75" customHeight="1" x14ac:dyDescent="0.15">
      <c r="A39" s="72"/>
      <c r="B39" s="81"/>
      <c r="C39" s="81"/>
      <c r="D39" s="72"/>
      <c r="E39" s="81"/>
      <c r="F39" s="81"/>
      <c r="G39" s="104" t="s">
        <v>23</v>
      </c>
      <c r="H39" s="104"/>
      <c r="I39" s="73"/>
      <c r="J39" s="114"/>
    </row>
    <row r="40" spans="1:10" ht="15.75" customHeight="1" x14ac:dyDescent="0.15">
      <c r="A40" s="72"/>
      <c r="B40" s="81"/>
      <c r="C40" s="81"/>
      <c r="D40" s="72"/>
      <c r="E40" s="81"/>
      <c r="F40" s="81"/>
      <c r="G40" s="105" t="s">
        <v>24</v>
      </c>
      <c r="H40" s="105"/>
      <c r="I40" s="73"/>
      <c r="J40" s="114"/>
    </row>
    <row r="41" spans="1:10" ht="15.75" customHeight="1" x14ac:dyDescent="0.15">
      <c r="A41" s="72"/>
      <c r="B41" s="81"/>
      <c r="C41" s="81"/>
      <c r="D41" s="72"/>
      <c r="E41" s="81"/>
      <c r="F41" s="81"/>
      <c r="G41" s="104" t="s">
        <v>25</v>
      </c>
      <c r="H41" s="104"/>
      <c r="I41" s="73"/>
      <c r="J41" s="114"/>
    </row>
    <row r="42" spans="1:10" ht="15.75" customHeight="1" x14ac:dyDescent="0.15">
      <c r="A42" s="72"/>
      <c r="B42" s="81"/>
      <c r="C42" s="81"/>
      <c r="D42" s="72"/>
      <c r="E42" s="81"/>
      <c r="F42" s="81"/>
      <c r="G42" s="105" t="s">
        <v>26</v>
      </c>
      <c r="H42" s="105"/>
      <c r="I42" s="73"/>
      <c r="J42" s="114"/>
    </row>
    <row r="43" spans="1:10" ht="15.75" customHeight="1" x14ac:dyDescent="0.15">
      <c r="A43" s="72"/>
      <c r="B43" s="81"/>
      <c r="C43" s="81"/>
      <c r="D43" s="72"/>
      <c r="E43" s="81"/>
      <c r="F43" s="81"/>
      <c r="G43" s="105" t="s">
        <v>27</v>
      </c>
      <c r="H43" s="105"/>
      <c r="I43" s="82"/>
      <c r="J43" s="114"/>
    </row>
    <row r="44" spans="1:10" ht="15.75" customHeight="1" x14ac:dyDescent="0.15">
      <c r="A44" s="72"/>
      <c r="B44" s="81"/>
      <c r="C44" s="81"/>
      <c r="D44" s="72"/>
      <c r="E44" s="81"/>
      <c r="F44" s="81"/>
      <c r="G44" s="104" t="s">
        <v>28</v>
      </c>
      <c r="H44" s="104"/>
      <c r="I44" s="73"/>
      <c r="J44" s="114"/>
    </row>
  </sheetData>
  <mergeCells count="25">
    <mergeCell ref="J4:J5"/>
    <mergeCell ref="J6:J44"/>
    <mergeCell ref="G42:H42"/>
    <mergeCell ref="G43:H43"/>
    <mergeCell ref="G44:H44"/>
    <mergeCell ref="G39:H39"/>
    <mergeCell ref="G40:H40"/>
    <mergeCell ref="G41:H41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A1:J1"/>
    <mergeCell ref="B2:D2"/>
    <mergeCell ref="F2:G2"/>
    <mergeCell ref="H2:J2"/>
    <mergeCell ref="B3:D3"/>
    <mergeCell ref="F3:G3"/>
    <mergeCell ref="H3:J3"/>
  </mergeCells>
  <phoneticPr fontId="7" type="noConversion"/>
  <conditionalFormatting sqref="A4:A44">
    <cfRule type="cellIs" dxfId="9" priority="5" stopIfTrue="1" operator="between">
      <formula>10</formula>
      <formula>16.2</formula>
    </cfRule>
  </conditionalFormatting>
  <conditionalFormatting sqref="D6:D44">
    <cfRule type="cellIs" dxfId="8" priority="2" stopIfTrue="1" operator="between">
      <formula>10</formula>
      <formula>16.2</formula>
    </cfRule>
  </conditionalFormatting>
  <conditionalFormatting sqref="G6:G34">
    <cfRule type="cellIs" dxfId="7" priority="1" stopIfTrue="1" operator="between">
      <formula>10</formula>
      <formula>16.2</formula>
    </cfRule>
  </conditionalFormatting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view="pageBreakPreview" zoomScaleNormal="100" zoomScaleSheetLayoutView="100" workbookViewId="0">
      <selection activeCell="H2" sqref="H2:J2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88" t="s">
        <v>17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customHeight="1" x14ac:dyDescent="0.15">
      <c r="A2" s="67" t="s">
        <v>0</v>
      </c>
      <c r="B2" s="89" t="s">
        <v>1</v>
      </c>
      <c r="C2" s="89"/>
      <c r="D2" s="89"/>
      <c r="F2" s="90" t="s">
        <v>2</v>
      </c>
      <c r="G2" s="90"/>
      <c r="H2" s="91" t="s">
        <v>3</v>
      </c>
      <c r="I2" s="91"/>
      <c r="J2" s="91"/>
    </row>
    <row r="3" spans="1:10" ht="15.75" customHeight="1" x14ac:dyDescent="0.15">
      <c r="A3" s="69" t="s">
        <v>4</v>
      </c>
      <c r="B3" s="92" t="s">
        <v>5</v>
      </c>
      <c r="C3" s="92"/>
      <c r="D3" s="92"/>
      <c r="F3" s="93" t="s">
        <v>6</v>
      </c>
      <c r="G3" s="93"/>
      <c r="H3" s="94" t="s">
        <v>7</v>
      </c>
      <c r="I3" s="94"/>
      <c r="J3" s="94"/>
    </row>
    <row r="4" spans="1:10" ht="15.75" customHeight="1" x14ac:dyDescent="0.15">
      <c r="A4" s="111" t="s">
        <v>9</v>
      </c>
      <c r="B4" s="112" t="s">
        <v>18</v>
      </c>
      <c r="C4" s="112"/>
      <c r="D4" s="111" t="s">
        <v>9</v>
      </c>
      <c r="E4" s="112" t="s">
        <v>18</v>
      </c>
      <c r="F4" s="112"/>
      <c r="G4" s="111" t="s">
        <v>9</v>
      </c>
      <c r="H4" s="112" t="s">
        <v>18</v>
      </c>
      <c r="I4" s="112"/>
      <c r="J4" s="113" t="s">
        <v>11</v>
      </c>
    </row>
    <row r="5" spans="1:10" ht="15.75" customHeight="1" x14ac:dyDescent="0.15">
      <c r="A5" s="111"/>
      <c r="B5" s="80" t="s">
        <v>12</v>
      </c>
      <c r="C5" s="80" t="s">
        <v>13</v>
      </c>
      <c r="D5" s="111"/>
      <c r="E5" s="80" t="s">
        <v>12</v>
      </c>
      <c r="F5" s="80" t="s">
        <v>13</v>
      </c>
      <c r="G5" s="111"/>
      <c r="H5" s="80" t="s">
        <v>12</v>
      </c>
      <c r="I5" s="80" t="s">
        <v>13</v>
      </c>
      <c r="J5" s="113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14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14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14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14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14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14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14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14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14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14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14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14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14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14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14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14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14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14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14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14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14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14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14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14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14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14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14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14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14"/>
    </row>
    <row r="35" spans="1:10" ht="15.75" customHeight="1" x14ac:dyDescent="0.15">
      <c r="A35" s="72"/>
      <c r="B35" s="81"/>
      <c r="C35" s="81"/>
      <c r="D35" s="72"/>
      <c r="E35" s="81"/>
      <c r="F35" s="81"/>
      <c r="G35" s="104" t="s">
        <v>19</v>
      </c>
      <c r="H35" s="104"/>
      <c r="I35" s="73"/>
      <c r="J35" s="114"/>
    </row>
    <row r="36" spans="1:10" ht="15.75" customHeight="1" x14ac:dyDescent="0.15">
      <c r="A36" s="72"/>
      <c r="B36" s="81"/>
      <c r="C36" s="81"/>
      <c r="D36" s="72"/>
      <c r="E36" s="81"/>
      <c r="F36" s="81"/>
      <c r="G36" s="104" t="s">
        <v>20</v>
      </c>
      <c r="H36" s="104"/>
      <c r="I36" s="73"/>
      <c r="J36" s="114"/>
    </row>
    <row r="37" spans="1:10" ht="15.75" customHeight="1" x14ac:dyDescent="0.15">
      <c r="A37" s="72"/>
      <c r="B37" s="81"/>
      <c r="C37" s="81"/>
      <c r="D37" s="72"/>
      <c r="E37" s="81"/>
      <c r="F37" s="81"/>
      <c r="G37" s="105" t="s">
        <v>21</v>
      </c>
      <c r="H37" s="105"/>
      <c r="I37" s="75"/>
      <c r="J37" s="114"/>
    </row>
    <row r="38" spans="1:10" ht="15.75" customHeight="1" x14ac:dyDescent="0.15">
      <c r="A38" s="72"/>
      <c r="B38" s="81"/>
      <c r="C38" s="81"/>
      <c r="D38" s="72"/>
      <c r="E38" s="81"/>
      <c r="F38" s="81"/>
      <c r="G38" s="105" t="s">
        <v>22</v>
      </c>
      <c r="H38" s="105"/>
      <c r="I38" s="75"/>
      <c r="J38" s="114"/>
    </row>
    <row r="39" spans="1:10" ht="15.75" customHeight="1" x14ac:dyDescent="0.15">
      <c r="A39" s="72"/>
      <c r="B39" s="81"/>
      <c r="C39" s="81"/>
      <c r="D39" s="72"/>
      <c r="E39" s="81"/>
      <c r="F39" s="81"/>
      <c r="G39" s="104" t="s">
        <v>23</v>
      </c>
      <c r="H39" s="104"/>
      <c r="I39" s="73"/>
      <c r="J39" s="114"/>
    </row>
    <row r="40" spans="1:10" ht="15.75" customHeight="1" x14ac:dyDescent="0.15">
      <c r="A40" s="72"/>
      <c r="B40" s="81"/>
      <c r="C40" s="81"/>
      <c r="D40" s="72"/>
      <c r="E40" s="81"/>
      <c r="F40" s="81"/>
      <c r="G40" s="105" t="s">
        <v>24</v>
      </c>
      <c r="H40" s="105"/>
      <c r="I40" s="73"/>
      <c r="J40" s="114"/>
    </row>
    <row r="41" spans="1:10" ht="15.75" customHeight="1" x14ac:dyDescent="0.15">
      <c r="A41" s="72"/>
      <c r="B41" s="81"/>
      <c r="C41" s="81"/>
      <c r="D41" s="72"/>
      <c r="E41" s="81"/>
      <c r="F41" s="81"/>
      <c r="G41" s="104" t="s">
        <v>25</v>
      </c>
      <c r="H41" s="104"/>
      <c r="I41" s="73"/>
      <c r="J41" s="114"/>
    </row>
    <row r="42" spans="1:10" ht="15.75" customHeight="1" x14ac:dyDescent="0.15">
      <c r="A42" s="72"/>
      <c r="B42" s="81"/>
      <c r="C42" s="81"/>
      <c r="D42" s="72"/>
      <c r="E42" s="81"/>
      <c r="F42" s="81"/>
      <c r="G42" s="105" t="s">
        <v>26</v>
      </c>
      <c r="H42" s="105"/>
      <c r="I42" s="73"/>
      <c r="J42" s="114"/>
    </row>
    <row r="43" spans="1:10" ht="15.75" customHeight="1" x14ac:dyDescent="0.15">
      <c r="A43" s="72"/>
      <c r="B43" s="81"/>
      <c r="C43" s="81"/>
      <c r="D43" s="72"/>
      <c r="E43" s="81"/>
      <c r="F43" s="81"/>
      <c r="G43" s="105" t="s">
        <v>27</v>
      </c>
      <c r="H43" s="105"/>
      <c r="I43" s="82"/>
      <c r="J43" s="114"/>
    </row>
    <row r="44" spans="1:10" ht="15.75" customHeight="1" x14ac:dyDescent="0.15">
      <c r="A44" s="72"/>
      <c r="B44" s="81"/>
      <c r="C44" s="81"/>
      <c r="D44" s="72"/>
      <c r="E44" s="81"/>
      <c r="F44" s="81"/>
      <c r="G44" s="104" t="s">
        <v>28</v>
      </c>
      <c r="H44" s="104"/>
      <c r="I44" s="73"/>
      <c r="J44" s="114"/>
    </row>
  </sheetData>
  <mergeCells count="25">
    <mergeCell ref="J4:J5"/>
    <mergeCell ref="J6:J44"/>
    <mergeCell ref="G42:H42"/>
    <mergeCell ref="G43:H43"/>
    <mergeCell ref="G44:H44"/>
    <mergeCell ref="G39:H39"/>
    <mergeCell ref="G40:H40"/>
    <mergeCell ref="G41:H41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A1:J1"/>
    <mergeCell ref="B2:D2"/>
    <mergeCell ref="F2:G2"/>
    <mergeCell ref="H2:J2"/>
    <mergeCell ref="B3:D3"/>
    <mergeCell ref="F3:G3"/>
    <mergeCell ref="H3:J3"/>
  </mergeCells>
  <phoneticPr fontId="7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D6:D44">
    <cfRule type="cellIs" dxfId="5" priority="1" stopIfTrue="1" operator="between">
      <formula>10</formula>
      <formula>16.2</formula>
    </cfRule>
  </conditionalFormatting>
  <conditionalFormatting sqref="G6:G34">
    <cfRule type="cellIs" dxfId="4" priority="3" stopIfTrue="1" operator="between">
      <formula>10</formula>
      <formula>16.2</formula>
    </cfRule>
  </conditionalFormatting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29</v>
      </c>
      <c r="B1" s="88"/>
      <c r="C1" s="88"/>
      <c r="D1" s="88"/>
      <c r="E1" s="88"/>
      <c r="F1" s="88"/>
      <c r="G1" s="88"/>
      <c r="H1" s="88"/>
      <c r="I1" s="88"/>
    </row>
    <row r="2" spans="1:9" ht="17.4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7.4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7.45" customHeight="1" x14ac:dyDescent="0.15">
      <c r="A4" s="115" t="s">
        <v>8</v>
      </c>
      <c r="B4" s="96" t="s">
        <v>9</v>
      </c>
      <c r="C4" s="70"/>
      <c r="D4" s="87" t="s">
        <v>30</v>
      </c>
      <c r="E4" s="87"/>
      <c r="F4" s="87"/>
      <c r="G4" s="97" t="s">
        <v>11</v>
      </c>
      <c r="H4" s="97"/>
      <c r="I4" s="97"/>
    </row>
    <row r="5" spans="1:9" ht="17.45" customHeight="1" x14ac:dyDescent="0.15">
      <c r="A5" s="116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4.45" customHeight="1" x14ac:dyDescent="0.15">
      <c r="A6" s="110"/>
      <c r="B6" s="72"/>
      <c r="C6" s="73"/>
      <c r="D6" s="73"/>
      <c r="E6" s="73"/>
      <c r="F6" s="73"/>
      <c r="G6" s="104"/>
      <c r="H6" s="104"/>
      <c r="I6" s="73"/>
    </row>
    <row r="7" spans="1:9" ht="14.45" customHeight="1" x14ac:dyDescent="0.15">
      <c r="A7" s="110"/>
      <c r="B7" s="72"/>
      <c r="C7" s="73"/>
      <c r="D7" s="73"/>
      <c r="E7" s="73"/>
      <c r="F7" s="73"/>
      <c r="G7" s="104"/>
      <c r="H7" s="104"/>
      <c r="I7" s="73"/>
    </row>
    <row r="8" spans="1:9" ht="14.45" customHeight="1" x14ac:dyDescent="0.15">
      <c r="A8" s="110"/>
      <c r="B8" s="72"/>
      <c r="C8" s="73"/>
      <c r="D8" s="73"/>
      <c r="E8" s="73"/>
      <c r="F8" s="73"/>
      <c r="G8" s="105"/>
      <c r="H8" s="105"/>
      <c r="I8" s="75"/>
    </row>
    <row r="9" spans="1:9" ht="14.45" customHeight="1" x14ac:dyDescent="0.15">
      <c r="A9" s="110"/>
      <c r="B9" s="72"/>
      <c r="C9" s="73"/>
      <c r="D9" s="73"/>
      <c r="E9" s="73"/>
      <c r="F9" s="73"/>
      <c r="G9" s="105"/>
      <c r="H9" s="105"/>
      <c r="I9" s="75"/>
    </row>
    <row r="10" spans="1:9" ht="14.45" customHeight="1" x14ac:dyDescent="0.15">
      <c r="A10" s="110"/>
      <c r="B10" s="72"/>
      <c r="C10" s="73"/>
      <c r="D10" s="73"/>
      <c r="E10" s="73"/>
      <c r="F10" s="73"/>
      <c r="G10" s="104"/>
      <c r="H10" s="104"/>
      <c r="I10" s="73"/>
    </row>
    <row r="11" spans="1:9" ht="14.45" customHeight="1" x14ac:dyDescent="0.15">
      <c r="A11" s="110"/>
      <c r="B11" s="72"/>
      <c r="C11" s="73"/>
      <c r="D11" s="73"/>
      <c r="E11" s="73"/>
      <c r="F11" s="73"/>
      <c r="G11" s="105"/>
      <c r="H11" s="105"/>
      <c r="I11" s="73"/>
    </row>
    <row r="12" spans="1:9" ht="14.45" customHeight="1" x14ac:dyDescent="0.15">
      <c r="A12" s="110"/>
      <c r="B12" s="72"/>
      <c r="C12" s="73"/>
      <c r="D12" s="73"/>
      <c r="E12" s="73"/>
      <c r="F12" s="73"/>
      <c r="G12" s="104"/>
      <c r="H12" s="104"/>
      <c r="I12" s="73"/>
    </row>
    <row r="13" spans="1:9" ht="14.45" customHeight="1" x14ac:dyDescent="0.15">
      <c r="A13" s="110"/>
      <c r="B13" s="72"/>
      <c r="C13" s="73"/>
      <c r="D13" s="73"/>
      <c r="E13" s="73"/>
      <c r="F13" s="73"/>
      <c r="G13" s="105"/>
      <c r="H13" s="105"/>
      <c r="I13" s="73"/>
    </row>
    <row r="14" spans="1:9" ht="14.45" customHeight="1" x14ac:dyDescent="0.15">
      <c r="A14" s="110"/>
      <c r="B14" s="72"/>
      <c r="C14" s="73"/>
      <c r="D14" s="73"/>
      <c r="E14" s="73"/>
      <c r="F14" s="73"/>
      <c r="G14" s="105"/>
      <c r="H14" s="105"/>
      <c r="I14" s="76"/>
    </row>
    <row r="15" spans="1:9" ht="14.45" customHeight="1" x14ac:dyDescent="0.15">
      <c r="A15" s="110"/>
      <c r="B15" s="72"/>
      <c r="C15" s="73"/>
      <c r="D15" s="73"/>
      <c r="E15" s="73"/>
      <c r="F15" s="73"/>
      <c r="G15" s="104"/>
      <c r="H15" s="104"/>
      <c r="I15" s="73"/>
    </row>
    <row r="16" spans="1:9" ht="14.45" customHeight="1" x14ac:dyDescent="0.15">
      <c r="A16" s="110"/>
      <c r="B16" s="72"/>
      <c r="C16" s="73"/>
      <c r="D16" s="73"/>
      <c r="E16" s="73"/>
      <c r="F16" s="73"/>
      <c r="G16" s="105"/>
      <c r="H16" s="105"/>
      <c r="I16" s="74"/>
    </row>
    <row r="17" spans="1:9" ht="14.45" customHeight="1" x14ac:dyDescent="0.15">
      <c r="A17" s="110"/>
      <c r="B17" s="72"/>
      <c r="C17" s="73"/>
      <c r="D17" s="73"/>
      <c r="E17" s="73"/>
      <c r="F17" s="73"/>
      <c r="G17" s="104"/>
      <c r="H17" s="104"/>
      <c r="I17" s="74"/>
    </row>
    <row r="18" spans="1:9" ht="14.45" customHeight="1" x14ac:dyDescent="0.15">
      <c r="A18" s="110"/>
      <c r="B18" s="72"/>
      <c r="C18" s="73"/>
      <c r="D18" s="73"/>
      <c r="E18" s="73"/>
      <c r="F18" s="73"/>
      <c r="G18" s="105"/>
      <c r="H18" s="105"/>
      <c r="I18" s="74"/>
    </row>
    <row r="19" spans="1:9" ht="14.45" customHeight="1" x14ac:dyDescent="0.15">
      <c r="A19" s="110"/>
      <c r="B19" s="72"/>
      <c r="C19" s="73"/>
      <c r="D19" s="73"/>
      <c r="E19" s="73"/>
      <c r="F19" s="73"/>
      <c r="G19" s="105"/>
      <c r="H19" s="105"/>
      <c r="I19" s="74"/>
    </row>
    <row r="20" spans="1:9" ht="14.45" customHeight="1" x14ac:dyDescent="0.15">
      <c r="A20" s="110"/>
      <c r="B20" s="72"/>
      <c r="C20" s="73"/>
      <c r="D20" s="73"/>
      <c r="E20" s="73"/>
      <c r="F20" s="73"/>
      <c r="G20" s="104"/>
      <c r="H20" s="104"/>
      <c r="I20" s="74"/>
    </row>
    <row r="21" spans="1:9" ht="14.45" customHeight="1" x14ac:dyDescent="0.15">
      <c r="A21" s="110"/>
      <c r="B21" s="72"/>
      <c r="C21" s="73"/>
      <c r="D21" s="73"/>
      <c r="E21" s="73"/>
      <c r="F21" s="73"/>
      <c r="G21" s="105"/>
      <c r="H21" s="105"/>
      <c r="I21" s="74"/>
    </row>
    <row r="22" spans="1:9" ht="14.45" customHeight="1" x14ac:dyDescent="0.15">
      <c r="A22" s="110"/>
      <c r="B22" s="72"/>
      <c r="C22" s="73"/>
      <c r="D22" s="73"/>
      <c r="E22" s="73"/>
      <c r="F22" s="73"/>
      <c r="G22" s="104"/>
      <c r="H22" s="104"/>
      <c r="I22" s="74"/>
    </row>
    <row r="23" spans="1:9" ht="14.45" customHeight="1" x14ac:dyDescent="0.15">
      <c r="A23" s="110"/>
      <c r="B23" s="72"/>
      <c r="C23" s="73"/>
      <c r="D23" s="73"/>
      <c r="E23" s="73"/>
      <c r="F23" s="73"/>
      <c r="G23" s="105"/>
      <c r="H23" s="105"/>
      <c r="I23" s="74"/>
    </row>
    <row r="24" spans="1:9" ht="14.45" customHeight="1" x14ac:dyDescent="0.15">
      <c r="A24" s="110"/>
      <c r="B24" s="72"/>
      <c r="C24" s="73"/>
      <c r="D24" s="73"/>
      <c r="E24" s="73"/>
      <c r="F24" s="73"/>
      <c r="G24" s="105"/>
      <c r="H24" s="105"/>
      <c r="I24" s="74"/>
    </row>
    <row r="25" spans="1:9" ht="14.45" customHeight="1" x14ac:dyDescent="0.15">
      <c r="A25" s="110"/>
      <c r="B25" s="72"/>
      <c r="C25" s="73"/>
      <c r="D25" s="73"/>
      <c r="E25" s="73"/>
      <c r="F25" s="73"/>
      <c r="G25" s="104"/>
      <c r="H25" s="104"/>
      <c r="I25" s="74"/>
    </row>
    <row r="26" spans="1:9" ht="14.45" customHeight="1" x14ac:dyDescent="0.15">
      <c r="A26" s="110"/>
      <c r="B26" s="72"/>
      <c r="C26" s="73"/>
      <c r="D26" s="73"/>
      <c r="E26" s="73"/>
      <c r="F26" s="73"/>
      <c r="G26" s="105"/>
      <c r="H26" s="105"/>
      <c r="I26" s="74"/>
    </row>
    <row r="27" spans="1:9" ht="14.45" customHeight="1" x14ac:dyDescent="0.15">
      <c r="A27" s="110"/>
      <c r="B27" s="72"/>
      <c r="C27" s="73"/>
      <c r="D27" s="73"/>
      <c r="E27" s="73"/>
      <c r="F27" s="73"/>
      <c r="G27" s="104"/>
      <c r="H27" s="104"/>
      <c r="I27" s="74"/>
    </row>
    <row r="28" spans="1:9" ht="14.45" customHeight="1" x14ac:dyDescent="0.15">
      <c r="A28" s="110"/>
      <c r="B28" s="72"/>
      <c r="C28" s="73"/>
      <c r="D28" s="73"/>
      <c r="E28" s="73"/>
      <c r="F28" s="73"/>
      <c r="G28" s="105"/>
      <c r="H28" s="105"/>
      <c r="I28" s="74"/>
    </row>
    <row r="29" spans="1:9" ht="14.45" customHeight="1" x14ac:dyDescent="0.15">
      <c r="A29" s="110"/>
      <c r="B29" s="72"/>
      <c r="C29" s="73"/>
      <c r="D29" s="73"/>
      <c r="E29" s="73"/>
      <c r="F29" s="73"/>
      <c r="G29" s="105"/>
      <c r="H29" s="105"/>
      <c r="I29" s="74"/>
    </row>
    <row r="30" spans="1:9" ht="14.45" customHeight="1" x14ac:dyDescent="0.15">
      <c r="A30" s="110"/>
      <c r="B30" s="72"/>
      <c r="C30" s="73"/>
      <c r="D30" s="73"/>
      <c r="E30" s="73"/>
      <c r="F30" s="73"/>
      <c r="G30" s="104"/>
      <c r="H30" s="104"/>
      <c r="I30" s="74"/>
    </row>
    <row r="31" spans="1:9" ht="14.45" customHeight="1" x14ac:dyDescent="0.15">
      <c r="A31" s="110"/>
      <c r="B31" s="72"/>
      <c r="C31" s="73"/>
      <c r="D31" s="73"/>
      <c r="E31" s="73"/>
      <c r="F31" s="73"/>
      <c r="G31" s="105"/>
      <c r="H31" s="105"/>
      <c r="I31" s="74"/>
    </row>
    <row r="32" spans="1:9" ht="14.45" customHeight="1" x14ac:dyDescent="0.15">
      <c r="A32" s="110"/>
      <c r="B32" s="72"/>
      <c r="C32" s="73"/>
      <c r="D32" s="73"/>
      <c r="E32" s="73"/>
      <c r="F32" s="73"/>
      <c r="G32" s="104"/>
      <c r="H32" s="104"/>
      <c r="I32" s="74"/>
    </row>
    <row r="33" spans="1:9" ht="14.45" customHeight="1" x14ac:dyDescent="0.15">
      <c r="A33" s="110"/>
      <c r="B33" s="72"/>
      <c r="C33" s="73"/>
      <c r="D33" s="73"/>
      <c r="E33" s="73"/>
      <c r="F33" s="73"/>
      <c r="G33" s="105"/>
      <c r="H33" s="105"/>
      <c r="I33" s="74"/>
    </row>
    <row r="34" spans="1:9" ht="14.45" customHeight="1" x14ac:dyDescent="0.15">
      <c r="A34" s="110"/>
      <c r="B34" s="72"/>
      <c r="C34" s="73"/>
      <c r="D34" s="73"/>
      <c r="E34" s="73"/>
      <c r="F34" s="73"/>
      <c r="G34" s="105"/>
      <c r="H34" s="105"/>
      <c r="I34" s="74"/>
    </row>
    <row r="35" spans="1:9" ht="14.45" customHeight="1" x14ac:dyDescent="0.15">
      <c r="A35" s="110"/>
      <c r="B35" s="72"/>
      <c r="C35" s="73"/>
      <c r="D35" s="73"/>
      <c r="E35" s="73"/>
      <c r="F35" s="73"/>
      <c r="G35" s="104"/>
      <c r="H35" s="104"/>
      <c r="I35" s="74"/>
    </row>
    <row r="36" spans="1:9" ht="14.45" customHeight="1" x14ac:dyDescent="0.15">
      <c r="A36" s="110"/>
      <c r="B36" s="72"/>
      <c r="C36" s="73"/>
      <c r="D36" s="73"/>
      <c r="E36" s="73"/>
      <c r="F36" s="73"/>
      <c r="G36" s="105"/>
      <c r="H36" s="105"/>
      <c r="I36" s="74"/>
    </row>
    <row r="37" spans="1:9" ht="14.45" customHeight="1" x14ac:dyDescent="0.15">
      <c r="A37" s="110"/>
      <c r="B37" s="72"/>
      <c r="C37" s="73"/>
      <c r="D37" s="73"/>
      <c r="E37" s="73"/>
      <c r="F37" s="73"/>
      <c r="G37" s="104"/>
      <c r="H37" s="104"/>
      <c r="I37" s="74"/>
    </row>
    <row r="38" spans="1:9" ht="14.45" customHeight="1" x14ac:dyDescent="0.15">
      <c r="A38" s="110"/>
      <c r="B38" s="72"/>
      <c r="C38" s="73"/>
      <c r="D38" s="73"/>
      <c r="E38" s="73"/>
      <c r="F38" s="73"/>
      <c r="G38" s="105"/>
      <c r="H38" s="105"/>
      <c r="I38" s="74"/>
    </row>
    <row r="39" spans="1:9" ht="14.45" customHeight="1" x14ac:dyDescent="0.15">
      <c r="A39" s="110"/>
      <c r="B39" s="72"/>
      <c r="C39" s="73"/>
      <c r="D39" s="73"/>
      <c r="E39" s="73"/>
      <c r="F39" s="73"/>
      <c r="G39" s="105"/>
      <c r="H39" s="105"/>
      <c r="I39" s="74"/>
    </row>
    <row r="40" spans="1:9" ht="14.45" customHeight="1" x14ac:dyDescent="0.15">
      <c r="A40" s="110"/>
      <c r="B40" s="72"/>
      <c r="C40" s="73"/>
      <c r="D40" s="73"/>
      <c r="E40" s="73"/>
      <c r="F40" s="73"/>
      <c r="G40" s="104"/>
      <c r="H40" s="104"/>
      <c r="I40" s="74"/>
    </row>
    <row r="41" spans="1:9" ht="14.45" customHeight="1" x14ac:dyDescent="0.15">
      <c r="A41" s="110"/>
      <c r="B41" s="72"/>
      <c r="C41" s="73"/>
      <c r="D41" s="73"/>
      <c r="E41" s="73"/>
      <c r="F41" s="73"/>
      <c r="G41" s="105"/>
      <c r="H41" s="105"/>
      <c r="I41" s="74"/>
    </row>
    <row r="42" spans="1:9" ht="14.45" customHeight="1" x14ac:dyDescent="0.15">
      <c r="A42" s="110"/>
      <c r="B42" s="72"/>
      <c r="C42" s="73"/>
      <c r="D42" s="73"/>
      <c r="E42" s="73"/>
      <c r="F42" s="73"/>
      <c r="G42" s="104"/>
      <c r="H42" s="104"/>
      <c r="I42" s="74"/>
    </row>
    <row r="43" spans="1:9" ht="14.45" customHeight="1" x14ac:dyDescent="0.15">
      <c r="A43" s="110"/>
      <c r="B43" s="72"/>
      <c r="C43" s="73"/>
      <c r="D43" s="73"/>
      <c r="E43" s="73"/>
      <c r="F43" s="73"/>
      <c r="G43" s="105"/>
      <c r="H43" s="105"/>
      <c r="I43" s="74"/>
    </row>
    <row r="44" spans="1:9" ht="14.45" customHeight="1" x14ac:dyDescent="0.15">
      <c r="A44" s="110"/>
      <c r="B44" s="72"/>
      <c r="C44" s="73"/>
      <c r="D44" s="73"/>
      <c r="E44" s="73"/>
      <c r="F44" s="73"/>
      <c r="G44" s="105"/>
      <c r="H44" s="105"/>
      <c r="I44" s="74"/>
    </row>
    <row r="45" spans="1:9" ht="14.45" customHeight="1" x14ac:dyDescent="0.15">
      <c r="A45" s="110"/>
      <c r="B45" s="72"/>
      <c r="C45" s="73"/>
      <c r="D45" s="73"/>
      <c r="E45" s="73"/>
      <c r="F45" s="73"/>
      <c r="G45" s="104"/>
      <c r="H45" s="104"/>
      <c r="I45" s="74"/>
    </row>
    <row r="46" spans="1:9" ht="14.45" customHeight="1" x14ac:dyDescent="0.15">
      <c r="A46" s="110"/>
      <c r="B46" s="72"/>
      <c r="C46" s="73"/>
      <c r="D46" s="73"/>
      <c r="E46" s="73"/>
      <c r="F46" s="73"/>
      <c r="G46" s="105"/>
      <c r="H46" s="105"/>
      <c r="I46" s="74"/>
    </row>
    <row r="47" spans="1:9" ht="14.45" customHeight="1" x14ac:dyDescent="0.15">
      <c r="A47" s="110"/>
      <c r="B47" s="72"/>
      <c r="C47" s="73"/>
      <c r="D47" s="73"/>
      <c r="E47" s="73"/>
      <c r="F47" s="73"/>
      <c r="G47" s="104"/>
      <c r="H47" s="104"/>
      <c r="I47" s="74"/>
    </row>
  </sheetData>
  <mergeCells count="54"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D4:F4"/>
    <mergeCell ref="G6:H6"/>
    <mergeCell ref="G7:H7"/>
    <mergeCell ref="G8:H8"/>
    <mergeCell ref="G9:H9"/>
    <mergeCell ref="A1:I1"/>
    <mergeCell ref="B2:D2"/>
    <mergeCell ref="F2:G2"/>
    <mergeCell ref="H2:I2"/>
    <mergeCell ref="B3:D3"/>
    <mergeCell ref="F3:G3"/>
    <mergeCell ref="H3:I3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16</v>
      </c>
      <c r="B1" s="88"/>
      <c r="C1" s="88"/>
      <c r="D1" s="88"/>
      <c r="E1" s="88"/>
      <c r="F1" s="88"/>
      <c r="G1" s="88"/>
      <c r="H1" s="88"/>
      <c r="I1" s="88"/>
    </row>
    <row r="2" spans="1:9" ht="17.4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7.4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7.45" customHeight="1" x14ac:dyDescent="0.15">
      <c r="A4" s="115" t="s">
        <v>8</v>
      </c>
      <c r="B4" s="96" t="s">
        <v>9</v>
      </c>
      <c r="C4" s="70"/>
      <c r="D4" s="87" t="s">
        <v>30</v>
      </c>
      <c r="E4" s="87"/>
      <c r="F4" s="87"/>
      <c r="G4" s="97" t="s">
        <v>11</v>
      </c>
      <c r="H4" s="97"/>
      <c r="I4" s="97"/>
    </row>
    <row r="5" spans="1:9" ht="17.45" customHeight="1" x14ac:dyDescent="0.15">
      <c r="A5" s="116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4.45" customHeight="1" x14ac:dyDescent="0.15">
      <c r="A6" s="110"/>
      <c r="B6" s="72"/>
      <c r="C6" s="73"/>
      <c r="D6" s="73"/>
      <c r="E6" s="73"/>
      <c r="F6" s="73"/>
      <c r="G6" s="104"/>
      <c r="H6" s="104"/>
      <c r="I6" s="73"/>
    </row>
    <row r="7" spans="1:9" ht="14.45" customHeight="1" x14ac:dyDescent="0.15">
      <c r="A7" s="110"/>
      <c r="B7" s="72"/>
      <c r="C7" s="73"/>
      <c r="D7" s="73"/>
      <c r="E7" s="73"/>
      <c r="F7" s="73"/>
      <c r="G7" s="104"/>
      <c r="H7" s="104"/>
      <c r="I7" s="73"/>
    </row>
    <row r="8" spans="1:9" ht="14.45" customHeight="1" x14ac:dyDescent="0.15">
      <c r="A8" s="110"/>
      <c r="B8" s="72"/>
      <c r="C8" s="73"/>
      <c r="D8" s="73"/>
      <c r="E8" s="73"/>
      <c r="F8" s="73"/>
      <c r="G8" s="105"/>
      <c r="H8" s="105"/>
      <c r="I8" s="75"/>
    </row>
    <row r="9" spans="1:9" ht="14.45" customHeight="1" x14ac:dyDescent="0.15">
      <c r="A9" s="110"/>
      <c r="B9" s="72"/>
      <c r="C9" s="73"/>
      <c r="D9" s="73"/>
      <c r="E9" s="73"/>
      <c r="F9" s="73"/>
      <c r="G9" s="105"/>
      <c r="H9" s="105"/>
      <c r="I9" s="75"/>
    </row>
    <row r="10" spans="1:9" ht="14.45" customHeight="1" x14ac:dyDescent="0.15">
      <c r="A10" s="110"/>
      <c r="B10" s="72"/>
      <c r="C10" s="73"/>
      <c r="D10" s="73"/>
      <c r="E10" s="73"/>
      <c r="F10" s="73"/>
      <c r="G10" s="104"/>
      <c r="H10" s="104"/>
      <c r="I10" s="73"/>
    </row>
    <row r="11" spans="1:9" ht="14.45" customHeight="1" x14ac:dyDescent="0.15">
      <c r="A11" s="110"/>
      <c r="B11" s="72"/>
      <c r="C11" s="73"/>
      <c r="D11" s="73"/>
      <c r="E11" s="73"/>
      <c r="F11" s="73"/>
      <c r="G11" s="105"/>
      <c r="H11" s="105"/>
      <c r="I11" s="73"/>
    </row>
    <row r="12" spans="1:9" ht="14.45" customHeight="1" x14ac:dyDescent="0.15">
      <c r="A12" s="110"/>
      <c r="B12" s="72"/>
      <c r="C12" s="73"/>
      <c r="D12" s="73"/>
      <c r="E12" s="73"/>
      <c r="F12" s="73"/>
      <c r="G12" s="104"/>
      <c r="H12" s="104"/>
      <c r="I12" s="73"/>
    </row>
    <row r="13" spans="1:9" ht="14.45" customHeight="1" x14ac:dyDescent="0.15">
      <c r="A13" s="110"/>
      <c r="B13" s="72"/>
      <c r="C13" s="73"/>
      <c r="D13" s="73"/>
      <c r="E13" s="73"/>
      <c r="F13" s="73"/>
      <c r="G13" s="105"/>
      <c r="H13" s="105"/>
      <c r="I13" s="73"/>
    </row>
    <row r="14" spans="1:9" ht="14.45" customHeight="1" x14ac:dyDescent="0.15">
      <c r="A14" s="110"/>
      <c r="B14" s="72"/>
      <c r="C14" s="73"/>
      <c r="D14" s="73"/>
      <c r="E14" s="73"/>
      <c r="F14" s="73"/>
      <c r="G14" s="105"/>
      <c r="H14" s="105"/>
      <c r="I14" s="76"/>
    </row>
    <row r="15" spans="1:9" ht="14.45" customHeight="1" x14ac:dyDescent="0.15">
      <c r="A15" s="110"/>
      <c r="B15" s="72"/>
      <c r="C15" s="73"/>
      <c r="D15" s="73"/>
      <c r="E15" s="73"/>
      <c r="F15" s="73"/>
      <c r="G15" s="104"/>
      <c r="H15" s="104"/>
      <c r="I15" s="73"/>
    </row>
    <row r="16" spans="1:9" ht="14.45" customHeight="1" x14ac:dyDescent="0.15">
      <c r="A16" s="110"/>
      <c r="B16" s="72"/>
      <c r="C16" s="73"/>
      <c r="D16" s="73"/>
      <c r="E16" s="73"/>
      <c r="F16" s="73"/>
      <c r="G16" s="105"/>
      <c r="H16" s="105"/>
      <c r="I16" s="74"/>
    </row>
    <row r="17" spans="1:9" ht="14.45" customHeight="1" x14ac:dyDescent="0.15">
      <c r="A17" s="110"/>
      <c r="B17" s="72"/>
      <c r="C17" s="73"/>
      <c r="D17" s="73"/>
      <c r="E17" s="73"/>
      <c r="F17" s="73"/>
      <c r="G17" s="104"/>
      <c r="H17" s="104"/>
      <c r="I17" s="74"/>
    </row>
    <row r="18" spans="1:9" ht="14.45" customHeight="1" x14ac:dyDescent="0.15">
      <c r="A18" s="110"/>
      <c r="B18" s="72"/>
      <c r="C18" s="73"/>
      <c r="D18" s="73"/>
      <c r="E18" s="73"/>
      <c r="F18" s="73"/>
      <c r="G18" s="105"/>
      <c r="H18" s="105"/>
      <c r="I18" s="74"/>
    </row>
    <row r="19" spans="1:9" ht="14.45" customHeight="1" x14ac:dyDescent="0.15">
      <c r="A19" s="110"/>
      <c r="B19" s="72"/>
      <c r="C19" s="73"/>
      <c r="D19" s="73"/>
      <c r="E19" s="73"/>
      <c r="F19" s="73"/>
      <c r="G19" s="105"/>
      <c r="H19" s="105"/>
      <c r="I19" s="74"/>
    </row>
    <row r="20" spans="1:9" ht="14.45" customHeight="1" x14ac:dyDescent="0.15">
      <c r="A20" s="110"/>
      <c r="B20" s="72"/>
      <c r="C20" s="73"/>
      <c r="D20" s="73"/>
      <c r="E20" s="73"/>
      <c r="F20" s="73"/>
      <c r="G20" s="104"/>
      <c r="H20" s="104"/>
      <c r="I20" s="74"/>
    </row>
    <row r="21" spans="1:9" ht="14.45" customHeight="1" x14ac:dyDescent="0.15">
      <c r="A21" s="110"/>
      <c r="B21" s="72"/>
      <c r="C21" s="73"/>
      <c r="D21" s="73"/>
      <c r="E21" s="73"/>
      <c r="F21" s="73"/>
      <c r="G21" s="105"/>
      <c r="H21" s="105"/>
      <c r="I21" s="74"/>
    </row>
    <row r="22" spans="1:9" ht="14.45" customHeight="1" x14ac:dyDescent="0.15">
      <c r="A22" s="110"/>
      <c r="B22" s="72"/>
      <c r="C22" s="73"/>
      <c r="D22" s="73"/>
      <c r="E22" s="73"/>
      <c r="F22" s="73"/>
      <c r="G22" s="104"/>
      <c r="H22" s="104"/>
      <c r="I22" s="74"/>
    </row>
    <row r="23" spans="1:9" ht="14.45" customHeight="1" x14ac:dyDescent="0.15">
      <c r="A23" s="110"/>
      <c r="B23" s="72"/>
      <c r="C23" s="73"/>
      <c r="D23" s="73"/>
      <c r="E23" s="73"/>
      <c r="F23" s="73"/>
      <c r="G23" s="105"/>
      <c r="H23" s="105"/>
      <c r="I23" s="74"/>
    </row>
    <row r="24" spans="1:9" ht="14.45" customHeight="1" x14ac:dyDescent="0.15">
      <c r="A24" s="110"/>
      <c r="B24" s="72"/>
      <c r="C24" s="73"/>
      <c r="D24" s="73"/>
      <c r="E24" s="73"/>
      <c r="F24" s="73"/>
      <c r="G24" s="105"/>
      <c r="H24" s="105"/>
      <c r="I24" s="74"/>
    </row>
    <row r="25" spans="1:9" ht="14.45" customHeight="1" x14ac:dyDescent="0.15">
      <c r="A25" s="110"/>
      <c r="B25" s="72"/>
      <c r="C25" s="73"/>
      <c r="D25" s="73"/>
      <c r="E25" s="73"/>
      <c r="F25" s="73"/>
      <c r="G25" s="104"/>
      <c r="H25" s="104"/>
      <c r="I25" s="74"/>
    </row>
    <row r="26" spans="1:9" ht="14.45" customHeight="1" x14ac:dyDescent="0.15">
      <c r="A26" s="110"/>
      <c r="B26" s="72"/>
      <c r="C26" s="73"/>
      <c r="D26" s="73"/>
      <c r="E26" s="73"/>
      <c r="F26" s="73"/>
      <c r="G26" s="105"/>
      <c r="H26" s="105"/>
      <c r="I26" s="74"/>
    </row>
    <row r="27" spans="1:9" ht="14.45" customHeight="1" x14ac:dyDescent="0.15">
      <c r="A27" s="110"/>
      <c r="B27" s="72"/>
      <c r="C27" s="73"/>
      <c r="D27" s="73"/>
      <c r="E27" s="73"/>
      <c r="F27" s="73"/>
      <c r="G27" s="104"/>
      <c r="H27" s="104"/>
      <c r="I27" s="74"/>
    </row>
    <row r="28" spans="1:9" ht="14.45" customHeight="1" x14ac:dyDescent="0.15">
      <c r="A28" s="110"/>
      <c r="B28" s="72"/>
      <c r="C28" s="73"/>
      <c r="D28" s="73"/>
      <c r="E28" s="73"/>
      <c r="F28" s="73"/>
      <c r="G28" s="105"/>
      <c r="H28" s="105"/>
      <c r="I28" s="74"/>
    </row>
    <row r="29" spans="1:9" ht="14.45" customHeight="1" x14ac:dyDescent="0.15">
      <c r="A29" s="110"/>
      <c r="B29" s="72"/>
      <c r="C29" s="73"/>
      <c r="D29" s="73"/>
      <c r="E29" s="73"/>
      <c r="F29" s="73"/>
      <c r="G29" s="105"/>
      <c r="H29" s="105"/>
      <c r="I29" s="74"/>
    </row>
    <row r="30" spans="1:9" ht="14.45" customHeight="1" x14ac:dyDescent="0.15">
      <c r="A30" s="110"/>
      <c r="B30" s="72"/>
      <c r="C30" s="73"/>
      <c r="D30" s="73"/>
      <c r="E30" s="73"/>
      <c r="F30" s="73"/>
      <c r="G30" s="104"/>
      <c r="H30" s="104"/>
      <c r="I30" s="74"/>
    </row>
    <row r="31" spans="1:9" ht="14.45" customHeight="1" x14ac:dyDescent="0.15">
      <c r="A31" s="110"/>
      <c r="B31" s="72"/>
      <c r="C31" s="73"/>
      <c r="D31" s="73"/>
      <c r="E31" s="73"/>
      <c r="F31" s="73"/>
      <c r="G31" s="105"/>
      <c r="H31" s="105"/>
      <c r="I31" s="74"/>
    </row>
    <row r="32" spans="1:9" ht="14.45" customHeight="1" x14ac:dyDescent="0.15">
      <c r="A32" s="110"/>
      <c r="B32" s="72"/>
      <c r="C32" s="73"/>
      <c r="D32" s="73"/>
      <c r="E32" s="73"/>
      <c r="F32" s="73"/>
      <c r="G32" s="104"/>
      <c r="H32" s="104"/>
      <c r="I32" s="74"/>
    </row>
    <row r="33" spans="1:9" ht="14.45" customHeight="1" x14ac:dyDescent="0.15">
      <c r="A33" s="110"/>
      <c r="B33" s="72"/>
      <c r="C33" s="73"/>
      <c r="D33" s="73"/>
      <c r="E33" s="73"/>
      <c r="F33" s="73"/>
      <c r="G33" s="105"/>
      <c r="H33" s="105"/>
      <c r="I33" s="74"/>
    </row>
    <row r="34" spans="1:9" ht="14.45" customHeight="1" x14ac:dyDescent="0.15">
      <c r="A34" s="110"/>
      <c r="B34" s="72"/>
      <c r="C34" s="73"/>
      <c r="D34" s="73"/>
      <c r="E34" s="73"/>
      <c r="F34" s="73"/>
      <c r="G34" s="105"/>
      <c r="H34" s="105"/>
      <c r="I34" s="74"/>
    </row>
    <row r="35" spans="1:9" ht="14.45" customHeight="1" x14ac:dyDescent="0.15">
      <c r="A35" s="110"/>
      <c r="B35" s="72"/>
      <c r="C35" s="73"/>
      <c r="D35" s="73"/>
      <c r="E35" s="73"/>
      <c r="F35" s="73"/>
      <c r="G35" s="104"/>
      <c r="H35" s="104"/>
      <c r="I35" s="74"/>
    </row>
    <row r="36" spans="1:9" ht="14.45" customHeight="1" x14ac:dyDescent="0.15">
      <c r="A36" s="110"/>
      <c r="B36" s="72"/>
      <c r="C36" s="73"/>
      <c r="D36" s="73"/>
      <c r="E36" s="73"/>
      <c r="F36" s="73"/>
      <c r="G36" s="105"/>
      <c r="H36" s="105"/>
      <c r="I36" s="74"/>
    </row>
    <row r="37" spans="1:9" ht="14.45" customHeight="1" x14ac:dyDescent="0.15">
      <c r="A37" s="110"/>
      <c r="B37" s="72"/>
      <c r="C37" s="73"/>
      <c r="D37" s="73"/>
      <c r="E37" s="73"/>
      <c r="F37" s="73"/>
      <c r="G37" s="104"/>
      <c r="H37" s="104"/>
      <c r="I37" s="74"/>
    </row>
    <row r="38" spans="1:9" ht="14.45" customHeight="1" x14ac:dyDescent="0.15">
      <c r="A38" s="110"/>
      <c r="B38" s="72"/>
      <c r="C38" s="73"/>
      <c r="D38" s="73"/>
      <c r="E38" s="73"/>
      <c r="F38" s="73"/>
      <c r="G38" s="105"/>
      <c r="H38" s="105"/>
      <c r="I38" s="74"/>
    </row>
    <row r="39" spans="1:9" ht="14.45" customHeight="1" x14ac:dyDescent="0.15">
      <c r="A39" s="110"/>
      <c r="B39" s="72"/>
      <c r="C39" s="73"/>
      <c r="D39" s="73"/>
      <c r="E39" s="73"/>
      <c r="F39" s="73"/>
      <c r="G39" s="105"/>
      <c r="H39" s="105"/>
      <c r="I39" s="74"/>
    </row>
    <row r="40" spans="1:9" ht="14.45" customHeight="1" x14ac:dyDescent="0.15">
      <c r="A40" s="110"/>
      <c r="B40" s="72"/>
      <c r="C40" s="73"/>
      <c r="D40" s="73"/>
      <c r="E40" s="73"/>
      <c r="F40" s="73"/>
      <c r="G40" s="104"/>
      <c r="H40" s="104"/>
      <c r="I40" s="74"/>
    </row>
    <row r="41" spans="1:9" ht="14.45" customHeight="1" x14ac:dyDescent="0.15">
      <c r="A41" s="110"/>
      <c r="B41" s="72"/>
      <c r="C41" s="73"/>
      <c r="D41" s="73"/>
      <c r="E41" s="73"/>
      <c r="F41" s="73"/>
      <c r="G41" s="105"/>
      <c r="H41" s="105"/>
      <c r="I41" s="74"/>
    </row>
    <row r="42" spans="1:9" ht="14.45" customHeight="1" x14ac:dyDescent="0.15">
      <c r="A42" s="110"/>
      <c r="B42" s="72"/>
      <c r="C42" s="73"/>
      <c r="D42" s="73"/>
      <c r="E42" s="73"/>
      <c r="F42" s="73"/>
      <c r="G42" s="104"/>
      <c r="H42" s="104"/>
      <c r="I42" s="74"/>
    </row>
    <row r="43" spans="1:9" ht="14.45" customHeight="1" x14ac:dyDescent="0.15">
      <c r="A43" s="110"/>
      <c r="B43" s="72"/>
      <c r="C43" s="73"/>
      <c r="D43" s="73"/>
      <c r="E43" s="73"/>
      <c r="F43" s="73"/>
      <c r="G43" s="105"/>
      <c r="H43" s="105"/>
      <c r="I43" s="74"/>
    </row>
    <row r="44" spans="1:9" ht="14.45" customHeight="1" x14ac:dyDescent="0.15">
      <c r="A44" s="110"/>
      <c r="B44" s="72"/>
      <c r="C44" s="73"/>
      <c r="D44" s="73"/>
      <c r="E44" s="73"/>
      <c r="F44" s="73"/>
      <c r="G44" s="105"/>
      <c r="H44" s="105"/>
      <c r="I44" s="74"/>
    </row>
    <row r="45" spans="1:9" ht="14.45" customHeight="1" x14ac:dyDescent="0.15">
      <c r="A45" s="110"/>
      <c r="B45" s="72"/>
      <c r="C45" s="73"/>
      <c r="D45" s="73"/>
      <c r="E45" s="73"/>
      <c r="F45" s="73"/>
      <c r="G45" s="104"/>
      <c r="H45" s="104"/>
      <c r="I45" s="74"/>
    </row>
    <row r="46" spans="1:9" ht="14.45" customHeight="1" x14ac:dyDescent="0.15">
      <c r="A46" s="110"/>
      <c r="B46" s="72"/>
      <c r="C46" s="73"/>
      <c r="D46" s="73"/>
      <c r="E46" s="73"/>
      <c r="F46" s="73"/>
      <c r="G46" s="105"/>
      <c r="H46" s="105"/>
      <c r="I46" s="74"/>
    </row>
    <row r="47" spans="1:9" ht="14.45" customHeight="1" x14ac:dyDescent="0.15">
      <c r="A47" s="110"/>
      <c r="B47" s="72"/>
      <c r="C47" s="73"/>
      <c r="D47" s="73"/>
      <c r="E47" s="73"/>
      <c r="F47" s="73"/>
      <c r="G47" s="104"/>
      <c r="H47" s="104"/>
      <c r="I47" s="74"/>
    </row>
  </sheetData>
  <mergeCells count="54"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D4:F4"/>
    <mergeCell ref="G6:H6"/>
    <mergeCell ref="G7:H7"/>
    <mergeCell ref="G8:H8"/>
    <mergeCell ref="G9:H9"/>
    <mergeCell ref="A1:I1"/>
    <mergeCell ref="B2:D2"/>
    <mergeCell ref="F2:G2"/>
    <mergeCell ref="H2:I2"/>
    <mergeCell ref="B3:D3"/>
    <mergeCell ref="F3:G3"/>
    <mergeCell ref="H3:I3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88" t="s">
        <v>16</v>
      </c>
      <c r="B1" s="88"/>
      <c r="C1" s="88"/>
      <c r="D1" s="88"/>
      <c r="E1" s="88"/>
      <c r="F1" s="88"/>
      <c r="G1" s="88"/>
      <c r="H1" s="88"/>
      <c r="I1" s="88"/>
    </row>
    <row r="2" spans="1:9" ht="17.45" customHeight="1" x14ac:dyDescent="0.15">
      <c r="A2" s="67" t="s">
        <v>0</v>
      </c>
      <c r="B2" s="89" t="s">
        <v>1</v>
      </c>
      <c r="C2" s="89"/>
      <c r="D2" s="89"/>
      <c r="E2" s="68"/>
      <c r="F2" s="90" t="s">
        <v>2</v>
      </c>
      <c r="G2" s="90"/>
      <c r="H2" s="91" t="s">
        <v>3</v>
      </c>
      <c r="I2" s="91"/>
    </row>
    <row r="3" spans="1:9" ht="17.45" customHeight="1" x14ac:dyDescent="0.15">
      <c r="A3" s="69" t="s">
        <v>4</v>
      </c>
      <c r="B3" s="92" t="s">
        <v>5</v>
      </c>
      <c r="C3" s="92"/>
      <c r="D3" s="92"/>
      <c r="E3" s="68"/>
      <c r="F3" s="93" t="s">
        <v>6</v>
      </c>
      <c r="G3" s="93"/>
      <c r="H3" s="94" t="s">
        <v>7</v>
      </c>
      <c r="I3" s="94"/>
    </row>
    <row r="4" spans="1:9" ht="17.45" customHeight="1" x14ac:dyDescent="0.15">
      <c r="A4" s="115" t="s">
        <v>8</v>
      </c>
      <c r="B4" s="96" t="s">
        <v>9</v>
      </c>
      <c r="C4" s="70"/>
      <c r="D4" s="87" t="s">
        <v>30</v>
      </c>
      <c r="E4" s="87"/>
      <c r="F4" s="87"/>
      <c r="G4" s="97" t="s">
        <v>11</v>
      </c>
      <c r="H4" s="97"/>
      <c r="I4" s="97"/>
    </row>
    <row r="5" spans="1:9" ht="17.45" customHeight="1" x14ac:dyDescent="0.15">
      <c r="A5" s="116"/>
      <c r="B5" s="96"/>
      <c r="C5" s="71" t="s">
        <v>12</v>
      </c>
      <c r="D5" s="71" t="s">
        <v>13</v>
      </c>
      <c r="E5" s="71" t="s">
        <v>14</v>
      </c>
      <c r="F5" s="71" t="s">
        <v>15</v>
      </c>
      <c r="G5" s="97"/>
      <c r="H5" s="97"/>
      <c r="I5" s="97"/>
    </row>
    <row r="6" spans="1:9" ht="14.45" customHeight="1" x14ac:dyDescent="0.15">
      <c r="A6" s="110"/>
      <c r="B6" s="72"/>
      <c r="C6" s="73"/>
      <c r="D6" s="73"/>
      <c r="E6" s="73"/>
      <c r="F6" s="73"/>
      <c r="G6" s="104"/>
      <c r="H6" s="104"/>
      <c r="I6" s="73"/>
    </row>
    <row r="7" spans="1:9" ht="14.45" customHeight="1" x14ac:dyDescent="0.15">
      <c r="A7" s="110"/>
      <c r="B7" s="72"/>
      <c r="C7" s="73"/>
      <c r="D7" s="73"/>
      <c r="E7" s="73"/>
      <c r="F7" s="73"/>
      <c r="G7" s="104"/>
      <c r="H7" s="104"/>
      <c r="I7" s="73"/>
    </row>
    <row r="8" spans="1:9" ht="14.45" customHeight="1" x14ac:dyDescent="0.15">
      <c r="A8" s="110"/>
      <c r="B8" s="72"/>
      <c r="C8" s="73"/>
      <c r="D8" s="73"/>
      <c r="E8" s="73"/>
      <c r="F8" s="73"/>
      <c r="G8" s="105"/>
      <c r="H8" s="105"/>
      <c r="I8" s="75"/>
    </row>
    <row r="9" spans="1:9" ht="14.45" customHeight="1" x14ac:dyDescent="0.15">
      <c r="A9" s="110"/>
      <c r="B9" s="72"/>
      <c r="C9" s="73"/>
      <c r="D9" s="73"/>
      <c r="E9" s="73"/>
      <c r="F9" s="73"/>
      <c r="G9" s="105"/>
      <c r="H9" s="105"/>
      <c r="I9" s="75"/>
    </row>
    <row r="10" spans="1:9" ht="14.45" customHeight="1" x14ac:dyDescent="0.15">
      <c r="A10" s="110"/>
      <c r="B10" s="72"/>
      <c r="C10" s="73"/>
      <c r="D10" s="73"/>
      <c r="E10" s="73"/>
      <c r="F10" s="73"/>
      <c r="G10" s="104"/>
      <c r="H10" s="104"/>
      <c r="I10" s="73"/>
    </row>
    <row r="11" spans="1:9" ht="14.45" customHeight="1" x14ac:dyDescent="0.15">
      <c r="A11" s="110"/>
      <c r="B11" s="72"/>
      <c r="C11" s="73"/>
      <c r="D11" s="73"/>
      <c r="E11" s="73"/>
      <c r="F11" s="73"/>
      <c r="G11" s="105"/>
      <c r="H11" s="105"/>
      <c r="I11" s="73"/>
    </row>
    <row r="12" spans="1:9" ht="14.45" customHeight="1" x14ac:dyDescent="0.15">
      <c r="A12" s="110"/>
      <c r="B12" s="72"/>
      <c r="C12" s="73"/>
      <c r="D12" s="73"/>
      <c r="E12" s="73"/>
      <c r="F12" s="73"/>
      <c r="G12" s="104"/>
      <c r="H12" s="104"/>
      <c r="I12" s="73"/>
    </row>
    <row r="13" spans="1:9" ht="14.45" customHeight="1" x14ac:dyDescent="0.15">
      <c r="A13" s="110"/>
      <c r="B13" s="72"/>
      <c r="C13" s="73"/>
      <c r="D13" s="73"/>
      <c r="E13" s="73"/>
      <c r="F13" s="73"/>
      <c r="G13" s="105"/>
      <c r="H13" s="105"/>
      <c r="I13" s="73"/>
    </row>
    <row r="14" spans="1:9" ht="14.45" customHeight="1" x14ac:dyDescent="0.15">
      <c r="A14" s="110"/>
      <c r="B14" s="72"/>
      <c r="C14" s="73"/>
      <c r="D14" s="73"/>
      <c r="E14" s="73"/>
      <c r="F14" s="73"/>
      <c r="G14" s="105"/>
      <c r="H14" s="105"/>
      <c r="I14" s="76"/>
    </row>
    <row r="15" spans="1:9" ht="14.45" customHeight="1" x14ac:dyDescent="0.15">
      <c r="A15" s="110"/>
      <c r="B15" s="72"/>
      <c r="C15" s="73"/>
      <c r="D15" s="73"/>
      <c r="E15" s="73"/>
      <c r="F15" s="73"/>
      <c r="G15" s="104"/>
      <c r="H15" s="104"/>
      <c r="I15" s="73"/>
    </row>
    <row r="16" spans="1:9" ht="14.45" customHeight="1" x14ac:dyDescent="0.15">
      <c r="A16" s="110"/>
      <c r="B16" s="72"/>
      <c r="C16" s="73"/>
      <c r="D16" s="73"/>
      <c r="E16" s="73"/>
      <c r="F16" s="73"/>
      <c r="G16" s="105"/>
      <c r="H16" s="105"/>
      <c r="I16" s="74"/>
    </row>
    <row r="17" spans="1:9" ht="14.45" customHeight="1" x14ac:dyDescent="0.15">
      <c r="A17" s="110"/>
      <c r="B17" s="72"/>
      <c r="C17" s="73"/>
      <c r="D17" s="73"/>
      <c r="E17" s="73"/>
      <c r="F17" s="73"/>
      <c r="G17" s="104"/>
      <c r="H17" s="104"/>
      <c r="I17" s="74"/>
    </row>
    <row r="18" spans="1:9" ht="14.45" customHeight="1" x14ac:dyDescent="0.15">
      <c r="A18" s="110"/>
      <c r="B18" s="72"/>
      <c r="C18" s="73"/>
      <c r="D18" s="73"/>
      <c r="E18" s="73"/>
      <c r="F18" s="73"/>
      <c r="G18" s="105"/>
      <c r="H18" s="105"/>
      <c r="I18" s="74"/>
    </row>
    <row r="19" spans="1:9" ht="14.45" customHeight="1" x14ac:dyDescent="0.15">
      <c r="A19" s="110"/>
      <c r="B19" s="72"/>
      <c r="C19" s="73"/>
      <c r="D19" s="73"/>
      <c r="E19" s="73"/>
      <c r="F19" s="73"/>
      <c r="G19" s="105"/>
      <c r="H19" s="105"/>
      <c r="I19" s="74"/>
    </row>
    <row r="20" spans="1:9" ht="14.45" customHeight="1" x14ac:dyDescent="0.15">
      <c r="A20" s="110"/>
      <c r="B20" s="72"/>
      <c r="C20" s="73"/>
      <c r="D20" s="73"/>
      <c r="E20" s="73"/>
      <c r="F20" s="73"/>
      <c r="G20" s="104"/>
      <c r="H20" s="104"/>
      <c r="I20" s="74"/>
    </row>
    <row r="21" spans="1:9" ht="14.45" customHeight="1" x14ac:dyDescent="0.15">
      <c r="A21" s="110"/>
      <c r="B21" s="72"/>
      <c r="C21" s="73"/>
      <c r="D21" s="73"/>
      <c r="E21" s="73"/>
      <c r="F21" s="73"/>
      <c r="G21" s="105"/>
      <c r="H21" s="105"/>
      <c r="I21" s="74"/>
    </row>
    <row r="22" spans="1:9" ht="14.45" customHeight="1" x14ac:dyDescent="0.15">
      <c r="A22" s="110"/>
      <c r="B22" s="72"/>
      <c r="C22" s="73"/>
      <c r="D22" s="73"/>
      <c r="E22" s="73"/>
      <c r="F22" s="73"/>
      <c r="G22" s="104"/>
      <c r="H22" s="104"/>
      <c r="I22" s="74"/>
    </row>
    <row r="23" spans="1:9" ht="14.45" customHeight="1" x14ac:dyDescent="0.15">
      <c r="A23" s="110"/>
      <c r="B23" s="72"/>
      <c r="C23" s="73"/>
      <c r="D23" s="73"/>
      <c r="E23" s="73"/>
      <c r="F23" s="73"/>
      <c r="G23" s="105"/>
      <c r="H23" s="105"/>
      <c r="I23" s="74"/>
    </row>
    <row r="24" spans="1:9" ht="14.45" customHeight="1" x14ac:dyDescent="0.15">
      <c r="A24" s="110"/>
      <c r="B24" s="72"/>
      <c r="C24" s="73"/>
      <c r="D24" s="73"/>
      <c r="E24" s="73"/>
      <c r="F24" s="73"/>
      <c r="G24" s="105"/>
      <c r="H24" s="105"/>
      <c r="I24" s="74"/>
    </row>
    <row r="25" spans="1:9" ht="14.45" customHeight="1" x14ac:dyDescent="0.15">
      <c r="A25" s="110"/>
      <c r="B25" s="72"/>
      <c r="C25" s="73"/>
      <c r="D25" s="73"/>
      <c r="E25" s="73"/>
      <c r="F25" s="73"/>
      <c r="G25" s="104"/>
      <c r="H25" s="104"/>
      <c r="I25" s="74"/>
    </row>
    <row r="26" spans="1:9" ht="14.45" customHeight="1" x14ac:dyDescent="0.15">
      <c r="A26" s="110"/>
      <c r="B26" s="72"/>
      <c r="C26" s="73"/>
      <c r="D26" s="73"/>
      <c r="E26" s="73"/>
      <c r="F26" s="73"/>
      <c r="G26" s="105"/>
      <c r="H26" s="105"/>
      <c r="I26" s="74"/>
    </row>
    <row r="27" spans="1:9" ht="14.45" customHeight="1" x14ac:dyDescent="0.15">
      <c r="A27" s="110"/>
      <c r="B27" s="72"/>
      <c r="C27" s="73"/>
      <c r="D27" s="73"/>
      <c r="E27" s="73"/>
      <c r="F27" s="73"/>
      <c r="G27" s="104"/>
      <c r="H27" s="104"/>
      <c r="I27" s="74"/>
    </row>
    <row r="28" spans="1:9" ht="14.45" customHeight="1" x14ac:dyDescent="0.15">
      <c r="A28" s="110"/>
      <c r="B28" s="72"/>
      <c r="C28" s="73"/>
      <c r="D28" s="73"/>
      <c r="E28" s="73"/>
      <c r="F28" s="73"/>
      <c r="G28" s="105"/>
      <c r="H28" s="105"/>
      <c r="I28" s="74"/>
    </row>
    <row r="29" spans="1:9" ht="14.45" customHeight="1" x14ac:dyDescent="0.15">
      <c r="A29" s="110"/>
      <c r="B29" s="72"/>
      <c r="C29" s="73"/>
      <c r="D29" s="73"/>
      <c r="E29" s="73"/>
      <c r="F29" s="73"/>
      <c r="G29" s="105"/>
      <c r="H29" s="105"/>
      <c r="I29" s="74"/>
    </row>
    <row r="30" spans="1:9" ht="14.45" customHeight="1" x14ac:dyDescent="0.15">
      <c r="A30" s="110"/>
      <c r="B30" s="72"/>
      <c r="C30" s="73"/>
      <c r="D30" s="73"/>
      <c r="E30" s="73"/>
      <c r="F30" s="73"/>
      <c r="G30" s="104"/>
      <c r="H30" s="104"/>
      <c r="I30" s="74"/>
    </row>
    <row r="31" spans="1:9" ht="14.45" customHeight="1" x14ac:dyDescent="0.15">
      <c r="A31" s="110"/>
      <c r="B31" s="72"/>
      <c r="C31" s="73"/>
      <c r="D31" s="73"/>
      <c r="E31" s="73"/>
      <c r="F31" s="73"/>
      <c r="G31" s="105"/>
      <c r="H31" s="105"/>
      <c r="I31" s="74"/>
    </row>
    <row r="32" spans="1:9" ht="14.45" customHeight="1" x14ac:dyDescent="0.15">
      <c r="A32" s="110"/>
      <c r="B32" s="72"/>
      <c r="C32" s="73"/>
      <c r="D32" s="73"/>
      <c r="E32" s="73"/>
      <c r="F32" s="73"/>
      <c r="G32" s="104"/>
      <c r="H32" s="104"/>
      <c r="I32" s="74"/>
    </row>
    <row r="33" spans="1:9" ht="14.45" customHeight="1" x14ac:dyDescent="0.15">
      <c r="A33" s="110"/>
      <c r="B33" s="72"/>
      <c r="C33" s="73"/>
      <c r="D33" s="73"/>
      <c r="E33" s="73"/>
      <c r="F33" s="73"/>
      <c r="G33" s="105"/>
      <c r="H33" s="105"/>
      <c r="I33" s="74"/>
    </row>
    <row r="34" spans="1:9" ht="14.45" customHeight="1" x14ac:dyDescent="0.15">
      <c r="A34" s="110"/>
      <c r="B34" s="72"/>
      <c r="C34" s="73"/>
      <c r="D34" s="73"/>
      <c r="E34" s="73"/>
      <c r="F34" s="73"/>
      <c r="G34" s="105"/>
      <c r="H34" s="105"/>
      <c r="I34" s="74"/>
    </row>
    <row r="35" spans="1:9" ht="14.45" customHeight="1" x14ac:dyDescent="0.15">
      <c r="A35" s="110"/>
      <c r="B35" s="72"/>
      <c r="C35" s="73"/>
      <c r="D35" s="73"/>
      <c r="E35" s="73"/>
      <c r="F35" s="73"/>
      <c r="G35" s="104"/>
      <c r="H35" s="104"/>
      <c r="I35" s="74"/>
    </row>
    <row r="36" spans="1:9" ht="14.45" customHeight="1" x14ac:dyDescent="0.15">
      <c r="A36" s="110"/>
      <c r="B36" s="72"/>
      <c r="C36" s="73"/>
      <c r="D36" s="73"/>
      <c r="E36" s="73"/>
      <c r="F36" s="73"/>
      <c r="G36" s="105"/>
      <c r="H36" s="105"/>
      <c r="I36" s="74"/>
    </row>
    <row r="37" spans="1:9" ht="14.45" customHeight="1" x14ac:dyDescent="0.15">
      <c r="A37" s="110"/>
      <c r="B37" s="72"/>
      <c r="C37" s="73"/>
      <c r="D37" s="73"/>
      <c r="E37" s="73"/>
      <c r="F37" s="73"/>
      <c r="G37" s="104"/>
      <c r="H37" s="104"/>
      <c r="I37" s="74"/>
    </row>
    <row r="38" spans="1:9" ht="14.45" customHeight="1" x14ac:dyDescent="0.15">
      <c r="A38" s="110"/>
      <c r="B38" s="72"/>
      <c r="C38" s="73"/>
      <c r="D38" s="73"/>
      <c r="E38" s="73"/>
      <c r="F38" s="73"/>
      <c r="G38" s="105"/>
      <c r="H38" s="105"/>
      <c r="I38" s="74"/>
    </row>
    <row r="39" spans="1:9" ht="14.45" customHeight="1" x14ac:dyDescent="0.15">
      <c r="A39" s="110"/>
      <c r="B39" s="72"/>
      <c r="C39" s="73"/>
      <c r="D39" s="73"/>
      <c r="E39" s="73"/>
      <c r="F39" s="73"/>
      <c r="G39" s="105"/>
      <c r="H39" s="105"/>
      <c r="I39" s="74"/>
    </row>
    <row r="40" spans="1:9" ht="14.45" customHeight="1" x14ac:dyDescent="0.15">
      <c r="A40" s="110"/>
      <c r="B40" s="72"/>
      <c r="C40" s="73"/>
      <c r="D40" s="73"/>
      <c r="E40" s="73"/>
      <c r="F40" s="73"/>
      <c r="G40" s="104"/>
      <c r="H40" s="104"/>
      <c r="I40" s="74"/>
    </row>
    <row r="41" spans="1:9" ht="14.45" customHeight="1" x14ac:dyDescent="0.15">
      <c r="A41" s="110"/>
      <c r="B41" s="72"/>
      <c r="C41" s="73"/>
      <c r="D41" s="73"/>
      <c r="E41" s="73"/>
      <c r="F41" s="73"/>
      <c r="G41" s="105"/>
      <c r="H41" s="105"/>
      <c r="I41" s="74"/>
    </row>
    <row r="42" spans="1:9" ht="14.45" customHeight="1" x14ac:dyDescent="0.15">
      <c r="A42" s="110"/>
      <c r="B42" s="72"/>
      <c r="C42" s="73"/>
      <c r="D42" s="73"/>
      <c r="E42" s="73"/>
      <c r="F42" s="73"/>
      <c r="G42" s="104"/>
      <c r="H42" s="104"/>
      <c r="I42" s="74"/>
    </row>
    <row r="43" spans="1:9" ht="14.45" customHeight="1" x14ac:dyDescent="0.15">
      <c r="A43" s="110"/>
      <c r="B43" s="72"/>
      <c r="C43" s="73"/>
      <c r="D43" s="73"/>
      <c r="E43" s="73"/>
      <c r="F43" s="73"/>
      <c r="G43" s="105"/>
      <c r="H43" s="105"/>
      <c r="I43" s="74"/>
    </row>
    <row r="44" spans="1:9" ht="14.45" customHeight="1" x14ac:dyDescent="0.15">
      <c r="A44" s="110"/>
      <c r="B44" s="72"/>
      <c r="C44" s="73"/>
      <c r="D44" s="73"/>
      <c r="E44" s="73"/>
      <c r="F44" s="73"/>
      <c r="G44" s="105"/>
      <c r="H44" s="105"/>
      <c r="I44" s="74"/>
    </row>
    <row r="45" spans="1:9" ht="14.45" customHeight="1" x14ac:dyDescent="0.15">
      <c r="A45" s="110"/>
      <c r="B45" s="72"/>
      <c r="C45" s="73"/>
      <c r="D45" s="73"/>
      <c r="E45" s="73"/>
      <c r="F45" s="73"/>
      <c r="G45" s="104"/>
      <c r="H45" s="104"/>
      <c r="I45" s="74"/>
    </row>
    <row r="46" spans="1:9" ht="14.45" customHeight="1" x14ac:dyDescent="0.15">
      <c r="A46" s="110"/>
      <c r="B46" s="72"/>
      <c r="C46" s="73"/>
      <c r="D46" s="73"/>
      <c r="E46" s="73"/>
      <c r="F46" s="73"/>
      <c r="G46" s="105"/>
      <c r="H46" s="105"/>
      <c r="I46" s="74"/>
    </row>
    <row r="47" spans="1:9" ht="14.45" customHeight="1" x14ac:dyDescent="0.15">
      <c r="A47" s="110"/>
      <c r="B47" s="72"/>
      <c r="C47" s="73"/>
      <c r="D47" s="73"/>
      <c r="E47" s="73"/>
      <c r="F47" s="73"/>
      <c r="G47" s="104"/>
      <c r="H47" s="104"/>
      <c r="I47" s="74"/>
    </row>
  </sheetData>
  <mergeCells count="54"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D4:F4"/>
    <mergeCell ref="G6:H6"/>
    <mergeCell ref="G7:H7"/>
    <mergeCell ref="G8:H8"/>
    <mergeCell ref="G9:H9"/>
    <mergeCell ref="A1:I1"/>
    <mergeCell ref="B2:D2"/>
    <mergeCell ref="F2:G2"/>
    <mergeCell ref="H2:I2"/>
    <mergeCell ref="B3:D3"/>
    <mergeCell ref="F3:G3"/>
    <mergeCell ref="H3:I3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12</vt:i4>
      </vt:variant>
    </vt:vector>
  </HeadingPairs>
  <TitlesOfParts>
    <vt:vector size="25" baseType="lpstr">
      <vt:lpstr>匝道桥</vt:lpstr>
      <vt:lpstr>匝道隧道</vt:lpstr>
      <vt:lpstr>匝道左幅</vt:lpstr>
      <vt:lpstr>匝道右幅</vt:lpstr>
      <vt:lpstr>右幅</vt:lpstr>
      <vt:lpstr>左幅</vt:lpstr>
      <vt:lpstr>隧道</vt:lpstr>
      <vt:lpstr>桥</vt:lpstr>
      <vt:lpstr>复合路面左幅</vt:lpstr>
      <vt:lpstr>复合路面右幅</vt:lpstr>
      <vt:lpstr>结果统计</vt:lpstr>
      <vt:lpstr>备注</vt:lpstr>
      <vt:lpstr>Sheet1</vt:lpstr>
      <vt:lpstr>匝道桥!Print_Area</vt:lpstr>
      <vt:lpstr>匝道隧道!Print_Area</vt:lpstr>
      <vt:lpstr>匝道右幅!Print_Area</vt:lpstr>
      <vt:lpstr>匝道左幅!Print_Area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2018-05-04T08:27:00Z</cp:lastPrinted>
  <dcterms:created xsi:type="dcterms:W3CDTF">1996-12-17T01:32:00Z</dcterms:created>
  <dcterms:modified xsi:type="dcterms:W3CDTF">2024-01-22T06:36:57Z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