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XME\"/>
    </mc:Choice>
  </mc:AlternateContent>
  <bookViews>
    <workbookView xWindow="0" yWindow="0" windowWidth="1681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9" i="1"/>
  <c r="F14" i="1"/>
  <c r="F15" i="1" s="1"/>
  <c r="F8" i="1"/>
  <c r="F6" i="1" l="1"/>
  <c r="F3" i="1"/>
  <c r="F7" i="1" s="1"/>
  <c r="F2" i="1"/>
  <c r="F4" i="1" s="1"/>
  <c r="F11" i="1" l="1"/>
  <c r="F12" i="1" l="1"/>
  <c r="F16" i="1"/>
</calcChain>
</file>

<file path=xl/sharedStrings.xml><?xml version="1.0" encoding="utf-8"?>
<sst xmlns="http://schemas.openxmlformats.org/spreadsheetml/2006/main" count="21" uniqueCount="21">
  <si>
    <t>2nd part</t>
  </si>
  <si>
    <t>1st part</t>
  </si>
  <si>
    <t>Current Age</t>
  </si>
  <si>
    <t>Retirement Age</t>
  </si>
  <si>
    <t>Life Expentancy</t>
  </si>
  <si>
    <t>Monthly expenses</t>
  </si>
  <si>
    <t>Inflation %</t>
  </si>
  <si>
    <t>Return %</t>
  </si>
  <si>
    <t>Calculations</t>
  </si>
  <si>
    <t>Years till retirement</t>
  </si>
  <si>
    <t>Years till death</t>
  </si>
  <si>
    <t>Monthly expenses at the time of retirment</t>
  </si>
  <si>
    <t>Corpus required at the time of retirment</t>
  </si>
  <si>
    <t>Lumpsum Investment</t>
  </si>
  <si>
    <t>SIP Investment</t>
  </si>
  <si>
    <t>Inflated adjusted rate</t>
  </si>
  <si>
    <t>Months till death</t>
  </si>
  <si>
    <t>Inputs</t>
  </si>
  <si>
    <t>Months till retirment</t>
  </si>
  <si>
    <t>i</t>
  </si>
  <si>
    <t>Monthly expenses at the time of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</si>
</sst>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43" fontId="0" fillId="0" borderId="0" xfId="1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5" sqref="F5"/>
    </sheetView>
  </sheetViews>
  <sheetFormatPr defaultRowHeight="15" x14ac:dyDescent="0.25"/>
  <cols>
    <col min="1" max="1" width="17.5703125" bestFit="1" customWidth="1"/>
    <col min="2" max="2" width="11.5703125" bestFit="1" customWidth="1"/>
    <col min="5" max="5" width="39.7109375" bestFit="1" customWidth="1"/>
    <col min="6" max="6" width="14.28515625" bestFit="1" customWidth="1"/>
  </cols>
  <sheetData>
    <row r="1" spans="1:6" x14ac:dyDescent="0.25">
      <c r="A1" s="3" t="s">
        <v>17</v>
      </c>
      <c r="B1" s="3"/>
      <c r="E1" s="4" t="s">
        <v>8</v>
      </c>
      <c r="F1" s="4"/>
    </row>
    <row r="2" spans="1:6" x14ac:dyDescent="0.25">
      <c r="A2" t="s">
        <v>2</v>
      </c>
      <c r="B2">
        <v>35</v>
      </c>
      <c r="E2" t="s">
        <v>9</v>
      </c>
      <c r="F2">
        <f>B3-B2</f>
        <v>25</v>
      </c>
    </row>
    <row r="3" spans="1:6" x14ac:dyDescent="0.25">
      <c r="A3" t="s">
        <v>3</v>
      </c>
      <c r="B3">
        <v>60</v>
      </c>
      <c r="E3" t="s">
        <v>10</v>
      </c>
      <c r="F3">
        <f>B4-B3</f>
        <v>20</v>
      </c>
    </row>
    <row r="4" spans="1:6" x14ac:dyDescent="0.25">
      <c r="A4" t="s">
        <v>4</v>
      </c>
      <c r="B4">
        <v>80</v>
      </c>
      <c r="E4" t="s">
        <v>11</v>
      </c>
      <c r="F4" s="2">
        <f>ROUND(B5*(1+B6)^(F2),2)</f>
        <v>136969.5</v>
      </c>
    </row>
    <row r="5" spans="1:6" x14ac:dyDescent="0.25">
      <c r="A5" t="s">
        <v>5</v>
      </c>
      <c r="B5">
        <v>20000</v>
      </c>
      <c r="E5" t="s">
        <v>20</v>
      </c>
      <c r="F5" s="2">
        <f>F4*(1+B6)^F3</f>
        <v>638408.96951446764</v>
      </c>
    </row>
    <row r="6" spans="1:6" x14ac:dyDescent="0.25">
      <c r="A6" t="s">
        <v>6</v>
      </c>
      <c r="B6" s="1">
        <v>0.08</v>
      </c>
      <c r="E6" t="s">
        <v>15</v>
      </c>
      <c r="F6">
        <f>((1+B7)/(1+B6)-1)/12</f>
        <v>3.0864197530864148E-3</v>
      </c>
    </row>
    <row r="7" spans="1:6" x14ac:dyDescent="0.25">
      <c r="A7" t="s">
        <v>7</v>
      </c>
      <c r="B7" s="1">
        <v>0.12</v>
      </c>
      <c r="E7" t="s">
        <v>16</v>
      </c>
      <c r="F7">
        <f>F3*12</f>
        <v>240</v>
      </c>
    </row>
    <row r="8" spans="1:6" x14ac:dyDescent="0.25">
      <c r="E8" t="s">
        <v>18</v>
      </c>
      <c r="F8">
        <f>F2*12</f>
        <v>300</v>
      </c>
    </row>
    <row r="9" spans="1:6" x14ac:dyDescent="0.25">
      <c r="E9" t="s">
        <v>19</v>
      </c>
      <c r="F9">
        <f>B7/12</f>
        <v>0.01</v>
      </c>
    </row>
    <row r="11" spans="1:6" x14ac:dyDescent="0.25">
      <c r="E11" t="s">
        <v>12</v>
      </c>
      <c r="F11" s="2">
        <f>ROUND(F4*(1-(1+F6)^-F7)/F6,0)</f>
        <v>23196229</v>
      </c>
    </row>
    <row r="12" spans="1:6" x14ac:dyDescent="0.25">
      <c r="E12" t="s">
        <v>13</v>
      </c>
      <c r="F12" s="2">
        <f>ROUND(F11/((1+B7)^F2),0)</f>
        <v>1364479</v>
      </c>
    </row>
    <row r="14" spans="1:6" x14ac:dyDescent="0.25">
      <c r="E14" t="s">
        <v>1</v>
      </c>
      <c r="F14">
        <f>((1+F9)^(F8-1))-1</f>
        <v>18.592540853390549</v>
      </c>
    </row>
    <row r="15" spans="1:6" x14ac:dyDescent="0.25">
      <c r="E15" t="s">
        <v>0</v>
      </c>
      <c r="F15">
        <f>(F14*(1+F9))+F9</f>
        <v>18.788466261924455</v>
      </c>
    </row>
    <row r="16" spans="1:6" x14ac:dyDescent="0.25">
      <c r="E16" t="s">
        <v>14</v>
      </c>
      <c r="F16" s="5">
        <f>ROUND(F11*F9/F15,0)</f>
        <v>12346</v>
      </c>
    </row>
  </sheetData>
  <mergeCells count="2">
    <mergeCell ref="E1:F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 Dhingra</dc:creator>
  <cp:lastModifiedBy>Shreyans Dhingra</cp:lastModifiedBy>
  <dcterms:created xsi:type="dcterms:W3CDTF">2021-04-09T14:15:13Z</dcterms:created>
  <dcterms:modified xsi:type="dcterms:W3CDTF">2021-04-09T15:29:13Z</dcterms:modified>
</cp:coreProperties>
</file>