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karuly/Dropbox/My Mac (Sanzhar’s MacBook Pro)/Documents/personal/codeseoul/pca/"/>
    </mc:Choice>
  </mc:AlternateContent>
  <xr:revisionPtr revIDLastSave="0" documentId="8_{7D593EEC-6CCE-6A4F-877E-1D7277649C4F}" xr6:coauthVersionLast="47" xr6:coauthVersionMax="47" xr10:uidLastSave="{00000000-0000-0000-0000-000000000000}"/>
  <bookViews>
    <workbookView xWindow="880" yWindow="500" windowWidth="27920" windowHeight="17500" xr2:uid="{80E72B92-CD73-404F-A922-E68E64E804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7" i="1" s="1"/>
  <c r="J18" i="1" s="1"/>
  <c r="J15" i="1"/>
  <c r="N11" i="1"/>
  <c r="N9" i="1"/>
  <c r="N10" i="1"/>
  <c r="N8" i="1"/>
  <c r="J11" i="1"/>
  <c r="K11" i="1"/>
  <c r="L11" i="1"/>
  <c r="M11" i="1"/>
  <c r="I11" i="1"/>
  <c r="M9" i="1"/>
  <c r="M10" i="1"/>
  <c r="M8" i="1"/>
  <c r="L9" i="1"/>
  <c r="L10" i="1"/>
  <c r="L8" i="1"/>
  <c r="K9" i="1"/>
  <c r="K10" i="1"/>
  <c r="K8" i="1"/>
  <c r="J9" i="1"/>
  <c r="J10" i="1"/>
  <c r="J8" i="1"/>
  <c r="I9" i="1"/>
  <c r="I10" i="1"/>
  <c r="I8" i="1"/>
  <c r="G9" i="1"/>
  <c r="G10" i="1"/>
  <c r="G8" i="1"/>
  <c r="F9" i="1"/>
  <c r="F10" i="1"/>
  <c r="F8" i="1"/>
  <c r="E9" i="1"/>
  <c r="E10" i="1"/>
  <c r="E8" i="1"/>
  <c r="F5" i="1"/>
  <c r="G5" i="1"/>
  <c r="E5" i="1"/>
  <c r="L5" i="1"/>
  <c r="K4" i="1"/>
  <c r="J3" i="1"/>
  <c r="Q19" i="1"/>
  <c r="O15" i="1"/>
  <c r="P15" i="1" s="1"/>
  <c r="O16" i="1"/>
  <c r="O17" i="1"/>
  <c r="O18" i="1"/>
  <c r="O14" i="1"/>
  <c r="L15" i="1"/>
  <c r="L16" i="1"/>
  <c r="L17" i="1"/>
  <c r="P17" i="1" s="1"/>
  <c r="L18" i="1"/>
  <c r="L14" i="1"/>
  <c r="N19" i="1"/>
  <c r="K19" i="1"/>
  <c r="P16" i="1" l="1"/>
  <c r="P18" i="1"/>
  <c r="P14" i="1"/>
  <c r="P19" i="1" s="1"/>
</calcChain>
</file>

<file path=xl/sharedStrings.xml><?xml version="1.0" encoding="utf-8"?>
<sst xmlns="http://schemas.openxmlformats.org/spreadsheetml/2006/main" count="27" uniqueCount="19">
  <si>
    <t>X</t>
  </si>
  <si>
    <t>Y</t>
  </si>
  <si>
    <t>Z</t>
  </si>
  <si>
    <t>mean</t>
  </si>
  <si>
    <t>stdev</t>
  </si>
  <si>
    <t>x</t>
  </si>
  <si>
    <t>y</t>
  </si>
  <si>
    <t>z</t>
  </si>
  <si>
    <t>stdev*mul</t>
  </si>
  <si>
    <t>x*x</t>
  </si>
  <si>
    <t>x*y</t>
  </si>
  <si>
    <t>x*z</t>
  </si>
  <si>
    <t>y*y</t>
  </si>
  <si>
    <t>z*z</t>
  </si>
  <si>
    <t>y*z</t>
  </si>
  <si>
    <t>x-xmean</t>
  </si>
  <si>
    <t>y-ymean</t>
  </si>
  <si>
    <t>xmean</t>
  </si>
  <si>
    <t>ymean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</si>
</sst>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D89F-84DA-7944-9B89-FFB1D371FACB}">
  <dimension ref="D1:Q19"/>
  <sheetViews>
    <sheetView tabSelected="1" workbookViewId="0">
      <selection activeCell="L3" sqref="L3"/>
    </sheetView>
  </sheetViews>
  <sheetFormatPr baseColWidth="10" defaultColWidth="11" defaultRowHeight="16" x14ac:dyDescent="0.2"/>
  <sheetData>
    <row r="1" spans="4:16" ht="17" thickBot="1" x14ac:dyDescent="0.25">
      <c r="E1" t="s">
        <v>0</v>
      </c>
      <c r="F1" t="s">
        <v>1</v>
      </c>
      <c r="G1" t="s">
        <v>2</v>
      </c>
    </row>
    <row r="2" spans="4:16" x14ac:dyDescent="0.2">
      <c r="D2">
        <v>1</v>
      </c>
      <c r="E2">
        <v>1</v>
      </c>
      <c r="F2">
        <v>2</v>
      </c>
      <c r="G2">
        <v>1</v>
      </c>
      <c r="I2" s="2"/>
      <c r="J2" s="2" t="s">
        <v>0</v>
      </c>
      <c r="K2" s="2" t="s">
        <v>1</v>
      </c>
      <c r="L2" s="2" t="s">
        <v>2</v>
      </c>
    </row>
    <row r="3" spans="4:16" ht="17" thickBot="1" x14ac:dyDescent="0.25">
      <c r="D3">
        <v>2</v>
      </c>
      <c r="E3">
        <v>-1</v>
      </c>
      <c r="F3">
        <v>1</v>
      </c>
      <c r="G3">
        <v>3</v>
      </c>
      <c r="I3" t="s">
        <v>0</v>
      </c>
      <c r="J3">
        <f>VARP(Sheet1!$E$2:$E$4)</f>
        <v>4.2222222222222223</v>
      </c>
      <c r="K3">
        <v>1.6666666666666667</v>
      </c>
      <c r="L3" s="1">
        <v>-3.3333333333333335</v>
      </c>
    </row>
    <row r="4" spans="4:16" ht="17" thickBot="1" x14ac:dyDescent="0.25">
      <c r="D4">
        <v>3</v>
      </c>
      <c r="E4">
        <v>4</v>
      </c>
      <c r="F4">
        <v>3</v>
      </c>
      <c r="G4">
        <v>-1</v>
      </c>
      <c r="I4" t="s">
        <v>1</v>
      </c>
      <c r="J4">
        <v>1.6666666666666667</v>
      </c>
      <c r="K4">
        <f>VARP(Sheet1!$F$2:$F$4)</f>
        <v>0.66666666666666663</v>
      </c>
      <c r="L4" s="1">
        <v>-1.3333333333333333</v>
      </c>
    </row>
    <row r="5" spans="4:16" ht="17" thickBot="1" x14ac:dyDescent="0.25">
      <c r="D5" t="s">
        <v>3</v>
      </c>
      <c r="E5">
        <f>AVERAGE(E2:E4)</f>
        <v>1.3333333333333333</v>
      </c>
      <c r="F5">
        <f t="shared" ref="F5:G5" si="0">AVERAGE(F2:F4)</f>
        <v>2</v>
      </c>
      <c r="G5">
        <f t="shared" si="0"/>
        <v>1</v>
      </c>
      <c r="I5" s="1" t="s">
        <v>2</v>
      </c>
      <c r="J5" s="1">
        <v>-3.3333333333333335</v>
      </c>
      <c r="K5" s="1">
        <v>-1.3333333333333333</v>
      </c>
      <c r="L5" s="1">
        <f>VARP(Sheet1!$G$2:$G$4)</f>
        <v>2.6666666666666665</v>
      </c>
    </row>
    <row r="7" spans="4:16" x14ac:dyDescent="0.2"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12</v>
      </c>
      <c r="K7" t="s">
        <v>13</v>
      </c>
      <c r="L7" t="s">
        <v>10</v>
      </c>
      <c r="M7" t="s">
        <v>11</v>
      </c>
      <c r="N7" t="s">
        <v>14</v>
      </c>
    </row>
    <row r="8" spans="4:16" x14ac:dyDescent="0.2">
      <c r="D8" t="s">
        <v>4</v>
      </c>
      <c r="E8">
        <f>E2-1.3333</f>
        <v>-0.33329999999999993</v>
      </c>
      <c r="F8">
        <f>F2-2</f>
        <v>0</v>
      </c>
      <c r="G8">
        <f>G2-1</f>
        <v>0</v>
      </c>
      <c r="I8">
        <f>E8*E8</f>
        <v>0.11108888999999995</v>
      </c>
      <c r="J8">
        <f>F8*F8</f>
        <v>0</v>
      </c>
      <c r="K8">
        <f>G8*G8</f>
        <v>0</v>
      </c>
      <c r="L8">
        <f>E8*F8</f>
        <v>0</v>
      </c>
      <c r="M8">
        <f>E8*G8</f>
        <v>0</v>
      </c>
      <c r="N8">
        <f>F8*G8</f>
        <v>0</v>
      </c>
    </row>
    <row r="9" spans="4:16" x14ac:dyDescent="0.2">
      <c r="E9">
        <f>E3-1.3333</f>
        <v>-2.3332999999999999</v>
      </c>
      <c r="F9">
        <f t="shared" ref="F9:F10" si="1">F3-2</f>
        <v>-1</v>
      </c>
      <c r="G9">
        <f t="shared" ref="G9:G10" si="2">G3-1</f>
        <v>2</v>
      </c>
      <c r="I9">
        <f t="shared" ref="I9:I10" si="3">E9*E9</f>
        <v>5.4442888899999993</v>
      </c>
      <c r="J9">
        <f t="shared" ref="J9:J10" si="4">F9*F9</f>
        <v>1</v>
      </c>
      <c r="K9">
        <f t="shared" ref="K9:K10" si="5">G9*G9</f>
        <v>4</v>
      </c>
      <c r="L9">
        <f t="shared" ref="L9:L10" si="6">E9*F9</f>
        <v>2.3332999999999999</v>
      </c>
      <c r="M9">
        <f t="shared" ref="M9:M10" si="7">E9*G9</f>
        <v>-4.6665999999999999</v>
      </c>
      <c r="N9">
        <f t="shared" ref="N9:N10" si="8">F9*G9</f>
        <v>-2</v>
      </c>
    </row>
    <row r="10" spans="4:16" x14ac:dyDescent="0.2">
      <c r="E10">
        <f>E4-1.3333</f>
        <v>2.6667000000000001</v>
      </c>
      <c r="F10">
        <f t="shared" si="1"/>
        <v>1</v>
      </c>
      <c r="G10">
        <f t="shared" si="2"/>
        <v>-2</v>
      </c>
      <c r="I10">
        <f t="shared" si="3"/>
        <v>7.11128889</v>
      </c>
      <c r="J10">
        <f t="shared" si="4"/>
        <v>1</v>
      </c>
      <c r="K10">
        <f t="shared" si="5"/>
        <v>4</v>
      </c>
      <c r="L10">
        <f t="shared" si="6"/>
        <v>2.6667000000000001</v>
      </c>
      <c r="M10">
        <f t="shared" si="7"/>
        <v>-5.3334000000000001</v>
      </c>
      <c r="N10">
        <f t="shared" si="8"/>
        <v>-2</v>
      </c>
    </row>
    <row r="11" spans="4:16" x14ac:dyDescent="0.2">
      <c r="I11">
        <f>SUM(I8:I10)/3</f>
        <v>4.2222222233333326</v>
      </c>
      <c r="J11">
        <f t="shared" ref="J11:N11" si="9">SUM(J8:J10)/3</f>
        <v>0.66666666666666663</v>
      </c>
      <c r="K11">
        <f t="shared" si="9"/>
        <v>2.6666666666666665</v>
      </c>
      <c r="L11">
        <f t="shared" si="9"/>
        <v>1.6666666666666667</v>
      </c>
      <c r="M11">
        <f t="shared" si="9"/>
        <v>-3.3333333333333335</v>
      </c>
      <c r="N11">
        <f t="shared" si="9"/>
        <v>-1.3333333333333333</v>
      </c>
    </row>
    <row r="13" spans="4:16" x14ac:dyDescent="0.2">
      <c r="K13" t="s">
        <v>5</v>
      </c>
      <c r="L13" t="s">
        <v>15</v>
      </c>
      <c r="N13" t="s">
        <v>6</v>
      </c>
      <c r="O13" t="s">
        <v>16</v>
      </c>
    </row>
    <row r="14" spans="4:16" x14ac:dyDescent="0.2">
      <c r="J14">
        <v>1</v>
      </c>
      <c r="K14">
        <v>10</v>
      </c>
      <c r="L14">
        <f>K14-23.8</f>
        <v>-13.8</v>
      </c>
      <c r="N14">
        <v>43</v>
      </c>
      <c r="O14">
        <f>N14-25.8</f>
        <v>17.2</v>
      </c>
      <c r="P14">
        <f>L14*O14</f>
        <v>-237.36</v>
      </c>
    </row>
    <row r="15" spans="4:16" x14ac:dyDescent="0.2">
      <c r="J15">
        <f>J14+1</f>
        <v>2</v>
      </c>
      <c r="K15">
        <v>39</v>
      </c>
      <c r="L15">
        <f t="shared" ref="L15:L18" si="10">K15-23.8</f>
        <v>15.2</v>
      </c>
      <c r="N15">
        <v>13</v>
      </c>
      <c r="O15">
        <f t="shared" ref="O15:O18" si="11">N15-25.8</f>
        <v>-12.8</v>
      </c>
      <c r="P15">
        <f t="shared" ref="P15:P18" si="12">L15*O15</f>
        <v>-194.56</v>
      </c>
    </row>
    <row r="16" spans="4:16" x14ac:dyDescent="0.2">
      <c r="J16">
        <f t="shared" ref="J16:J18" si="13">J15+1</f>
        <v>3</v>
      </c>
      <c r="K16">
        <v>19</v>
      </c>
      <c r="L16">
        <f t="shared" si="10"/>
        <v>-4.8000000000000007</v>
      </c>
      <c r="N16">
        <v>32</v>
      </c>
      <c r="O16">
        <f t="shared" si="11"/>
        <v>6.1999999999999993</v>
      </c>
      <c r="P16">
        <f t="shared" si="12"/>
        <v>-29.76</v>
      </c>
    </row>
    <row r="17" spans="10:17" x14ac:dyDescent="0.2">
      <c r="J17">
        <f t="shared" si="13"/>
        <v>4</v>
      </c>
      <c r="K17">
        <v>23</v>
      </c>
      <c r="L17">
        <f t="shared" si="10"/>
        <v>-0.80000000000000071</v>
      </c>
      <c r="N17">
        <v>21</v>
      </c>
      <c r="O17">
        <f t="shared" si="11"/>
        <v>-4.8000000000000007</v>
      </c>
      <c r="P17">
        <f t="shared" si="12"/>
        <v>3.8400000000000039</v>
      </c>
    </row>
    <row r="18" spans="10:17" x14ac:dyDescent="0.2">
      <c r="J18">
        <f t="shared" si="13"/>
        <v>5</v>
      </c>
      <c r="K18">
        <v>28</v>
      </c>
      <c r="L18">
        <f t="shared" si="10"/>
        <v>4.1999999999999993</v>
      </c>
      <c r="N18">
        <v>20</v>
      </c>
      <c r="O18">
        <f t="shared" si="11"/>
        <v>-5.8000000000000007</v>
      </c>
      <c r="P18">
        <f t="shared" si="12"/>
        <v>-24.36</v>
      </c>
    </row>
    <row r="19" spans="10:17" x14ac:dyDescent="0.2">
      <c r="J19" t="s">
        <v>17</v>
      </c>
      <c r="K19">
        <f>AVERAGE(K14:K18)</f>
        <v>23.8</v>
      </c>
      <c r="M19" t="s">
        <v>18</v>
      </c>
      <c r="N19">
        <f>AVERAGE(N14:N18)</f>
        <v>25.8</v>
      </c>
      <c r="P19">
        <f>SUM(P14:P18)/4</f>
        <v>-120.55</v>
      </c>
      <c r="Q19">
        <f>_xlfn.COVARIANCE.S(K14:K18,N14:N18)</f>
        <v>-120.55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(대학원생) SANZHAR ASKARULY (생명공학과)</dc:creator>
  <cp:lastModifiedBy>(대학원생) SANZHAR ASKARULY (바이오메디컬공학과)</cp:lastModifiedBy>
  <dcterms:created xsi:type="dcterms:W3CDTF">2022-12-07T09:09:48Z</dcterms:created>
  <dcterms:modified xsi:type="dcterms:W3CDTF">2022-12-11T07:38:11Z</dcterms:modified>
</cp:coreProperties>
</file>