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activeTab="1"/>
  </bookViews>
  <sheets>
    <sheet name="Q1." sheetId="10" r:id="rId1"/>
    <sheet name="Q2." sheetId="12" r:id="rId2"/>
    <sheet name="Q3." sheetId="5" r:id="rId3"/>
    <sheet name="Q4." sheetId="8" r:id="rId4"/>
    <sheet name="Sheet1" sheetId="13" r:id="rId5"/>
  </sheets>
  <externalReferences>
    <externalReference r:id="rId6"/>
  </externalReferences>
  <definedNames>
    <definedName name="PRange">'[1]B(5)'!$B$6:INDEX('[1]B(5)'!$B$6:$B$85,MATCH(1000,'[1]B(5)'!$B$6:$B$85))</definedName>
    <definedName name="XRange">'[1]B(5)'!$A$6:INDEX('[1]B(5)'!$A$6:$A$85,MATCH(1000,'[1]B(5)'!$A$6:$A$85))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2"/>
  <c r="C20"/>
  <c r="C19"/>
  <c r="C17"/>
  <c r="C14"/>
  <c r="C13"/>
  <c r="C12"/>
  <c r="M13" i="10"/>
  <c r="M12"/>
  <c r="L12"/>
  <c r="F21"/>
  <c r="F20"/>
  <c r="F19"/>
  <c r="F18"/>
  <c r="D22" i="5"/>
  <c r="D19"/>
  <c r="D16"/>
  <c r="D13"/>
  <c r="C27" i="8"/>
  <c r="C17"/>
  <c r="C18"/>
  <c r="C19"/>
  <c r="C20"/>
  <c r="C21"/>
  <c r="C22"/>
  <c r="C23"/>
  <c r="C24"/>
  <c r="C25"/>
  <c r="C26"/>
  <c r="C16"/>
  <c r="F13"/>
  <c r="F15" i="10"/>
  <c r="F14"/>
  <c r="F13"/>
  <c r="F11"/>
  <c r="F10"/>
  <c r="F9"/>
  <c r="B12" i="8" l="1"/>
</calcChain>
</file>

<file path=xl/sharedStrings.xml><?xml version="1.0" encoding="utf-8"?>
<sst xmlns="http://schemas.openxmlformats.org/spreadsheetml/2006/main" count="98" uniqueCount="81">
  <si>
    <t>Q1.</t>
  </si>
  <si>
    <t>Q2.</t>
  </si>
  <si>
    <t>Phone calls arrive at the rate of 48 per hour at the reservation desk for Regional Airways.</t>
  </si>
  <si>
    <t>a. Compute the probability of receiving three calls in a 5-minute interval of time.</t>
  </si>
  <si>
    <t>b. Compute the probability of receiving exactly 10 calls in 15 minutes.</t>
  </si>
  <si>
    <t>c. Suppose no calls are currently on hold. If the agent takes 5 minutes to complete the</t>
  </si>
  <si>
    <t>current call, how many callers do you expect to be waiting by that time? what is the</t>
  </si>
  <si>
    <t>probability that none will be waiting?</t>
  </si>
  <si>
    <t>d. If no calls are currently being processed, what is the probability that the agent can take</t>
  </si>
  <si>
    <t>3 minutes for personal time without being interrupted by a call?</t>
  </si>
  <si>
    <t>Q3.</t>
  </si>
  <si>
    <t xml:space="preserve">a) In a class, there are 15 boys and 10 girls. Three students are selected at random. </t>
  </si>
  <si>
    <t>Calculate the probability that 1 girl and 2 boys are selected.</t>
  </si>
  <si>
    <t xml:space="preserve">b) Two card are drawn together from a pack of 52 cards. </t>
  </si>
  <si>
    <t>Calculate the probability that one is a spade and one is heart.</t>
  </si>
  <si>
    <t>c) A box contains 2 white balls, 3 black balls and 4 red balls. Calculate the probability that when 3 balls</t>
  </si>
  <si>
    <t>are drawn at least one black ball is included in the draw.</t>
  </si>
  <si>
    <t>The probability of getting stuck in traffic on the West Seattle Bridge in the morning is 0.15.</t>
  </si>
  <si>
    <t>Over the next two weeks (10 workdays), what is probability that you will get stuck in traffic 0 times? 1 Time?</t>
  </si>
  <si>
    <t>Binomial Experiment?</t>
  </si>
  <si>
    <t>Fixed # of Identical Trials = n</t>
  </si>
  <si>
    <t>Each trial only results in S or F</t>
  </si>
  <si>
    <t>p remains the same for each trial</t>
  </si>
  <si>
    <t>All events are independent</t>
  </si>
  <si>
    <t>n = # of Fixed Trials = # drive on bridge</t>
  </si>
  <si>
    <t>p = Prob of Success =</t>
  </si>
  <si>
    <r>
      <t xml:space="preserve">Mean = </t>
    </r>
    <r>
      <rPr>
        <sz val="11"/>
        <color theme="0"/>
        <rFont val="Calibri"/>
        <family val="2"/>
      </rPr>
      <t>µ = E(x) = Expected Value =</t>
    </r>
  </si>
  <si>
    <t>X</t>
  </si>
  <si>
    <t>P(x) = f(x)</t>
  </si>
  <si>
    <t>Total</t>
  </si>
  <si>
    <t>Calculate the probability distribution for all possible outcomes of getting stuck in traffic. Graph the probability distribution.</t>
  </si>
  <si>
    <t>(Y/N)</t>
  </si>
  <si>
    <t>d) A 4 digit PIN is selected. What is the probability that there are no repeated digits?</t>
  </si>
  <si>
    <t>Q4.</t>
  </si>
  <si>
    <t>The mean cost of domestic airfares in the United States rose to an all­time high of $385</t>
  </si>
  <si>
    <t>per ticket (Bureau of Transportation Statistics website, November 2, 2012). Airfares were</t>
  </si>
  <si>
    <t>based on the total ticket value, which consisted of the price charged by the airlines plus</t>
  </si>
  <si>
    <t>any additional taxes and fees. Assume domestic airfares are normally distributed with a</t>
  </si>
  <si>
    <t>standard deviation of $110.</t>
  </si>
  <si>
    <t>a. What is the probability that a domestic airfare is $550 or more?</t>
  </si>
  <si>
    <t>b. What is the probability that a domestic airfare is $250 or less?</t>
  </si>
  <si>
    <t>c. What is the probability that a domestic airfare is between $300 and $500?</t>
  </si>
  <si>
    <t>d. What is the cost for the 3% highest domestic airfares?</t>
  </si>
  <si>
    <t>1-no black ball</t>
  </si>
  <si>
    <t>6c3/9c3</t>
  </si>
  <si>
    <t>15c2*10c1/25c3</t>
  </si>
  <si>
    <t>a)</t>
  </si>
  <si>
    <t>numerator</t>
  </si>
  <si>
    <t>denominator</t>
  </si>
  <si>
    <t>15c2*10c1</t>
  </si>
  <si>
    <t>25c3</t>
  </si>
  <si>
    <t>b)</t>
  </si>
  <si>
    <t>n=</t>
  </si>
  <si>
    <t>13c1*13c1</t>
  </si>
  <si>
    <t>d=</t>
  </si>
  <si>
    <t>52c2</t>
  </si>
  <si>
    <t>c)</t>
  </si>
  <si>
    <t>9c3</t>
  </si>
  <si>
    <t>non black ball</t>
  </si>
  <si>
    <t>6c3</t>
  </si>
  <si>
    <t>3 balls(d)</t>
  </si>
  <si>
    <t>y</t>
  </si>
  <si>
    <t>mean=</t>
  </si>
  <si>
    <t>per60min</t>
  </si>
  <si>
    <t>per5min</t>
  </si>
  <si>
    <t>p(x=3)</t>
  </si>
  <si>
    <t>mean</t>
  </si>
  <si>
    <t>per15min</t>
  </si>
  <si>
    <t>p(x=10)</t>
  </si>
  <si>
    <t>4 ppl will be waiting</t>
  </si>
  <si>
    <t>p(x=0)</t>
  </si>
  <si>
    <t>d)</t>
  </si>
  <si>
    <t>per3min</t>
  </si>
  <si>
    <t>Q4-</t>
  </si>
  <si>
    <t>(10*9*8*7)/(10^4)</t>
  </si>
  <si>
    <t>prob=</t>
  </si>
  <si>
    <t>p(x)</t>
  </si>
  <si>
    <t>x</t>
  </si>
  <si>
    <t>Prob(x&lt;=300)</t>
  </si>
  <si>
    <t>Prob(x&lt;=500)</t>
  </si>
  <si>
    <t>reqd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</si>
</sst>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%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6" fillId="3" borderId="1">
      <alignment wrapText="1"/>
    </xf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0" xfId="0" applyFont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0" fillId="4" borderId="1" xfId="0" applyFill="1" applyBorder="1"/>
    <xf numFmtId="0" fontId="4" fillId="3" borderId="1" xfId="0" applyFont="1" applyFill="1" applyBorder="1"/>
    <xf numFmtId="164" fontId="0" fillId="4" borderId="1" xfId="0" applyNumberFormat="1" applyFill="1" applyBorder="1"/>
    <xf numFmtId="0" fontId="0" fillId="0" borderId="11" xfId="0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0" borderId="1" xfId="0" applyBorder="1" applyAlignment="1">
      <alignment horizontal="center"/>
    </xf>
    <xf numFmtId="9" fontId="0" fillId="4" borderId="1" xfId="0" applyNumberFormat="1" applyFill="1" applyBorder="1"/>
    <xf numFmtId="0" fontId="4" fillId="3" borderId="1" xfId="0" applyFont="1" applyFill="1" applyBorder="1" applyAlignment="1">
      <alignment horizontal="center"/>
    </xf>
    <xf numFmtId="10" fontId="1" fillId="0" borderId="0" xfId="3" applyNumberFormat="1" applyFont="1"/>
    <xf numFmtId="0" fontId="1" fillId="5" borderId="0" xfId="0" applyFont="1" applyFill="1"/>
    <xf numFmtId="10" fontId="2" fillId="0" borderId="1" xfId="3" applyNumberFormat="1" applyFont="1" applyBorder="1"/>
    <xf numFmtId="0" fontId="1" fillId="6" borderId="0" xfId="0" applyFont="1" applyFill="1"/>
    <xf numFmtId="10" fontId="2" fillId="0" borderId="1" xfId="3" applyNumberFormat="1" applyFont="1" applyFill="1" applyBorder="1"/>
    <xf numFmtId="165" fontId="2" fillId="0" borderId="1" xfId="3" applyNumberFormat="1" applyFont="1" applyBorder="1"/>
    <xf numFmtId="10" fontId="0" fillId="5" borderId="1" xfId="3" applyNumberFormat="1" applyFont="1" applyFill="1" applyBorder="1"/>
    <xf numFmtId="0" fontId="3" fillId="7" borderId="1" xfId="0" applyFont="1" applyFill="1" applyBorder="1" applyAlignment="1">
      <alignment horizontal="center"/>
    </xf>
    <xf numFmtId="0" fontId="3" fillId="0" borderId="1" xfId="0" applyFont="1" applyBorder="1"/>
    <xf numFmtId="10" fontId="0" fillId="0" borderId="0" xfId="3" applyNumberFormat="1" applyFont="1"/>
    <xf numFmtId="10" fontId="0" fillId="0" borderId="0" xfId="0" applyNumberFormat="1"/>
  </cellXfs>
  <cellStyles count="4">
    <cellStyle name="Blue" xfId="2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Binomial Distribution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Sheet1!$C$2:$C$12</c:f>
              <c:numCache>
                <c:formatCode>0.00%</c:formatCode>
                <c:ptCount val="11"/>
                <c:pt idx="0">
                  <c:v>0.19687440434072262</c:v>
                </c:pt>
                <c:pt idx="1">
                  <c:v>0.34742541942480465</c:v>
                </c:pt>
                <c:pt idx="2">
                  <c:v>0.2758966566020507</c:v>
                </c:pt>
                <c:pt idx="3">
                  <c:v>0.1298337207539062</c:v>
                </c:pt>
                <c:pt idx="4">
                  <c:v>4.0095707879882793E-2</c:v>
                </c:pt>
                <c:pt idx="5">
                  <c:v>8.4908557863281262E-3</c:v>
                </c:pt>
                <c:pt idx="6">
                  <c:v>1.2486552626953121E-3</c:v>
                </c:pt>
                <c:pt idx="7">
                  <c:v>1.2591481640624998E-4</c:v>
                </c:pt>
                <c:pt idx="8">
                  <c:v>8.3325981445312494E-6</c:v>
                </c:pt>
                <c:pt idx="9">
                  <c:v>3.2676855468749943E-7</c:v>
                </c:pt>
                <c:pt idx="10">
                  <c:v>5.7665039062500008E-9</c:v>
                </c:pt>
              </c:numCache>
            </c:numRef>
          </c:val>
        </c:ser>
        <c:axId val="121982336"/>
        <c:axId val="121996800"/>
      </c:barChart>
      <c:catAx>
        <c:axId val="12198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workdays</a:t>
                </a:r>
              </a:p>
            </c:rich>
          </c:tx>
        </c:title>
        <c:tickLblPos val="nextTo"/>
        <c:crossAx val="121996800"/>
        <c:crosses val="autoZero"/>
        <c:auto val="1"/>
        <c:lblAlgn val="ctr"/>
        <c:lblOffset val="100"/>
      </c:catAx>
      <c:valAx>
        <c:axId val="12199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probability</a:t>
                </a:r>
              </a:p>
            </c:rich>
          </c:tx>
        </c:title>
        <c:numFmt formatCode="0.00%" sourceLinked="1"/>
        <c:tickLblPos val="nextTo"/>
        <c:crossAx val="121982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2</xdr:row>
      <xdr:rowOff>180976</xdr:rowOff>
    </xdr:from>
    <xdr:to>
      <xdr:col>16</xdr:col>
      <xdr:colOff>266699</xdr:colOff>
      <xdr:row>18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kh\Desktop\SMDA\Ebooks\Statistical%20Analysis%20Excel%20-%20Youtube\Excel2013StatisticsChapter0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(3an) (2)"/>
      <sheetName val="Topics"/>
      <sheetName val="Detailed Topic List"/>
      <sheetName val="Keyboards"/>
      <sheetName val="Notes"/>
      <sheetName val="Print B"/>
      <sheetName val="Print P"/>
      <sheetName val="PD(1)"/>
      <sheetName val="PD(2)"/>
      <sheetName val="PD(2an)"/>
      <sheetName val="PD(3)"/>
      <sheetName val="PD(3an)"/>
      <sheetName val="EVSD(1)"/>
      <sheetName val="EVSD(1an)"/>
      <sheetName val="EVSD(2)"/>
      <sheetName val="EVSD(2an)"/>
      <sheetName val="BDPD"/>
      <sheetName val="B(1)"/>
      <sheetName val="B(1an)"/>
      <sheetName val="B(2)"/>
      <sheetName val="B(2an)"/>
      <sheetName val="B(3)"/>
      <sheetName val="B(3an)"/>
      <sheetName val="B(4)"/>
      <sheetName val="B(4an)"/>
      <sheetName val="B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>
            <v>0</v>
          </cell>
          <cell r="B6">
            <v>0.34867844009999993</v>
          </cell>
        </row>
        <row r="7">
          <cell r="A7">
            <v>1</v>
          </cell>
          <cell r="B7">
            <v>0.38742048899999998</v>
          </cell>
        </row>
        <row r="8">
          <cell r="A8">
            <v>2</v>
          </cell>
          <cell r="B8">
            <v>0.19371024450000005</v>
          </cell>
        </row>
        <row r="9">
          <cell r="A9">
            <v>3</v>
          </cell>
          <cell r="B9">
            <v>5.739562799999999E-2</v>
          </cell>
        </row>
        <row r="10">
          <cell r="A10">
            <v>4</v>
          </cell>
          <cell r="B10">
            <v>1.1160261000000003E-2</v>
          </cell>
        </row>
        <row r="11">
          <cell r="A11">
            <v>5</v>
          </cell>
          <cell r="B11">
            <v>1.4880348000000001E-3</v>
          </cell>
        </row>
        <row r="12">
          <cell r="A12">
            <v>6</v>
          </cell>
          <cell r="B12">
            <v>1.3778099999999988E-4</v>
          </cell>
        </row>
        <row r="13">
          <cell r="A13">
            <v>7</v>
          </cell>
          <cell r="B13">
            <v>8.7480000000000084E-6</v>
          </cell>
        </row>
        <row r="14">
          <cell r="A14">
            <v>8</v>
          </cell>
          <cell r="B14">
            <v>3.6450000000000065E-7</v>
          </cell>
        </row>
        <row r="15">
          <cell r="A15">
            <v>9</v>
          </cell>
          <cell r="B15">
            <v>8.9999999999999962E-9</v>
          </cell>
        </row>
        <row r="16">
          <cell r="A16">
            <v>10</v>
          </cell>
          <cell r="B16">
            <v>1.0000000000000031E-10</v>
          </cell>
        </row>
        <row r="17">
          <cell r="A17" t="str">
            <v/>
          </cell>
          <cell r="B17" t="str">
            <v/>
          </cell>
        </row>
        <row r="18">
          <cell r="A18" t="str">
            <v/>
          </cell>
          <cell r="B18" t="str">
            <v/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  <row r="22">
          <cell r="A22" t="str">
            <v/>
          </cell>
          <cell r="B22" t="str">
            <v/>
          </cell>
        </row>
        <row r="23">
          <cell r="A23" t="str">
            <v/>
          </cell>
          <cell r="B23" t="str">
            <v/>
          </cell>
        </row>
        <row r="24">
          <cell r="A24" t="str">
            <v/>
          </cell>
          <cell r="B24" t="str">
            <v/>
          </cell>
        </row>
        <row r="25">
          <cell r="A25" t="str">
            <v/>
          </cell>
          <cell r="B25" t="str">
            <v/>
          </cell>
        </row>
        <row r="26">
          <cell r="A26" t="str">
            <v/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  <row r="40">
          <cell r="A40" t="str">
            <v/>
          </cell>
          <cell r="B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</row>
        <row r="43">
          <cell r="A43" t="str">
            <v/>
          </cell>
          <cell r="B43" t="str">
            <v/>
          </cell>
        </row>
        <row r="44">
          <cell r="A44" t="str">
            <v/>
          </cell>
          <cell r="B44" t="str">
            <v/>
          </cell>
        </row>
        <row r="45">
          <cell r="A45" t="str">
            <v/>
          </cell>
          <cell r="B45" t="str">
            <v/>
          </cell>
        </row>
        <row r="46">
          <cell r="A46" t="str">
            <v/>
          </cell>
          <cell r="B46" t="str">
            <v/>
          </cell>
        </row>
        <row r="47">
          <cell r="A47" t="str">
            <v/>
          </cell>
          <cell r="B47" t="str">
            <v/>
          </cell>
        </row>
        <row r="48">
          <cell r="A48" t="str">
            <v/>
          </cell>
          <cell r="B48" t="str">
            <v/>
          </cell>
        </row>
        <row r="49">
          <cell r="A49" t="str">
            <v/>
          </cell>
          <cell r="B49" t="str">
            <v/>
          </cell>
        </row>
        <row r="50">
          <cell r="A50" t="str">
            <v/>
          </cell>
          <cell r="B50" t="str">
            <v/>
          </cell>
        </row>
        <row r="51">
          <cell r="A51" t="str">
            <v/>
          </cell>
          <cell r="B51" t="str">
            <v/>
          </cell>
        </row>
        <row r="52">
          <cell r="A52" t="str">
            <v/>
          </cell>
          <cell r="B52" t="str">
            <v/>
          </cell>
        </row>
        <row r="53">
          <cell r="A53" t="str">
            <v/>
          </cell>
          <cell r="B53" t="str">
            <v/>
          </cell>
        </row>
        <row r="54">
          <cell r="A54" t="str">
            <v/>
          </cell>
          <cell r="B54" t="str">
            <v/>
          </cell>
        </row>
        <row r="55">
          <cell r="A55" t="str">
            <v/>
          </cell>
          <cell r="B55" t="str">
            <v/>
          </cell>
        </row>
        <row r="56">
          <cell r="A56" t="str">
            <v/>
          </cell>
          <cell r="B56" t="str">
            <v/>
          </cell>
        </row>
        <row r="57">
          <cell r="A57" t="str">
            <v/>
          </cell>
          <cell r="B57" t="str">
            <v/>
          </cell>
        </row>
        <row r="58">
          <cell r="A58" t="str">
            <v/>
          </cell>
          <cell r="B58" t="str">
            <v/>
          </cell>
        </row>
        <row r="59">
          <cell r="A59" t="str">
            <v/>
          </cell>
          <cell r="B59" t="str">
            <v/>
          </cell>
        </row>
        <row r="60">
          <cell r="A60" t="str">
            <v/>
          </cell>
          <cell r="B60" t="str">
            <v/>
          </cell>
        </row>
        <row r="61">
          <cell r="A61" t="str">
            <v/>
          </cell>
          <cell r="B61" t="str">
            <v/>
          </cell>
        </row>
        <row r="62">
          <cell r="A62" t="str">
            <v/>
          </cell>
          <cell r="B62" t="str">
            <v/>
          </cell>
        </row>
        <row r="63">
          <cell r="A63" t="str">
            <v/>
          </cell>
          <cell r="B63" t="str">
            <v/>
          </cell>
        </row>
        <row r="64">
          <cell r="A64" t="str">
            <v/>
          </cell>
          <cell r="B64" t="str">
            <v/>
          </cell>
        </row>
        <row r="65">
          <cell r="A65" t="str">
            <v/>
          </cell>
          <cell r="B65" t="str">
            <v/>
          </cell>
        </row>
        <row r="66">
          <cell r="A66" t="str">
            <v/>
          </cell>
          <cell r="B66" t="str">
            <v/>
          </cell>
        </row>
        <row r="67">
          <cell r="A67" t="str">
            <v/>
          </cell>
          <cell r="B67" t="str">
            <v/>
          </cell>
        </row>
        <row r="68">
          <cell r="A68" t="str">
            <v/>
          </cell>
          <cell r="B68" t="str">
            <v/>
          </cell>
        </row>
        <row r="69">
          <cell r="A69" t="str">
            <v/>
          </cell>
          <cell r="B69" t="str">
            <v/>
          </cell>
        </row>
        <row r="70">
          <cell r="A70" t="str">
            <v/>
          </cell>
          <cell r="B70" t="str">
            <v/>
          </cell>
        </row>
        <row r="71">
          <cell r="A71" t="str">
            <v/>
          </cell>
          <cell r="B71" t="str">
            <v/>
          </cell>
        </row>
        <row r="72">
          <cell r="A72" t="str">
            <v/>
          </cell>
          <cell r="B72" t="str">
            <v/>
          </cell>
        </row>
        <row r="73">
          <cell r="A73" t="str">
            <v/>
          </cell>
          <cell r="B73" t="str">
            <v/>
          </cell>
        </row>
        <row r="74">
          <cell r="A74" t="str">
            <v/>
          </cell>
          <cell r="B74" t="str">
            <v/>
          </cell>
        </row>
        <row r="75">
          <cell r="A75" t="str">
            <v/>
          </cell>
          <cell r="B75" t="str">
            <v/>
          </cell>
        </row>
        <row r="76">
          <cell r="A76" t="str">
            <v/>
          </cell>
          <cell r="B76" t="str">
            <v/>
          </cell>
        </row>
        <row r="77">
          <cell r="A77" t="str">
            <v/>
          </cell>
          <cell r="B77" t="str">
            <v/>
          </cell>
        </row>
        <row r="78">
          <cell r="A78" t="str">
            <v/>
          </cell>
          <cell r="B78" t="str">
            <v/>
          </cell>
        </row>
        <row r="79">
          <cell r="A79" t="str">
            <v/>
          </cell>
          <cell r="B79" t="str">
            <v/>
          </cell>
        </row>
        <row r="80">
          <cell r="A80" t="str">
            <v/>
          </cell>
          <cell r="B80" t="str">
            <v/>
          </cell>
        </row>
        <row r="81">
          <cell r="A81" t="str">
            <v/>
          </cell>
          <cell r="B81" t="str">
            <v/>
          </cell>
        </row>
        <row r="82">
          <cell r="A82" t="str">
            <v/>
          </cell>
          <cell r="B82" t="str">
            <v/>
          </cell>
        </row>
        <row r="83">
          <cell r="A83" t="str">
            <v/>
          </cell>
          <cell r="B83" t="str">
            <v/>
          </cell>
        </row>
        <row r="84">
          <cell r="A84" t="str">
            <v/>
          </cell>
          <cell r="B84" t="str">
            <v/>
          </cell>
        </row>
        <row r="85">
          <cell r="A85" t="str">
            <v/>
          </cell>
          <cell r="B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showGridLines="0" workbookViewId="0">
      <selection activeCell="I19" sqref="I19"/>
    </sheetView>
  </sheetViews>
  <sheetFormatPr defaultColWidth="8.85546875" defaultRowHeight="15.75"/>
  <cols>
    <col min="1" max="1" width="4.7109375" style="1" customWidth="1"/>
    <col min="2" max="2" width="8.85546875" style="2"/>
    <col min="3" max="3" width="12.7109375" style="2" bestFit="1" customWidth="1"/>
    <col min="4" max="5" width="8.85546875" style="2"/>
    <col min="6" max="6" width="9.5703125" style="2" bestFit="1" customWidth="1"/>
    <col min="7" max="18" width="8.85546875" style="2"/>
    <col min="19" max="19" width="16" style="2" customWidth="1"/>
    <col min="20" max="16384" width="8.85546875" style="2"/>
  </cols>
  <sheetData>
    <row r="1" spans="1:13">
      <c r="A1" s="1" t="s">
        <v>0</v>
      </c>
      <c r="B1" s="2" t="s">
        <v>11</v>
      </c>
    </row>
    <row r="2" spans="1:13">
      <c r="B2" s="2" t="s">
        <v>12</v>
      </c>
      <c r="I2" s="2" t="s">
        <v>45</v>
      </c>
    </row>
    <row r="3" spans="1:13">
      <c r="B3" s="2" t="s">
        <v>13</v>
      </c>
    </row>
    <row r="4" spans="1:13">
      <c r="B4" s="2" t="s">
        <v>14</v>
      </c>
    </row>
    <row r="5" spans="1:13">
      <c r="B5" s="2" t="s">
        <v>15</v>
      </c>
    </row>
    <row r="6" spans="1:13">
      <c r="B6" s="2" t="s">
        <v>16</v>
      </c>
      <c r="I6" s="2" t="s">
        <v>43</v>
      </c>
      <c r="K6" s="2" t="s">
        <v>44</v>
      </c>
    </row>
    <row r="7" spans="1:13">
      <c r="B7" s="2" t="s">
        <v>32</v>
      </c>
    </row>
    <row r="9" spans="1:13">
      <c r="B9" s="2" t="s">
        <v>46</v>
      </c>
      <c r="C9" s="2" t="s">
        <v>47</v>
      </c>
      <c r="D9" s="2" t="s">
        <v>49</v>
      </c>
      <c r="F9" s="29">
        <f>COMBIN(15,2)*COMBIN(10,1)</f>
        <v>1050</v>
      </c>
    </row>
    <row r="10" spans="1:13">
      <c r="C10" s="2" t="s">
        <v>48</v>
      </c>
      <c r="D10" s="2" t="s">
        <v>50</v>
      </c>
      <c r="F10" s="29">
        <f>COMBIN(25,3)</f>
        <v>2300</v>
      </c>
      <c r="K10" s="2" t="s">
        <v>71</v>
      </c>
      <c r="L10" s="2" t="s">
        <v>74</v>
      </c>
    </row>
    <row r="11" spans="1:13">
      <c r="F11" s="28">
        <f>F9/F10</f>
        <v>0.45652173913043476</v>
      </c>
    </row>
    <row r="12" spans="1:13">
      <c r="L12" s="29">
        <f>(10*9*8*7)</f>
        <v>5040</v>
      </c>
      <c r="M12" s="29">
        <f>10*10*10*10</f>
        <v>10000</v>
      </c>
    </row>
    <row r="13" spans="1:13">
      <c r="B13" s="2" t="s">
        <v>51</v>
      </c>
      <c r="C13" s="2" t="s">
        <v>52</v>
      </c>
      <c r="D13" s="2" t="s">
        <v>53</v>
      </c>
      <c r="F13" s="29">
        <f>COMBIN(13,1)*COMBIN(13,1)</f>
        <v>169</v>
      </c>
      <c r="L13" s="2" t="s">
        <v>75</v>
      </c>
      <c r="M13" s="28">
        <f>L12/M12</f>
        <v>0.504</v>
      </c>
    </row>
    <row r="14" spans="1:13">
      <c r="C14" s="2" t="s">
        <v>54</v>
      </c>
      <c r="D14" s="2" t="s">
        <v>55</v>
      </c>
      <c r="F14" s="29">
        <f>COMBIN(52,2)</f>
        <v>1326</v>
      </c>
    </row>
    <row r="15" spans="1:13">
      <c r="F15" s="28">
        <f>F13/F14</f>
        <v>0.12745098039215685</v>
      </c>
    </row>
    <row r="18" spans="2:6">
      <c r="B18" s="2" t="s">
        <v>56</v>
      </c>
      <c r="C18" s="2" t="s">
        <v>58</v>
      </c>
      <c r="E18" s="2" t="s">
        <v>59</v>
      </c>
      <c r="F18" s="29">
        <f>COMBIN(6,3)</f>
        <v>20</v>
      </c>
    </row>
    <row r="19" spans="2:6">
      <c r="C19" s="2" t="s">
        <v>60</v>
      </c>
      <c r="E19" s="2" t="s">
        <v>57</v>
      </c>
      <c r="F19" s="29">
        <f>COMBIN(9,3)</f>
        <v>83.999999999999986</v>
      </c>
    </row>
    <row r="20" spans="2:6">
      <c r="F20" s="26">
        <f>F18/F19</f>
        <v>0.23809523809523814</v>
      </c>
    </row>
    <row r="21" spans="2:6">
      <c r="F21" s="28">
        <f>1-F20</f>
        <v>0.76190476190476186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showGridLines="0" tabSelected="1" topLeftCell="A4" zoomScale="120" zoomScaleNormal="120" workbookViewId="0">
      <selection activeCell="D21" sqref="D21"/>
    </sheetView>
  </sheetViews>
  <sheetFormatPr defaultRowHeight="15"/>
  <cols>
    <col min="1" max="1" width="4.7109375" style="9" customWidth="1"/>
    <col min="2" max="2" width="13.28515625" customWidth="1"/>
  </cols>
  <sheetData>
    <row r="1" spans="1:3">
      <c r="A1" s="9" t="s">
        <v>1</v>
      </c>
      <c r="B1" t="s">
        <v>34</v>
      </c>
    </row>
    <row r="2" spans="1:3">
      <c r="B2" t="s">
        <v>35</v>
      </c>
    </row>
    <row r="3" spans="1:3">
      <c r="B3" t="s">
        <v>36</v>
      </c>
    </row>
    <row r="4" spans="1:3">
      <c r="B4" t="s">
        <v>37</v>
      </c>
    </row>
    <row r="5" spans="1:3">
      <c r="B5" t="s">
        <v>38</v>
      </c>
    </row>
    <row r="6" spans="1:3">
      <c r="B6" t="s">
        <v>39</v>
      </c>
    </row>
    <row r="7" spans="1:3">
      <c r="B7" t="s">
        <v>40</v>
      </c>
    </row>
    <row r="8" spans="1:3">
      <c r="B8" t="s">
        <v>41</v>
      </c>
    </row>
    <row r="9" spans="1:3">
      <c r="B9" t="s">
        <v>42</v>
      </c>
    </row>
    <row r="11" spans="1:3">
      <c r="B11" t="s">
        <v>56</v>
      </c>
    </row>
    <row r="12" spans="1:3">
      <c r="B12" t="s">
        <v>78</v>
      </c>
      <c r="C12" s="35">
        <f>NORMDIST(300,385,110,1)</f>
        <v>0.21984190130278591</v>
      </c>
    </row>
    <row r="13" spans="1:3">
      <c r="B13" t="s">
        <v>79</v>
      </c>
      <c r="C13" s="35">
        <f>NORMDIST(500,385,110,1)</f>
        <v>0.85209353088587347</v>
      </c>
    </row>
    <row r="14" spans="1:3">
      <c r="B14" t="s">
        <v>80</v>
      </c>
      <c r="C14" s="36">
        <f>C13-C12</f>
        <v>0.63225162958308756</v>
      </c>
    </row>
    <row r="17" spans="2:3">
      <c r="B17" t="s">
        <v>71</v>
      </c>
      <c r="C17">
        <f>NORMINV(3%,385,110)</f>
        <v>178.11270310336207</v>
      </c>
    </row>
    <row r="19" spans="2:3">
      <c r="B19" t="s">
        <v>46</v>
      </c>
      <c r="C19" s="35">
        <f>NORMDIST(550,385,110,1)</f>
        <v>0.93319279873114191</v>
      </c>
    </row>
    <row r="20" spans="2:3">
      <c r="C20" s="35">
        <f>1-C19</f>
        <v>6.6807201268858085E-2</v>
      </c>
    </row>
    <row r="21" spans="2:3">
      <c r="B21" t="s">
        <v>51</v>
      </c>
      <c r="C21" s="35">
        <f>NORMDIST(250,385,110,1)</f>
        <v>0.109860051285121</v>
      </c>
    </row>
    <row r="22" spans="2:3">
      <c r="C22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showGridLines="0" workbookViewId="0">
      <selection activeCell="F22" sqref="F22"/>
    </sheetView>
  </sheetViews>
  <sheetFormatPr defaultColWidth="8.85546875" defaultRowHeight="15.75"/>
  <cols>
    <col min="1" max="1" width="4.7109375" style="1" customWidth="1"/>
    <col min="2" max="16384" width="8.85546875" style="2"/>
  </cols>
  <sheetData>
    <row r="1" spans="1:5">
      <c r="A1" s="1" t="s">
        <v>10</v>
      </c>
      <c r="B1" s="2" t="s">
        <v>2</v>
      </c>
    </row>
    <row r="2" spans="1:5">
      <c r="B2" s="2" t="s">
        <v>3</v>
      </c>
    </row>
    <row r="3" spans="1:5">
      <c r="B3" s="2" t="s">
        <v>4</v>
      </c>
    </row>
    <row r="4" spans="1:5">
      <c r="B4" s="2" t="s">
        <v>5</v>
      </c>
    </row>
    <row r="5" spans="1:5">
      <c r="B5" s="2" t="s">
        <v>6</v>
      </c>
    </row>
    <row r="6" spans="1:5">
      <c r="B6" s="2" t="s">
        <v>7</v>
      </c>
    </row>
    <row r="7" spans="1:5">
      <c r="B7" s="2" t="s">
        <v>8</v>
      </c>
    </row>
    <row r="8" spans="1:5">
      <c r="B8" s="2" t="s">
        <v>9</v>
      </c>
    </row>
    <row r="11" spans="1:5">
      <c r="C11" s="2" t="s">
        <v>62</v>
      </c>
      <c r="D11" s="27">
        <v>48</v>
      </c>
      <c r="E11" s="2" t="s">
        <v>63</v>
      </c>
    </row>
    <row r="12" spans="1:5">
      <c r="B12" s="2" t="s">
        <v>46</v>
      </c>
      <c r="C12" s="2" t="s">
        <v>62</v>
      </c>
      <c r="D12" s="27">
        <v>4</v>
      </c>
      <c r="E12" s="2" t="s">
        <v>64</v>
      </c>
    </row>
    <row r="13" spans="1:5">
      <c r="C13" s="2" t="s">
        <v>65</v>
      </c>
      <c r="D13" s="28">
        <f>POISSON(3,D12,0)</f>
        <v>0.19536681481316559</v>
      </c>
    </row>
    <row r="15" spans="1:5">
      <c r="B15" s="2" t="s">
        <v>51</v>
      </c>
      <c r="C15" s="2" t="s">
        <v>66</v>
      </c>
      <c r="D15" s="27">
        <v>12</v>
      </c>
      <c r="E15" s="2" t="s">
        <v>67</v>
      </c>
    </row>
    <row r="16" spans="1:5">
      <c r="C16" s="2" t="s">
        <v>68</v>
      </c>
      <c r="D16" s="30">
        <f>POISSON(10,D15,0)</f>
        <v>0.10483725588366105</v>
      </c>
    </row>
    <row r="18" spans="2:5">
      <c r="B18" s="2" t="s">
        <v>56</v>
      </c>
      <c r="C18" s="2" t="s">
        <v>69</v>
      </c>
    </row>
    <row r="19" spans="2:5">
      <c r="C19" s="2" t="s">
        <v>70</v>
      </c>
      <c r="D19" s="28">
        <f>POISSON(0,D12,0)</f>
        <v>1.8315638888734272E-2</v>
      </c>
    </row>
    <row r="21" spans="2:5">
      <c r="B21" s="2" t="s">
        <v>71</v>
      </c>
      <c r="C21" s="2" t="s">
        <v>66</v>
      </c>
      <c r="D21" s="27">
        <v>2.4</v>
      </c>
      <c r="E21" s="2" t="s">
        <v>72</v>
      </c>
    </row>
    <row r="22" spans="2:5">
      <c r="C22" s="2" t="s">
        <v>70</v>
      </c>
      <c r="D22" s="31">
        <f>POISSON(0,D21,0)</f>
        <v>9.0717953289414427E-2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"/>
  <sheetViews>
    <sheetView showGridLines="0" topLeftCell="A7" zoomScale="117" zoomScaleNormal="117" workbookViewId="0">
      <selection activeCell="E27" sqref="E27"/>
    </sheetView>
  </sheetViews>
  <sheetFormatPr defaultRowHeight="15"/>
  <cols>
    <col min="1" max="1" width="4.7109375" customWidth="1"/>
    <col min="3" max="3" width="9.28515625" bestFit="1" customWidth="1"/>
    <col min="5" max="5" width="22.7109375" customWidth="1"/>
  </cols>
  <sheetData>
    <row r="1" spans="1:13">
      <c r="A1" s="9" t="s">
        <v>33</v>
      </c>
      <c r="B1" s="3" t="s">
        <v>17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>
      <c r="A2" s="9"/>
      <c r="B2" s="20" t="s">
        <v>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B3" s="6" t="s">
        <v>30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>
      <c r="B4" s="9" t="s">
        <v>19</v>
      </c>
      <c r="C4" s="9"/>
      <c r="D4" s="9"/>
      <c r="E4" s="9"/>
      <c r="F4" s="9"/>
      <c r="G4" s="9"/>
    </row>
    <row r="5" spans="1:13">
      <c r="B5" s="10">
        <v>1</v>
      </c>
      <c r="C5" s="11" t="s">
        <v>20</v>
      </c>
      <c r="D5" s="12"/>
      <c r="E5" s="12"/>
      <c r="F5" s="16" t="s">
        <v>61</v>
      </c>
      <c r="G5" t="s">
        <v>31</v>
      </c>
    </row>
    <row r="6" spans="1:13">
      <c r="B6" s="10">
        <v>2</v>
      </c>
      <c r="C6" s="11" t="s">
        <v>21</v>
      </c>
      <c r="D6" s="12"/>
      <c r="E6" s="12"/>
      <c r="F6" s="16" t="s">
        <v>61</v>
      </c>
      <c r="G6" t="s">
        <v>31</v>
      </c>
    </row>
    <row r="7" spans="1:13">
      <c r="B7" s="10">
        <v>3</v>
      </c>
      <c r="C7" s="11" t="s">
        <v>22</v>
      </c>
      <c r="D7" s="12"/>
      <c r="E7" s="12"/>
      <c r="F7" s="16" t="s">
        <v>61</v>
      </c>
      <c r="G7" t="s">
        <v>31</v>
      </c>
    </row>
    <row r="8" spans="1:13">
      <c r="B8" s="10">
        <v>4</v>
      </c>
      <c r="C8" s="11" t="s">
        <v>23</v>
      </c>
      <c r="D8" s="12"/>
      <c r="E8" s="12"/>
      <c r="F8" s="16" t="s">
        <v>61</v>
      </c>
      <c r="G8" t="s">
        <v>31</v>
      </c>
    </row>
    <row r="9" spans="1:13" ht="5.25" customHeight="1"/>
    <row r="10" spans="1:13">
      <c r="B10" s="13" t="s">
        <v>24</v>
      </c>
      <c r="C10" s="14"/>
      <c r="D10" s="14"/>
      <c r="E10" s="15"/>
      <c r="F10" s="16">
        <v>10</v>
      </c>
    </row>
    <row r="11" spans="1:13">
      <c r="B11" s="13" t="s">
        <v>25</v>
      </c>
      <c r="C11" s="14"/>
      <c r="D11" s="14"/>
      <c r="E11" s="15"/>
      <c r="F11" s="24">
        <v>0.15</v>
      </c>
    </row>
    <row r="12" spans="1:13">
      <c r="B12" s="13" t="str">
        <f>"Random Discrete Variable = x = Stuck In Traffic in "&amp;F10&amp;" Tries"</f>
        <v>Random Discrete Variable = x = Stuck In Traffic in 10 Tries</v>
      </c>
      <c r="C12" s="14"/>
      <c r="D12" s="14"/>
      <c r="E12" s="15"/>
      <c r="F12" s="10"/>
    </row>
    <row r="13" spans="1:13">
      <c r="B13" s="13" t="s">
        <v>26</v>
      </c>
      <c r="C13" s="14"/>
      <c r="D13" s="14"/>
      <c r="E13" s="15"/>
      <c r="F13" s="16">
        <f>F10*F11</f>
        <v>1.5</v>
      </c>
    </row>
    <row r="14" spans="1:13" ht="5.25" customHeight="1"/>
    <row r="15" spans="1:13">
      <c r="B15" s="25" t="s">
        <v>27</v>
      </c>
      <c r="C15" s="17" t="s">
        <v>28</v>
      </c>
    </row>
    <row r="16" spans="1:13">
      <c r="B16" s="23">
        <v>0</v>
      </c>
      <c r="C16" s="18">
        <f>BINOMDIST(B16,$F$10,$F$11,0)</f>
        <v>0.19687440434072262</v>
      </c>
    </row>
    <row r="17" spans="2:3">
      <c r="B17" s="23">
        <v>1</v>
      </c>
      <c r="C17" s="18">
        <f t="shared" ref="C17:C26" si="0">BINOMDIST(B17,$F$10,$F$11,0)</f>
        <v>0.34742541942480465</v>
      </c>
    </row>
    <row r="18" spans="2:3">
      <c r="B18" s="23">
        <v>2</v>
      </c>
      <c r="C18" s="18">
        <f t="shared" si="0"/>
        <v>0.2758966566020507</v>
      </c>
    </row>
    <row r="19" spans="2:3">
      <c r="B19" s="23">
        <v>3</v>
      </c>
      <c r="C19" s="18">
        <f t="shared" si="0"/>
        <v>0.1298337207539062</v>
      </c>
    </row>
    <row r="20" spans="2:3">
      <c r="B20" s="23">
        <v>4</v>
      </c>
      <c r="C20" s="18">
        <f t="shared" si="0"/>
        <v>4.0095707879882793E-2</v>
      </c>
    </row>
    <row r="21" spans="2:3">
      <c r="B21" s="23">
        <v>5</v>
      </c>
      <c r="C21" s="18">
        <f t="shared" si="0"/>
        <v>8.4908557863281262E-3</v>
      </c>
    </row>
    <row r="22" spans="2:3">
      <c r="B22" s="23">
        <v>6</v>
      </c>
      <c r="C22" s="18">
        <f t="shared" si="0"/>
        <v>1.2486552626953121E-3</v>
      </c>
    </row>
    <row r="23" spans="2:3">
      <c r="B23" s="23">
        <v>7</v>
      </c>
      <c r="C23" s="18">
        <f t="shared" si="0"/>
        <v>1.2591481640624998E-4</v>
      </c>
    </row>
    <row r="24" spans="2:3">
      <c r="B24" s="23">
        <v>8</v>
      </c>
      <c r="C24" s="18">
        <f t="shared" si="0"/>
        <v>8.3325981445312494E-6</v>
      </c>
    </row>
    <row r="25" spans="2:3">
      <c r="B25" s="23">
        <v>9</v>
      </c>
      <c r="C25" s="18">
        <f t="shared" si="0"/>
        <v>3.2676855468749943E-7</v>
      </c>
    </row>
    <row r="26" spans="2:3" ht="15.75" thickBot="1">
      <c r="B26" s="23">
        <v>10</v>
      </c>
      <c r="C26" s="18">
        <f t="shared" si="0"/>
        <v>5.7665039062500008E-9</v>
      </c>
    </row>
    <row r="27" spans="2:3" ht="15.75" thickBot="1">
      <c r="B27" s="19" t="s">
        <v>29</v>
      </c>
      <c r="C27" s="18">
        <f>SUM(C16:C26)</f>
        <v>0.99999999999999967</v>
      </c>
    </row>
    <row r="28" spans="2:3" ht="15.75" thickTop="1"/>
  </sheetData>
  <printOptions horizontalCentered="1" headings="1"/>
  <pageMargins left="0.5" right="0.5" top="0.45" bottom="0.75" header="0.3" footer="0.3"/>
  <pageSetup scale="105" orientation="landscape" r:id="rId1"/>
  <headerFooter>
    <oddFooter>&amp;L&amp;D&amp;CPage 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D22" sqref="D22"/>
    </sheetView>
  </sheetViews>
  <sheetFormatPr defaultRowHeight="15"/>
  <sheetData>
    <row r="1" spans="1:3">
      <c r="B1" s="33" t="s">
        <v>77</v>
      </c>
      <c r="C1" s="33" t="s">
        <v>76</v>
      </c>
    </row>
    <row r="2" spans="1:3">
      <c r="A2" s="34" t="s">
        <v>73</v>
      </c>
      <c r="B2" s="10">
        <v>0</v>
      </c>
      <c r="C2" s="32">
        <v>0.19687440434072262</v>
      </c>
    </row>
    <row r="3" spans="1:3">
      <c r="B3" s="10">
        <v>1</v>
      </c>
      <c r="C3" s="32">
        <v>0.34742541942480465</v>
      </c>
    </row>
    <row r="4" spans="1:3">
      <c r="B4" s="10">
        <v>2</v>
      </c>
      <c r="C4" s="32">
        <v>0.2758966566020507</v>
      </c>
    </row>
    <row r="5" spans="1:3">
      <c r="B5" s="10">
        <v>3</v>
      </c>
      <c r="C5" s="32">
        <v>0.1298337207539062</v>
      </c>
    </row>
    <row r="6" spans="1:3">
      <c r="B6" s="10">
        <v>4</v>
      </c>
      <c r="C6" s="32">
        <v>4.0095707879882793E-2</v>
      </c>
    </row>
    <row r="7" spans="1:3">
      <c r="B7" s="10">
        <v>5</v>
      </c>
      <c r="C7" s="32">
        <v>8.4908557863281262E-3</v>
      </c>
    </row>
    <row r="8" spans="1:3">
      <c r="B8" s="10">
        <v>6</v>
      </c>
      <c r="C8" s="32">
        <v>1.2486552626953121E-3</v>
      </c>
    </row>
    <row r="9" spans="1:3">
      <c r="B9" s="10">
        <v>7</v>
      </c>
      <c r="C9" s="32">
        <v>1.2591481640624998E-4</v>
      </c>
    </row>
    <row r="10" spans="1:3">
      <c r="B10" s="10">
        <v>8</v>
      </c>
      <c r="C10" s="32">
        <v>8.3325981445312494E-6</v>
      </c>
    </row>
    <row r="11" spans="1:3">
      <c r="B11" s="10">
        <v>9</v>
      </c>
      <c r="C11" s="32">
        <v>3.2676855468749943E-7</v>
      </c>
    </row>
    <row r="12" spans="1:3">
      <c r="B12" s="10">
        <v>10</v>
      </c>
      <c r="C12" s="32">
        <v>5.7665039062500008E-9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</vt:lpstr>
      <vt:lpstr>Q2.</vt:lpstr>
      <vt:lpstr>Q3.</vt:lpstr>
      <vt:lpstr>Q4.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</dc:creator>
  <cp:lastModifiedBy>211b385</cp:lastModifiedBy>
  <dcterms:created xsi:type="dcterms:W3CDTF">2015-06-05T18:17:20Z</dcterms:created>
  <dcterms:modified xsi:type="dcterms:W3CDTF">2022-10-13T11:55:36Z</dcterms:modified>
</cp:coreProperties>
</file>