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P\Desktop\uni\smda lab\"/>
    </mc:Choice>
  </mc:AlternateContent>
  <xr:revisionPtr revIDLastSave="0" documentId="13_ncr:1_{3EAD1227-7DBB-4EF2-AA1E-30D7278D5486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Q1." sheetId="11" r:id="rId1"/>
    <sheet name="Q2." sheetId="12" r:id="rId2"/>
    <sheet name="Sheet1" sheetId="14" r:id="rId3"/>
    <sheet name="Q3." sheetId="13" r:id="rId4"/>
  </sheets>
  <externalReferences>
    <externalReference r:id="rId5"/>
  </externalReferences>
  <definedNames>
    <definedName name="PRange">'[1]B(5)'!$B$6:INDEX('[1]B(5)'!$B$6:$B$85,MATCH(1000,'[1]B(5)'!$B$6:$B$85))</definedName>
    <definedName name="XRange">'[1]B(5)'!$A$6:INDEX('[1]B(5)'!$A$6:$A$85,MATCH(1000,'[1]B(5)'!$A$6:$A$85))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13" l="1"/>
  <c r="P18" i="13"/>
  <c r="P17" i="13"/>
  <c r="P16" i="13"/>
  <c r="P15" i="13"/>
  <c r="P14" i="13"/>
  <c r="P13" i="13"/>
  <c r="P12" i="13"/>
  <c r="P11" i="13"/>
  <c r="P10" i="13"/>
  <c r="P9" i="13"/>
  <c r="P8" i="13"/>
  <c r="P7" i="13" l="1"/>
  <c r="P6" i="13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B72" i="12"/>
  <c r="B61" i="12"/>
  <c r="B62" i="12"/>
  <c r="B63" i="12"/>
  <c r="B64" i="12"/>
  <c r="B65" i="12" s="1"/>
  <c r="B66" i="12" s="1"/>
  <c r="B67" i="12" s="1"/>
  <c r="B68" i="12" s="1"/>
  <c r="B69" i="12" s="1"/>
  <c r="B70" i="12" s="1"/>
  <c r="B71" i="12" s="1"/>
  <c r="B52" i="12"/>
  <c r="B53" i="12" s="1"/>
  <c r="B54" i="12" s="1"/>
  <c r="B55" i="12" s="1"/>
  <c r="B56" i="12" s="1"/>
  <c r="B57" i="12" s="1"/>
  <c r="B58" i="12" s="1"/>
  <c r="B59" i="12" s="1"/>
  <c r="B60" i="12" s="1"/>
  <c r="B38" i="12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37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22" i="12"/>
  <c r="C18" i="12"/>
  <c r="C19" i="12" s="1"/>
  <c r="C14" i="12"/>
  <c r="C10" i="12"/>
  <c r="B24" i="13"/>
  <c r="B14" i="13"/>
  <c r="I40" i="13"/>
  <c r="H40" i="13"/>
  <c r="G40" i="13"/>
  <c r="J40" i="13" s="1"/>
  <c r="I39" i="13"/>
  <c r="H39" i="13"/>
  <c r="G39" i="13"/>
  <c r="J39" i="13" s="1"/>
  <c r="I38" i="13"/>
  <c r="H38" i="13"/>
  <c r="G38" i="13"/>
  <c r="J38" i="13" s="1"/>
  <c r="I37" i="13"/>
  <c r="H37" i="13"/>
  <c r="G37" i="13"/>
  <c r="J37" i="13" s="1"/>
  <c r="I36" i="13"/>
  <c r="H36" i="13"/>
  <c r="G36" i="13"/>
  <c r="J36" i="13" s="1"/>
  <c r="I35" i="13"/>
  <c r="H35" i="13"/>
  <c r="G35" i="13"/>
  <c r="J35" i="13" s="1"/>
  <c r="I34" i="13"/>
  <c r="H34" i="13"/>
  <c r="G34" i="13"/>
  <c r="J34" i="13" s="1"/>
  <c r="I33" i="13"/>
  <c r="H33" i="13"/>
  <c r="G33" i="13"/>
  <c r="J33" i="13" s="1"/>
  <c r="I32" i="13"/>
  <c r="H32" i="13"/>
  <c r="G32" i="13"/>
  <c r="J32" i="13" s="1"/>
  <c r="I31" i="13"/>
  <c r="H31" i="13"/>
  <c r="G31" i="13"/>
  <c r="J31" i="13" s="1"/>
  <c r="I30" i="13"/>
  <c r="H30" i="13"/>
  <c r="G30" i="13"/>
  <c r="J30" i="13" s="1"/>
  <c r="I29" i="13"/>
  <c r="H29" i="13"/>
  <c r="G29" i="13"/>
  <c r="J29" i="13" s="1"/>
  <c r="I28" i="13"/>
  <c r="H28" i="13"/>
  <c r="G28" i="13"/>
  <c r="J28" i="13" s="1"/>
  <c r="I27" i="13"/>
  <c r="H27" i="13"/>
  <c r="G27" i="13"/>
  <c r="J27" i="13" s="1"/>
  <c r="I26" i="13"/>
  <c r="H26" i="13"/>
  <c r="G26" i="13"/>
  <c r="J26" i="13" s="1"/>
  <c r="I25" i="13"/>
  <c r="H25" i="13"/>
  <c r="G25" i="13"/>
  <c r="J25" i="13" s="1"/>
  <c r="I24" i="13"/>
  <c r="H24" i="13"/>
  <c r="G24" i="13"/>
  <c r="J24" i="13" s="1"/>
  <c r="I23" i="13"/>
  <c r="H23" i="13"/>
  <c r="G23" i="13"/>
  <c r="J23" i="13" s="1"/>
  <c r="I22" i="13"/>
  <c r="H22" i="13"/>
  <c r="G22" i="13"/>
  <c r="J22" i="13" s="1"/>
  <c r="I21" i="13"/>
  <c r="H21" i="13"/>
  <c r="G21" i="13"/>
  <c r="J21" i="13" s="1"/>
  <c r="I20" i="13"/>
  <c r="H20" i="13"/>
  <c r="G20" i="13"/>
  <c r="J20" i="13" s="1"/>
  <c r="I19" i="13"/>
  <c r="H19" i="13"/>
  <c r="G19" i="13"/>
  <c r="J19" i="13" s="1"/>
  <c r="I18" i="13"/>
  <c r="H18" i="13"/>
  <c r="G18" i="13"/>
  <c r="J18" i="13" s="1"/>
  <c r="I17" i="13"/>
  <c r="H17" i="13"/>
  <c r="G17" i="13"/>
  <c r="J17" i="13" s="1"/>
  <c r="I16" i="13"/>
  <c r="H16" i="13"/>
  <c r="G16" i="13"/>
  <c r="J16" i="13" s="1"/>
  <c r="I15" i="13"/>
  <c r="H15" i="13"/>
  <c r="G15" i="13"/>
  <c r="J15" i="13" s="1"/>
  <c r="I14" i="13"/>
  <c r="H14" i="13"/>
  <c r="G14" i="13"/>
  <c r="J14" i="13" s="1"/>
  <c r="I13" i="13"/>
  <c r="H13" i="13"/>
  <c r="G13" i="13"/>
  <c r="J13" i="13" s="1"/>
  <c r="I12" i="13"/>
  <c r="H12" i="13"/>
  <c r="G12" i="13"/>
  <c r="J12" i="13" s="1"/>
  <c r="I11" i="13"/>
  <c r="H11" i="13"/>
  <c r="G11" i="13"/>
  <c r="J11" i="13" s="1"/>
  <c r="I10" i="13"/>
  <c r="H10" i="13"/>
  <c r="G10" i="13"/>
  <c r="J10" i="13" s="1"/>
  <c r="I9" i="13"/>
  <c r="H9" i="13"/>
  <c r="G9" i="13"/>
  <c r="J9" i="13" s="1"/>
  <c r="I8" i="13"/>
  <c r="H8" i="13"/>
  <c r="G8" i="13"/>
  <c r="J8" i="13" s="1"/>
  <c r="I7" i="13"/>
  <c r="H7" i="13"/>
  <c r="G7" i="13"/>
  <c r="J7" i="13" s="1"/>
  <c r="I6" i="13"/>
  <c r="H6" i="13"/>
  <c r="G6" i="13"/>
  <c r="J6" i="13" s="1"/>
  <c r="B15" i="13" l="1"/>
  <c r="N6" i="13"/>
  <c r="O6" i="13" s="1"/>
  <c r="B1" i="13"/>
  <c r="B23" i="13" l="1"/>
  <c r="B28" i="13" s="1"/>
  <c r="B3" i="13"/>
  <c r="M7" i="13"/>
  <c r="N7" i="13" s="1"/>
  <c r="M8" i="13" s="1"/>
  <c r="N8" i="13" s="1"/>
  <c r="M9" i="13" s="1"/>
  <c r="O7" i="13"/>
  <c r="K7" i="13" l="1"/>
  <c r="K19" i="13"/>
  <c r="K31" i="13"/>
  <c r="K8" i="13"/>
  <c r="K20" i="13"/>
  <c r="K32" i="13"/>
  <c r="K9" i="13"/>
  <c r="K21" i="13"/>
  <c r="K33" i="13"/>
  <c r="K10" i="13"/>
  <c r="K22" i="13"/>
  <c r="K34" i="13"/>
  <c r="K11" i="13"/>
  <c r="K23" i="13"/>
  <c r="K35" i="13"/>
  <c r="K12" i="13"/>
  <c r="K24" i="13"/>
  <c r="K36" i="13"/>
  <c r="K13" i="13"/>
  <c r="K25" i="13"/>
  <c r="K37" i="13"/>
  <c r="K14" i="13"/>
  <c r="K26" i="13"/>
  <c r="K38" i="13"/>
  <c r="K15" i="13"/>
  <c r="K27" i="13"/>
  <c r="K39" i="13"/>
  <c r="K16" i="13"/>
  <c r="K28" i="13"/>
  <c r="K40" i="13"/>
  <c r="K17" i="13"/>
  <c r="K29" i="13"/>
  <c r="K6" i="13"/>
  <c r="K41" i="13" s="1"/>
  <c r="K18" i="13"/>
  <c r="K30" i="13"/>
  <c r="N9" i="13"/>
  <c r="M10" i="13" s="1"/>
  <c r="O8" i="13"/>
  <c r="O9" i="13" l="1"/>
  <c r="N10" i="13"/>
  <c r="M11" i="13" s="1"/>
  <c r="N11" i="13" l="1"/>
  <c r="M12" i="13" s="1"/>
  <c r="O10" i="13"/>
  <c r="N12" i="13" l="1"/>
  <c r="M13" i="13" s="1"/>
  <c r="O11" i="13"/>
  <c r="N13" i="13" l="1"/>
  <c r="M14" i="13" s="1"/>
  <c r="O13" i="13"/>
  <c r="O12" i="13"/>
  <c r="N14" i="13" l="1"/>
  <c r="M15" i="13" s="1"/>
  <c r="N15" i="13" l="1"/>
  <c r="M16" i="13" s="1"/>
  <c r="O14" i="13"/>
  <c r="N16" i="13" l="1"/>
  <c r="M17" i="13" s="1"/>
  <c r="O15" i="13"/>
  <c r="N17" i="13" l="1"/>
  <c r="M18" i="13" s="1"/>
  <c r="O16" i="13"/>
  <c r="N18" i="13" l="1"/>
  <c r="O18" i="13" s="1"/>
  <c r="O17" i="13"/>
</calcChain>
</file>

<file path=xl/sharedStrings.xml><?xml version="1.0" encoding="utf-8"?>
<sst xmlns="http://schemas.openxmlformats.org/spreadsheetml/2006/main" count="183" uniqueCount="70">
  <si>
    <t>Q1.</t>
  </si>
  <si>
    <t>Q2.</t>
  </si>
  <si>
    <t>The mean cost of domestic airfares in the United States rose to an all­time high of $385</t>
  </si>
  <si>
    <t>per ticket (Bureau of Transportation Statistics website, November 2, 2012). Airfares were</t>
  </si>
  <si>
    <t>based on the total ticket value, which consisted of the price charged by the airlines plus</t>
  </si>
  <si>
    <t>any additional taxes and fees. Assume domestic airfares are normally distributed with a</t>
  </si>
  <si>
    <t>standard deviation of $110.</t>
  </si>
  <si>
    <t>a. What is the probability that a domestic airfare is $550 or more?</t>
  </si>
  <si>
    <t>b. What is the probability that a domestic airfare is $250 or less?</t>
  </si>
  <si>
    <t>c. What is the probability that a domestic airfare is between $300 and $500?</t>
  </si>
  <si>
    <t>d. What is the cost for the 3% highest domestic airfares?</t>
  </si>
  <si>
    <t>The time between arrivals of vehicles at a particular intersection follows an exponential</t>
  </si>
  <si>
    <t>probability distribution with a mean of 12 seconds.</t>
  </si>
  <si>
    <t>a. Sketch this exponential probability distribution.</t>
  </si>
  <si>
    <t>b. What is the probability that the arrival time between vehicles is 12 seconds or less?</t>
  </si>
  <si>
    <t>c. What is the probability that the arrival time between vehicles is 6 seconds or less?</t>
  </si>
  <si>
    <t>d. What is the probability of 30 or more seconds between vehicle arrivals?</t>
  </si>
  <si>
    <t>Pop Size = N =</t>
  </si>
  <si>
    <t>Objectives</t>
  </si>
  <si>
    <t>Increment</t>
  </si>
  <si>
    <t>Sample Size = n =</t>
  </si>
  <si>
    <t>1. Understanding sampling distribution of x bar, expected value &amp; standard error.</t>
  </si>
  <si>
    <t>No. of Samples Possible:</t>
  </si>
  <si>
    <t>2. Plotting sampling distribution of x bar.</t>
  </si>
  <si>
    <t>Frequency</t>
  </si>
  <si>
    <t>Sales Rep</t>
  </si>
  <si>
    <t>Sales = x</t>
  </si>
  <si>
    <t>Sales Rep 1</t>
  </si>
  <si>
    <t>Sales Rep 2</t>
  </si>
  <si>
    <t>Sales Rep 3</t>
  </si>
  <si>
    <t>Sales 1</t>
  </si>
  <si>
    <t>Sales 2</t>
  </si>
  <si>
    <t>Sales 3</t>
  </si>
  <si>
    <t>Sample Mean Xbar (Random Variable Xbar)</t>
  </si>
  <si>
    <t>P(Sample)</t>
  </si>
  <si>
    <t>Lower</t>
  </si>
  <si>
    <t>Upper</t>
  </si>
  <si>
    <t>Category</t>
  </si>
  <si>
    <t>Population Distibution</t>
  </si>
  <si>
    <t>Sampling Distribution of Xbar</t>
  </si>
  <si>
    <t>Jo</t>
  </si>
  <si>
    <t>Sioux</t>
  </si>
  <si>
    <t>Chin</t>
  </si>
  <si>
    <t>Sheliadawn</t>
  </si>
  <si>
    <t>Gigi</t>
  </si>
  <si>
    <t>Tyrone</t>
  </si>
  <si>
    <t>Kip</t>
  </si>
  <si>
    <r>
      <t xml:space="preserve">Pop Mean = </t>
    </r>
    <r>
      <rPr>
        <sz val="11"/>
        <color theme="0"/>
        <rFont val="Calibri"/>
        <family val="2"/>
      </rPr>
      <t>µ</t>
    </r>
    <r>
      <rPr>
        <sz val="11"/>
        <color theme="0"/>
        <rFont val="Calibri"/>
        <family val="2"/>
        <scheme val="minor"/>
      </rPr>
      <t xml:space="preserve"> =</t>
    </r>
  </si>
  <si>
    <t>Mean of all the Means =</t>
  </si>
  <si>
    <t>Expected Value (Xbar) =</t>
  </si>
  <si>
    <t>E(Xbar) =</t>
  </si>
  <si>
    <r>
      <rPr>
        <sz val="11"/>
        <color theme="0"/>
        <rFont val="Calibri"/>
        <family val="2"/>
      </rPr>
      <t>µ</t>
    </r>
    <r>
      <rPr>
        <vertAlign val="subscript"/>
        <sz val="11"/>
        <color theme="0"/>
        <rFont val="Calibri"/>
        <family val="2"/>
        <scheme val="minor"/>
      </rPr>
      <t>Xbar</t>
    </r>
    <r>
      <rPr>
        <sz val="11"/>
        <color theme="0"/>
        <rFont val="Calibri"/>
        <family val="2"/>
        <scheme val="minor"/>
      </rPr>
      <t xml:space="preserve"> =</t>
    </r>
  </si>
  <si>
    <t>Conclusion #1: µ = E(Xbar)</t>
  </si>
  <si>
    <t>Pop SD = Sigma =</t>
  </si>
  <si>
    <t>E(Xbar) Sigma =</t>
  </si>
  <si>
    <t>If n/N &gt;0.05, Must use SQRT((N-n)/(N-1))</t>
  </si>
  <si>
    <t>n/N</t>
  </si>
  <si>
    <t>Standard Error =
Sigma/SQRT(n)*SQRT((N-n)/(N-1))</t>
  </si>
  <si>
    <t>mean</t>
  </si>
  <si>
    <t>a</t>
  </si>
  <si>
    <t>x</t>
  </si>
  <si>
    <t>p(x&lt;12)</t>
  </si>
  <si>
    <t>s</t>
  </si>
  <si>
    <t>b</t>
  </si>
  <si>
    <t>c</t>
  </si>
  <si>
    <t>p(x&lt;=6)</t>
  </si>
  <si>
    <t>d</t>
  </si>
  <si>
    <t>p(x&lt;=30)</t>
  </si>
  <si>
    <t>p(x&gt;30)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</si>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</sst>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2" borderId="1">
      <alignment wrapText="1"/>
    </xf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0" fontId="3" fillId="2" borderId="1" xfId="0" applyFont="1" applyFill="1" applyBorder="1"/>
    <xf numFmtId="10" fontId="0" fillId="0" borderId="0" xfId="3" applyNumberFormat="1" applyFont="1"/>
    <xf numFmtId="0" fontId="3" fillId="2" borderId="3" xfId="0" applyFont="1" applyFill="1" applyBorder="1"/>
    <xf numFmtId="0" fontId="5" fillId="2" borderId="1" xfId="2">
      <alignment wrapText="1"/>
    </xf>
    <xf numFmtId="0" fontId="0" fillId="3" borderId="1" xfId="0" applyFill="1" applyBorder="1"/>
    <xf numFmtId="0" fontId="0" fillId="4" borderId="1" xfId="0" applyFill="1" applyBorder="1"/>
    <xf numFmtId="0" fontId="5" fillId="2" borderId="1" xfId="0" applyFont="1" applyFill="1" applyBorder="1"/>
    <xf numFmtId="0" fontId="3" fillId="2" borderId="0" xfId="0" applyFont="1" applyFill="1"/>
    <xf numFmtId="0" fontId="3" fillId="2" borderId="4" xfId="0" applyFont="1" applyFill="1" applyBorder="1"/>
    <xf numFmtId="0" fontId="3" fillId="2" borderId="6" xfId="0" applyFont="1" applyFill="1" applyBorder="1"/>
    <xf numFmtId="0" fontId="3" fillId="2" borderId="8" xfId="0" applyFont="1" applyFill="1" applyBorder="1"/>
    <xf numFmtId="0" fontId="3" fillId="5" borderId="3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Alignment="1">
      <alignment wrapText="1"/>
    </xf>
    <xf numFmtId="0" fontId="0" fillId="3" borderId="5" xfId="0" applyFill="1" applyBorder="1"/>
    <xf numFmtId="0" fontId="0" fillId="0" borderId="7" xfId="0" applyBorder="1"/>
    <xf numFmtId="0" fontId="0" fillId="0" borderId="9" xfId="0" applyBorder="1"/>
    <xf numFmtId="10" fontId="0" fillId="0" borderId="1" xfId="3" applyNumberFormat="1" applyFont="1" applyBorder="1"/>
  </cellXfs>
  <cellStyles count="4">
    <cellStyle name="Blue" xfId="2" xr:uid="{00000000-0005-0000-0000-000000000000}"/>
    <cellStyle name="Normal" xfId="0" builtinId="0"/>
    <cellStyle name="Normal 2" xfId="1" xr:uid="{00000000-0005-0000-0000-000002000000}"/>
    <cellStyle name="Percent" xfId="3" builtinId="5"/>
  </cellStyles>
  <dxfs count="1"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Area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38780848702637E-2"/>
          <c:y val="5.9466945830473725E-2"/>
          <c:w val="0.92221621835861123"/>
          <c:h val="0.85919578270823416"/>
        </c:manualLayout>
      </c:layout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Sheet1!$B$1:$B$51</c:f>
              <c:numCache>
                <c:formatCode>General</c:formatCode>
                <c:ptCount val="51"/>
                <c:pt idx="0">
                  <c:v>8.3333333333333329E-2</c:v>
                </c:pt>
                <c:pt idx="1">
                  <c:v>7.6670367885776941E-2</c:v>
                </c:pt>
                <c:pt idx="2">
                  <c:v>7.0540143740884506E-2</c:v>
                </c:pt>
                <c:pt idx="3">
                  <c:v>6.4900065255950407E-2</c:v>
                </c:pt>
                <c:pt idx="4">
                  <c:v>5.9710942547815768E-2</c:v>
                </c:pt>
                <c:pt idx="5">
                  <c:v>5.4936719183370314E-2</c:v>
                </c:pt>
                <c:pt idx="6">
                  <c:v>5.0544221642719447E-2</c:v>
                </c:pt>
                <c:pt idx="7">
                  <c:v>4.6502928814170591E-2</c:v>
                </c:pt>
                <c:pt idx="8">
                  <c:v>4.2784759919382666E-2</c:v>
                </c:pt>
                <c:pt idx="9">
                  <c:v>3.9363879395084553E-2</c:v>
                </c:pt>
                <c:pt idx="10">
                  <c:v>3.6216517375589855E-2</c:v>
                </c:pt>
                <c:pt idx="11">
                  <c:v>3.3320804528737279E-2</c:v>
                </c:pt>
                <c:pt idx="12">
                  <c:v>3.0656620097620192E-2</c:v>
                </c:pt>
                <c:pt idx="13">
                  <c:v>2.8205452092228515E-2</c:v>
                </c:pt>
                <c:pt idx="14">
                  <c:v>2.5950268659549809E-2</c:v>
                </c:pt>
                <c:pt idx="15">
                  <c:v>2.3875399738349172E-2</c:v>
                </c:pt>
                <c:pt idx="16">
                  <c:v>2.1966428176310563E-2</c:v>
                </c:pt>
                <c:pt idx="17">
                  <c:v>2.0210089552970725E-2</c:v>
                </c:pt>
                <c:pt idx="18">
                  <c:v>1.8594180012369149E-2</c:v>
                </c:pt>
                <c:pt idx="19">
                  <c:v>1.7107471464992439E-2</c:v>
                </c:pt>
                <c:pt idx="20">
                  <c:v>1.573963356979682E-2</c:v>
                </c:pt>
                <c:pt idx="21">
                  <c:v>1.448116195420376E-2</c:v>
                </c:pt>
                <c:pt idx="22">
                  <c:v>1.3323312173307825E-2</c:v>
                </c:pt>
                <c:pt idx="23">
                  <c:v>1.2258038949414737E-2</c:v>
                </c:pt>
                <c:pt idx="24">
                  <c:v>1.1277940269717724E-2</c:v>
                </c:pt>
                <c:pt idx="25">
                  <c:v>1.0376205953676918E-2</c:v>
                </c:pt>
                <c:pt idx="26">
                  <c:v>9.5465703327239776E-3</c:v>
                </c:pt>
                <c:pt idx="27">
                  <c:v>8.7832687134886938E-3</c:v>
                </c:pt>
                <c:pt idx="28">
                  <c:v>8.0809973220337568E-3</c:v>
                </c:pt>
                <c:pt idx="29">
                  <c:v>7.4348764507716752E-3</c:v>
                </c:pt>
                <c:pt idx="30">
                  <c:v>6.8404165519915664E-3</c:v>
                </c:pt>
                <c:pt idx="31">
                  <c:v>6.2934870423978157E-3</c:v>
                </c:pt>
                <c:pt idx="32">
                  <c:v>5.7902876019001286E-3</c:v>
                </c:pt>
                <c:pt idx="33">
                  <c:v>5.3273217672256306E-3</c:v>
                </c:pt>
                <c:pt idx="34">
                  <c:v>4.9013726368691592E-3</c:v>
                </c:pt>
                <c:pt idx="35">
                  <c:v>4.5094805185684674E-3</c:v>
                </c:pt>
                <c:pt idx="36">
                  <c:v>4.1489223639886615E-3</c:v>
                </c:pt>
                <c:pt idx="37">
                  <c:v>3.8171928477184576E-3</c:v>
                </c:pt>
                <c:pt idx="38">
                  <c:v>3.5119869591063672E-3</c:v>
                </c:pt>
                <c:pt idx="39">
                  <c:v>3.2311839859768339E-3</c:v>
                </c:pt>
                <c:pt idx="40">
                  <c:v>2.9728327789377007E-3</c:v>
                </c:pt>
                <c:pt idx="41">
                  <c:v>2.7351381938886003E-3</c:v>
                </c:pt>
                <c:pt idx="42">
                  <c:v>2.5164486185265417E-3</c:v>
                </c:pt>
                <c:pt idx="43">
                  <c:v>2.3152444961770215E-3</c:v>
                </c:pt>
                <c:pt idx="44">
                  <c:v>2.1301277672089499E-3</c:v>
                </c:pt>
                <c:pt idx="45">
                  <c:v>1.9598121546674256E-3</c:v>
                </c:pt>
                <c:pt idx="46">
                  <c:v>1.8031142266244249E-3</c:v>
                </c:pt>
                <c:pt idx="47">
                  <c:v>1.6589451731444738E-3</c:v>
                </c:pt>
                <c:pt idx="48">
                  <c:v>1.5263032407278482E-3</c:v>
                </c:pt>
                <c:pt idx="49">
                  <c:v>1.4042667716622926E-3</c:v>
                </c:pt>
                <c:pt idx="50">
                  <c:v>1.291987799917444E-3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D-45DD-8650-4D412F3E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48847"/>
        <c:axId val="1840295791"/>
      </c:areaChart>
      <c:catAx>
        <c:axId val="1740748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95791"/>
        <c:crosses val="autoZero"/>
        <c:auto val="1"/>
        <c:lblAlgn val="ctr"/>
        <c:lblOffset val="100"/>
        <c:noMultiLvlLbl val="0"/>
      </c:catAx>
      <c:valAx>
        <c:axId val="18402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4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24</xdr:row>
      <xdr:rowOff>146050</xdr:rowOff>
    </xdr:from>
    <xdr:to>
      <xdr:col>17</xdr:col>
      <xdr:colOff>63500</xdr:colOff>
      <xdr:row>55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ADD5D-A36A-88FC-8137-A4B41290B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69850</xdr:colOff>
          <xdr:row>30</xdr:row>
          <xdr:rowOff>114300</xdr:rowOff>
        </xdr:from>
        <xdr:to>
          <xdr:col>2</xdr:col>
          <xdr:colOff>215900</xdr:colOff>
          <xdr:row>34</xdr:row>
          <xdr:rowOff>196850</xdr:rowOff>
        </xdr:to>
        <xdr:sp macro="" textlink="">
          <xdr:nvSpPr>
            <xdr:cNvPr id="4097" name="Object 18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A692C571-8E7C-D425-CAE5-A8107062CE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17961" dir="2700000" algn="ctr" rotWithShape="0">
                <a:srgbClr val="000000"/>
              </a:outerShdw>
            </a:effectLst>
            <a:extLst>
              <a:ext uri="{91240B29-F687-4F45-9708-019B960494DF}">
                <a14:hiddenLine w="12700">
                  <a:solidFill>
                    <a:srgbClr val="FFFFFF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kh/Desktop/SMDA/Ebooks/Statistical%20Analysis%20Excel%20-%20Youtube/Excel2013StatisticsChapter0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(3an) (2)"/>
      <sheetName val="Topics"/>
      <sheetName val="Detailed Topic List"/>
      <sheetName val="Keyboards"/>
      <sheetName val="Notes"/>
      <sheetName val="Print B"/>
      <sheetName val="Print P"/>
      <sheetName val="PD(1)"/>
      <sheetName val="PD(2)"/>
      <sheetName val="PD(2an)"/>
      <sheetName val="PD(3)"/>
      <sheetName val="PD(3an)"/>
      <sheetName val="EVSD(1)"/>
      <sheetName val="EVSD(1an)"/>
      <sheetName val="EVSD(2)"/>
      <sheetName val="EVSD(2an)"/>
      <sheetName val="BDPD"/>
      <sheetName val="B(1)"/>
      <sheetName val="B(1an)"/>
      <sheetName val="B(2)"/>
      <sheetName val="B(2an)"/>
      <sheetName val="B(3)"/>
      <sheetName val="B(3an)"/>
      <sheetName val="B(4)"/>
      <sheetName val="B(4an)"/>
      <sheetName val="B(5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6">
          <cell r="A6">
            <v>0</v>
          </cell>
          <cell r="B6">
            <v>0.34867844009999993</v>
          </cell>
        </row>
        <row r="7">
          <cell r="A7">
            <v>1</v>
          </cell>
          <cell r="B7">
            <v>0.38742048899999998</v>
          </cell>
        </row>
        <row r="8">
          <cell r="A8">
            <v>2</v>
          </cell>
          <cell r="B8">
            <v>0.19371024450000005</v>
          </cell>
        </row>
        <row r="9">
          <cell r="A9">
            <v>3</v>
          </cell>
          <cell r="B9">
            <v>5.739562799999999E-2</v>
          </cell>
        </row>
        <row r="10">
          <cell r="A10">
            <v>4</v>
          </cell>
          <cell r="B10">
            <v>1.1160261000000003E-2</v>
          </cell>
        </row>
        <row r="11">
          <cell r="A11">
            <v>5</v>
          </cell>
          <cell r="B11">
            <v>1.4880348000000001E-3</v>
          </cell>
        </row>
        <row r="12">
          <cell r="A12">
            <v>6</v>
          </cell>
          <cell r="B12">
            <v>1.3778099999999988E-4</v>
          </cell>
        </row>
        <row r="13">
          <cell r="A13">
            <v>7</v>
          </cell>
          <cell r="B13">
            <v>8.7480000000000084E-6</v>
          </cell>
        </row>
        <row r="14">
          <cell r="A14">
            <v>8</v>
          </cell>
          <cell r="B14">
            <v>3.6450000000000065E-7</v>
          </cell>
        </row>
        <row r="15">
          <cell r="A15">
            <v>9</v>
          </cell>
          <cell r="B15">
            <v>8.9999999999999962E-9</v>
          </cell>
        </row>
        <row r="16">
          <cell r="A16">
            <v>10</v>
          </cell>
          <cell r="B16">
            <v>1.0000000000000031E-10</v>
          </cell>
        </row>
        <row r="17">
          <cell r="A17" t="str">
            <v/>
          </cell>
          <cell r="B17" t="str">
            <v/>
          </cell>
        </row>
        <row r="18">
          <cell r="A18" t="str">
            <v/>
          </cell>
          <cell r="B18" t="str">
            <v/>
          </cell>
        </row>
        <row r="19">
          <cell r="A19" t="str">
            <v/>
          </cell>
          <cell r="B19" t="str">
            <v/>
          </cell>
        </row>
        <row r="20">
          <cell r="A20" t="str">
            <v/>
          </cell>
          <cell r="B20" t="str">
            <v/>
          </cell>
        </row>
        <row r="21">
          <cell r="A21" t="str">
            <v/>
          </cell>
          <cell r="B21" t="str">
            <v/>
          </cell>
        </row>
        <row r="22">
          <cell r="A22" t="str">
            <v/>
          </cell>
          <cell r="B22" t="str">
            <v/>
          </cell>
        </row>
        <row r="23">
          <cell r="A23" t="str">
            <v/>
          </cell>
          <cell r="B23" t="str">
            <v/>
          </cell>
        </row>
        <row r="24">
          <cell r="A24" t="str">
            <v/>
          </cell>
          <cell r="B24" t="str">
            <v/>
          </cell>
        </row>
        <row r="25">
          <cell r="A25" t="str">
            <v/>
          </cell>
          <cell r="B25" t="str">
            <v/>
          </cell>
        </row>
        <row r="26">
          <cell r="A26" t="str">
            <v/>
          </cell>
          <cell r="B26" t="str">
            <v/>
          </cell>
        </row>
        <row r="27">
          <cell r="A27" t="str">
            <v/>
          </cell>
          <cell r="B27" t="str">
            <v/>
          </cell>
        </row>
        <row r="28">
          <cell r="A28" t="str">
            <v/>
          </cell>
          <cell r="B28" t="str">
            <v/>
          </cell>
        </row>
        <row r="29">
          <cell r="A29" t="str">
            <v/>
          </cell>
          <cell r="B29" t="str">
            <v/>
          </cell>
        </row>
        <row r="30">
          <cell r="A30" t="str">
            <v/>
          </cell>
          <cell r="B30" t="str">
            <v/>
          </cell>
        </row>
        <row r="31">
          <cell r="A31" t="str">
            <v/>
          </cell>
          <cell r="B31" t="str">
            <v/>
          </cell>
        </row>
        <row r="32">
          <cell r="A32" t="str">
            <v/>
          </cell>
          <cell r="B32" t="str">
            <v/>
          </cell>
        </row>
        <row r="33">
          <cell r="A33" t="str">
            <v/>
          </cell>
          <cell r="B33" t="str">
            <v/>
          </cell>
        </row>
        <row r="34">
          <cell r="A34" t="str">
            <v/>
          </cell>
          <cell r="B34" t="str">
            <v/>
          </cell>
        </row>
        <row r="35">
          <cell r="A35" t="str">
            <v/>
          </cell>
          <cell r="B35" t="str">
            <v/>
          </cell>
        </row>
        <row r="36">
          <cell r="A36" t="str">
            <v/>
          </cell>
          <cell r="B36" t="str">
            <v/>
          </cell>
        </row>
        <row r="37">
          <cell r="A37" t="str">
            <v/>
          </cell>
          <cell r="B37" t="str">
            <v/>
          </cell>
        </row>
        <row r="38">
          <cell r="A38" t="str">
            <v/>
          </cell>
          <cell r="B38" t="str">
            <v/>
          </cell>
        </row>
        <row r="39">
          <cell r="A39" t="str">
            <v/>
          </cell>
          <cell r="B39" t="str">
            <v/>
          </cell>
        </row>
        <row r="40">
          <cell r="A40" t="str">
            <v/>
          </cell>
          <cell r="B40" t="str">
            <v/>
          </cell>
        </row>
        <row r="41">
          <cell r="A41" t="str">
            <v/>
          </cell>
          <cell r="B41" t="str">
            <v/>
          </cell>
        </row>
        <row r="42">
          <cell r="A42" t="str">
            <v/>
          </cell>
          <cell r="B42" t="str">
            <v/>
          </cell>
        </row>
        <row r="43">
          <cell r="A43" t="str">
            <v/>
          </cell>
          <cell r="B43" t="str">
            <v/>
          </cell>
        </row>
        <row r="44">
          <cell r="A44" t="str">
            <v/>
          </cell>
          <cell r="B44" t="str">
            <v/>
          </cell>
        </row>
        <row r="45">
          <cell r="A45" t="str">
            <v/>
          </cell>
          <cell r="B45" t="str">
            <v/>
          </cell>
        </row>
        <row r="46">
          <cell r="A46" t="str">
            <v/>
          </cell>
          <cell r="B46" t="str">
            <v/>
          </cell>
        </row>
        <row r="47">
          <cell r="A47" t="str">
            <v/>
          </cell>
          <cell r="B47" t="str">
            <v/>
          </cell>
        </row>
        <row r="48">
          <cell r="A48" t="str">
            <v/>
          </cell>
          <cell r="B48" t="str">
            <v/>
          </cell>
        </row>
        <row r="49">
          <cell r="A49" t="str">
            <v/>
          </cell>
          <cell r="B49" t="str">
            <v/>
          </cell>
        </row>
        <row r="50">
          <cell r="A50" t="str">
            <v/>
          </cell>
          <cell r="B50" t="str">
            <v/>
          </cell>
        </row>
        <row r="51">
          <cell r="A51" t="str">
            <v/>
          </cell>
          <cell r="B51" t="str">
            <v/>
          </cell>
        </row>
        <row r="52">
          <cell r="A52" t="str">
            <v/>
          </cell>
          <cell r="B52" t="str">
            <v/>
          </cell>
        </row>
        <row r="53">
          <cell r="A53" t="str">
            <v/>
          </cell>
          <cell r="B53" t="str">
            <v/>
          </cell>
        </row>
        <row r="54">
          <cell r="A54" t="str">
            <v/>
          </cell>
          <cell r="B54" t="str">
            <v/>
          </cell>
        </row>
        <row r="55">
          <cell r="A55" t="str">
            <v/>
          </cell>
          <cell r="B55" t="str">
            <v/>
          </cell>
        </row>
        <row r="56">
          <cell r="A56" t="str">
            <v/>
          </cell>
          <cell r="B56" t="str">
            <v/>
          </cell>
        </row>
        <row r="57">
          <cell r="A57" t="str">
            <v/>
          </cell>
          <cell r="B57" t="str">
            <v/>
          </cell>
        </row>
        <row r="58">
          <cell r="A58" t="str">
            <v/>
          </cell>
          <cell r="B58" t="str">
            <v/>
          </cell>
        </row>
        <row r="59">
          <cell r="A59" t="str">
            <v/>
          </cell>
          <cell r="B59" t="str">
            <v/>
          </cell>
        </row>
        <row r="60">
          <cell r="A60" t="str">
            <v/>
          </cell>
          <cell r="B60" t="str">
            <v/>
          </cell>
        </row>
        <row r="61">
          <cell r="A61" t="str">
            <v/>
          </cell>
          <cell r="B61" t="str">
            <v/>
          </cell>
        </row>
        <row r="62">
          <cell r="A62" t="str">
            <v/>
          </cell>
          <cell r="B62" t="str">
            <v/>
          </cell>
        </row>
        <row r="63">
          <cell r="A63" t="str">
            <v/>
          </cell>
          <cell r="B63" t="str">
            <v/>
          </cell>
        </row>
        <row r="64">
          <cell r="A64" t="str">
            <v/>
          </cell>
          <cell r="B64" t="str">
            <v/>
          </cell>
        </row>
        <row r="65">
          <cell r="A65" t="str">
            <v/>
          </cell>
          <cell r="B65" t="str">
            <v/>
          </cell>
        </row>
        <row r="66">
          <cell r="A66" t="str">
            <v/>
          </cell>
          <cell r="B66" t="str">
            <v/>
          </cell>
        </row>
        <row r="67">
          <cell r="A67" t="str">
            <v/>
          </cell>
          <cell r="B67" t="str">
            <v/>
          </cell>
        </row>
        <row r="68">
          <cell r="A68" t="str">
            <v/>
          </cell>
          <cell r="B68" t="str">
            <v/>
          </cell>
        </row>
        <row r="69">
          <cell r="A69" t="str">
            <v/>
          </cell>
          <cell r="B69" t="str">
            <v/>
          </cell>
        </row>
        <row r="70">
          <cell r="A70" t="str">
            <v/>
          </cell>
          <cell r="B70" t="str">
            <v/>
          </cell>
        </row>
        <row r="71">
          <cell r="A71" t="str">
            <v/>
          </cell>
          <cell r="B71" t="str">
            <v/>
          </cell>
        </row>
        <row r="72">
          <cell r="A72" t="str">
            <v/>
          </cell>
          <cell r="B72" t="str">
            <v/>
          </cell>
        </row>
        <row r="73">
          <cell r="A73" t="str">
            <v/>
          </cell>
          <cell r="B73" t="str">
            <v/>
          </cell>
        </row>
        <row r="74">
          <cell r="A74" t="str">
            <v/>
          </cell>
          <cell r="B74" t="str">
            <v/>
          </cell>
        </row>
        <row r="75">
          <cell r="A75" t="str">
            <v/>
          </cell>
          <cell r="B75" t="str">
            <v/>
          </cell>
        </row>
        <row r="76">
          <cell r="A76" t="str">
            <v/>
          </cell>
          <cell r="B76" t="str">
            <v/>
          </cell>
        </row>
        <row r="77">
          <cell r="A77" t="str">
            <v/>
          </cell>
          <cell r="B77" t="str">
            <v/>
          </cell>
        </row>
        <row r="78">
          <cell r="A78" t="str">
            <v/>
          </cell>
          <cell r="B78" t="str">
            <v/>
          </cell>
        </row>
        <row r="79">
          <cell r="A79" t="str">
            <v/>
          </cell>
          <cell r="B79" t="str">
            <v/>
          </cell>
        </row>
        <row r="80">
          <cell r="A80" t="str">
            <v/>
          </cell>
          <cell r="B80" t="str">
            <v/>
          </cell>
        </row>
        <row r="81">
          <cell r="A81" t="str">
            <v/>
          </cell>
          <cell r="B81" t="str">
            <v/>
          </cell>
        </row>
        <row r="82">
          <cell r="A82" t="str">
            <v/>
          </cell>
          <cell r="B82" t="str">
            <v/>
          </cell>
        </row>
        <row r="83">
          <cell r="A83" t="str">
            <v/>
          </cell>
          <cell r="B83" t="str">
            <v/>
          </cell>
        </row>
        <row r="84">
          <cell r="A84" t="str">
            <v/>
          </cell>
          <cell r="B84" t="str">
            <v/>
          </cell>
        </row>
        <row r="85">
          <cell r="A85" t="str">
            <v/>
          </cell>
          <cell r="B85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showGridLines="0" zoomScale="120" zoomScaleNormal="120" workbookViewId="0">
      <selection activeCell="B13" sqref="B13"/>
    </sheetView>
  </sheetViews>
  <sheetFormatPr defaultRowHeight="14.5" x14ac:dyDescent="0.35"/>
  <cols>
    <col min="1" max="1" width="4.7265625" style="1" customWidth="1"/>
    <col min="2" max="2" width="13.26953125" customWidth="1"/>
  </cols>
  <sheetData>
    <row r="1" spans="1:2" x14ac:dyDescent="0.35">
      <c r="A1" s="1" t="s">
        <v>0</v>
      </c>
      <c r="B1" t="s">
        <v>2</v>
      </c>
    </row>
    <row r="2" spans="1:2" x14ac:dyDescent="0.35">
      <c r="B2" t="s">
        <v>3</v>
      </c>
    </row>
    <row r="3" spans="1:2" x14ac:dyDescent="0.35">
      <c r="B3" t="s">
        <v>4</v>
      </c>
    </row>
    <row r="4" spans="1:2" x14ac:dyDescent="0.35">
      <c r="B4" t="s">
        <v>5</v>
      </c>
    </row>
    <row r="5" spans="1:2" x14ac:dyDescent="0.35">
      <c r="B5" t="s">
        <v>6</v>
      </c>
    </row>
    <row r="6" spans="1:2" x14ac:dyDescent="0.35">
      <c r="B6" t="s">
        <v>7</v>
      </c>
    </row>
    <row r="7" spans="1:2" x14ac:dyDescent="0.35">
      <c r="B7" t="s">
        <v>8</v>
      </c>
    </row>
    <row r="8" spans="1:2" x14ac:dyDescent="0.35">
      <c r="B8" t="s">
        <v>9</v>
      </c>
    </row>
    <row r="9" spans="1:2" x14ac:dyDescent="0.35">
      <c r="B9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2"/>
  <sheetViews>
    <sheetView showGridLines="0" topLeftCell="A56" zoomScale="120" zoomScaleNormal="120" workbookViewId="0">
      <selection activeCell="B22" sqref="B22:C72"/>
    </sheetView>
  </sheetViews>
  <sheetFormatPr defaultRowHeight="14.5" x14ac:dyDescent="0.35"/>
  <cols>
    <col min="1" max="1" width="4.7265625" style="1" customWidth="1"/>
  </cols>
  <sheetData>
    <row r="1" spans="1:4" x14ac:dyDescent="0.35">
      <c r="A1" s="1" t="s">
        <v>1</v>
      </c>
      <c r="B1" t="s">
        <v>11</v>
      </c>
    </row>
    <row r="2" spans="1:4" x14ac:dyDescent="0.35">
      <c r="B2" t="s">
        <v>12</v>
      </c>
    </row>
    <row r="3" spans="1:4" x14ac:dyDescent="0.35">
      <c r="B3" t="s">
        <v>13</v>
      </c>
    </row>
    <row r="4" spans="1:4" x14ac:dyDescent="0.35">
      <c r="B4" t="s">
        <v>14</v>
      </c>
    </row>
    <row r="5" spans="1:4" x14ac:dyDescent="0.35">
      <c r="B5" t="s">
        <v>15</v>
      </c>
    </row>
    <row r="6" spans="1:4" x14ac:dyDescent="0.35">
      <c r="B6" t="s">
        <v>16</v>
      </c>
    </row>
    <row r="8" spans="1:4" x14ac:dyDescent="0.35">
      <c r="B8" t="s">
        <v>58</v>
      </c>
      <c r="C8">
        <v>12</v>
      </c>
      <c r="D8" t="s">
        <v>62</v>
      </c>
    </row>
    <row r="9" spans="1:4" x14ac:dyDescent="0.35">
      <c r="A9" s="1" t="s">
        <v>63</v>
      </c>
      <c r="B9" t="s">
        <v>60</v>
      </c>
      <c r="C9">
        <v>12</v>
      </c>
    </row>
    <row r="10" spans="1:4" x14ac:dyDescent="0.35">
      <c r="B10" t="s">
        <v>61</v>
      </c>
      <c r="C10">
        <f>EXPONDIST(C9,1/$C$8,1)</f>
        <v>0.63212055882855767</v>
      </c>
    </row>
    <row r="11" spans="1:4" x14ac:dyDescent="0.35">
      <c r="C11" s="4"/>
    </row>
    <row r="12" spans="1:4" x14ac:dyDescent="0.35">
      <c r="A12" s="1" t="s">
        <v>64</v>
      </c>
      <c r="B12" t="s">
        <v>58</v>
      </c>
      <c r="C12">
        <v>12</v>
      </c>
    </row>
    <row r="13" spans="1:4" x14ac:dyDescent="0.35">
      <c r="B13" t="s">
        <v>60</v>
      </c>
      <c r="C13">
        <v>6</v>
      </c>
    </row>
    <row r="14" spans="1:4" x14ac:dyDescent="0.35">
      <c r="B14" t="s">
        <v>65</v>
      </c>
      <c r="C14">
        <f>EXPONDIST(C13,1/$C$8,1)</f>
        <v>0.39346934028736658</v>
      </c>
    </row>
    <row r="16" spans="1:4" x14ac:dyDescent="0.35">
      <c r="A16" s="1" t="s">
        <v>66</v>
      </c>
      <c r="B16" t="s">
        <v>58</v>
      </c>
      <c r="C16">
        <v>12</v>
      </c>
    </row>
    <row r="17" spans="1:3" x14ac:dyDescent="0.35">
      <c r="B17" t="s">
        <v>60</v>
      </c>
      <c r="C17">
        <v>30</v>
      </c>
    </row>
    <row r="18" spans="1:3" x14ac:dyDescent="0.35">
      <c r="B18" t="s">
        <v>67</v>
      </c>
      <c r="C18">
        <f>EXPONDIST(C17,1/$C$8,1)</f>
        <v>0.91791500137610116</v>
      </c>
    </row>
    <row r="19" spans="1:3" x14ac:dyDescent="0.35">
      <c r="B19" t="s">
        <v>68</v>
      </c>
      <c r="C19">
        <f>1-C18</f>
        <v>8.2084998623898842E-2</v>
      </c>
    </row>
    <row r="21" spans="1:3" x14ac:dyDescent="0.35">
      <c r="A21" s="1" t="s">
        <v>59</v>
      </c>
      <c r="B21" s="2" t="s">
        <v>60</v>
      </c>
      <c r="C21" s="2" t="s">
        <v>69</v>
      </c>
    </row>
    <row r="22" spans="1:3" x14ac:dyDescent="0.35">
      <c r="B22" s="2">
        <v>0</v>
      </c>
      <c r="C22" s="20">
        <f>EXPONDIST(B22,1/$C$8,0)</f>
        <v>8.3333333333333329E-2</v>
      </c>
    </row>
    <row r="23" spans="1:3" x14ac:dyDescent="0.35">
      <c r="B23" s="2">
        <v>1</v>
      </c>
      <c r="C23" s="20">
        <f t="shared" ref="C23:C72" si="0">EXPONDIST(B23,1/$C$8,0)</f>
        <v>7.6670367885776941E-2</v>
      </c>
    </row>
    <row r="24" spans="1:3" x14ac:dyDescent="0.35">
      <c r="B24" s="2">
        <v>2</v>
      </c>
      <c r="C24" s="20">
        <f t="shared" si="0"/>
        <v>7.0540143740884506E-2</v>
      </c>
    </row>
    <row r="25" spans="1:3" x14ac:dyDescent="0.35">
      <c r="B25" s="2">
        <v>3</v>
      </c>
      <c r="C25" s="20">
        <f t="shared" si="0"/>
        <v>6.4900065255950407E-2</v>
      </c>
    </row>
    <row r="26" spans="1:3" x14ac:dyDescent="0.35">
      <c r="B26" s="2">
        <v>4</v>
      </c>
      <c r="C26" s="20">
        <f t="shared" si="0"/>
        <v>5.9710942547815768E-2</v>
      </c>
    </row>
    <row r="27" spans="1:3" x14ac:dyDescent="0.35">
      <c r="B27" s="2">
        <v>5</v>
      </c>
      <c r="C27" s="20">
        <f t="shared" si="0"/>
        <v>5.4936719183370314E-2</v>
      </c>
    </row>
    <row r="28" spans="1:3" x14ac:dyDescent="0.35">
      <c r="B28" s="2">
        <v>6</v>
      </c>
      <c r="C28" s="20">
        <f t="shared" si="0"/>
        <v>5.0544221642719447E-2</v>
      </c>
    </row>
    <row r="29" spans="1:3" x14ac:dyDescent="0.35">
      <c r="B29" s="2">
        <v>7</v>
      </c>
      <c r="C29" s="20">
        <f t="shared" si="0"/>
        <v>4.6502928814170591E-2</v>
      </c>
    </row>
    <row r="30" spans="1:3" x14ac:dyDescent="0.35">
      <c r="B30" s="2">
        <v>8</v>
      </c>
      <c r="C30" s="20">
        <f t="shared" si="0"/>
        <v>4.2784759919382666E-2</v>
      </c>
    </row>
    <row r="31" spans="1:3" x14ac:dyDescent="0.35">
      <c r="B31" s="2">
        <v>9</v>
      </c>
      <c r="C31" s="20">
        <f t="shared" si="0"/>
        <v>3.9363879395084553E-2</v>
      </c>
    </row>
    <row r="32" spans="1:3" x14ac:dyDescent="0.35">
      <c r="B32" s="2">
        <v>10</v>
      </c>
      <c r="C32" s="20">
        <f t="shared" si="0"/>
        <v>3.6216517375589855E-2</v>
      </c>
    </row>
    <row r="33" spans="2:3" x14ac:dyDescent="0.35">
      <c r="B33" s="2">
        <v>11</v>
      </c>
      <c r="C33" s="20">
        <f t="shared" si="0"/>
        <v>3.3320804528737279E-2</v>
      </c>
    </row>
    <row r="34" spans="2:3" x14ac:dyDescent="0.35">
      <c r="B34" s="2">
        <v>12</v>
      </c>
      <c r="C34" s="20">
        <f t="shared" si="0"/>
        <v>3.0656620097620192E-2</v>
      </c>
    </row>
    <row r="35" spans="2:3" x14ac:dyDescent="0.35">
      <c r="B35" s="2">
        <v>13</v>
      </c>
      <c r="C35" s="20">
        <f t="shared" si="0"/>
        <v>2.8205452092228515E-2</v>
      </c>
    </row>
    <row r="36" spans="2:3" x14ac:dyDescent="0.35">
      <c r="B36" s="2">
        <v>14</v>
      </c>
      <c r="C36" s="20">
        <f t="shared" si="0"/>
        <v>2.5950268659549809E-2</v>
      </c>
    </row>
    <row r="37" spans="2:3" x14ac:dyDescent="0.35">
      <c r="B37" s="2">
        <f>B36+1</f>
        <v>15</v>
      </c>
      <c r="C37" s="20">
        <f t="shared" si="0"/>
        <v>2.3875399738349172E-2</v>
      </c>
    </row>
    <row r="38" spans="2:3" x14ac:dyDescent="0.35">
      <c r="B38" s="2">
        <f t="shared" ref="B38:B71" si="1">B37+1</f>
        <v>16</v>
      </c>
      <c r="C38" s="20">
        <f t="shared" si="0"/>
        <v>2.1966428176310563E-2</v>
      </c>
    </row>
    <row r="39" spans="2:3" x14ac:dyDescent="0.35">
      <c r="B39" s="2">
        <f t="shared" si="1"/>
        <v>17</v>
      </c>
      <c r="C39" s="20">
        <f t="shared" si="0"/>
        <v>2.0210089552970725E-2</v>
      </c>
    </row>
    <row r="40" spans="2:3" x14ac:dyDescent="0.35">
      <c r="B40" s="2">
        <f t="shared" si="1"/>
        <v>18</v>
      </c>
      <c r="C40" s="20">
        <f t="shared" si="0"/>
        <v>1.8594180012369149E-2</v>
      </c>
    </row>
    <row r="41" spans="2:3" x14ac:dyDescent="0.35">
      <c r="B41" s="2">
        <f t="shared" si="1"/>
        <v>19</v>
      </c>
      <c r="C41" s="20">
        <f t="shared" si="0"/>
        <v>1.7107471464992439E-2</v>
      </c>
    </row>
    <row r="42" spans="2:3" x14ac:dyDescent="0.35">
      <c r="B42" s="2">
        <f t="shared" si="1"/>
        <v>20</v>
      </c>
      <c r="C42" s="20">
        <f t="shared" si="0"/>
        <v>1.573963356979682E-2</v>
      </c>
    </row>
    <row r="43" spans="2:3" x14ac:dyDescent="0.35">
      <c r="B43" s="2">
        <f t="shared" si="1"/>
        <v>21</v>
      </c>
      <c r="C43" s="20">
        <f t="shared" si="0"/>
        <v>1.448116195420376E-2</v>
      </c>
    </row>
    <row r="44" spans="2:3" x14ac:dyDescent="0.35">
      <c r="B44" s="2">
        <f t="shared" si="1"/>
        <v>22</v>
      </c>
      <c r="C44" s="20">
        <f t="shared" si="0"/>
        <v>1.3323312173307825E-2</v>
      </c>
    </row>
    <row r="45" spans="2:3" x14ac:dyDescent="0.35">
      <c r="B45" s="2">
        <f t="shared" si="1"/>
        <v>23</v>
      </c>
      <c r="C45" s="20">
        <f t="shared" si="0"/>
        <v>1.2258038949414737E-2</v>
      </c>
    </row>
    <row r="46" spans="2:3" x14ac:dyDescent="0.35">
      <c r="B46" s="2">
        <f t="shared" si="1"/>
        <v>24</v>
      </c>
      <c r="C46" s="20">
        <f t="shared" si="0"/>
        <v>1.1277940269717724E-2</v>
      </c>
    </row>
    <row r="47" spans="2:3" x14ac:dyDescent="0.35">
      <c r="B47" s="2">
        <f t="shared" si="1"/>
        <v>25</v>
      </c>
      <c r="C47" s="20">
        <f t="shared" si="0"/>
        <v>1.0376205953676918E-2</v>
      </c>
    </row>
    <row r="48" spans="2:3" x14ac:dyDescent="0.35">
      <c r="B48" s="2">
        <f t="shared" si="1"/>
        <v>26</v>
      </c>
      <c r="C48" s="20">
        <f t="shared" si="0"/>
        <v>9.5465703327239776E-3</v>
      </c>
    </row>
    <row r="49" spans="2:3" x14ac:dyDescent="0.35">
      <c r="B49" s="2">
        <f t="shared" si="1"/>
        <v>27</v>
      </c>
      <c r="C49" s="20">
        <f t="shared" si="0"/>
        <v>8.7832687134886938E-3</v>
      </c>
    </row>
    <row r="50" spans="2:3" x14ac:dyDescent="0.35">
      <c r="B50" s="2">
        <f t="shared" si="1"/>
        <v>28</v>
      </c>
      <c r="C50" s="20">
        <f t="shared" si="0"/>
        <v>8.0809973220337568E-3</v>
      </c>
    </row>
    <row r="51" spans="2:3" x14ac:dyDescent="0.35">
      <c r="B51" s="2">
        <f t="shared" si="1"/>
        <v>29</v>
      </c>
      <c r="C51" s="20">
        <f t="shared" si="0"/>
        <v>7.4348764507716752E-3</v>
      </c>
    </row>
    <row r="52" spans="2:3" x14ac:dyDescent="0.35">
      <c r="B52" s="2">
        <f>B51+1</f>
        <v>30</v>
      </c>
      <c r="C52" s="20">
        <f t="shared" si="0"/>
        <v>6.8404165519915664E-3</v>
      </c>
    </row>
    <row r="53" spans="2:3" x14ac:dyDescent="0.35">
      <c r="B53" s="2">
        <f t="shared" si="1"/>
        <v>31</v>
      </c>
      <c r="C53" s="20">
        <f t="shared" si="0"/>
        <v>6.2934870423978157E-3</v>
      </c>
    </row>
    <row r="54" spans="2:3" x14ac:dyDescent="0.35">
      <c r="B54" s="2">
        <f t="shared" si="1"/>
        <v>32</v>
      </c>
      <c r="C54" s="20">
        <f t="shared" si="0"/>
        <v>5.7902876019001286E-3</v>
      </c>
    </row>
    <row r="55" spans="2:3" x14ac:dyDescent="0.35">
      <c r="B55" s="2">
        <f t="shared" si="1"/>
        <v>33</v>
      </c>
      <c r="C55" s="20">
        <f t="shared" si="0"/>
        <v>5.3273217672256306E-3</v>
      </c>
    </row>
    <row r="56" spans="2:3" x14ac:dyDescent="0.35">
      <c r="B56" s="2">
        <f t="shared" si="1"/>
        <v>34</v>
      </c>
      <c r="C56" s="20">
        <f t="shared" si="0"/>
        <v>4.9013726368691592E-3</v>
      </c>
    </row>
    <row r="57" spans="2:3" x14ac:dyDescent="0.35">
      <c r="B57" s="2">
        <f t="shared" si="1"/>
        <v>35</v>
      </c>
      <c r="C57" s="20">
        <f t="shared" si="0"/>
        <v>4.5094805185684674E-3</v>
      </c>
    </row>
    <row r="58" spans="2:3" x14ac:dyDescent="0.35">
      <c r="B58" s="2">
        <f t="shared" si="1"/>
        <v>36</v>
      </c>
      <c r="C58" s="20">
        <f t="shared" si="0"/>
        <v>4.1489223639886615E-3</v>
      </c>
    </row>
    <row r="59" spans="2:3" x14ac:dyDescent="0.35">
      <c r="B59" s="2">
        <f t="shared" si="1"/>
        <v>37</v>
      </c>
      <c r="C59" s="20">
        <f t="shared" si="0"/>
        <v>3.8171928477184576E-3</v>
      </c>
    </row>
    <row r="60" spans="2:3" x14ac:dyDescent="0.35">
      <c r="B60" s="2">
        <f t="shared" si="1"/>
        <v>38</v>
      </c>
      <c r="C60" s="20">
        <f t="shared" si="0"/>
        <v>3.5119869591063672E-3</v>
      </c>
    </row>
    <row r="61" spans="2:3" x14ac:dyDescent="0.35">
      <c r="B61" s="2">
        <f>B60+1</f>
        <v>39</v>
      </c>
      <c r="C61" s="20">
        <f t="shared" si="0"/>
        <v>3.2311839859768339E-3</v>
      </c>
    </row>
    <row r="62" spans="2:3" x14ac:dyDescent="0.35">
      <c r="B62" s="2">
        <f t="shared" si="1"/>
        <v>40</v>
      </c>
      <c r="C62" s="20">
        <f t="shared" si="0"/>
        <v>2.9728327789377007E-3</v>
      </c>
    </row>
    <row r="63" spans="2:3" x14ac:dyDescent="0.35">
      <c r="B63" s="2">
        <f t="shared" si="1"/>
        <v>41</v>
      </c>
      <c r="C63" s="20">
        <f t="shared" si="0"/>
        <v>2.7351381938886003E-3</v>
      </c>
    </row>
    <row r="64" spans="2:3" x14ac:dyDescent="0.35">
      <c r="B64" s="2">
        <f t="shared" si="1"/>
        <v>42</v>
      </c>
      <c r="C64" s="20">
        <f t="shared" si="0"/>
        <v>2.5164486185265417E-3</v>
      </c>
    </row>
    <row r="65" spans="2:3" x14ac:dyDescent="0.35">
      <c r="B65" s="2">
        <f t="shared" si="1"/>
        <v>43</v>
      </c>
      <c r="C65" s="20">
        <f t="shared" si="0"/>
        <v>2.3152444961770215E-3</v>
      </c>
    </row>
    <row r="66" spans="2:3" x14ac:dyDescent="0.35">
      <c r="B66" s="2">
        <f t="shared" si="1"/>
        <v>44</v>
      </c>
      <c r="C66" s="20">
        <f t="shared" si="0"/>
        <v>2.1301277672089499E-3</v>
      </c>
    </row>
    <row r="67" spans="2:3" x14ac:dyDescent="0.35">
      <c r="B67" s="2">
        <f t="shared" si="1"/>
        <v>45</v>
      </c>
      <c r="C67" s="20">
        <f t="shared" si="0"/>
        <v>1.9598121546674256E-3</v>
      </c>
    </row>
    <row r="68" spans="2:3" x14ac:dyDescent="0.35">
      <c r="B68" s="2">
        <f t="shared" si="1"/>
        <v>46</v>
      </c>
      <c r="C68" s="20">
        <f t="shared" si="0"/>
        <v>1.8031142266244249E-3</v>
      </c>
    </row>
    <row r="69" spans="2:3" x14ac:dyDescent="0.35">
      <c r="B69" s="2">
        <f t="shared" si="1"/>
        <v>47</v>
      </c>
      <c r="C69" s="20">
        <f t="shared" si="0"/>
        <v>1.6589451731444738E-3</v>
      </c>
    </row>
    <row r="70" spans="2:3" x14ac:dyDescent="0.35">
      <c r="B70" s="2">
        <f t="shared" si="1"/>
        <v>48</v>
      </c>
      <c r="C70" s="20">
        <f t="shared" si="0"/>
        <v>1.5263032407278482E-3</v>
      </c>
    </row>
    <row r="71" spans="2:3" x14ac:dyDescent="0.35">
      <c r="B71" s="2">
        <f t="shared" si="1"/>
        <v>49</v>
      </c>
      <c r="C71" s="20">
        <f t="shared" si="0"/>
        <v>1.4042667716622926E-3</v>
      </c>
    </row>
    <row r="72" spans="2:3" x14ac:dyDescent="0.35">
      <c r="B72" s="2">
        <f>B71+1</f>
        <v>50</v>
      </c>
      <c r="C72" s="20">
        <f t="shared" si="0"/>
        <v>1.291987799917444E-3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E450-7400-467A-BD99-18E428CFB334}">
  <dimension ref="A1:B51"/>
  <sheetViews>
    <sheetView topLeftCell="A31" workbookViewId="0">
      <selection activeCell="P24" sqref="P24"/>
    </sheetView>
  </sheetViews>
  <sheetFormatPr defaultRowHeight="14.5" x14ac:dyDescent="0.35"/>
  <sheetData>
    <row r="1" spans="1:2" x14ac:dyDescent="0.35">
      <c r="A1">
        <v>0</v>
      </c>
      <c r="B1">
        <v>8.3333333333333329E-2</v>
      </c>
    </row>
    <row r="2" spans="1:2" x14ac:dyDescent="0.35">
      <c r="A2">
        <v>1</v>
      </c>
      <c r="B2">
        <v>7.6670367885776941E-2</v>
      </c>
    </row>
    <row r="3" spans="1:2" x14ac:dyDescent="0.35">
      <c r="A3">
        <v>2</v>
      </c>
      <c r="B3">
        <v>7.0540143740884506E-2</v>
      </c>
    </row>
    <row r="4" spans="1:2" x14ac:dyDescent="0.35">
      <c r="A4">
        <v>3</v>
      </c>
      <c r="B4">
        <v>6.4900065255950407E-2</v>
      </c>
    </row>
    <row r="5" spans="1:2" x14ac:dyDescent="0.35">
      <c r="A5">
        <v>4</v>
      </c>
      <c r="B5">
        <v>5.9710942547815768E-2</v>
      </c>
    </row>
    <row r="6" spans="1:2" x14ac:dyDescent="0.35">
      <c r="A6">
        <v>5</v>
      </c>
      <c r="B6">
        <v>5.4936719183370314E-2</v>
      </c>
    </row>
    <row r="7" spans="1:2" x14ac:dyDescent="0.35">
      <c r="A7">
        <v>6</v>
      </c>
      <c r="B7">
        <v>5.0544221642719447E-2</v>
      </c>
    </row>
    <row r="8" spans="1:2" x14ac:dyDescent="0.35">
      <c r="A8">
        <v>7</v>
      </c>
      <c r="B8">
        <v>4.6502928814170591E-2</v>
      </c>
    </row>
    <row r="9" spans="1:2" x14ac:dyDescent="0.35">
      <c r="A9">
        <v>8</v>
      </c>
      <c r="B9">
        <v>4.2784759919382666E-2</v>
      </c>
    </row>
    <row r="10" spans="1:2" x14ac:dyDescent="0.35">
      <c r="A10">
        <v>9</v>
      </c>
      <c r="B10">
        <v>3.9363879395084553E-2</v>
      </c>
    </row>
    <row r="11" spans="1:2" x14ac:dyDescent="0.35">
      <c r="A11">
        <v>10</v>
      </c>
      <c r="B11">
        <v>3.6216517375589855E-2</v>
      </c>
    </row>
    <row r="12" spans="1:2" x14ac:dyDescent="0.35">
      <c r="A12">
        <v>11</v>
      </c>
      <c r="B12">
        <v>3.3320804528737279E-2</v>
      </c>
    </row>
    <row r="13" spans="1:2" x14ac:dyDescent="0.35">
      <c r="A13">
        <v>12</v>
      </c>
      <c r="B13">
        <v>3.0656620097620192E-2</v>
      </c>
    </row>
    <row r="14" spans="1:2" x14ac:dyDescent="0.35">
      <c r="A14">
        <v>13</v>
      </c>
      <c r="B14">
        <v>2.8205452092228515E-2</v>
      </c>
    </row>
    <row r="15" spans="1:2" x14ac:dyDescent="0.35">
      <c r="A15">
        <v>14</v>
      </c>
      <c r="B15">
        <v>2.5950268659549809E-2</v>
      </c>
    </row>
    <row r="16" spans="1:2" x14ac:dyDescent="0.35">
      <c r="A16">
        <v>15</v>
      </c>
      <c r="B16">
        <v>2.3875399738349172E-2</v>
      </c>
    </row>
    <row r="17" spans="1:2" x14ac:dyDescent="0.35">
      <c r="A17">
        <v>16</v>
      </c>
      <c r="B17">
        <v>2.1966428176310563E-2</v>
      </c>
    </row>
    <row r="18" spans="1:2" x14ac:dyDescent="0.35">
      <c r="A18">
        <v>17</v>
      </c>
      <c r="B18">
        <v>2.0210089552970725E-2</v>
      </c>
    </row>
    <row r="19" spans="1:2" x14ac:dyDescent="0.35">
      <c r="A19">
        <v>18</v>
      </c>
      <c r="B19">
        <v>1.8594180012369149E-2</v>
      </c>
    </row>
    <row r="20" spans="1:2" x14ac:dyDescent="0.35">
      <c r="A20">
        <v>19</v>
      </c>
      <c r="B20">
        <v>1.7107471464992439E-2</v>
      </c>
    </row>
    <row r="21" spans="1:2" x14ac:dyDescent="0.35">
      <c r="A21">
        <v>20</v>
      </c>
      <c r="B21">
        <v>1.573963356979682E-2</v>
      </c>
    </row>
    <row r="22" spans="1:2" x14ac:dyDescent="0.35">
      <c r="A22">
        <v>21</v>
      </c>
      <c r="B22">
        <v>1.448116195420376E-2</v>
      </c>
    </row>
    <row r="23" spans="1:2" x14ac:dyDescent="0.35">
      <c r="A23">
        <v>22</v>
      </c>
      <c r="B23">
        <v>1.3323312173307825E-2</v>
      </c>
    </row>
    <row r="24" spans="1:2" x14ac:dyDescent="0.35">
      <c r="A24">
        <v>23</v>
      </c>
      <c r="B24">
        <v>1.2258038949414737E-2</v>
      </c>
    </row>
    <row r="25" spans="1:2" x14ac:dyDescent="0.35">
      <c r="A25">
        <v>24</v>
      </c>
      <c r="B25">
        <v>1.1277940269717724E-2</v>
      </c>
    </row>
    <row r="26" spans="1:2" x14ac:dyDescent="0.35">
      <c r="A26">
        <v>25</v>
      </c>
      <c r="B26">
        <v>1.0376205953676918E-2</v>
      </c>
    </row>
    <row r="27" spans="1:2" x14ac:dyDescent="0.35">
      <c r="A27">
        <v>26</v>
      </c>
      <c r="B27">
        <v>9.5465703327239776E-3</v>
      </c>
    </row>
    <row r="28" spans="1:2" x14ac:dyDescent="0.35">
      <c r="A28">
        <v>27</v>
      </c>
      <c r="B28">
        <v>8.7832687134886938E-3</v>
      </c>
    </row>
    <row r="29" spans="1:2" x14ac:dyDescent="0.35">
      <c r="A29">
        <v>28</v>
      </c>
      <c r="B29">
        <v>8.0809973220337568E-3</v>
      </c>
    </row>
    <row r="30" spans="1:2" x14ac:dyDescent="0.35">
      <c r="A30">
        <v>29</v>
      </c>
      <c r="B30">
        <v>7.4348764507716752E-3</v>
      </c>
    </row>
    <row r="31" spans="1:2" x14ac:dyDescent="0.35">
      <c r="A31">
        <v>30</v>
      </c>
      <c r="B31">
        <v>6.8404165519915664E-3</v>
      </c>
    </row>
    <row r="32" spans="1:2" x14ac:dyDescent="0.35">
      <c r="A32">
        <v>31</v>
      </c>
      <c r="B32">
        <v>6.2934870423978157E-3</v>
      </c>
    </row>
    <row r="33" spans="1:2" x14ac:dyDescent="0.35">
      <c r="A33">
        <v>32</v>
      </c>
      <c r="B33">
        <v>5.7902876019001286E-3</v>
      </c>
    </row>
    <row r="34" spans="1:2" x14ac:dyDescent="0.35">
      <c r="A34">
        <v>33</v>
      </c>
      <c r="B34">
        <v>5.3273217672256306E-3</v>
      </c>
    </row>
    <row r="35" spans="1:2" x14ac:dyDescent="0.35">
      <c r="A35">
        <v>34</v>
      </c>
      <c r="B35">
        <v>4.9013726368691592E-3</v>
      </c>
    </row>
    <row r="36" spans="1:2" x14ac:dyDescent="0.35">
      <c r="A36">
        <v>35</v>
      </c>
      <c r="B36">
        <v>4.5094805185684674E-3</v>
      </c>
    </row>
    <row r="37" spans="1:2" x14ac:dyDescent="0.35">
      <c r="A37">
        <v>36</v>
      </c>
      <c r="B37">
        <v>4.1489223639886615E-3</v>
      </c>
    </row>
    <row r="38" spans="1:2" x14ac:dyDescent="0.35">
      <c r="A38">
        <v>37</v>
      </c>
      <c r="B38">
        <v>3.8171928477184576E-3</v>
      </c>
    </row>
    <row r="39" spans="1:2" x14ac:dyDescent="0.35">
      <c r="A39">
        <v>38</v>
      </c>
      <c r="B39">
        <v>3.5119869591063672E-3</v>
      </c>
    </row>
    <row r="40" spans="1:2" x14ac:dyDescent="0.35">
      <c r="A40">
        <v>39</v>
      </c>
      <c r="B40">
        <v>3.2311839859768339E-3</v>
      </c>
    </row>
    <row r="41" spans="1:2" x14ac:dyDescent="0.35">
      <c r="A41">
        <v>40</v>
      </c>
      <c r="B41">
        <v>2.9728327789377007E-3</v>
      </c>
    </row>
    <row r="42" spans="1:2" x14ac:dyDescent="0.35">
      <c r="A42">
        <v>41</v>
      </c>
      <c r="B42">
        <v>2.7351381938886003E-3</v>
      </c>
    </row>
    <row r="43" spans="1:2" x14ac:dyDescent="0.35">
      <c r="A43">
        <v>42</v>
      </c>
      <c r="B43">
        <v>2.5164486185265417E-3</v>
      </c>
    </row>
    <row r="44" spans="1:2" x14ac:dyDescent="0.35">
      <c r="A44">
        <v>43</v>
      </c>
      <c r="B44">
        <v>2.3152444961770215E-3</v>
      </c>
    </row>
    <row r="45" spans="1:2" x14ac:dyDescent="0.35">
      <c r="A45">
        <v>44</v>
      </c>
      <c r="B45">
        <v>2.1301277672089499E-3</v>
      </c>
    </row>
    <row r="46" spans="1:2" x14ac:dyDescent="0.35">
      <c r="A46">
        <v>45</v>
      </c>
      <c r="B46">
        <v>1.9598121546674256E-3</v>
      </c>
    </row>
    <row r="47" spans="1:2" x14ac:dyDescent="0.35">
      <c r="A47">
        <v>46</v>
      </c>
      <c r="B47">
        <v>1.8031142266244249E-3</v>
      </c>
    </row>
    <row r="48" spans="1:2" x14ac:dyDescent="0.35">
      <c r="A48">
        <v>47</v>
      </c>
      <c r="B48">
        <v>1.6589451731444738E-3</v>
      </c>
    </row>
    <row r="49" spans="1:2" x14ac:dyDescent="0.35">
      <c r="A49">
        <v>48</v>
      </c>
      <c r="B49">
        <v>1.5263032407278482E-3</v>
      </c>
    </row>
    <row r="50" spans="1:2" x14ac:dyDescent="0.35">
      <c r="A50">
        <v>49</v>
      </c>
      <c r="B50">
        <v>1.4042667716622926E-3</v>
      </c>
    </row>
    <row r="51" spans="1:2" x14ac:dyDescent="0.35">
      <c r="A51">
        <v>50</v>
      </c>
      <c r="B51">
        <v>1.291987799917444E-3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1"/>
  <sheetViews>
    <sheetView showGridLines="0" tabSelected="1" topLeftCell="H4" zoomScale="110" zoomScaleNormal="110" workbookViewId="0">
      <selection activeCell="Q7" sqref="Q7"/>
    </sheetView>
  </sheetViews>
  <sheetFormatPr defaultRowHeight="14.5" x14ac:dyDescent="0.35"/>
  <cols>
    <col min="1" max="1" width="21.453125" customWidth="1"/>
    <col min="2" max="2" width="12.1796875" customWidth="1"/>
    <col min="3" max="3" width="10.54296875" customWidth="1"/>
    <col min="4" max="6" width="11.54296875" customWidth="1"/>
    <col min="10" max="10" width="15.7265625" customWidth="1"/>
    <col min="11" max="11" width="11.1796875" customWidth="1"/>
    <col min="13" max="13" width="11" customWidth="1"/>
    <col min="15" max="15" width="15.7265625" bestFit="1" customWidth="1"/>
    <col min="16" max="16" width="20.54296875" customWidth="1"/>
    <col min="17" max="17" width="21.26953125" customWidth="1"/>
    <col min="18" max="18" width="10.26953125" customWidth="1"/>
  </cols>
  <sheetData>
    <row r="1" spans="1:17" x14ac:dyDescent="0.35">
      <c r="A1" s="5" t="s">
        <v>17</v>
      </c>
      <c r="B1" s="2">
        <f>COUNTA(A6:A12)</f>
        <v>7</v>
      </c>
      <c r="D1" s="1" t="s">
        <v>18</v>
      </c>
      <c r="M1" s="6" t="s">
        <v>19</v>
      </c>
      <c r="N1" s="2">
        <v>25</v>
      </c>
    </row>
    <row r="2" spans="1:17" x14ac:dyDescent="0.35">
      <c r="A2" s="5" t="s">
        <v>20</v>
      </c>
      <c r="B2" s="2">
        <v>3</v>
      </c>
      <c r="D2" t="s">
        <v>21</v>
      </c>
    </row>
    <row r="3" spans="1:17" x14ac:dyDescent="0.35">
      <c r="A3" s="5" t="s">
        <v>22</v>
      </c>
      <c r="B3" s="7">
        <f>COMBIN(B1,B2)</f>
        <v>35</v>
      </c>
      <c r="D3" t="s">
        <v>23</v>
      </c>
    </row>
    <row r="4" spans="1:17" x14ac:dyDescent="0.35">
      <c r="P4" s="8" t="s">
        <v>24</v>
      </c>
      <c r="Q4" s="8" t="s">
        <v>24</v>
      </c>
    </row>
    <row r="5" spans="1:17" ht="43.5" x14ac:dyDescent="0.35">
      <c r="A5" s="9" t="s">
        <v>25</v>
      </c>
      <c r="B5" s="9" t="s">
        <v>26</v>
      </c>
      <c r="D5" s="3" t="s">
        <v>27</v>
      </c>
      <c r="E5" s="3" t="s">
        <v>28</v>
      </c>
      <c r="F5" s="3" t="s">
        <v>29</v>
      </c>
      <c r="G5" s="3" t="s">
        <v>30</v>
      </c>
      <c r="H5" s="3" t="s">
        <v>31</v>
      </c>
      <c r="I5" s="3" t="s">
        <v>32</v>
      </c>
      <c r="J5" s="6" t="s">
        <v>33</v>
      </c>
      <c r="K5" s="10" t="s">
        <v>34</v>
      </c>
      <c r="M5" s="6" t="s">
        <v>35</v>
      </c>
      <c r="N5" s="6" t="s">
        <v>36</v>
      </c>
      <c r="O5" s="6" t="s">
        <v>37</v>
      </c>
      <c r="P5" s="6" t="s">
        <v>38</v>
      </c>
      <c r="Q5" s="6" t="s">
        <v>39</v>
      </c>
    </row>
    <row r="6" spans="1:17" x14ac:dyDescent="0.35">
      <c r="A6" s="2" t="s">
        <v>40</v>
      </c>
      <c r="B6" s="2">
        <v>185</v>
      </c>
      <c r="D6" s="2" t="s">
        <v>40</v>
      </c>
      <c r="E6" s="2" t="s">
        <v>41</v>
      </c>
      <c r="F6" s="2" t="s">
        <v>42</v>
      </c>
      <c r="G6" s="7">
        <f>VLOOKUP(D6,$A$6:$B$12,2,0)</f>
        <v>185</v>
      </c>
      <c r="H6" s="7">
        <f t="shared" ref="H6:H40" si="0">VLOOKUP(E6,$A$6:$B$12,2,0)</f>
        <v>250</v>
      </c>
      <c r="I6" s="7">
        <f t="shared" ref="I6:I40" si="1">VLOOKUP(F6,$A$6:$B$12,2,0)</f>
        <v>210</v>
      </c>
      <c r="J6" s="7">
        <f>AVERAGE(G6:I6)</f>
        <v>215</v>
      </c>
      <c r="K6" s="7">
        <f>1/$B$3</f>
        <v>2.8571428571428571E-2</v>
      </c>
      <c r="M6" s="2">
        <v>100</v>
      </c>
      <c r="N6" s="2">
        <f t="shared" ref="N6:N18" si="2">M6+$N$1</f>
        <v>125</v>
      </c>
      <c r="O6" s="2" t="str">
        <f t="shared" ref="O6:O18" si="3">M6&amp;" up to "&amp;N6</f>
        <v>100 up to 125</v>
      </c>
      <c r="P6" s="7">
        <f>FREQUENCY(B6:B12,N6:N18)</f>
        <v>0</v>
      </c>
      <c r="Q6" s="7">
        <f>FREQUENCY(J6:J40,N6:N18)</f>
        <v>0</v>
      </c>
    </row>
    <row r="7" spans="1:17" x14ac:dyDescent="0.35">
      <c r="A7" s="2" t="s">
        <v>41</v>
      </c>
      <c r="B7" s="2">
        <v>250</v>
      </c>
      <c r="D7" s="2" t="s">
        <v>40</v>
      </c>
      <c r="E7" s="2" t="s">
        <v>41</v>
      </c>
      <c r="F7" s="2" t="s">
        <v>43</v>
      </c>
      <c r="G7" s="7">
        <f t="shared" ref="G7:G40" si="4">VLOOKUP(D7,$A$6:$B$12,2,0)</f>
        <v>185</v>
      </c>
      <c r="H7" s="7">
        <f t="shared" si="0"/>
        <v>250</v>
      </c>
      <c r="I7" s="7">
        <f t="shared" si="1"/>
        <v>310</v>
      </c>
      <c r="J7" s="7">
        <f t="shared" ref="J7:J40" si="5">AVERAGE(G7:I7)</f>
        <v>248.33333333333334</v>
      </c>
      <c r="K7" s="7">
        <f t="shared" ref="K7:K40" si="6">1/$B$3</f>
        <v>2.8571428571428571E-2</v>
      </c>
      <c r="M7" s="2">
        <f t="shared" ref="M7:M18" si="7">N6</f>
        <v>125</v>
      </c>
      <c r="N7" s="2">
        <f t="shared" si="2"/>
        <v>150</v>
      </c>
      <c r="O7" s="2" t="str">
        <f t="shared" si="3"/>
        <v>125 up to 150</v>
      </c>
      <c r="P7" s="7">
        <f>FREQUENCY(B6:B12,N6:N18)</f>
        <v>0</v>
      </c>
      <c r="Q7" s="7"/>
    </row>
    <row r="8" spans="1:17" x14ac:dyDescent="0.35">
      <c r="A8" s="2" t="s">
        <v>42</v>
      </c>
      <c r="B8" s="2">
        <v>210</v>
      </c>
      <c r="D8" s="2" t="s">
        <v>40</v>
      </c>
      <c r="E8" s="2" t="s">
        <v>41</v>
      </c>
      <c r="F8" s="2" t="s">
        <v>44</v>
      </c>
      <c r="G8" s="7">
        <f t="shared" si="4"/>
        <v>185</v>
      </c>
      <c r="H8" s="7">
        <f t="shared" si="0"/>
        <v>250</v>
      </c>
      <c r="I8" s="7">
        <f t="shared" si="1"/>
        <v>298</v>
      </c>
      <c r="J8" s="7">
        <f t="shared" si="5"/>
        <v>244.33333333333334</v>
      </c>
      <c r="K8" s="7">
        <f t="shared" si="6"/>
        <v>2.8571428571428571E-2</v>
      </c>
      <c r="M8" s="2">
        <f t="shared" si="7"/>
        <v>150</v>
      </c>
      <c r="N8" s="2">
        <f t="shared" si="2"/>
        <v>175</v>
      </c>
      <c r="O8" s="2" t="str">
        <f t="shared" si="3"/>
        <v>150 up to 175</v>
      </c>
      <c r="P8" s="7">
        <f>FREQUENCY(B6:B12,N6:N18)</f>
        <v>0</v>
      </c>
      <c r="Q8" s="7"/>
    </row>
    <row r="9" spans="1:17" x14ac:dyDescent="0.35">
      <c r="A9" s="2" t="s">
        <v>43</v>
      </c>
      <c r="B9" s="2">
        <v>310</v>
      </c>
      <c r="D9" s="2" t="s">
        <v>40</v>
      </c>
      <c r="E9" s="2" t="s">
        <v>41</v>
      </c>
      <c r="F9" s="2" t="s">
        <v>45</v>
      </c>
      <c r="G9" s="7">
        <f t="shared" si="4"/>
        <v>185</v>
      </c>
      <c r="H9" s="7">
        <f t="shared" si="0"/>
        <v>250</v>
      </c>
      <c r="I9" s="7">
        <f t="shared" si="1"/>
        <v>402</v>
      </c>
      <c r="J9" s="7">
        <f t="shared" si="5"/>
        <v>279</v>
      </c>
      <c r="K9" s="7">
        <f t="shared" si="6"/>
        <v>2.8571428571428571E-2</v>
      </c>
      <c r="M9" s="2">
        <f t="shared" si="7"/>
        <v>175</v>
      </c>
      <c r="N9" s="2">
        <f t="shared" si="2"/>
        <v>200</v>
      </c>
      <c r="O9" s="2" t="str">
        <f t="shared" si="3"/>
        <v>175 up to 200</v>
      </c>
      <c r="P9" s="7">
        <f>FREQUENCY(B6:B12,N6:N18)</f>
        <v>0</v>
      </c>
      <c r="Q9" s="7"/>
    </row>
    <row r="10" spans="1:17" x14ac:dyDescent="0.35">
      <c r="A10" s="2" t="s">
        <v>44</v>
      </c>
      <c r="B10" s="2">
        <v>298</v>
      </c>
      <c r="D10" s="2" t="s">
        <v>40</v>
      </c>
      <c r="E10" s="2" t="s">
        <v>41</v>
      </c>
      <c r="F10" s="2" t="s">
        <v>46</v>
      </c>
      <c r="G10" s="7">
        <f t="shared" si="4"/>
        <v>185</v>
      </c>
      <c r="H10" s="7">
        <f t="shared" si="0"/>
        <v>250</v>
      </c>
      <c r="I10" s="7">
        <f t="shared" si="1"/>
        <v>370</v>
      </c>
      <c r="J10" s="7">
        <f t="shared" si="5"/>
        <v>268.33333333333331</v>
      </c>
      <c r="K10" s="7">
        <f t="shared" si="6"/>
        <v>2.8571428571428571E-2</v>
      </c>
      <c r="M10" s="2">
        <f t="shared" si="7"/>
        <v>200</v>
      </c>
      <c r="N10" s="2">
        <f t="shared" si="2"/>
        <v>225</v>
      </c>
      <c r="O10" s="2" t="str">
        <f t="shared" si="3"/>
        <v>200 up to 225</v>
      </c>
      <c r="P10" s="7">
        <f>FREQUENCY(B6:B12,N6:N18)</f>
        <v>0</v>
      </c>
      <c r="Q10" s="7"/>
    </row>
    <row r="11" spans="1:17" x14ac:dyDescent="0.35">
      <c r="A11" s="2" t="s">
        <v>45</v>
      </c>
      <c r="B11" s="2">
        <v>402</v>
      </c>
      <c r="D11" s="2" t="s">
        <v>40</v>
      </c>
      <c r="E11" s="2" t="s">
        <v>42</v>
      </c>
      <c r="F11" s="2" t="s">
        <v>43</v>
      </c>
      <c r="G11" s="7">
        <f t="shared" si="4"/>
        <v>185</v>
      </c>
      <c r="H11" s="7">
        <f t="shared" si="0"/>
        <v>210</v>
      </c>
      <c r="I11" s="7">
        <f t="shared" si="1"/>
        <v>310</v>
      </c>
      <c r="J11" s="7">
        <f t="shared" si="5"/>
        <v>235</v>
      </c>
      <c r="K11" s="7">
        <f t="shared" si="6"/>
        <v>2.8571428571428571E-2</v>
      </c>
      <c r="M11" s="2">
        <f t="shared" si="7"/>
        <v>225</v>
      </c>
      <c r="N11" s="2">
        <f t="shared" si="2"/>
        <v>250</v>
      </c>
      <c r="O11" s="2" t="str">
        <f t="shared" si="3"/>
        <v>225 up to 250</v>
      </c>
      <c r="P11" s="7">
        <f>FREQUENCY(B6:B12,N6:N18)</f>
        <v>0</v>
      </c>
      <c r="Q11" s="7"/>
    </row>
    <row r="12" spans="1:17" x14ac:dyDescent="0.35">
      <c r="A12" s="2" t="s">
        <v>46</v>
      </c>
      <c r="B12" s="2">
        <v>370</v>
      </c>
      <c r="D12" s="2" t="s">
        <v>40</v>
      </c>
      <c r="E12" s="2" t="s">
        <v>42</v>
      </c>
      <c r="F12" s="2" t="s">
        <v>44</v>
      </c>
      <c r="G12" s="7">
        <f t="shared" si="4"/>
        <v>185</v>
      </c>
      <c r="H12" s="7">
        <f t="shared" si="0"/>
        <v>210</v>
      </c>
      <c r="I12" s="7">
        <f t="shared" si="1"/>
        <v>298</v>
      </c>
      <c r="J12" s="7">
        <f t="shared" si="5"/>
        <v>231</v>
      </c>
      <c r="K12" s="7">
        <f t="shared" si="6"/>
        <v>2.8571428571428571E-2</v>
      </c>
      <c r="M12" s="2">
        <f t="shared" si="7"/>
        <v>250</v>
      </c>
      <c r="N12" s="2">
        <f t="shared" si="2"/>
        <v>275</v>
      </c>
      <c r="O12" s="2" t="str">
        <f t="shared" si="3"/>
        <v>250 up to 275</v>
      </c>
      <c r="P12" s="7">
        <f>FREQUENCY(B6:B12,N6:N18)</f>
        <v>0</v>
      </c>
      <c r="Q12" s="7"/>
    </row>
    <row r="13" spans="1:17" x14ac:dyDescent="0.35">
      <c r="D13" s="2" t="s">
        <v>40</v>
      </c>
      <c r="E13" s="2" t="s">
        <v>42</v>
      </c>
      <c r="F13" s="2" t="s">
        <v>45</v>
      </c>
      <c r="G13" s="7">
        <f t="shared" si="4"/>
        <v>185</v>
      </c>
      <c r="H13" s="7">
        <f t="shared" si="0"/>
        <v>210</v>
      </c>
      <c r="I13" s="7">
        <f t="shared" si="1"/>
        <v>402</v>
      </c>
      <c r="J13" s="7">
        <f t="shared" si="5"/>
        <v>265.66666666666669</v>
      </c>
      <c r="K13" s="7">
        <f t="shared" si="6"/>
        <v>2.8571428571428571E-2</v>
      </c>
      <c r="M13" s="2">
        <f t="shared" si="7"/>
        <v>275</v>
      </c>
      <c r="N13" s="2">
        <f t="shared" si="2"/>
        <v>300</v>
      </c>
      <c r="O13" s="2" t="str">
        <f t="shared" si="3"/>
        <v>275 up to 300</v>
      </c>
      <c r="P13" s="7">
        <f>FREQUENCY(B6:B12,N6:N18)</f>
        <v>0</v>
      </c>
      <c r="Q13" s="7"/>
    </row>
    <row r="14" spans="1:17" x14ac:dyDescent="0.35">
      <c r="A14" s="3" t="s">
        <v>47</v>
      </c>
      <c r="B14" s="7">
        <f>AVERAGE(B6:B12)</f>
        <v>289.28571428571428</v>
      </c>
      <c r="D14" s="2" t="s">
        <v>40</v>
      </c>
      <c r="E14" s="2" t="s">
        <v>42</v>
      </c>
      <c r="F14" s="2" t="s">
        <v>46</v>
      </c>
      <c r="G14" s="7">
        <f t="shared" si="4"/>
        <v>185</v>
      </c>
      <c r="H14" s="7">
        <f t="shared" si="0"/>
        <v>210</v>
      </c>
      <c r="I14" s="7">
        <f t="shared" si="1"/>
        <v>370</v>
      </c>
      <c r="J14" s="7">
        <f t="shared" si="5"/>
        <v>255</v>
      </c>
      <c r="K14" s="7">
        <f t="shared" si="6"/>
        <v>2.8571428571428571E-2</v>
      </c>
      <c r="M14" s="2">
        <f t="shared" si="7"/>
        <v>300</v>
      </c>
      <c r="N14" s="2">
        <f t="shared" si="2"/>
        <v>325</v>
      </c>
      <c r="O14" s="2" t="str">
        <f t="shared" si="3"/>
        <v>300 up to 325</v>
      </c>
      <c r="P14" s="7">
        <f>FREQUENCY(B6:B12,N6:N18)</f>
        <v>0</v>
      </c>
      <c r="Q14" s="7"/>
    </row>
    <row r="15" spans="1:17" x14ac:dyDescent="0.35">
      <c r="A15" s="11" t="s">
        <v>48</v>
      </c>
      <c r="B15" s="17">
        <f>AVERAGE(J6:J40)</f>
        <v>289.28571428571428</v>
      </c>
      <c r="D15" s="2" t="s">
        <v>40</v>
      </c>
      <c r="E15" s="2" t="s">
        <v>43</v>
      </c>
      <c r="F15" s="2" t="s">
        <v>44</v>
      </c>
      <c r="G15" s="7">
        <f t="shared" si="4"/>
        <v>185</v>
      </c>
      <c r="H15" s="7">
        <f t="shared" si="0"/>
        <v>310</v>
      </c>
      <c r="I15" s="7">
        <f t="shared" si="1"/>
        <v>298</v>
      </c>
      <c r="J15" s="7">
        <f t="shared" si="5"/>
        <v>264.33333333333331</v>
      </c>
      <c r="K15" s="7">
        <f t="shared" si="6"/>
        <v>2.8571428571428571E-2</v>
      </c>
      <c r="M15" s="2">
        <f t="shared" si="7"/>
        <v>325</v>
      </c>
      <c r="N15" s="2">
        <f t="shared" si="2"/>
        <v>350</v>
      </c>
      <c r="O15" s="2" t="str">
        <f t="shared" si="3"/>
        <v>325 up to 350</v>
      </c>
      <c r="P15" s="7">
        <f>FREQUENCY(B6:B12,N6:N18)</f>
        <v>0</v>
      </c>
      <c r="Q15" s="7"/>
    </row>
    <row r="16" spans="1:17" x14ac:dyDescent="0.35">
      <c r="A16" s="12" t="s">
        <v>49</v>
      </c>
      <c r="B16" s="18"/>
      <c r="D16" s="2" t="s">
        <v>40</v>
      </c>
      <c r="E16" s="2" t="s">
        <v>43</v>
      </c>
      <c r="F16" s="2" t="s">
        <v>45</v>
      </c>
      <c r="G16" s="7">
        <f t="shared" si="4"/>
        <v>185</v>
      </c>
      <c r="H16" s="7">
        <f t="shared" si="0"/>
        <v>310</v>
      </c>
      <c r="I16" s="7">
        <f t="shared" si="1"/>
        <v>402</v>
      </c>
      <c r="J16" s="7">
        <f t="shared" si="5"/>
        <v>299</v>
      </c>
      <c r="K16" s="7">
        <f t="shared" si="6"/>
        <v>2.8571428571428571E-2</v>
      </c>
      <c r="M16" s="2">
        <f t="shared" si="7"/>
        <v>350</v>
      </c>
      <c r="N16" s="2">
        <f t="shared" si="2"/>
        <v>375</v>
      </c>
      <c r="O16" s="2" t="str">
        <f t="shared" si="3"/>
        <v>350 up to 375</v>
      </c>
      <c r="P16" s="7">
        <f>FREQUENCY(B6:B12,N6:N18)</f>
        <v>0</v>
      </c>
      <c r="Q16" s="7"/>
    </row>
    <row r="17" spans="1:17" x14ac:dyDescent="0.35">
      <c r="A17" s="12" t="s">
        <v>50</v>
      </c>
      <c r="B17" s="18"/>
      <c r="D17" s="2" t="s">
        <v>40</v>
      </c>
      <c r="E17" s="2" t="s">
        <v>43</v>
      </c>
      <c r="F17" s="2" t="s">
        <v>46</v>
      </c>
      <c r="G17" s="7">
        <f t="shared" si="4"/>
        <v>185</v>
      </c>
      <c r="H17" s="7">
        <f t="shared" si="0"/>
        <v>310</v>
      </c>
      <c r="I17" s="7">
        <f t="shared" si="1"/>
        <v>370</v>
      </c>
      <c r="J17" s="7">
        <f t="shared" si="5"/>
        <v>288.33333333333331</v>
      </c>
      <c r="K17" s="7">
        <f t="shared" si="6"/>
        <v>2.8571428571428571E-2</v>
      </c>
      <c r="M17" s="2">
        <f t="shared" si="7"/>
        <v>375</v>
      </c>
      <c r="N17" s="2">
        <f t="shared" si="2"/>
        <v>400</v>
      </c>
      <c r="O17" s="2" t="str">
        <f t="shared" si="3"/>
        <v>375 up to 400</v>
      </c>
      <c r="P17" s="7">
        <f>FREQUENCY(B6:B12,N6:N18)</f>
        <v>0</v>
      </c>
      <c r="Q17" s="7"/>
    </row>
    <row r="18" spans="1:17" ht="16.5" x14ac:dyDescent="0.45">
      <c r="A18" s="13" t="s">
        <v>51</v>
      </c>
      <c r="B18" s="19"/>
      <c r="D18" s="2" t="s">
        <v>40</v>
      </c>
      <c r="E18" s="2" t="s">
        <v>44</v>
      </c>
      <c r="F18" s="2" t="s">
        <v>45</v>
      </c>
      <c r="G18" s="7">
        <f t="shared" si="4"/>
        <v>185</v>
      </c>
      <c r="H18" s="7">
        <f t="shared" si="0"/>
        <v>298</v>
      </c>
      <c r="I18" s="7">
        <f t="shared" si="1"/>
        <v>402</v>
      </c>
      <c r="J18" s="7">
        <f t="shared" si="5"/>
        <v>295</v>
      </c>
      <c r="K18" s="7">
        <f t="shared" si="6"/>
        <v>2.8571428571428571E-2</v>
      </c>
      <c r="M18" s="2">
        <f t="shared" si="7"/>
        <v>400</v>
      </c>
      <c r="N18" s="2">
        <f t="shared" si="2"/>
        <v>425</v>
      </c>
      <c r="O18" s="2" t="str">
        <f t="shared" si="3"/>
        <v>400 up to 425</v>
      </c>
      <c r="P18" s="7">
        <f>FREQUENCY(B6:B12,N6:N18)</f>
        <v>0</v>
      </c>
      <c r="Q18" s="7"/>
    </row>
    <row r="19" spans="1:17" x14ac:dyDescent="0.35">
      <c r="D19" s="2" t="s">
        <v>40</v>
      </c>
      <c r="E19" s="2" t="s">
        <v>44</v>
      </c>
      <c r="F19" s="2" t="s">
        <v>46</v>
      </c>
      <c r="G19" s="7">
        <f t="shared" si="4"/>
        <v>185</v>
      </c>
      <c r="H19" s="7">
        <f t="shared" si="0"/>
        <v>298</v>
      </c>
      <c r="I19" s="7">
        <f t="shared" si="1"/>
        <v>370</v>
      </c>
      <c r="J19" s="7">
        <f t="shared" si="5"/>
        <v>284.33333333333331</v>
      </c>
      <c r="K19" s="7">
        <f t="shared" si="6"/>
        <v>2.8571428571428571E-2</v>
      </c>
    </row>
    <row r="20" spans="1:17" x14ac:dyDescent="0.35">
      <c r="A20" s="14" t="s">
        <v>52</v>
      </c>
      <c r="B20" s="15"/>
      <c r="D20" s="2" t="s">
        <v>40</v>
      </c>
      <c r="E20" s="2" t="s">
        <v>45</v>
      </c>
      <c r="F20" s="2" t="s">
        <v>46</v>
      </c>
      <c r="G20" s="7">
        <f t="shared" si="4"/>
        <v>185</v>
      </c>
      <c r="H20" s="7">
        <f t="shared" si="0"/>
        <v>402</v>
      </c>
      <c r="I20" s="7">
        <f t="shared" si="1"/>
        <v>370</v>
      </c>
      <c r="J20" s="7">
        <f t="shared" si="5"/>
        <v>319</v>
      </c>
      <c r="K20" s="7">
        <f t="shared" si="6"/>
        <v>2.8571428571428571E-2</v>
      </c>
    </row>
    <row r="21" spans="1:17" x14ac:dyDescent="0.35">
      <c r="D21" s="2" t="s">
        <v>41</v>
      </c>
      <c r="E21" s="2" t="s">
        <v>42</v>
      </c>
      <c r="F21" s="2" t="s">
        <v>43</v>
      </c>
      <c r="G21" s="7">
        <f t="shared" si="4"/>
        <v>250</v>
      </c>
      <c r="H21" s="7">
        <f t="shared" si="0"/>
        <v>210</v>
      </c>
      <c r="I21" s="7">
        <f t="shared" si="1"/>
        <v>310</v>
      </c>
      <c r="J21" s="7">
        <f t="shared" si="5"/>
        <v>256.66666666666669</v>
      </c>
      <c r="K21" s="7">
        <f t="shared" si="6"/>
        <v>2.8571428571428571E-2</v>
      </c>
    </row>
    <row r="22" spans="1:17" x14ac:dyDescent="0.35">
      <c r="D22" s="2" t="s">
        <v>41</v>
      </c>
      <c r="E22" s="2" t="s">
        <v>42</v>
      </c>
      <c r="F22" s="2" t="s">
        <v>44</v>
      </c>
      <c r="G22" s="7">
        <f t="shared" si="4"/>
        <v>250</v>
      </c>
      <c r="H22" s="7">
        <f t="shared" si="0"/>
        <v>210</v>
      </c>
      <c r="I22" s="7">
        <f t="shared" si="1"/>
        <v>298</v>
      </c>
      <c r="J22" s="7">
        <f t="shared" si="5"/>
        <v>252.66666666666666</v>
      </c>
      <c r="K22" s="7">
        <f t="shared" si="6"/>
        <v>2.8571428571428571E-2</v>
      </c>
    </row>
    <row r="23" spans="1:17" x14ac:dyDescent="0.35">
      <c r="A23" s="3" t="s">
        <v>17</v>
      </c>
      <c r="B23" s="7">
        <f>B1</f>
        <v>7</v>
      </c>
      <c r="D23" s="2" t="s">
        <v>41</v>
      </c>
      <c r="E23" s="2" t="s">
        <v>42</v>
      </c>
      <c r="F23" s="2" t="s">
        <v>45</v>
      </c>
      <c r="G23" s="7">
        <f t="shared" si="4"/>
        <v>250</v>
      </c>
      <c r="H23" s="7">
        <f t="shared" si="0"/>
        <v>210</v>
      </c>
      <c r="I23" s="7">
        <f t="shared" si="1"/>
        <v>402</v>
      </c>
      <c r="J23" s="7">
        <f t="shared" si="5"/>
        <v>287.33333333333331</v>
      </c>
      <c r="K23" s="7">
        <f t="shared" si="6"/>
        <v>2.8571428571428571E-2</v>
      </c>
    </row>
    <row r="24" spans="1:17" x14ac:dyDescent="0.35">
      <c r="A24" s="3" t="s">
        <v>20</v>
      </c>
      <c r="B24" s="7">
        <f>B2</f>
        <v>3</v>
      </c>
      <c r="D24" s="2" t="s">
        <v>41</v>
      </c>
      <c r="E24" s="2" t="s">
        <v>42</v>
      </c>
      <c r="F24" s="2" t="s">
        <v>46</v>
      </c>
      <c r="G24" s="7">
        <f t="shared" si="4"/>
        <v>250</v>
      </c>
      <c r="H24" s="7">
        <f t="shared" si="0"/>
        <v>210</v>
      </c>
      <c r="I24" s="7">
        <f t="shared" si="1"/>
        <v>370</v>
      </c>
      <c r="J24" s="7">
        <f t="shared" si="5"/>
        <v>276.66666666666669</v>
      </c>
      <c r="K24" s="7">
        <f t="shared" si="6"/>
        <v>2.8571428571428571E-2</v>
      </c>
    </row>
    <row r="25" spans="1:17" x14ac:dyDescent="0.35">
      <c r="A25" s="3" t="s">
        <v>53</v>
      </c>
      <c r="B25" s="7"/>
      <c r="D25" s="2" t="s">
        <v>41</v>
      </c>
      <c r="E25" s="2" t="s">
        <v>43</v>
      </c>
      <c r="F25" s="2" t="s">
        <v>44</v>
      </c>
      <c r="G25" s="7">
        <f t="shared" si="4"/>
        <v>250</v>
      </c>
      <c r="H25" s="7">
        <f t="shared" si="0"/>
        <v>310</v>
      </c>
      <c r="I25" s="7">
        <f t="shared" si="1"/>
        <v>298</v>
      </c>
      <c r="J25" s="7">
        <f t="shared" si="5"/>
        <v>286</v>
      </c>
      <c r="K25" s="7">
        <f t="shared" si="6"/>
        <v>2.8571428571428571E-2</v>
      </c>
    </row>
    <row r="26" spans="1:17" x14ac:dyDescent="0.35">
      <c r="A26" s="3" t="s">
        <v>54</v>
      </c>
      <c r="B26" s="7"/>
      <c r="D26" s="2" t="s">
        <v>41</v>
      </c>
      <c r="E26" s="2" t="s">
        <v>43</v>
      </c>
      <c r="F26" s="2" t="s">
        <v>45</v>
      </c>
      <c r="G26" s="7">
        <f t="shared" si="4"/>
        <v>250</v>
      </c>
      <c r="H26" s="7">
        <f t="shared" si="0"/>
        <v>310</v>
      </c>
      <c r="I26" s="7">
        <f t="shared" si="1"/>
        <v>402</v>
      </c>
      <c r="J26" s="7">
        <f t="shared" si="5"/>
        <v>320.66666666666669</v>
      </c>
      <c r="K26" s="7">
        <f t="shared" si="6"/>
        <v>2.8571428571428571E-2</v>
      </c>
    </row>
    <row r="27" spans="1:17" x14ac:dyDescent="0.35">
      <c r="A27" t="s">
        <v>55</v>
      </c>
      <c r="D27" s="2" t="s">
        <v>41</v>
      </c>
      <c r="E27" s="2" t="s">
        <v>43</v>
      </c>
      <c r="F27" s="2" t="s">
        <v>46</v>
      </c>
      <c r="G27" s="7">
        <f t="shared" si="4"/>
        <v>250</v>
      </c>
      <c r="H27" s="7">
        <f t="shared" si="0"/>
        <v>310</v>
      </c>
      <c r="I27" s="7">
        <f t="shared" si="1"/>
        <v>370</v>
      </c>
      <c r="J27" s="7">
        <f t="shared" si="5"/>
        <v>310</v>
      </c>
      <c r="K27" s="7">
        <f t="shared" si="6"/>
        <v>2.8571428571428571E-2</v>
      </c>
    </row>
    <row r="28" spans="1:17" x14ac:dyDescent="0.35">
      <c r="A28" s="3" t="s">
        <v>56</v>
      </c>
      <c r="B28" s="7">
        <f>B24/B23</f>
        <v>0.42857142857142855</v>
      </c>
      <c r="D28" s="2" t="s">
        <v>41</v>
      </c>
      <c r="E28" s="2" t="s">
        <v>44</v>
      </c>
      <c r="F28" s="2" t="s">
        <v>45</v>
      </c>
      <c r="G28" s="7">
        <f t="shared" si="4"/>
        <v>250</v>
      </c>
      <c r="H28" s="7">
        <f t="shared" si="0"/>
        <v>298</v>
      </c>
      <c r="I28" s="7">
        <f t="shared" si="1"/>
        <v>402</v>
      </c>
      <c r="J28" s="7">
        <f t="shared" si="5"/>
        <v>316.66666666666669</v>
      </c>
      <c r="K28" s="7">
        <f t="shared" si="6"/>
        <v>2.8571428571428571E-2</v>
      </c>
    </row>
    <row r="29" spans="1:17" ht="43.5" x14ac:dyDescent="0.35">
      <c r="A29" s="16" t="s">
        <v>57</v>
      </c>
      <c r="B29" s="7"/>
      <c r="D29" s="2" t="s">
        <v>41</v>
      </c>
      <c r="E29" s="2" t="s">
        <v>44</v>
      </c>
      <c r="F29" s="2" t="s">
        <v>46</v>
      </c>
      <c r="G29" s="7">
        <f t="shared" si="4"/>
        <v>250</v>
      </c>
      <c r="H29" s="7">
        <f t="shared" si="0"/>
        <v>298</v>
      </c>
      <c r="I29" s="7">
        <f t="shared" si="1"/>
        <v>370</v>
      </c>
      <c r="J29" s="7">
        <f t="shared" si="5"/>
        <v>306</v>
      </c>
      <c r="K29" s="7">
        <f t="shared" si="6"/>
        <v>2.8571428571428571E-2</v>
      </c>
    </row>
    <row r="30" spans="1:17" x14ac:dyDescent="0.35">
      <c r="D30" s="2" t="s">
        <v>41</v>
      </c>
      <c r="E30" s="2" t="s">
        <v>45</v>
      </c>
      <c r="F30" s="2" t="s">
        <v>46</v>
      </c>
      <c r="G30" s="7">
        <f t="shared" si="4"/>
        <v>250</v>
      </c>
      <c r="H30" s="7">
        <f t="shared" si="0"/>
        <v>402</v>
      </c>
      <c r="I30" s="7">
        <f t="shared" si="1"/>
        <v>370</v>
      </c>
      <c r="J30" s="7">
        <f t="shared" si="5"/>
        <v>340.66666666666669</v>
      </c>
      <c r="K30" s="7">
        <f t="shared" si="6"/>
        <v>2.8571428571428571E-2</v>
      </c>
    </row>
    <row r="31" spans="1:17" x14ac:dyDescent="0.35">
      <c r="D31" s="2" t="s">
        <v>42</v>
      </c>
      <c r="E31" s="2" t="s">
        <v>43</v>
      </c>
      <c r="F31" s="2" t="s">
        <v>44</v>
      </c>
      <c r="G31" s="7">
        <f t="shared" si="4"/>
        <v>210</v>
      </c>
      <c r="H31" s="7">
        <f t="shared" si="0"/>
        <v>310</v>
      </c>
      <c r="I31" s="7">
        <f t="shared" si="1"/>
        <v>298</v>
      </c>
      <c r="J31" s="7">
        <f t="shared" si="5"/>
        <v>272.66666666666669</v>
      </c>
      <c r="K31" s="7">
        <f t="shared" si="6"/>
        <v>2.8571428571428571E-2</v>
      </c>
    </row>
    <row r="32" spans="1:17" x14ac:dyDescent="0.35">
      <c r="D32" s="2" t="s">
        <v>42</v>
      </c>
      <c r="E32" s="2" t="s">
        <v>43</v>
      </c>
      <c r="F32" s="2" t="s">
        <v>45</v>
      </c>
      <c r="G32" s="7">
        <f t="shared" si="4"/>
        <v>210</v>
      </c>
      <c r="H32" s="7">
        <f t="shared" si="0"/>
        <v>310</v>
      </c>
      <c r="I32" s="7">
        <f t="shared" si="1"/>
        <v>402</v>
      </c>
      <c r="J32" s="7">
        <f t="shared" si="5"/>
        <v>307.33333333333331</v>
      </c>
      <c r="K32" s="7">
        <f t="shared" si="6"/>
        <v>2.8571428571428571E-2</v>
      </c>
    </row>
    <row r="33" spans="4:11" x14ac:dyDescent="0.35">
      <c r="D33" s="2" t="s">
        <v>42</v>
      </c>
      <c r="E33" s="2" t="s">
        <v>43</v>
      </c>
      <c r="F33" s="2" t="s">
        <v>46</v>
      </c>
      <c r="G33" s="7">
        <f t="shared" si="4"/>
        <v>210</v>
      </c>
      <c r="H33" s="7">
        <f t="shared" si="0"/>
        <v>310</v>
      </c>
      <c r="I33" s="7">
        <f t="shared" si="1"/>
        <v>370</v>
      </c>
      <c r="J33" s="7">
        <f t="shared" si="5"/>
        <v>296.66666666666669</v>
      </c>
      <c r="K33" s="7">
        <f t="shared" si="6"/>
        <v>2.8571428571428571E-2</v>
      </c>
    </row>
    <row r="34" spans="4:11" x14ac:dyDescent="0.35">
      <c r="D34" s="2" t="s">
        <v>42</v>
      </c>
      <c r="E34" s="2" t="s">
        <v>44</v>
      </c>
      <c r="F34" s="2" t="s">
        <v>45</v>
      </c>
      <c r="G34" s="7">
        <f t="shared" si="4"/>
        <v>210</v>
      </c>
      <c r="H34" s="7">
        <f t="shared" si="0"/>
        <v>298</v>
      </c>
      <c r="I34" s="7">
        <f t="shared" si="1"/>
        <v>402</v>
      </c>
      <c r="J34" s="7">
        <f t="shared" si="5"/>
        <v>303.33333333333331</v>
      </c>
      <c r="K34" s="7">
        <f t="shared" si="6"/>
        <v>2.8571428571428571E-2</v>
      </c>
    </row>
    <row r="35" spans="4:11" x14ac:dyDescent="0.35">
      <c r="D35" s="2" t="s">
        <v>42</v>
      </c>
      <c r="E35" s="2" t="s">
        <v>44</v>
      </c>
      <c r="F35" s="2" t="s">
        <v>46</v>
      </c>
      <c r="G35" s="7">
        <f t="shared" si="4"/>
        <v>210</v>
      </c>
      <c r="H35" s="7">
        <f t="shared" si="0"/>
        <v>298</v>
      </c>
      <c r="I35" s="7">
        <f t="shared" si="1"/>
        <v>370</v>
      </c>
      <c r="J35" s="7">
        <f t="shared" si="5"/>
        <v>292.66666666666669</v>
      </c>
      <c r="K35" s="7">
        <f t="shared" si="6"/>
        <v>2.8571428571428571E-2</v>
      </c>
    </row>
    <row r="36" spans="4:11" x14ac:dyDescent="0.35">
      <c r="D36" s="2" t="s">
        <v>42</v>
      </c>
      <c r="E36" s="2" t="s">
        <v>45</v>
      </c>
      <c r="F36" s="2" t="s">
        <v>46</v>
      </c>
      <c r="G36" s="7">
        <f t="shared" si="4"/>
        <v>210</v>
      </c>
      <c r="H36" s="7">
        <f t="shared" si="0"/>
        <v>402</v>
      </c>
      <c r="I36" s="7">
        <f t="shared" si="1"/>
        <v>370</v>
      </c>
      <c r="J36" s="7">
        <f t="shared" si="5"/>
        <v>327.33333333333331</v>
      </c>
      <c r="K36" s="7">
        <f t="shared" si="6"/>
        <v>2.8571428571428571E-2</v>
      </c>
    </row>
    <row r="37" spans="4:11" x14ac:dyDescent="0.35">
      <c r="D37" s="2" t="s">
        <v>43</v>
      </c>
      <c r="E37" s="2" t="s">
        <v>44</v>
      </c>
      <c r="F37" s="2" t="s">
        <v>45</v>
      </c>
      <c r="G37" s="7">
        <f t="shared" si="4"/>
        <v>310</v>
      </c>
      <c r="H37" s="7">
        <f t="shared" si="0"/>
        <v>298</v>
      </c>
      <c r="I37" s="7">
        <f t="shared" si="1"/>
        <v>402</v>
      </c>
      <c r="J37" s="7">
        <f t="shared" si="5"/>
        <v>336.66666666666669</v>
      </c>
      <c r="K37" s="7">
        <f t="shared" si="6"/>
        <v>2.8571428571428571E-2</v>
      </c>
    </row>
    <row r="38" spans="4:11" x14ac:dyDescent="0.35">
      <c r="D38" s="2" t="s">
        <v>43</v>
      </c>
      <c r="E38" s="2" t="s">
        <v>44</v>
      </c>
      <c r="F38" s="2" t="s">
        <v>46</v>
      </c>
      <c r="G38" s="7">
        <f t="shared" si="4"/>
        <v>310</v>
      </c>
      <c r="H38" s="7">
        <f t="shared" si="0"/>
        <v>298</v>
      </c>
      <c r="I38" s="7">
        <f t="shared" si="1"/>
        <v>370</v>
      </c>
      <c r="J38" s="7">
        <f t="shared" si="5"/>
        <v>326</v>
      </c>
      <c r="K38" s="7">
        <f t="shared" si="6"/>
        <v>2.8571428571428571E-2</v>
      </c>
    </row>
    <row r="39" spans="4:11" x14ac:dyDescent="0.35">
      <c r="D39" s="2" t="s">
        <v>43</v>
      </c>
      <c r="E39" s="2" t="s">
        <v>45</v>
      </c>
      <c r="F39" s="2" t="s">
        <v>46</v>
      </c>
      <c r="G39" s="7">
        <f t="shared" si="4"/>
        <v>310</v>
      </c>
      <c r="H39" s="7">
        <f t="shared" si="0"/>
        <v>402</v>
      </c>
      <c r="I39" s="7">
        <f t="shared" si="1"/>
        <v>370</v>
      </c>
      <c r="J39" s="7">
        <f t="shared" si="5"/>
        <v>360.66666666666669</v>
      </c>
      <c r="K39" s="7">
        <f t="shared" si="6"/>
        <v>2.8571428571428571E-2</v>
      </c>
    </row>
    <row r="40" spans="4:11" x14ac:dyDescent="0.35">
      <c r="D40" s="2" t="s">
        <v>44</v>
      </c>
      <c r="E40" s="2" t="s">
        <v>45</v>
      </c>
      <c r="F40" s="2" t="s">
        <v>46</v>
      </c>
      <c r="G40" s="7">
        <f t="shared" si="4"/>
        <v>298</v>
      </c>
      <c r="H40" s="7">
        <f t="shared" si="0"/>
        <v>402</v>
      </c>
      <c r="I40" s="7">
        <f t="shared" si="1"/>
        <v>370</v>
      </c>
      <c r="J40" s="7">
        <f t="shared" si="5"/>
        <v>356.66666666666669</v>
      </c>
      <c r="K40" s="7">
        <f t="shared" si="6"/>
        <v>2.8571428571428571E-2</v>
      </c>
    </row>
    <row r="41" spans="4:11" x14ac:dyDescent="0.35">
      <c r="K41">
        <f>SUM(K6:K40)</f>
        <v>1.0000000000000002</v>
      </c>
    </row>
  </sheetData>
  <mergeCells count="1">
    <mergeCell ref="B15:B18"/>
  </mergeCells>
  <conditionalFormatting sqref="A20:B20">
    <cfRule type="expression" dxfId="0" priority="1">
      <formula>$B$18=""</formula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" shapeId="4097" r:id="rId4">
          <objectPr defaultSize="0" autoPict="0" r:id="rId5">
            <anchor moveWithCells="1" sizeWithCells="1">
              <from>
                <xdr:col>0</xdr:col>
                <xdr:colOff>69850</xdr:colOff>
                <xdr:row>30</xdr:row>
                <xdr:rowOff>114300</xdr:rowOff>
              </from>
              <to>
                <xdr:col>2</xdr:col>
                <xdr:colOff>215900</xdr:colOff>
                <xdr:row>34</xdr:row>
                <xdr:rowOff>196850</xdr:rowOff>
              </to>
            </anchor>
          </objectPr>
        </oleObject>
      </mc:Choice>
      <mc:Fallback>
        <oleObject progId="Equation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Q1.</vt:lpstr>
      <vt:lpstr>Q2.</vt:lpstr>
      <vt:lpstr>Sheet1</vt:lpstr>
      <vt:lpstr>Q3.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</dc:creator>
  <cp:lastModifiedBy>HP</cp:lastModifiedBy>
  <dcterms:created xsi:type="dcterms:W3CDTF">2015-06-05T18:17:20Z</dcterms:created>
  <dcterms:modified xsi:type="dcterms:W3CDTF">2022-11-29T17:48:31Z</dcterms:modified>
</cp:coreProperties>
</file>