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defaultThemeVersion="124226"/>
  <mc:AlternateContent xmlns:mc="http://schemas.openxmlformats.org/markup-compatibility/2006">
    <mc:Choice Requires="x15">
      <x15ac:absPath xmlns:x15ac="http://schemas.microsoft.com/office/spreadsheetml/2010/11/ac" url="D:\Dropbox\Estimated projects\Boris - 0152-001 Ecommerce multistore\"/>
    </mc:Choice>
  </mc:AlternateContent>
  <bookViews>
    <workbookView xWindow="0" yWindow="0" windowWidth="19663" windowHeight="10316"/>
  </bookViews>
  <sheets>
    <sheet name="Estimate" sheetId="7" r:id="rId1"/>
    <sheet name="Lookups" sheetId="5" state="hidden" r:id="rId2"/>
  </sheets>
  <definedNames>
    <definedName name="Activity_Types">Lookups!$G$3:$G$9</definedName>
    <definedName name="C_Adjustments">Lookups!$D$18:$D$27</definedName>
    <definedName name="C_Baseline">Lookups!$D$10:$D$16</definedName>
    <definedName name="COMMIT_CONFIDENCE">Lookups!$I$3:$I$4</definedName>
    <definedName name="D_Adjustments">Lookups!$C$18:$C$27</definedName>
    <definedName name="D_Baseline">Lookups!$C$10:$C$16</definedName>
    <definedName name="Feature_Activity_Types">Lookups!$F$3:$F$6</definedName>
    <definedName name="Grand_Total_Row" localSheetId="0">Estimate!$B$34:$D$34</definedName>
    <definedName name="Grand_Total_Row">#REF!</definedName>
    <definedName name="Header_Row" localSheetId="0">Estimate!$B$8:$D$8</definedName>
    <definedName name="Header_Row">#REF!</definedName>
    <definedName name="L_Buffer">#REF!</definedName>
    <definedName name="L_Construction">#REF!</definedName>
    <definedName name="L_Design">#REF!</definedName>
    <definedName name="L_Likely">#REF!</definedName>
    <definedName name="L_Max">#REF!</definedName>
    <definedName name="L_Min">#REF!</definedName>
    <definedName name="L_PERT">#REF!</definedName>
    <definedName name="L_Requirements">#REF!</definedName>
    <definedName name="L_Test">#REF!</definedName>
    <definedName name="L_TopLeft">#REF!</definedName>
    <definedName name="M_Adjustments">Lookups!$F$18:$F$27</definedName>
    <definedName name="M_Baseline">Lookups!$F$10:$F$16</definedName>
    <definedName name="M_Buffer">#REF!</definedName>
    <definedName name="M_Construction">#REF!</definedName>
    <definedName name="M_Design">#REF!</definedName>
    <definedName name="M_Likely">#REF!</definedName>
    <definedName name="M_Max">#REF!</definedName>
    <definedName name="M_Min">#REF!</definedName>
    <definedName name="M_PERT">#REF!</definedName>
    <definedName name="M_Requirements">#REF!</definedName>
    <definedName name="M_Test">#REF!</definedName>
    <definedName name="M_TopLeft">#REF!</definedName>
    <definedName name="Max_Range" localSheetId="0">Estimate!#REF!</definedName>
    <definedName name="Max_Range">#REF!</definedName>
    <definedName name="Max_Sigmas" localSheetId="0">Estimate!#REF!</definedName>
    <definedName name="Max_Sigmas">#REF!</definedName>
    <definedName name="Min_Range" localSheetId="0">Estimate!#REF!</definedName>
    <definedName name="Min_Range">#REF!</definedName>
    <definedName name="Min_Samples" localSheetId="0">Estimate!#REF!</definedName>
    <definedName name="Min_Samples">#REF!</definedName>
    <definedName name="Min_Sigmas" localSheetId="0">Estimate!#REF!</definedName>
    <definedName name="Min_Sigmas">#REF!</definedName>
    <definedName name="Optional_Feature_WBS_Tasks">Lookups!$H$10</definedName>
    <definedName name="PERT_Range" localSheetId="0">Estimate!#REF!</definedName>
    <definedName name="PERT_Range">#REF!</definedName>
    <definedName name="PERT_Sigma" localSheetId="0">Estimate!#REF!</definedName>
    <definedName name="PERT_Sigma">#REF!</definedName>
    <definedName name="PERT_Sigma2" localSheetId="0">Estimate!#REF!</definedName>
    <definedName name="PERT_Sigma2">#REF!</definedName>
    <definedName name="PERT_Sum" localSheetId="0">Estimate!#REF!</definedName>
    <definedName name="PERT_Sum">#REF!</definedName>
    <definedName name="PERT_Zmax" localSheetId="0">Estimate!#REF!</definedName>
    <definedName name="PERT_Zmax">#REF!</definedName>
    <definedName name="PERT_Zmin" localSheetId="0">Estimate!#REF!</definedName>
    <definedName name="PERT_Zmin">#REF!</definedName>
    <definedName name="_xlnm.Print_Titles" localSheetId="0">Estimate!$1:$4</definedName>
    <definedName name="Project_Kinds">Lookups!$A$18:$A$27</definedName>
    <definedName name="Project_Kinds_Ref">Lookups!$C$30:$C$41</definedName>
    <definedName name="Project_KSLOCs">Lookups!$B$30:$B$41</definedName>
    <definedName name="Project_Sizes">Lookups!$A$10:$A$16</definedName>
    <definedName name="Project_Types">Lookups!$A$30:$A$41</definedName>
    <definedName name="R_Adjustments">Lookups!$B$18:$B$27</definedName>
    <definedName name="R_Baseline">Lookups!$B$10:$B$16</definedName>
    <definedName name="Range_Names_Buffer">Lookups!$D$1:$D$7</definedName>
    <definedName name="Range_Names_Likely">Lookups!$C$1:$C$7</definedName>
    <definedName name="Range_Names_Max">Lookups!$E$1:$E$7</definedName>
    <definedName name="Range_Names_Min">Lookups!$B$1:$B$7</definedName>
    <definedName name="S_Buffer">#REF!</definedName>
    <definedName name="S_Construction">#REF!</definedName>
    <definedName name="S_Design">#REF!</definedName>
    <definedName name="S_Likely">#REF!</definedName>
    <definedName name="S_Max">#REF!</definedName>
    <definedName name="S_Min">#REF!</definedName>
    <definedName name="S_PERT">#REF!</definedName>
    <definedName name="S_Requirements">#REF!</definedName>
    <definedName name="S_Test">#REF!</definedName>
    <definedName name="S_TopLeft">#REF!</definedName>
    <definedName name="Section_Marks_Range" localSheetId="0">Estimate!#REF!</definedName>
    <definedName name="Section_Marks_Range">#REF!</definedName>
    <definedName name="T_Adjustments">Lookups!$E$18:$E$27</definedName>
    <definedName name="T_Baseline">Lookups!$E$10:$E$16</definedName>
    <definedName name="Total_Build_Effort">#REF!</definedName>
    <definedName name="Total_Design_Effort">#REF!</definedName>
    <definedName name="Total_Impl_Effort">#REF!</definedName>
    <definedName name="Total_Management_Effort">#REF!</definedName>
    <definedName name="Total_Plan_Effort">#REF!</definedName>
    <definedName name="Total_Specify_Effort">#REF!</definedName>
    <definedName name="Total_Test_Effort">#REF!</definedName>
    <definedName name="TShirt_Sizes">Lookups!$A$1:$A$7</definedName>
    <definedName name="XL_Buffer">#REF!</definedName>
    <definedName name="XL_Construction">#REF!</definedName>
    <definedName name="XL_Design">#REF!</definedName>
    <definedName name="XL_Likely">#REF!</definedName>
    <definedName name="XL_Max">#REF!</definedName>
    <definedName name="XL_Min">#REF!</definedName>
    <definedName name="XL_PERT">#REF!</definedName>
    <definedName name="XL_Requirements">#REF!</definedName>
    <definedName name="XL_Test">#REF!</definedName>
    <definedName name="XL_TopLeft">#REF!</definedName>
    <definedName name="XS_Buffer">#REF!</definedName>
    <definedName name="XS_Construction">#REF!</definedName>
    <definedName name="XS_Design">#REF!</definedName>
    <definedName name="XS_Likely">#REF!</definedName>
    <definedName name="XS_Max">#REF!</definedName>
    <definedName name="XS_Min">#REF!</definedName>
    <definedName name="XS_PERT">#REF!</definedName>
    <definedName name="XS_Requirements">#REF!</definedName>
    <definedName name="XS_Test">#REF!</definedName>
    <definedName name="XS_TopLeft">#REF!</definedName>
    <definedName name="XXL_Buffer">#REF!</definedName>
    <definedName name="XXL_Construction">#REF!</definedName>
    <definedName name="XXL_Design">#REF!</definedName>
    <definedName name="XXL_Likely">#REF!</definedName>
    <definedName name="XXL_Max">#REF!</definedName>
    <definedName name="XXL_Min">#REF!</definedName>
    <definedName name="XXL_PERT">#REF!</definedName>
    <definedName name="XXL_Requirements">#REF!</definedName>
    <definedName name="XXL_Test">#REF!</definedName>
    <definedName name="XXL_TopLeft">#REF!</definedName>
    <definedName name="XXS_Buffer">#REF!</definedName>
    <definedName name="XXS_Construction">#REF!</definedName>
    <definedName name="XXS_Design">#REF!</definedName>
    <definedName name="XXS_Likely">#REF!</definedName>
    <definedName name="XXS_Max">#REF!</definedName>
    <definedName name="XXS_Min">#REF!</definedName>
    <definedName name="XXS_PERT">#REF!</definedName>
    <definedName name="XXS_Requirements">#REF!</definedName>
    <definedName name="XXS_Test">#REF!</definedName>
    <definedName name="XXS_TopLeft">#REF!</definedName>
    <definedName name="Yes_No">Lookups!$H$3:$H$4</definedName>
    <definedName name="Yes_No_NA">Lookups!$H$3:$H$5</definedName>
  </definedNames>
  <calcPr calcId="152511"/>
</workbook>
</file>

<file path=xl/calcChain.xml><?xml version="1.0" encoding="utf-8"?>
<calcChain xmlns="http://schemas.openxmlformats.org/spreadsheetml/2006/main">
  <c r="D34" i="7" l="1"/>
  <c r="E34" i="7"/>
  <c r="H34" i="7"/>
  <c r="I34" i="7"/>
  <c r="F29" i="7"/>
  <c r="G29" i="7"/>
  <c r="D29" i="7"/>
  <c r="I11" i="7"/>
  <c r="H11" i="7"/>
  <c r="G11" i="7"/>
  <c r="F11" i="7"/>
  <c r="I31" i="7"/>
  <c r="I32" i="7"/>
  <c r="I30" i="7"/>
  <c r="H30" i="7"/>
  <c r="H31" i="7"/>
  <c r="H33" i="7"/>
  <c r="H25" i="7"/>
  <c r="H26" i="7"/>
  <c r="H27" i="7"/>
  <c r="H28" i="7"/>
  <c r="H24" i="7"/>
  <c r="I25" i="7"/>
  <c r="I26" i="7"/>
  <c r="I27" i="7"/>
  <c r="I28" i="7"/>
  <c r="I24" i="7"/>
  <c r="I14" i="7"/>
  <c r="I15" i="7"/>
  <c r="I16" i="7"/>
  <c r="I17" i="7"/>
  <c r="I18" i="7"/>
  <c r="I19" i="7"/>
  <c r="I20" i="7"/>
  <c r="I21" i="7"/>
  <c r="I22" i="7"/>
  <c r="I13" i="7"/>
  <c r="H22" i="7"/>
  <c r="H14" i="7"/>
  <c r="H15" i="7"/>
  <c r="H16" i="7"/>
  <c r="H17" i="7"/>
  <c r="H18" i="7"/>
  <c r="H19" i="7"/>
  <c r="H20" i="7"/>
  <c r="H21" i="7"/>
  <c r="H13" i="7"/>
  <c r="I10" i="7"/>
  <c r="H10" i="7"/>
  <c r="H9" i="7" s="1"/>
  <c r="I9" i="7"/>
  <c r="F9" i="7"/>
  <c r="G9" i="7"/>
  <c r="H32" i="7" l="1"/>
  <c r="H29" i="7" s="1"/>
  <c r="D9" i="7"/>
  <c r="E9" i="7"/>
  <c r="D23" i="7"/>
  <c r="E23" i="7"/>
  <c r="I33" i="7" l="1"/>
  <c r="I29" i="7" s="1"/>
  <c r="E29" i="7"/>
  <c r="I23" i="7"/>
  <c r="H23" i="7"/>
  <c r="F23" i="7"/>
  <c r="G23" i="7"/>
  <c r="C11" i="5" l="1"/>
  <c r="D11" i="5" s="1"/>
  <c r="E11" i="5"/>
  <c r="F11" i="5"/>
  <c r="F34" i="7"/>
  <c r="G34" i="7"/>
  <c r="D11" i="7"/>
  <c r="E11" i="7"/>
</calcChain>
</file>

<file path=xl/sharedStrings.xml><?xml version="1.0" encoding="utf-8"?>
<sst xmlns="http://schemas.openxmlformats.org/spreadsheetml/2006/main" count="142" uniqueCount="114">
  <si>
    <t>#</t>
  </si>
  <si>
    <t>Test data creation</t>
  </si>
  <si>
    <t>Functional testing</t>
  </si>
  <si>
    <t>XS</t>
  </si>
  <si>
    <t>S</t>
  </si>
  <si>
    <t>M</t>
  </si>
  <si>
    <t>L</t>
  </si>
  <si>
    <t>XL</t>
  </si>
  <si>
    <t>XS_Min</t>
  </si>
  <si>
    <t>XS_Likely</t>
  </si>
  <si>
    <t>XS_Max</t>
  </si>
  <si>
    <t>S_Min</t>
  </si>
  <si>
    <t>S_Likely</t>
  </si>
  <si>
    <t>S_Max</t>
  </si>
  <si>
    <t>M_Min</t>
  </si>
  <si>
    <t>M_Likely</t>
  </si>
  <si>
    <t>M_Max</t>
  </si>
  <si>
    <t>L_Min</t>
  </si>
  <si>
    <t>L_Likely</t>
  </si>
  <si>
    <t>L_Max</t>
  </si>
  <si>
    <t>XL_Min</t>
  </si>
  <si>
    <t>XL_Likely</t>
  </si>
  <si>
    <t>XL_Max</t>
  </si>
  <si>
    <t>M_Buffer</t>
  </si>
  <si>
    <t>L_Buffer</t>
  </si>
  <si>
    <t>S_Buffer</t>
  </si>
  <si>
    <t>XL_Buffer</t>
  </si>
  <si>
    <t>XS_Buffer</t>
  </si>
  <si>
    <t>GRAND TOTAL</t>
  </si>
  <si>
    <t>PRELIMINARY PROJECT ESTIMATE</t>
  </si>
  <si>
    <t>DESCRIPTION</t>
  </si>
  <si>
    <t>"ITERATION ZERO"</t>
  </si>
  <si>
    <t>CONSTRUCTION</t>
  </si>
  <si>
    <t>STABILIZATION AND DELIVERY</t>
  </si>
  <si>
    <t>MANAGEMENT AND COMMUNICATION</t>
  </si>
  <si>
    <t>R</t>
  </si>
  <si>
    <t>D</t>
  </si>
  <si>
    <t>T</t>
  </si>
  <si>
    <t>C</t>
  </si>
  <si>
    <t>I</t>
  </si>
  <si>
    <t>Business Systems</t>
  </si>
  <si>
    <t>Internal Intranet Systems</t>
  </si>
  <si>
    <t>Embedded Systems</t>
  </si>
  <si>
    <t>Telecommunications</t>
  </si>
  <si>
    <t>Device Drivers</t>
  </si>
  <si>
    <t>Systems Software</t>
  </si>
  <si>
    <t>Shrink-Wrap</t>
  </si>
  <si>
    <t>Scientific Systems</t>
  </si>
  <si>
    <t>Engineering Systems</t>
  </si>
  <si>
    <t>Public Internet Systems</t>
  </si>
  <si>
    <t>Advanced multi-site surveys application (MLR)</t>
  </si>
  <si>
    <t>Automated document archival solution (LTA)</t>
  </si>
  <si>
    <t>Simple data/format conversion solution (FSR)</t>
  </si>
  <si>
    <t>Web portal integrated with internal business system (PWP)</t>
  </si>
  <si>
    <t>Racing event support website (WMRT)</t>
  </si>
  <si>
    <t>Trivia game rich Internet application (VRG)</t>
  </si>
  <si>
    <t>Trivia game server-side application (VRG)</t>
  </si>
  <si>
    <t>Add new project size and classification entries above this line</t>
  </si>
  <si>
    <t>Complex SharePoint-based public CMS solution (MTT)</t>
  </si>
  <si>
    <t>Sophisticated data conversion/mapping solution (O2O)</t>
  </si>
  <si>
    <t>Sophisticated enterprise content management platform (PLD)</t>
  </si>
  <si>
    <t>Interactive iPad brochures for automotive industry (Subaru)</t>
  </si>
  <si>
    <t>Highly customizable BI solution with interactive GUI (ACE)</t>
  </si>
  <si>
    <t>Yes</t>
  </si>
  <si>
    <t>No</t>
  </si>
  <si>
    <t>XXS</t>
  </si>
  <si>
    <t>XXL</t>
  </si>
  <si>
    <t>P</t>
  </si>
  <si>
    <t>B</t>
  </si>
  <si>
    <t>N/A</t>
  </si>
  <si>
    <t>XXL_Min</t>
  </si>
  <si>
    <t>XXL_Likely</t>
  </si>
  <si>
    <t>XXL_Buffer</t>
  </si>
  <si>
    <t>XXL_Max</t>
  </si>
  <si>
    <t>XXS_Min</t>
  </si>
  <si>
    <t>XXS_Likely</t>
  </si>
  <si>
    <t>XXS_Buffer</t>
  </si>
  <si>
    <t>XXS_Max</t>
  </si>
  <si>
    <t>Product requirements clarifications and updates</t>
  </si>
  <si>
    <t>Setup and configure project in live</t>
  </si>
  <si>
    <t>Progress &amp; status meetings</t>
  </si>
  <si>
    <t>BUFFER, HRS</t>
  </si>
  <si>
    <t>OPTIMISTIC ESTIMATE, HRS</t>
  </si>
  <si>
    <t>PESSIMISTIC ESTIMATE, HRS</t>
  </si>
  <si>
    <t>Provided by Developes</t>
  </si>
  <si>
    <t>FOR OPTIMISTIC, HRS</t>
  </si>
  <si>
    <t>FOR PESSIMISTIC, HRS</t>
  </si>
  <si>
    <r>
      <rPr>
        <b/>
        <sz val="9"/>
        <color theme="1"/>
        <rFont val="Arial"/>
        <family val="2"/>
      </rPr>
      <t>PREPARED BY</t>
    </r>
    <r>
      <rPr>
        <sz val="9"/>
        <color theme="1"/>
        <rFont val="Arial"/>
        <family val="2"/>
      </rPr>
      <t>: Anna Khodyrevska - Project Manager</t>
    </r>
  </si>
  <si>
    <r>
      <rPr>
        <b/>
        <sz val="9"/>
        <color theme="1"/>
        <rFont val="Arial"/>
        <family val="2"/>
      </rPr>
      <t>REVIEWED BY</t>
    </r>
    <r>
      <rPr>
        <sz val="9"/>
        <color theme="1"/>
        <rFont val="Arial"/>
        <family val="2"/>
      </rPr>
      <t>: Anatoly Lenshin - Program Director</t>
    </r>
  </si>
  <si>
    <t>НЕ ЗАБЫТЬ УДАЛИТЬ ЯЧЕЙКИ ВЫДЕЛЕННЫЕ ЖЕЛТЫМ ЦВЕТОМ!!!!</t>
  </si>
  <si>
    <t>TO CLIENT</t>
  </si>
  <si>
    <t>Ecommerce multistore</t>
  </si>
  <si>
    <t>#0152-001-001-EST</t>
  </si>
  <si>
    <t>04-JUN-2014</t>
  </si>
  <si>
    <t>Mockup for categories</t>
  </si>
  <si>
    <t>Mockup for the page with goods/services</t>
  </si>
  <si>
    <t>Mockup for Shopping Cart</t>
  </si>
  <si>
    <t>Mockup for posts</t>
  </si>
  <si>
    <t>Mockup of the Main Page</t>
  </si>
  <si>
    <t>Estimation provided according to the following assumptions:
- one site instance only, meaning the same design for both requested sites;
- all required graphics provided by customer;
- mobile responsive design.</t>
  </si>
  <si>
    <t>Redesign / Creating mockups:</t>
  </si>
  <si>
    <t>The scope of features for the service https://www.mindbodyonline.com/full-feature-list 
is rather significant. Please specify the exact scope of required functionality, the list of reports and statistics that should be generated be the system.
By default booking service is not implemented in Magento, which means we have to add this enhancement in scope od development activities.
Estimation given according to the following assumption:
- development of minimal functionality scope, mentioned on the screenshots, provided by customer.</t>
  </si>
  <si>
    <t>Development of Administration section
- lessons management
- events management
- teachers/trainers management
- students management
- rooms management
- reports and statistics</t>
  </si>
  <si>
    <t>Code stabilization</t>
  </si>
  <si>
    <t>Frontend development
- displaying lessons schedule
- displaying filters</t>
  </si>
  <si>
    <t>Development environment setup</t>
  </si>
  <si>
    <t>Regression testing</t>
  </si>
  <si>
    <t>Smoke testing before release</t>
  </si>
  <si>
    <t>Sanity testing on live environment</t>
  </si>
  <si>
    <t>Change management</t>
  </si>
  <si>
    <t>Project management and communication</t>
  </si>
  <si>
    <t>ASSUMPTIONS</t>
  </si>
  <si>
    <t>Calendar development:</t>
  </si>
  <si>
    <t>Development of booking enhancement
Creating basic logic for events management
Creating tables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</si>
</sst>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5"/>
      <color theme="3"/>
      <name val="Calibri"/>
      <family val="2"/>
      <scheme val="minor"/>
    </font>
    <font>
      <b/>
      <sz val="13"/>
      <color theme="3"/>
      <name val="Calibri"/>
      <family val="2"/>
      <scheme val="minor"/>
    </font>
    <font>
      <sz val="11"/>
      <color theme="0"/>
      <name val="Calibri"/>
      <family val="2"/>
      <scheme val="minor"/>
    </font>
    <font>
      <b/>
      <sz val="14"/>
      <name val="Arial"/>
      <family val="2"/>
      <charset val="204"/>
    </font>
    <font>
      <sz val="11"/>
      <name val="Arial"/>
      <family val="2"/>
      <charset val="204"/>
    </font>
    <font>
      <b/>
      <sz val="12"/>
      <name val="Arial"/>
      <family val="2"/>
      <charset val="204"/>
    </font>
    <font>
      <sz val="11"/>
      <color theme="1"/>
      <name val="Arial"/>
      <family val="2"/>
      <charset val="204"/>
    </font>
    <font>
      <b/>
      <sz val="10"/>
      <color rgb="FFC00000"/>
      <name val="Arial"/>
      <family val="2"/>
      <charset val="204"/>
    </font>
    <font>
      <u/>
      <sz val="10"/>
      <color theme="1" tint="0.14996795556505021"/>
      <name val="Arial"/>
      <family val="2"/>
      <charset val="204"/>
    </font>
    <font>
      <u/>
      <sz val="10"/>
      <color rgb="FFCC071E"/>
      <name val="Arial"/>
      <family val="2"/>
      <charset val="204"/>
    </font>
    <font>
      <sz val="9"/>
      <color theme="1"/>
      <name val="Arial"/>
      <family val="2"/>
    </font>
    <font>
      <b/>
      <sz val="9"/>
      <color theme="1"/>
      <name val="Arial"/>
      <family val="2"/>
    </font>
    <font>
      <sz val="11"/>
      <color theme="1"/>
      <name val="Arial"/>
      <family val="2"/>
    </font>
    <font>
      <b/>
      <sz val="9"/>
      <color theme="0"/>
      <name val="Arial"/>
      <family val="2"/>
    </font>
    <font>
      <sz val="8"/>
      <name val="Arial"/>
      <family val="2"/>
    </font>
    <font>
      <sz val="10"/>
      <color theme="1"/>
      <name val="Arial"/>
      <family val="2"/>
    </font>
  </fonts>
  <fills count="6">
    <fill>
      <patternFill patternType="none"/>
    </fill>
    <fill>
      <patternFill patternType="gray125"/>
    </fill>
    <fill>
      <patternFill patternType="solid">
        <fgColor theme="4"/>
      </patternFill>
    </fill>
    <fill>
      <patternFill patternType="solid">
        <fgColor theme="1"/>
        <bgColor indexed="64"/>
      </patternFill>
    </fill>
    <fill>
      <patternFill patternType="solid">
        <fgColor rgb="FFE5E5E5"/>
        <bgColor indexed="64"/>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top/>
      <bottom style="hair">
        <color theme="0" tint="-0.14996795556505021"/>
      </bottom>
      <diagonal/>
    </border>
    <border>
      <left/>
      <right/>
      <top style="hair">
        <color theme="0" tint="-0.14996795556505021"/>
      </top>
      <bottom style="hair">
        <color theme="0" tint="-0.14996795556505021"/>
      </bottom>
      <diagonal/>
    </border>
    <border>
      <left/>
      <right/>
      <top style="hair">
        <color theme="0" tint="-0.14996795556505021"/>
      </top>
      <bottom/>
      <diagonal/>
    </border>
    <border>
      <left/>
      <right/>
      <top style="thin">
        <color auto="1"/>
      </top>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style="thin">
        <color indexed="64"/>
      </left>
      <right style="thin">
        <color indexed="64"/>
      </right>
      <top style="thin">
        <color indexed="64"/>
      </top>
      <bottom/>
      <diagonal/>
    </border>
    <border>
      <left/>
      <right/>
      <top/>
      <bottom style="thick">
        <color theme="6" tint="-0.24997711111789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72">
    <xf numFmtId="0" fontId="0" fillId="0" borderId="0" xfId="0"/>
    <xf numFmtId="0" fontId="0" fillId="0" borderId="0" xfId="0" applyAlignment="1">
      <alignment horizontal="left"/>
    </xf>
    <xf numFmtId="0" fontId="0" fillId="0" borderId="0" xfId="0" applyAlignment="1">
      <alignment vertical="top"/>
    </xf>
    <xf numFmtId="0" fontId="0" fillId="0" borderId="0" xfId="0" applyProtection="1">
      <protection locked="0"/>
    </xf>
    <xf numFmtId="0" fontId="0" fillId="0" borderId="0" xfId="0" applyAlignment="1" applyProtection="1">
      <alignment horizontal="left"/>
      <protection locked="0"/>
    </xf>
    <xf numFmtId="4" fontId="6" fillId="0" borderId="0" xfId="2" applyNumberFormat="1"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0" fillId="0" borderId="9" xfId="0" applyBorder="1"/>
    <xf numFmtId="0" fontId="8" fillId="0" borderId="9" xfId="0" applyFont="1" applyBorder="1"/>
    <xf numFmtId="0" fontId="0" fillId="0" borderId="0" xfId="0" applyBorder="1"/>
    <xf numFmtId="0" fontId="0" fillId="0" borderId="9" xfId="0" applyBorder="1" applyAlignment="1">
      <alignment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5"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0" xfId="0" applyBorder="1" applyAlignment="1">
      <alignment vertical="center"/>
    </xf>
    <xf numFmtId="0" fontId="0" fillId="0" borderId="0" xfId="0" applyFill="1" applyBorder="1"/>
    <xf numFmtId="0" fontId="0" fillId="0" borderId="19" xfId="0" applyFill="1" applyBorder="1"/>
    <xf numFmtId="0" fontId="0" fillId="0" borderId="14" xfId="0" applyFill="1" applyBorder="1"/>
    <xf numFmtId="9" fontId="0" fillId="0" borderId="17" xfId="0" quotePrefix="1" applyNumberFormat="1" applyFill="1" applyBorder="1"/>
    <xf numFmtId="9" fontId="0" fillId="0" borderId="18" xfId="0" quotePrefix="1" applyNumberFormat="1" applyFill="1" applyBorder="1"/>
    <xf numFmtId="2" fontId="0" fillId="0" borderId="0" xfId="0" applyNumberFormat="1"/>
    <xf numFmtId="0" fontId="0" fillId="0" borderId="15" xfId="0" applyFill="1" applyBorder="1"/>
    <xf numFmtId="0" fontId="0" fillId="0" borderId="19" xfId="0" applyBorder="1"/>
    <xf numFmtId="0" fontId="0" fillId="0" borderId="12" xfId="0" applyFill="1" applyBorder="1"/>
    <xf numFmtId="0" fontId="0" fillId="0" borderId="10" xfId="0" applyFill="1" applyBorder="1"/>
    <xf numFmtId="0" fontId="0" fillId="0" borderId="13" xfId="0" applyFill="1" applyBorder="1"/>
    <xf numFmtId="0" fontId="7" fillId="0" borderId="0" xfId="0" applyFont="1" applyBorder="1" applyAlignment="1" applyProtection="1">
      <alignment horizontal="right" vertical="center"/>
      <protection locked="0"/>
    </xf>
    <xf numFmtId="0" fontId="5" fillId="0" borderId="20" xfId="0" applyFont="1" applyBorder="1" applyAlignment="1" applyProtection="1">
      <alignment horizontal="right" vertical="center"/>
      <protection locked="0"/>
    </xf>
    <xf numFmtId="4" fontId="4" fillId="0" borderId="20" xfId="1" applyNumberFormat="1" applyFont="1" applyBorder="1" applyAlignment="1" applyProtection="1">
      <alignment vertical="center"/>
      <protection locked="0"/>
    </xf>
    <xf numFmtId="0" fontId="0" fillId="0" borderId="0" xfId="0" applyAlignment="1" applyProtection="1">
      <alignment vertical="top" wrapText="1"/>
      <protection locked="0"/>
    </xf>
    <xf numFmtId="0" fontId="0" fillId="0" borderId="0" xfId="0" applyAlignment="1" applyProtection="1">
      <alignment wrapText="1"/>
      <protection locked="0"/>
    </xf>
    <xf numFmtId="0" fontId="5" fillId="0" borderId="0" xfId="0" applyFont="1" applyBorder="1" applyAlignment="1" applyProtection="1">
      <alignment horizontal="right" vertical="center"/>
      <protection locked="0"/>
    </xf>
    <xf numFmtId="0" fontId="13" fillId="0" borderId="0" xfId="0" applyFont="1" applyAlignment="1">
      <alignment horizontal="left"/>
    </xf>
    <xf numFmtId="0" fontId="14" fillId="3" borderId="4" xfId="3" applyFont="1" applyFill="1" applyBorder="1" applyAlignment="1" applyProtection="1">
      <alignment wrapText="1"/>
      <protection locked="0"/>
    </xf>
    <xf numFmtId="0" fontId="12" fillId="4" borderId="0" xfId="0" applyFont="1" applyFill="1" applyAlignment="1" applyProtection="1">
      <alignment vertical="top" wrapText="1"/>
      <protection locked="0"/>
    </xf>
    <xf numFmtId="1" fontId="12" fillId="4" borderId="0" xfId="0" applyNumberFormat="1" applyFont="1" applyFill="1" applyAlignment="1" applyProtection="1">
      <alignment horizontal="right" vertical="top" wrapText="1"/>
      <protection locked="0"/>
    </xf>
    <xf numFmtId="0" fontId="15" fillId="0" borderId="6" xfId="0" applyFont="1" applyBorder="1" applyAlignment="1" applyProtection="1">
      <alignment horizontal="left" vertical="top" wrapText="1"/>
      <protection locked="0"/>
    </xf>
    <xf numFmtId="0" fontId="11" fillId="0" borderId="6" xfId="0" applyFont="1" applyBorder="1" applyAlignment="1" applyProtection="1">
      <alignment vertical="top" wrapText="1"/>
      <protection locked="0"/>
    </xf>
    <xf numFmtId="0" fontId="11" fillId="0" borderId="7" xfId="0" applyFont="1" applyBorder="1" applyAlignment="1" applyProtection="1">
      <alignment vertical="top" wrapText="1"/>
      <protection locked="0"/>
    </xf>
    <xf numFmtId="0" fontId="11" fillId="0" borderId="8" xfId="0" applyFont="1" applyBorder="1" applyAlignment="1" applyProtection="1">
      <alignment vertical="top" wrapText="1"/>
      <protection locked="0"/>
    </xf>
    <xf numFmtId="0" fontId="16" fillId="0" borderId="6" xfId="0" applyFont="1" applyBorder="1" applyAlignment="1" applyProtection="1">
      <alignment vertical="top" wrapText="1"/>
      <protection locked="0"/>
    </xf>
    <xf numFmtId="0" fontId="16" fillId="0" borderId="7" xfId="0" applyFont="1" applyBorder="1" applyAlignment="1" applyProtection="1">
      <alignment vertical="top" wrapText="1"/>
      <protection locked="0"/>
    </xf>
    <xf numFmtId="1" fontId="11" fillId="0" borderId="0" xfId="0" applyNumberFormat="1" applyFont="1" applyAlignment="1">
      <alignment horizontal="right" vertical="top"/>
    </xf>
    <xf numFmtId="0" fontId="7" fillId="0" borderId="0" xfId="0" applyFont="1" applyBorder="1" applyAlignment="1" applyProtection="1">
      <alignment horizontal="left" vertical="top"/>
      <protection locked="0"/>
    </xf>
    <xf numFmtId="0" fontId="7" fillId="5" borderId="0" xfId="0" applyFont="1" applyFill="1" applyBorder="1" applyAlignment="1" applyProtection="1">
      <alignment horizontal="left" vertical="center"/>
      <protection locked="0"/>
    </xf>
    <xf numFmtId="0" fontId="0" fillId="5" borderId="0" xfId="0" applyFill="1"/>
    <xf numFmtId="0" fontId="14" fillId="3" borderId="3" xfId="3" applyFont="1" applyFill="1" applyBorder="1" applyAlignment="1" applyProtection="1">
      <alignment wrapText="1"/>
      <protection locked="0"/>
    </xf>
    <xf numFmtId="0" fontId="0" fillId="5" borderId="0" xfId="0" applyFont="1" applyFill="1" applyAlignment="1">
      <alignment horizontal="left"/>
    </xf>
    <xf numFmtId="0" fontId="14" fillId="3" borderId="5" xfId="3" applyFont="1" applyFill="1" applyBorder="1" applyAlignment="1" applyProtection="1">
      <alignment wrapText="1"/>
      <protection locked="0"/>
    </xf>
    <xf numFmtId="0" fontId="12" fillId="5" borderId="21" xfId="3" applyFont="1" applyFill="1" applyBorder="1" applyAlignment="1" applyProtection="1">
      <alignment wrapText="1"/>
      <protection locked="0"/>
    </xf>
    <xf numFmtId="1" fontId="12" fillId="5" borderId="21" xfId="0" applyNumberFormat="1" applyFont="1" applyFill="1" applyBorder="1" applyAlignment="1" applyProtection="1">
      <alignment horizontal="right" vertical="top" wrapText="1"/>
      <protection locked="0"/>
    </xf>
    <xf numFmtId="1" fontId="11" fillId="5" borderId="21" xfId="0" applyNumberFormat="1" applyFont="1" applyFill="1" applyBorder="1" applyAlignment="1" applyProtection="1">
      <alignment horizontal="right" vertical="top" wrapText="1"/>
      <protection locked="0"/>
    </xf>
    <xf numFmtId="0" fontId="12" fillId="5" borderId="21" xfId="3" applyFont="1" applyFill="1" applyBorder="1" applyAlignment="1" applyProtection="1">
      <alignment horizontal="center" vertical="center" wrapText="1"/>
      <protection locked="0"/>
    </xf>
    <xf numFmtId="0" fontId="11" fillId="0" borderId="0" xfId="0" applyFont="1" applyBorder="1" applyAlignment="1" applyProtection="1">
      <alignment horizontal="left"/>
      <protection locked="0"/>
    </xf>
    <xf numFmtId="0" fontId="0" fillId="0" borderId="0" xfId="0" applyBorder="1" applyAlignment="1" applyProtection="1">
      <protection locked="0"/>
    </xf>
    <xf numFmtId="0" fontId="0" fillId="0" borderId="0" xfId="0" applyAlignment="1"/>
    <xf numFmtId="0" fontId="0" fillId="0" borderId="0" xfId="0" applyAlignment="1">
      <alignment vertical="top" wrapText="1"/>
    </xf>
    <xf numFmtId="0" fontId="0" fillId="0" borderId="0" xfId="0" applyAlignment="1">
      <alignment horizontal="left" vertical="top" wrapText="1"/>
    </xf>
    <xf numFmtId="0" fontId="12" fillId="5" borderId="22" xfId="3" applyFont="1" applyFill="1" applyBorder="1" applyAlignment="1" applyProtection="1">
      <alignment horizontal="center" vertical="center" wrapText="1"/>
      <protection locked="0"/>
    </xf>
    <xf numFmtId="0" fontId="12" fillId="5" borderId="23" xfId="3" applyFont="1" applyFill="1" applyBorder="1" applyAlignment="1" applyProtection="1">
      <alignment horizontal="center" vertical="center" wrapText="1"/>
      <protection locked="0"/>
    </xf>
    <xf numFmtId="0" fontId="12" fillId="5" borderId="24" xfId="3" applyFont="1" applyFill="1" applyBorder="1" applyAlignment="1" applyProtection="1">
      <alignment horizontal="center" vertical="center" wrapText="1"/>
      <protection locked="0"/>
    </xf>
    <xf numFmtId="0" fontId="11" fillId="0" borderId="7" xfId="0" applyFont="1" applyBorder="1" applyAlignment="1" applyProtection="1">
      <alignment horizontal="left" vertical="top" wrapText="1" indent="3"/>
      <protection locked="0"/>
    </xf>
    <xf numFmtId="0" fontId="11" fillId="0" borderId="7" xfId="0" applyNumberFormat="1" applyFont="1" applyBorder="1" applyAlignment="1" applyProtection="1">
      <alignment vertical="top"/>
      <protection locked="0"/>
    </xf>
    <xf numFmtId="0" fontId="15" fillId="0" borderId="0" xfId="0" applyFont="1" applyBorder="1" applyAlignment="1" applyProtection="1">
      <alignment horizontal="left" vertical="top" wrapText="1"/>
      <protection locked="0"/>
    </xf>
    <xf numFmtId="0" fontId="16" fillId="0" borderId="7" xfId="0" applyNumberFormat="1" applyFont="1" applyBorder="1" applyAlignment="1" applyProtection="1">
      <alignment vertical="top"/>
      <protection locked="0"/>
    </xf>
    <xf numFmtId="0" fontId="16" fillId="0" borderId="8" xfId="0" applyNumberFormat="1" applyFont="1" applyBorder="1" applyAlignment="1" applyProtection="1">
      <alignment vertical="top"/>
      <protection locked="0"/>
    </xf>
  </cellXfs>
  <cellStyles count="6">
    <cellStyle name="Accent1" xfId="3" builtinId="29"/>
    <cellStyle name="Followed Hyperlink" xfId="5" builtinId="9" customBuiltin="1"/>
    <cellStyle name="Heading 1" xfId="1" builtinId="16"/>
    <cellStyle name="Heading 2" xfId="2" builtinId="17"/>
    <cellStyle name="Hyperlink" xfId="4" builtinId="8" customBuiltin="1"/>
    <cellStyle name="Normal" xfId="0" builtinId="0"/>
  </cellStyles>
  <dxfs count="0"/>
  <tableStyles count="0" defaultTableStyle="TableStyleMedium2" defaultPivotStyle="PivotStyleLight16"/>
  <colors>
    <mruColors>
      <color rgb="FFCC071E"/>
      <color rgb="FFFF9B9B"/>
      <color rgb="FFE5E5E5"/>
      <color rgb="FF999999"/>
      <color rgb="FFF3F3F3"/>
      <color rgb="FFE8E8E8"/>
      <color rgb="FFEAEAEA"/>
      <color rgb="FFEEF3F8"/>
      <color rgb="FFF0F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449406</xdr:colOff>
      <xdr:row>0</xdr:row>
      <xdr:rowOff>486748</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0"/>
          <a:ext cx="1373331" cy="4867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36"/>
  <sheetViews>
    <sheetView tabSelected="1" topLeftCell="B1" zoomScale="85" zoomScaleNormal="85" zoomScaleSheetLayoutView="130" zoomScalePageLayoutView="70" workbookViewId="0">
      <pane ySplit="8" topLeftCell="A24" activePane="bottomLeft" state="frozen"/>
      <selection pane="bottomLeft" activeCell="D35" sqref="D35"/>
    </sheetView>
  </sheetViews>
  <sheetFormatPr defaultRowHeight="15.05" outlineLevelRow="1" x14ac:dyDescent="0.3"/>
  <cols>
    <col min="1" max="1" width="1.88671875" customWidth="1"/>
    <col min="2" max="2" width="13.88671875" customWidth="1"/>
    <col min="3" max="3" width="75.33203125" customWidth="1"/>
    <col min="4" max="6" width="17.109375" customWidth="1"/>
    <col min="7" max="7" width="19" customWidth="1"/>
    <col min="8" max="8" width="16.44140625" customWidth="1"/>
    <col min="9" max="9" width="20.5546875" customWidth="1"/>
    <col min="10" max="10" width="38.6640625" customWidth="1"/>
    <col min="12" max="12" width="7" customWidth="1"/>
  </cols>
  <sheetData>
    <row r="1" spans="1:10" ht="38.950000000000003" customHeight="1" x14ac:dyDescent="0.3">
      <c r="A1" s="3"/>
      <c r="B1" s="60"/>
      <c r="C1" s="61"/>
      <c r="D1" s="61"/>
      <c r="E1" s="61"/>
      <c r="F1" s="61"/>
      <c r="G1" s="61"/>
    </row>
    <row r="2" spans="1:10" ht="29.3" customHeight="1" thickBot="1" x14ac:dyDescent="0.35">
      <c r="A2" s="3"/>
      <c r="B2" s="34" t="s">
        <v>29</v>
      </c>
      <c r="C2" s="34"/>
      <c r="D2" s="33" t="s">
        <v>92</v>
      </c>
      <c r="E2" s="37"/>
      <c r="F2" s="37"/>
    </row>
    <row r="3" spans="1:10" ht="27" customHeight="1" thickTop="1" x14ac:dyDescent="0.3">
      <c r="A3" s="3"/>
      <c r="B3" s="5" t="s">
        <v>91</v>
      </c>
      <c r="C3" s="6"/>
      <c r="D3" s="32" t="s">
        <v>93</v>
      </c>
      <c r="E3" s="49"/>
      <c r="F3" s="50" t="s">
        <v>89</v>
      </c>
      <c r="G3" s="51"/>
      <c r="H3" s="51"/>
      <c r="I3" s="51"/>
    </row>
    <row r="4" spans="1:10" ht="10.5" customHeight="1" x14ac:dyDescent="0.3">
      <c r="A4" s="3"/>
      <c r="B4" s="5"/>
      <c r="C4" s="6"/>
      <c r="D4" s="32"/>
      <c r="E4" s="32"/>
      <c r="F4" s="32"/>
      <c r="G4" s="32"/>
    </row>
    <row r="5" spans="1:10" s="1" customFormat="1" ht="15.05" customHeight="1" x14ac:dyDescent="0.3">
      <c r="A5" s="4"/>
      <c r="B5" s="59" t="s">
        <v>87</v>
      </c>
      <c r="C5" s="59"/>
      <c r="D5" s="59"/>
      <c r="E5" s="59"/>
      <c r="F5" s="59"/>
      <c r="G5" s="59"/>
      <c r="H5" s="38"/>
      <c r="I5" s="38"/>
    </row>
    <row r="6" spans="1:10" s="1" customFormat="1" x14ac:dyDescent="0.3">
      <c r="A6" s="4"/>
      <c r="B6" s="59" t="s">
        <v>88</v>
      </c>
      <c r="C6" s="59"/>
      <c r="D6" s="59"/>
      <c r="E6" s="59"/>
      <c r="F6" s="59"/>
      <c r="G6" s="59"/>
      <c r="H6" s="38"/>
      <c r="I6" s="38"/>
    </row>
    <row r="7" spans="1:10" s="1" customFormat="1" ht="24.75" customHeight="1" x14ac:dyDescent="0.3">
      <c r="A7" s="4"/>
      <c r="B7" s="53"/>
      <c r="C7" s="53"/>
      <c r="D7" s="58" t="s">
        <v>84</v>
      </c>
      <c r="E7" s="58"/>
      <c r="F7" s="58" t="s">
        <v>81</v>
      </c>
      <c r="G7" s="58"/>
      <c r="H7" s="64" t="s">
        <v>90</v>
      </c>
      <c r="I7" s="65"/>
      <c r="J7" s="66"/>
    </row>
    <row r="8" spans="1:10" ht="36" customHeight="1" x14ac:dyDescent="0.3">
      <c r="A8" s="3"/>
      <c r="B8" s="52" t="s">
        <v>0</v>
      </c>
      <c r="C8" s="54" t="s">
        <v>30</v>
      </c>
      <c r="D8" s="55" t="s">
        <v>82</v>
      </c>
      <c r="E8" s="55" t="s">
        <v>83</v>
      </c>
      <c r="F8" s="55" t="s">
        <v>85</v>
      </c>
      <c r="G8" s="55" t="s">
        <v>86</v>
      </c>
      <c r="H8" s="52" t="s">
        <v>82</v>
      </c>
      <c r="I8" s="39" t="s">
        <v>83</v>
      </c>
      <c r="J8" s="39" t="s">
        <v>111</v>
      </c>
    </row>
    <row r="9" spans="1:10" s="2" customFormat="1" ht="24.9" customHeight="1" x14ac:dyDescent="0.3">
      <c r="A9" s="35"/>
      <c r="B9" s="40">
        <v>0</v>
      </c>
      <c r="C9" s="40" t="s">
        <v>31</v>
      </c>
      <c r="D9" s="56">
        <f>SUBTOTAL(9, D10:D10)</f>
        <v>4</v>
      </c>
      <c r="E9" s="56">
        <f>SUBTOTAL(9, E10:E10)</f>
        <v>6</v>
      </c>
      <c r="F9" s="56">
        <f t="shared" ref="F9:G9" si="0">SUBTOTAL(9, F10:F10)</f>
        <v>0</v>
      </c>
      <c r="G9" s="56">
        <f t="shared" si="0"/>
        <v>2</v>
      </c>
      <c r="H9" s="41">
        <f t="shared" ref="H9" si="1">SUBTOTAL(9, H10:H10)</f>
        <v>4</v>
      </c>
      <c r="I9" s="41">
        <f t="shared" ref="I9" si="2">SUBTOTAL(9, I10:I10)</f>
        <v>8</v>
      </c>
    </row>
    <row r="10" spans="1:10" s="2" customFormat="1" ht="24.9" customHeight="1" outlineLevel="1" x14ac:dyDescent="0.3">
      <c r="A10" s="35"/>
      <c r="B10" s="42"/>
      <c r="C10" s="68" t="s">
        <v>105</v>
      </c>
      <c r="D10" s="57">
        <v>4</v>
      </c>
      <c r="E10" s="57">
        <v>6</v>
      </c>
      <c r="F10" s="57">
        <v>0</v>
      </c>
      <c r="G10" s="57">
        <v>2</v>
      </c>
      <c r="H10" s="48">
        <f>D10+F10</f>
        <v>4</v>
      </c>
      <c r="I10" s="48">
        <f>E10+G10</f>
        <v>8</v>
      </c>
    </row>
    <row r="11" spans="1:10" s="2" customFormat="1" ht="24.9" customHeight="1" x14ac:dyDescent="0.3">
      <c r="A11" s="35"/>
      <c r="B11" s="40">
        <v>1</v>
      </c>
      <c r="C11" s="40" t="s">
        <v>32</v>
      </c>
      <c r="D11" s="56">
        <f>SUBTOTAL(9, D13:D22)</f>
        <v>112</v>
      </c>
      <c r="E11" s="56">
        <f>SUBTOTAL(9, E13:E22)</f>
        <v>190</v>
      </c>
      <c r="F11" s="56">
        <f>SUBTOTAL(9, F13:F22)</f>
        <v>20</v>
      </c>
      <c r="G11" s="56">
        <f>SUBTOTAL(9, G13:G22)</f>
        <v>38</v>
      </c>
      <c r="H11" s="41">
        <f>SUBTOTAL(9, H13:H22)</f>
        <v>132</v>
      </c>
      <c r="I11" s="41">
        <f>SUBTOTAL(9, I13:I22)</f>
        <v>228</v>
      </c>
    </row>
    <row r="12" spans="1:10" s="2" customFormat="1" ht="25.55" customHeight="1" outlineLevel="1" x14ac:dyDescent="0.3">
      <c r="A12" s="35"/>
      <c r="B12" s="43"/>
      <c r="C12" s="44" t="s">
        <v>100</v>
      </c>
      <c r="D12" s="57"/>
      <c r="E12" s="57"/>
      <c r="F12" s="57"/>
      <c r="G12" s="57"/>
      <c r="H12" s="48"/>
      <c r="I12" s="48"/>
    </row>
    <row r="13" spans="1:10" s="2" customFormat="1" ht="25.55" customHeight="1" outlineLevel="1" x14ac:dyDescent="0.3">
      <c r="A13" s="35"/>
      <c r="B13" s="43"/>
      <c r="C13" s="67" t="s">
        <v>98</v>
      </c>
      <c r="D13" s="57">
        <v>18</v>
      </c>
      <c r="E13" s="57">
        <v>36</v>
      </c>
      <c r="F13" s="57">
        <v>2</v>
      </c>
      <c r="G13" s="57">
        <v>4</v>
      </c>
      <c r="H13" s="48">
        <f>D13+F13</f>
        <v>20</v>
      </c>
      <c r="I13" s="48">
        <f>E13+G13</f>
        <v>40</v>
      </c>
      <c r="J13" s="63" t="s">
        <v>99</v>
      </c>
    </row>
    <row r="14" spans="1:10" s="2" customFormat="1" ht="25.55" customHeight="1" outlineLevel="1" x14ac:dyDescent="0.3">
      <c r="A14" s="35"/>
      <c r="B14" s="43"/>
      <c r="C14" s="67" t="s">
        <v>94</v>
      </c>
      <c r="D14" s="57">
        <v>12</v>
      </c>
      <c r="E14" s="57">
        <v>20</v>
      </c>
      <c r="F14" s="57">
        <v>2</v>
      </c>
      <c r="G14" s="57">
        <v>4</v>
      </c>
      <c r="H14" s="48">
        <f t="shared" ref="H14:H30" si="3">D14+F14</f>
        <v>14</v>
      </c>
      <c r="I14" s="48">
        <f t="shared" ref="I14:I33" si="4">E14+G14</f>
        <v>24</v>
      </c>
      <c r="J14" s="63"/>
    </row>
    <row r="15" spans="1:10" s="2" customFormat="1" ht="25.55" customHeight="1" outlineLevel="1" x14ac:dyDescent="0.3">
      <c r="A15" s="35"/>
      <c r="B15" s="43"/>
      <c r="C15" s="67" t="s">
        <v>95</v>
      </c>
      <c r="D15" s="57">
        <v>8</v>
      </c>
      <c r="E15" s="57">
        <v>16</v>
      </c>
      <c r="F15" s="57">
        <v>2</v>
      </c>
      <c r="G15" s="57">
        <v>4</v>
      </c>
      <c r="H15" s="48">
        <f t="shared" si="3"/>
        <v>10</v>
      </c>
      <c r="I15" s="48">
        <f t="shared" si="4"/>
        <v>20</v>
      </c>
      <c r="J15" s="63"/>
    </row>
    <row r="16" spans="1:10" s="2" customFormat="1" ht="25.55" customHeight="1" outlineLevel="1" x14ac:dyDescent="0.3">
      <c r="A16" s="35"/>
      <c r="B16" s="43"/>
      <c r="C16" s="67" t="s">
        <v>96</v>
      </c>
      <c r="D16" s="57">
        <v>10</v>
      </c>
      <c r="E16" s="57">
        <v>18</v>
      </c>
      <c r="F16" s="57">
        <v>2</v>
      </c>
      <c r="G16" s="57">
        <v>4</v>
      </c>
      <c r="H16" s="48">
        <f t="shared" si="3"/>
        <v>12</v>
      </c>
      <c r="I16" s="48">
        <f t="shared" si="4"/>
        <v>22</v>
      </c>
      <c r="J16" s="63"/>
    </row>
    <row r="17" spans="1:10" s="2" customFormat="1" ht="25.55" customHeight="1" outlineLevel="1" x14ac:dyDescent="0.3">
      <c r="A17" s="35"/>
      <c r="B17" s="43"/>
      <c r="C17" s="67" t="s">
        <v>97</v>
      </c>
      <c r="D17" s="57">
        <v>10</v>
      </c>
      <c r="E17" s="57">
        <v>18</v>
      </c>
      <c r="F17" s="57">
        <v>2</v>
      </c>
      <c r="G17" s="57">
        <v>4</v>
      </c>
      <c r="H17" s="48">
        <f t="shared" si="3"/>
        <v>12</v>
      </c>
      <c r="I17" s="48">
        <f t="shared" si="4"/>
        <v>22</v>
      </c>
      <c r="J17" s="63"/>
    </row>
    <row r="18" spans="1:10" s="2" customFormat="1" ht="25.55" customHeight="1" outlineLevel="1" x14ac:dyDescent="0.3">
      <c r="A18" s="35"/>
      <c r="B18" s="43"/>
      <c r="C18" s="44" t="s">
        <v>112</v>
      </c>
      <c r="D18" s="57"/>
      <c r="E18" s="57"/>
      <c r="F18" s="57"/>
      <c r="G18" s="57"/>
      <c r="H18" s="48">
        <f t="shared" si="3"/>
        <v>0</v>
      </c>
      <c r="I18" s="48">
        <f t="shared" si="4"/>
        <v>0</v>
      </c>
      <c r="J18" s="62"/>
    </row>
    <row r="19" spans="1:10" s="2" customFormat="1" ht="54.35" customHeight="1" outlineLevel="1" x14ac:dyDescent="0.3">
      <c r="A19" s="35"/>
      <c r="B19" s="43"/>
      <c r="C19" s="67" t="s">
        <v>113</v>
      </c>
      <c r="D19" s="57">
        <v>10</v>
      </c>
      <c r="E19" s="57">
        <v>16</v>
      </c>
      <c r="F19" s="57">
        <v>2</v>
      </c>
      <c r="G19" s="57">
        <v>4</v>
      </c>
      <c r="H19" s="48">
        <f t="shared" si="3"/>
        <v>12</v>
      </c>
      <c r="I19" s="48">
        <f t="shared" si="4"/>
        <v>20</v>
      </c>
      <c r="J19" s="63" t="s">
        <v>101</v>
      </c>
    </row>
    <row r="20" spans="1:10" s="2" customFormat="1" ht="113.25" customHeight="1" outlineLevel="1" x14ac:dyDescent="0.3">
      <c r="A20" s="35"/>
      <c r="B20" s="44"/>
      <c r="C20" s="67" t="s">
        <v>102</v>
      </c>
      <c r="D20" s="57">
        <v>25</v>
      </c>
      <c r="E20" s="57">
        <v>36</v>
      </c>
      <c r="F20" s="57">
        <v>4</v>
      </c>
      <c r="G20" s="57">
        <v>6</v>
      </c>
      <c r="H20" s="48">
        <f t="shared" si="3"/>
        <v>29</v>
      </c>
      <c r="I20" s="48">
        <f t="shared" si="4"/>
        <v>42</v>
      </c>
      <c r="J20" s="63"/>
    </row>
    <row r="21" spans="1:10" s="2" customFormat="1" ht="72.650000000000006" customHeight="1" outlineLevel="1" x14ac:dyDescent="0.3">
      <c r="A21" s="35"/>
      <c r="B21" s="43"/>
      <c r="C21" s="67" t="s">
        <v>104</v>
      </c>
      <c r="D21" s="57">
        <v>15</v>
      </c>
      <c r="E21" s="57">
        <v>24</v>
      </c>
      <c r="F21" s="57">
        <v>4</v>
      </c>
      <c r="G21" s="57">
        <v>6</v>
      </c>
      <c r="H21" s="48">
        <f t="shared" si="3"/>
        <v>19</v>
      </c>
      <c r="I21" s="48">
        <f t="shared" si="4"/>
        <v>30</v>
      </c>
      <c r="J21" s="63"/>
    </row>
    <row r="22" spans="1:10" s="2" customFormat="1" ht="20.3" customHeight="1" outlineLevel="1" x14ac:dyDescent="0.3">
      <c r="A22" s="35"/>
      <c r="B22" s="45"/>
      <c r="C22" s="44" t="s">
        <v>79</v>
      </c>
      <c r="D22" s="57">
        <v>4</v>
      </c>
      <c r="E22" s="57">
        <v>6</v>
      </c>
      <c r="F22" s="57">
        <v>0</v>
      </c>
      <c r="G22" s="57">
        <v>2</v>
      </c>
      <c r="H22" s="48">
        <f t="shared" si="3"/>
        <v>4</v>
      </c>
      <c r="I22" s="48">
        <f t="shared" si="4"/>
        <v>8</v>
      </c>
    </row>
    <row r="23" spans="1:10" s="2" customFormat="1" ht="24.9" customHeight="1" x14ac:dyDescent="0.3">
      <c r="A23" s="35"/>
      <c r="B23" s="40">
        <v>2</v>
      </c>
      <c r="C23" s="40" t="s">
        <v>33</v>
      </c>
      <c r="D23" s="56">
        <f>SUBTOTAL(9,D24:D28)</f>
        <v>152</v>
      </c>
      <c r="E23" s="56">
        <f>SUBTOTAL(9,E24:E28)</f>
        <v>234</v>
      </c>
      <c r="F23" s="56">
        <f>SUBTOTAL(9,F24:F28)</f>
        <v>12</v>
      </c>
      <c r="G23" s="56">
        <f>SUBTOTAL(9,G24:G28)</f>
        <v>28</v>
      </c>
      <c r="H23" s="41">
        <f>SUBTOTAL(9,H24:H28)</f>
        <v>164</v>
      </c>
      <c r="I23" s="41">
        <f>SUBTOTAL(9,I24:I28)</f>
        <v>262</v>
      </c>
    </row>
    <row r="24" spans="1:10" s="2" customFormat="1" ht="24.9" customHeight="1" outlineLevel="1" x14ac:dyDescent="0.3">
      <c r="A24" s="35"/>
      <c r="B24" s="42"/>
      <c r="C24" s="46" t="s">
        <v>2</v>
      </c>
      <c r="D24" s="57">
        <v>38</v>
      </c>
      <c r="E24" s="57">
        <v>60</v>
      </c>
      <c r="F24" s="57">
        <v>4</v>
      </c>
      <c r="G24" s="57">
        <v>8</v>
      </c>
      <c r="H24" s="48">
        <f t="shared" si="3"/>
        <v>42</v>
      </c>
      <c r="I24" s="48">
        <f t="shared" si="4"/>
        <v>68</v>
      </c>
    </row>
    <row r="25" spans="1:10" s="2" customFormat="1" ht="24.9" customHeight="1" outlineLevel="1" x14ac:dyDescent="0.3">
      <c r="A25" s="35"/>
      <c r="B25" s="42"/>
      <c r="C25" s="47" t="s">
        <v>103</v>
      </c>
      <c r="D25" s="57">
        <v>40</v>
      </c>
      <c r="E25" s="57">
        <v>56</v>
      </c>
      <c r="F25" s="57">
        <v>2</v>
      </c>
      <c r="G25" s="57">
        <v>4</v>
      </c>
      <c r="H25" s="48">
        <f t="shared" si="3"/>
        <v>42</v>
      </c>
      <c r="I25" s="48">
        <f t="shared" si="4"/>
        <v>60</v>
      </c>
    </row>
    <row r="26" spans="1:10" s="2" customFormat="1" ht="24.9" customHeight="1" outlineLevel="1" x14ac:dyDescent="0.3">
      <c r="A26" s="35"/>
      <c r="B26" s="42"/>
      <c r="C26" s="70" t="s">
        <v>106</v>
      </c>
      <c r="D26" s="57">
        <v>28</v>
      </c>
      <c r="E26" s="57">
        <v>58</v>
      </c>
      <c r="F26" s="57">
        <v>0</v>
      </c>
      <c r="G26" s="57">
        <v>4</v>
      </c>
      <c r="H26" s="48">
        <f t="shared" si="3"/>
        <v>28</v>
      </c>
      <c r="I26" s="48">
        <f t="shared" si="4"/>
        <v>62</v>
      </c>
    </row>
    <row r="27" spans="1:10" s="2" customFormat="1" ht="24.9" customHeight="1" outlineLevel="1" x14ac:dyDescent="0.3">
      <c r="A27" s="35"/>
      <c r="B27" s="42"/>
      <c r="C27" s="70" t="s">
        <v>107</v>
      </c>
      <c r="D27" s="57">
        <v>8</v>
      </c>
      <c r="E27" s="57">
        <v>12</v>
      </c>
      <c r="F27" s="57">
        <v>2</v>
      </c>
      <c r="G27" s="57">
        <v>4</v>
      </c>
      <c r="H27" s="48">
        <f t="shared" si="3"/>
        <v>10</v>
      </c>
      <c r="I27" s="48">
        <f t="shared" si="4"/>
        <v>16</v>
      </c>
    </row>
    <row r="28" spans="1:10" s="2" customFormat="1" ht="24.9" customHeight="1" outlineLevel="1" x14ac:dyDescent="0.3">
      <c r="A28" s="35"/>
      <c r="B28" s="42"/>
      <c r="C28" s="70" t="s">
        <v>108</v>
      </c>
      <c r="D28" s="57">
        <v>38</v>
      </c>
      <c r="E28" s="57">
        <v>48</v>
      </c>
      <c r="F28" s="57">
        <v>4</v>
      </c>
      <c r="G28" s="57">
        <v>8</v>
      </c>
      <c r="H28" s="48">
        <f t="shared" si="3"/>
        <v>42</v>
      </c>
      <c r="I28" s="48">
        <f t="shared" si="4"/>
        <v>56</v>
      </c>
    </row>
    <row r="29" spans="1:10" ht="24.9" customHeight="1" x14ac:dyDescent="0.3">
      <c r="A29" s="36"/>
      <c r="B29" s="40">
        <v>3</v>
      </c>
      <c r="C29" s="40" t="s">
        <v>34</v>
      </c>
      <c r="D29" s="56">
        <f>SUBTOTAL(9,D30:D33)</f>
        <v>86</v>
      </c>
      <c r="E29" s="56">
        <f t="shared" ref="E29:I29" si="5">SUBTOTAL(9,E30:E33)</f>
        <v>102</v>
      </c>
      <c r="F29" s="56">
        <f t="shared" si="5"/>
        <v>3</v>
      </c>
      <c r="G29" s="56">
        <f t="shared" si="5"/>
        <v>16</v>
      </c>
      <c r="H29" s="41">
        <f t="shared" si="5"/>
        <v>153</v>
      </c>
      <c r="I29" s="41">
        <f t="shared" si="5"/>
        <v>118</v>
      </c>
    </row>
    <row r="30" spans="1:10" ht="24.9" customHeight="1" outlineLevel="1" x14ac:dyDescent="0.3">
      <c r="A30" s="36"/>
      <c r="B30" s="42"/>
      <c r="C30" s="46" t="s">
        <v>78</v>
      </c>
      <c r="D30" s="57">
        <v>10</v>
      </c>
      <c r="E30" s="57">
        <v>12</v>
      </c>
      <c r="F30" s="57">
        <v>2</v>
      </c>
      <c r="G30" s="57">
        <v>4</v>
      </c>
      <c r="H30" s="48">
        <f t="shared" ref="H30:H32" si="6">D27+F27</f>
        <v>10</v>
      </c>
      <c r="I30" s="48">
        <f t="shared" si="4"/>
        <v>16</v>
      </c>
    </row>
    <row r="31" spans="1:10" ht="24.9" customHeight="1" outlineLevel="1" x14ac:dyDescent="0.3">
      <c r="A31" s="36"/>
      <c r="B31" s="42"/>
      <c r="C31" s="47" t="s">
        <v>80</v>
      </c>
      <c r="D31" s="57">
        <v>6</v>
      </c>
      <c r="E31" s="57">
        <v>10</v>
      </c>
      <c r="F31" s="57">
        <v>0</v>
      </c>
      <c r="G31" s="57">
        <v>4</v>
      </c>
      <c r="H31" s="48">
        <f t="shared" si="6"/>
        <v>42</v>
      </c>
      <c r="I31" s="48">
        <f t="shared" si="4"/>
        <v>14</v>
      </c>
    </row>
    <row r="32" spans="1:10" ht="24.9" customHeight="1" outlineLevel="1" x14ac:dyDescent="0.3">
      <c r="A32" s="36"/>
      <c r="B32" s="69"/>
      <c r="C32" s="70" t="s">
        <v>109</v>
      </c>
      <c r="D32" s="57">
        <v>6</v>
      </c>
      <c r="E32" s="57">
        <v>8</v>
      </c>
      <c r="F32" s="57">
        <v>1</v>
      </c>
      <c r="G32" s="57">
        <v>2</v>
      </c>
      <c r="H32" s="48">
        <f t="shared" si="6"/>
        <v>89</v>
      </c>
      <c r="I32" s="48">
        <f t="shared" si="4"/>
        <v>10</v>
      </c>
    </row>
    <row r="33" spans="1:9" ht="24.9" customHeight="1" outlineLevel="1" x14ac:dyDescent="0.3">
      <c r="A33" s="36"/>
      <c r="B33" s="69"/>
      <c r="C33" s="71" t="s">
        <v>110</v>
      </c>
      <c r="D33" s="57">
        <v>64</v>
      </c>
      <c r="E33" s="57">
        <v>72</v>
      </c>
      <c r="F33" s="57">
        <v>0</v>
      </c>
      <c r="G33" s="57">
        <v>6</v>
      </c>
      <c r="H33" s="48">
        <f>D30+F30</f>
        <v>12</v>
      </c>
      <c r="I33" s="48">
        <f t="shared" si="4"/>
        <v>78</v>
      </c>
    </row>
    <row r="34" spans="1:9" ht="24.9" customHeight="1" x14ac:dyDescent="0.3">
      <c r="A34" s="36"/>
      <c r="B34" s="40"/>
      <c r="C34" s="40" t="s">
        <v>28</v>
      </c>
      <c r="D34" s="56">
        <f>SUBTOTAL(9,D9:D33)</f>
        <v>354</v>
      </c>
      <c r="E34" s="56">
        <f>SUBTOTAL(9,E9:E33)</f>
        <v>532</v>
      </c>
      <c r="F34" s="56">
        <f>SUBTOTAL(9,F9:F33)</f>
        <v>35</v>
      </c>
      <c r="G34" s="56">
        <f>SUBTOTAL(9,G9:G33)</f>
        <v>84</v>
      </c>
      <c r="H34" s="41">
        <f>SUBTOTAL(9,H9:H33)</f>
        <v>453</v>
      </c>
      <c r="I34" s="41">
        <f>SUBTOTAL(9,I9:I33)</f>
        <v>616</v>
      </c>
    </row>
    <row r="35" spans="1:9" ht="11.3" customHeight="1" x14ac:dyDescent="0.3">
      <c r="A35" s="3"/>
      <c r="B35" s="3"/>
      <c r="C35" s="3"/>
      <c r="D35" s="3"/>
      <c r="E35" s="3"/>
      <c r="F35" s="3"/>
    </row>
    <row r="36" spans="1:9" ht="13.6" customHeight="1" x14ac:dyDescent="0.3"/>
  </sheetData>
  <sheetProtection formatCells="0" formatColumns="0" formatRows="0" insertColumns="0" insertRows="0" insertHyperlinks="0" deleteColumns="0" deleteRows="0" sort="0" autoFilter="0" pivotTables="0"/>
  <dataConsolidate/>
  <mergeCells count="8">
    <mergeCell ref="J13:J17"/>
    <mergeCell ref="H7:J7"/>
    <mergeCell ref="J19:J21"/>
    <mergeCell ref="D7:E7"/>
    <mergeCell ref="F7:G7"/>
    <mergeCell ref="B6:G6"/>
    <mergeCell ref="B1:G1"/>
    <mergeCell ref="B5:G5"/>
  </mergeCells>
  <pageMargins left="0.70866141732283472" right="0.70866141732283472" top="0.74803149606299213" bottom="0.74803149606299213" header="0.31496062992125984" footer="0.31496062992125984"/>
  <pageSetup paperSize="9" pageOrder="overThenDown"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104"/>
  <sheetViews>
    <sheetView workbookViewId="0">
      <selection activeCell="D1" sqref="D1:D7"/>
    </sheetView>
  </sheetViews>
  <sheetFormatPr defaultRowHeight="15.05" x14ac:dyDescent="0.3"/>
  <cols>
    <col min="1" max="1" width="54.88671875" bestFit="1" customWidth="1"/>
    <col min="3" max="3" width="10.5546875" customWidth="1"/>
    <col min="4" max="4" width="10.6640625" customWidth="1"/>
    <col min="7" max="7" width="4.5546875" customWidth="1"/>
  </cols>
  <sheetData>
    <row r="1" spans="1:13" x14ac:dyDescent="0.3">
      <c r="A1" s="9" t="s">
        <v>6</v>
      </c>
      <c r="B1" s="9" t="s">
        <v>17</v>
      </c>
      <c r="C1" s="9" t="s">
        <v>18</v>
      </c>
      <c r="D1" s="9" t="s">
        <v>24</v>
      </c>
      <c r="E1" s="13" t="s">
        <v>19</v>
      </c>
    </row>
    <row r="2" spans="1:13" x14ac:dyDescent="0.3">
      <c r="A2" s="9" t="s">
        <v>5</v>
      </c>
      <c r="B2" s="9" t="s">
        <v>14</v>
      </c>
      <c r="C2" s="9" t="s">
        <v>15</v>
      </c>
      <c r="D2" s="9" t="s">
        <v>23</v>
      </c>
      <c r="E2" s="13" t="s">
        <v>16</v>
      </c>
    </row>
    <row r="3" spans="1:13" x14ac:dyDescent="0.3">
      <c r="A3" s="9" t="s">
        <v>4</v>
      </c>
      <c r="B3" s="9" t="s">
        <v>11</v>
      </c>
      <c r="C3" s="9" t="s">
        <v>12</v>
      </c>
      <c r="D3" s="9" t="s">
        <v>25</v>
      </c>
      <c r="E3" s="13" t="s">
        <v>13</v>
      </c>
      <c r="F3" s="19" t="s">
        <v>4</v>
      </c>
      <c r="G3" s="28" t="s">
        <v>67</v>
      </c>
      <c r="H3" s="22" t="s">
        <v>63</v>
      </c>
      <c r="I3" s="25">
        <v>0.9</v>
      </c>
      <c r="J3" s="12"/>
      <c r="M3" s="26"/>
    </row>
    <row r="4" spans="1:13" x14ac:dyDescent="0.3">
      <c r="A4" s="9" t="s">
        <v>7</v>
      </c>
      <c r="B4" s="9" t="s">
        <v>20</v>
      </c>
      <c r="C4" s="9" t="s">
        <v>21</v>
      </c>
      <c r="D4" s="9" t="s">
        <v>26</v>
      </c>
      <c r="E4" s="13" t="s">
        <v>22</v>
      </c>
      <c r="F4" s="17" t="s">
        <v>36</v>
      </c>
      <c r="G4" s="15" t="s">
        <v>4</v>
      </c>
      <c r="H4" s="27" t="s">
        <v>64</v>
      </c>
      <c r="I4" s="24">
        <v>0.99</v>
      </c>
      <c r="J4" s="14"/>
    </row>
    <row r="5" spans="1:13" x14ac:dyDescent="0.3">
      <c r="A5" s="9" t="s">
        <v>3</v>
      </c>
      <c r="B5" s="9" t="s">
        <v>8</v>
      </c>
      <c r="C5" s="9" t="s">
        <v>9</v>
      </c>
      <c r="D5" s="9" t="s">
        <v>27</v>
      </c>
      <c r="E5" s="13" t="s">
        <v>10</v>
      </c>
      <c r="F5" s="17" t="s">
        <v>68</v>
      </c>
      <c r="G5" s="15" t="s">
        <v>36</v>
      </c>
      <c r="H5" s="23" t="s">
        <v>69</v>
      </c>
    </row>
    <row r="6" spans="1:13" x14ac:dyDescent="0.3">
      <c r="A6" s="21" t="s">
        <v>66</v>
      </c>
      <c r="B6" s="21" t="s">
        <v>70</v>
      </c>
      <c r="C6" s="21" t="s">
        <v>71</v>
      </c>
      <c r="D6" s="21" t="s">
        <v>72</v>
      </c>
      <c r="E6" s="29" t="s">
        <v>73</v>
      </c>
      <c r="F6" s="16" t="s">
        <v>37</v>
      </c>
      <c r="G6" s="15" t="s">
        <v>68</v>
      </c>
    </row>
    <row r="7" spans="1:13" x14ac:dyDescent="0.3">
      <c r="A7" s="30" t="s">
        <v>65</v>
      </c>
      <c r="B7" s="30" t="s">
        <v>74</v>
      </c>
      <c r="C7" s="30" t="s">
        <v>75</v>
      </c>
      <c r="D7" s="30" t="s">
        <v>76</v>
      </c>
      <c r="E7" s="31" t="s">
        <v>77</v>
      </c>
      <c r="F7" s="28"/>
      <c r="G7" s="15" t="s">
        <v>37</v>
      </c>
    </row>
    <row r="8" spans="1:13" x14ac:dyDescent="0.3">
      <c r="G8" s="15" t="s">
        <v>39</v>
      </c>
    </row>
    <row r="9" spans="1:13" x14ac:dyDescent="0.3">
      <c r="B9" t="s">
        <v>35</v>
      </c>
      <c r="C9" t="s">
        <v>36</v>
      </c>
      <c r="D9" t="s">
        <v>38</v>
      </c>
      <c r="E9" t="s">
        <v>37</v>
      </c>
      <c r="F9" t="s">
        <v>5</v>
      </c>
      <c r="G9" s="23" t="s">
        <v>5</v>
      </c>
    </row>
    <row r="10" spans="1:13" x14ac:dyDescent="0.3">
      <c r="A10" s="19">
        <v>1</v>
      </c>
      <c r="B10" s="7">
        <v>0.04</v>
      </c>
      <c r="C10" s="7">
        <v>0.1</v>
      </c>
      <c r="D10" s="7">
        <v>0.61</v>
      </c>
      <c r="E10" s="7">
        <v>0.16</v>
      </c>
      <c r="F10" s="12">
        <v>0.09</v>
      </c>
      <c r="H10" t="s">
        <v>1</v>
      </c>
    </row>
    <row r="11" spans="1:13" x14ac:dyDescent="0.3">
      <c r="A11" s="17">
        <v>5</v>
      </c>
      <c r="B11" s="9">
        <v>0.04</v>
      </c>
      <c r="C11" s="9">
        <f>C10+0.2*AVERAGE(C12,C10)</f>
        <v>0.12400000000000001</v>
      </c>
      <c r="D11" s="9">
        <f>1-SUM(B11,C11,E11,F11)</f>
        <v>0.52800000000000002</v>
      </c>
      <c r="E11" s="9">
        <f>E10+0.2*AVERAGE(E12,E10)</f>
        <v>0.19900000000000001</v>
      </c>
      <c r="F11" s="13">
        <f>F10+0.2*AVERAGE(F12,F10)</f>
        <v>0.109</v>
      </c>
    </row>
    <row r="12" spans="1:13" x14ac:dyDescent="0.3">
      <c r="A12" s="17">
        <v>25</v>
      </c>
      <c r="B12" s="9">
        <v>0.04</v>
      </c>
      <c r="C12" s="9">
        <v>0.14000000000000001</v>
      </c>
      <c r="D12" s="9">
        <v>0.49</v>
      </c>
      <c r="E12" s="9">
        <v>0.23</v>
      </c>
      <c r="F12" s="13">
        <v>0.1</v>
      </c>
    </row>
    <row r="13" spans="1:13" x14ac:dyDescent="0.3">
      <c r="A13" s="17">
        <v>75</v>
      </c>
      <c r="B13" s="9">
        <v>5.5E-2</v>
      </c>
      <c r="C13" s="9">
        <v>0.14499999999999999</v>
      </c>
      <c r="D13" s="9">
        <v>0.46500000000000002</v>
      </c>
      <c r="E13" s="9">
        <v>0.23</v>
      </c>
      <c r="F13" s="13">
        <v>0.105</v>
      </c>
    </row>
    <row r="14" spans="1:13" x14ac:dyDescent="0.3">
      <c r="A14" s="17">
        <v>125</v>
      </c>
      <c r="B14" s="9">
        <v>7.0000000000000007E-2</v>
      </c>
      <c r="C14" s="9">
        <v>0.15</v>
      </c>
      <c r="D14" s="9">
        <v>0.44</v>
      </c>
      <c r="E14" s="9">
        <v>0.23</v>
      </c>
      <c r="F14" s="13">
        <v>0.11</v>
      </c>
    </row>
    <row r="15" spans="1:13" x14ac:dyDescent="0.3">
      <c r="A15" s="17">
        <v>300</v>
      </c>
      <c r="B15" s="9">
        <v>7.4999999999999997E-2</v>
      </c>
      <c r="C15" s="9">
        <v>0.15</v>
      </c>
      <c r="D15" s="9">
        <v>0.39500000000000002</v>
      </c>
      <c r="E15" s="9">
        <v>0.26</v>
      </c>
      <c r="F15" s="13">
        <v>0.12</v>
      </c>
    </row>
    <row r="16" spans="1:13" x14ac:dyDescent="0.3">
      <c r="A16" s="18">
        <v>500</v>
      </c>
      <c r="B16" s="11">
        <v>0.08</v>
      </c>
      <c r="C16" s="11">
        <v>0.15</v>
      </c>
      <c r="D16" s="11">
        <v>0.35</v>
      </c>
      <c r="E16" s="11">
        <v>0.28999999999999998</v>
      </c>
      <c r="F16" s="14">
        <v>0.13</v>
      </c>
    </row>
    <row r="17" spans="1:6" x14ac:dyDescent="0.3">
      <c r="B17" t="s">
        <v>35</v>
      </c>
      <c r="C17" t="s">
        <v>36</v>
      </c>
      <c r="D17" t="s">
        <v>38</v>
      </c>
      <c r="E17" t="s">
        <v>37</v>
      </c>
      <c r="F17" t="s">
        <v>5</v>
      </c>
    </row>
    <row r="18" spans="1:6" x14ac:dyDescent="0.3">
      <c r="A18" s="19" t="s">
        <v>40</v>
      </c>
      <c r="B18" s="10">
        <v>-0.03</v>
      </c>
      <c r="C18" s="7">
        <v>-7.0000000000000007E-2</v>
      </c>
      <c r="D18" s="7">
        <v>0.05</v>
      </c>
      <c r="E18" s="7">
        <v>-7.0000000000000007E-2</v>
      </c>
      <c r="F18" s="12">
        <v>0.03</v>
      </c>
    </row>
    <row r="19" spans="1:6" x14ac:dyDescent="0.3">
      <c r="A19" s="17" t="s">
        <v>44</v>
      </c>
      <c r="B19" s="9">
        <v>0.2</v>
      </c>
      <c r="C19" s="9">
        <v>0.1</v>
      </c>
      <c r="D19" s="9">
        <v>-0.1</v>
      </c>
      <c r="E19" s="9">
        <v>0.06</v>
      </c>
      <c r="F19" s="13">
        <v>0.03</v>
      </c>
    </row>
    <row r="20" spans="1:6" x14ac:dyDescent="0.3">
      <c r="A20" s="17" t="s">
        <v>42</v>
      </c>
      <c r="B20" s="9">
        <v>0.2</v>
      </c>
      <c r="C20" s="9">
        <v>0.1</v>
      </c>
      <c r="D20" s="9">
        <v>-0.1</v>
      </c>
      <c r="E20" s="9">
        <v>0.06</v>
      </c>
      <c r="F20" s="13">
        <v>0.03</v>
      </c>
    </row>
    <row r="21" spans="1:6" x14ac:dyDescent="0.3">
      <c r="A21" s="17" t="s">
        <v>48</v>
      </c>
      <c r="B21" s="9">
        <v>-0.2</v>
      </c>
      <c r="C21" s="9">
        <v>-0.05</v>
      </c>
      <c r="D21" s="9">
        <v>0.02</v>
      </c>
      <c r="E21" s="9">
        <v>0.09</v>
      </c>
      <c r="F21" s="13">
        <v>-0.15</v>
      </c>
    </row>
    <row r="22" spans="1:6" x14ac:dyDescent="0.3">
      <c r="A22" s="17" t="s">
        <v>41</v>
      </c>
      <c r="B22" s="20">
        <v>-0.03</v>
      </c>
      <c r="C22" s="9">
        <v>-7.0000000000000007E-2</v>
      </c>
      <c r="D22" s="9">
        <v>0.05</v>
      </c>
      <c r="E22" s="9">
        <v>-7.0000000000000007E-2</v>
      </c>
      <c r="F22" s="13">
        <v>0.03</v>
      </c>
    </row>
    <row r="23" spans="1:6" x14ac:dyDescent="0.3">
      <c r="A23" s="17" t="s">
        <v>49</v>
      </c>
      <c r="B23" s="9">
        <v>-0.2</v>
      </c>
      <c r="C23" s="9">
        <v>-0.05</v>
      </c>
      <c r="D23" s="9">
        <v>0.02</v>
      </c>
      <c r="E23" s="9">
        <v>0.09</v>
      </c>
      <c r="F23" s="13">
        <v>-0.15</v>
      </c>
    </row>
    <row r="24" spans="1:6" x14ac:dyDescent="0.3">
      <c r="A24" s="17" t="s">
        <v>47</v>
      </c>
      <c r="B24" s="9">
        <v>-0.2</v>
      </c>
      <c r="C24" s="9">
        <v>-0.05</v>
      </c>
      <c r="D24" s="9">
        <v>0.02</v>
      </c>
      <c r="E24" s="9">
        <v>0.09</v>
      </c>
      <c r="F24" s="13">
        <v>-0.15</v>
      </c>
    </row>
    <row r="25" spans="1:6" x14ac:dyDescent="0.3">
      <c r="A25" s="17" t="s">
        <v>46</v>
      </c>
      <c r="B25" s="9">
        <v>-0.2</v>
      </c>
      <c r="C25" s="9">
        <v>-0.05</v>
      </c>
      <c r="D25" s="9">
        <v>0.02</v>
      </c>
      <c r="E25" s="9">
        <v>0.09</v>
      </c>
      <c r="F25" s="13">
        <v>-0.15</v>
      </c>
    </row>
    <row r="26" spans="1:6" x14ac:dyDescent="0.3">
      <c r="A26" s="17" t="s">
        <v>45</v>
      </c>
      <c r="B26" s="9">
        <v>0.2</v>
      </c>
      <c r="C26" s="9">
        <v>0.1</v>
      </c>
      <c r="D26" s="9">
        <v>-0.1</v>
      </c>
      <c r="E26" s="9">
        <v>0.06</v>
      </c>
      <c r="F26" s="13">
        <v>0.03</v>
      </c>
    </row>
    <row r="27" spans="1:6" x14ac:dyDescent="0.3">
      <c r="A27" s="18" t="s">
        <v>43</v>
      </c>
      <c r="B27" s="11">
        <v>0.2</v>
      </c>
      <c r="C27" s="11">
        <v>0.1</v>
      </c>
      <c r="D27" s="11">
        <v>-0.1</v>
      </c>
      <c r="E27" s="11">
        <v>0.06</v>
      </c>
      <c r="F27" s="14">
        <v>0.03</v>
      </c>
    </row>
    <row r="30" spans="1:6" x14ac:dyDescent="0.3">
      <c r="A30" s="19" t="s">
        <v>50</v>
      </c>
      <c r="B30" s="7">
        <v>300</v>
      </c>
      <c r="C30" s="7" t="s">
        <v>41</v>
      </c>
      <c r="D30" s="7"/>
      <c r="E30" s="7"/>
      <c r="F30" s="12"/>
    </row>
    <row r="31" spans="1:6" x14ac:dyDescent="0.3">
      <c r="A31" s="17" t="s">
        <v>51</v>
      </c>
      <c r="B31" s="9">
        <v>125</v>
      </c>
      <c r="C31" s="9" t="s">
        <v>40</v>
      </c>
      <c r="D31" s="9"/>
      <c r="E31" s="9"/>
      <c r="F31" s="13"/>
    </row>
    <row r="32" spans="1:6" x14ac:dyDescent="0.3">
      <c r="A32" s="17" t="s">
        <v>58</v>
      </c>
      <c r="B32" s="9">
        <v>125</v>
      </c>
      <c r="C32" s="9" t="s">
        <v>49</v>
      </c>
      <c r="D32" s="9"/>
      <c r="E32" s="9"/>
      <c r="F32" s="13"/>
    </row>
    <row r="33" spans="1:6" x14ac:dyDescent="0.3">
      <c r="A33" s="17" t="s">
        <v>62</v>
      </c>
      <c r="B33" s="9">
        <v>500</v>
      </c>
      <c r="C33" s="21" t="s">
        <v>40</v>
      </c>
      <c r="D33" s="9"/>
      <c r="E33" s="9"/>
      <c r="F33" s="13"/>
    </row>
    <row r="34" spans="1:6" x14ac:dyDescent="0.3">
      <c r="A34" s="17" t="s">
        <v>61</v>
      </c>
      <c r="B34" s="21">
        <v>25</v>
      </c>
      <c r="C34" s="21" t="s">
        <v>46</v>
      </c>
      <c r="D34" s="9"/>
      <c r="E34" s="9"/>
      <c r="F34" s="13"/>
    </row>
    <row r="35" spans="1:6" x14ac:dyDescent="0.3">
      <c r="A35" s="17" t="s">
        <v>54</v>
      </c>
      <c r="B35" s="9">
        <v>25</v>
      </c>
      <c r="C35" s="9" t="s">
        <v>49</v>
      </c>
      <c r="D35" s="9"/>
      <c r="E35" s="9"/>
      <c r="F35" s="13"/>
    </row>
    <row r="36" spans="1:6" x14ac:dyDescent="0.3">
      <c r="A36" s="17" t="s">
        <v>52</v>
      </c>
      <c r="B36" s="9">
        <v>25</v>
      </c>
      <c r="C36" s="9" t="s">
        <v>40</v>
      </c>
      <c r="D36" s="9"/>
      <c r="E36" s="9"/>
      <c r="F36" s="13"/>
    </row>
    <row r="37" spans="1:6" x14ac:dyDescent="0.3">
      <c r="A37" s="17" t="s">
        <v>59</v>
      </c>
      <c r="B37" s="9">
        <v>75</v>
      </c>
      <c r="C37" s="9" t="s">
        <v>40</v>
      </c>
      <c r="D37" s="9"/>
      <c r="E37" s="9"/>
      <c r="F37" s="13"/>
    </row>
    <row r="38" spans="1:6" x14ac:dyDescent="0.3">
      <c r="A38" s="17" t="s">
        <v>60</v>
      </c>
      <c r="B38" s="21">
        <v>500</v>
      </c>
      <c r="C38" s="21" t="s">
        <v>40</v>
      </c>
      <c r="D38" s="9"/>
      <c r="E38" s="9"/>
      <c r="F38" s="13"/>
    </row>
    <row r="39" spans="1:6" x14ac:dyDescent="0.3">
      <c r="A39" s="17" t="s">
        <v>55</v>
      </c>
      <c r="B39" s="9">
        <v>5</v>
      </c>
      <c r="C39" s="9" t="s">
        <v>49</v>
      </c>
      <c r="D39" s="9"/>
      <c r="E39" s="9"/>
      <c r="F39" s="13"/>
    </row>
    <row r="40" spans="1:6" x14ac:dyDescent="0.3">
      <c r="A40" s="17" t="s">
        <v>56</v>
      </c>
      <c r="B40" s="9">
        <v>5</v>
      </c>
      <c r="C40" s="9" t="s">
        <v>49</v>
      </c>
      <c r="D40" s="9"/>
      <c r="E40" s="9"/>
      <c r="F40" s="13"/>
    </row>
    <row r="41" spans="1:6" x14ac:dyDescent="0.3">
      <c r="A41" s="17" t="s">
        <v>53</v>
      </c>
      <c r="B41" s="9">
        <v>25</v>
      </c>
      <c r="C41" s="9" t="s">
        <v>49</v>
      </c>
      <c r="D41" s="9"/>
      <c r="E41" s="9"/>
      <c r="F41" s="13"/>
    </row>
    <row r="42" spans="1:6" x14ac:dyDescent="0.3">
      <c r="A42" s="17"/>
      <c r="B42" s="9"/>
      <c r="C42" s="9"/>
      <c r="D42" s="9"/>
      <c r="E42" s="9"/>
      <c r="F42" s="13"/>
    </row>
    <row r="43" spans="1:6" x14ac:dyDescent="0.3">
      <c r="A43" s="17"/>
      <c r="B43" s="9"/>
      <c r="C43" s="9"/>
      <c r="D43" s="9"/>
      <c r="E43" s="9"/>
      <c r="F43" s="13"/>
    </row>
    <row r="44" spans="1:6" x14ac:dyDescent="0.3">
      <c r="A44" s="17"/>
      <c r="B44" s="9"/>
      <c r="C44" s="9"/>
      <c r="D44" s="9"/>
      <c r="E44" s="9"/>
      <c r="F44" s="13"/>
    </row>
    <row r="45" spans="1:6" x14ac:dyDescent="0.3">
      <c r="A45" s="17"/>
      <c r="B45" s="9"/>
      <c r="C45" s="9"/>
      <c r="D45" s="9"/>
      <c r="E45" s="9"/>
      <c r="F45" s="13"/>
    </row>
    <row r="46" spans="1:6" x14ac:dyDescent="0.3">
      <c r="A46" s="17"/>
      <c r="B46" s="9"/>
      <c r="C46" s="9"/>
      <c r="D46" s="9"/>
      <c r="E46" s="9"/>
      <c r="F46" s="13"/>
    </row>
    <row r="47" spans="1:6" x14ac:dyDescent="0.3">
      <c r="A47" s="17"/>
      <c r="B47" s="9"/>
      <c r="C47" s="9"/>
      <c r="D47" s="9"/>
      <c r="E47" s="9"/>
      <c r="F47" s="13"/>
    </row>
    <row r="48" spans="1:6" x14ac:dyDescent="0.3">
      <c r="A48" s="17"/>
      <c r="B48" s="9"/>
      <c r="C48" s="9"/>
      <c r="D48" s="9"/>
      <c r="E48" s="9"/>
      <c r="F48" s="13"/>
    </row>
    <row r="49" spans="1:6" x14ac:dyDescent="0.3">
      <c r="A49" s="17"/>
      <c r="B49" s="9"/>
      <c r="C49" s="9"/>
      <c r="D49" s="9"/>
      <c r="E49" s="9"/>
      <c r="F49" s="13"/>
    </row>
    <row r="50" spans="1:6" x14ac:dyDescent="0.3">
      <c r="A50" s="17"/>
      <c r="B50" s="9"/>
      <c r="C50" s="9"/>
      <c r="D50" s="9"/>
      <c r="E50" s="9"/>
      <c r="F50" s="13"/>
    </row>
    <row r="51" spans="1:6" x14ac:dyDescent="0.3">
      <c r="A51" s="17"/>
      <c r="B51" s="9"/>
      <c r="C51" s="9"/>
      <c r="D51" s="9"/>
      <c r="E51" s="9"/>
      <c r="F51" s="13"/>
    </row>
    <row r="52" spans="1:6" x14ac:dyDescent="0.3">
      <c r="A52" s="17"/>
      <c r="B52" s="9"/>
      <c r="C52" s="9"/>
      <c r="D52" s="9"/>
      <c r="E52" s="9"/>
      <c r="F52" s="13"/>
    </row>
    <row r="53" spans="1:6" x14ac:dyDescent="0.3">
      <c r="A53" s="17"/>
      <c r="B53" s="9"/>
      <c r="C53" s="9"/>
      <c r="D53" s="9"/>
      <c r="E53" s="9"/>
      <c r="F53" s="13"/>
    </row>
    <row r="54" spans="1:6" x14ac:dyDescent="0.3">
      <c r="A54" s="17"/>
      <c r="B54" s="9"/>
      <c r="C54" s="9"/>
      <c r="D54" s="9"/>
      <c r="E54" s="9"/>
      <c r="F54" s="13"/>
    </row>
    <row r="55" spans="1:6" x14ac:dyDescent="0.3">
      <c r="A55" s="17"/>
      <c r="B55" s="9"/>
      <c r="C55" s="9"/>
      <c r="D55" s="9"/>
      <c r="E55" s="9"/>
      <c r="F55" s="13"/>
    </row>
    <row r="56" spans="1:6" x14ac:dyDescent="0.3">
      <c r="A56" s="17"/>
      <c r="B56" s="9"/>
      <c r="C56" s="9"/>
      <c r="D56" s="9"/>
      <c r="E56" s="9"/>
      <c r="F56" s="13"/>
    </row>
    <row r="57" spans="1:6" x14ac:dyDescent="0.3">
      <c r="A57" s="17"/>
      <c r="B57" s="9"/>
      <c r="C57" s="9"/>
      <c r="D57" s="9"/>
      <c r="E57" s="9"/>
      <c r="F57" s="13"/>
    </row>
    <row r="58" spans="1:6" x14ac:dyDescent="0.3">
      <c r="A58" s="17"/>
      <c r="B58" s="9"/>
      <c r="C58" s="9"/>
      <c r="D58" s="9"/>
      <c r="E58" s="9"/>
      <c r="F58" s="13"/>
    </row>
    <row r="59" spans="1:6" x14ac:dyDescent="0.3">
      <c r="A59" s="17"/>
      <c r="B59" s="9"/>
      <c r="C59" s="9"/>
      <c r="D59" s="9"/>
      <c r="E59" s="9"/>
      <c r="F59" s="13"/>
    </row>
    <row r="60" spans="1:6" x14ac:dyDescent="0.3">
      <c r="A60" s="17"/>
      <c r="B60" s="9"/>
      <c r="C60" s="9"/>
      <c r="D60" s="9"/>
      <c r="E60" s="9"/>
      <c r="F60" s="13"/>
    </row>
    <row r="61" spans="1:6" x14ac:dyDescent="0.3">
      <c r="A61" s="17"/>
      <c r="B61" s="9"/>
      <c r="C61" s="9"/>
      <c r="D61" s="9"/>
      <c r="E61" s="9"/>
      <c r="F61" s="13"/>
    </row>
    <row r="62" spans="1:6" x14ac:dyDescent="0.3">
      <c r="A62" s="17"/>
      <c r="B62" s="9"/>
      <c r="C62" s="9"/>
      <c r="D62" s="9"/>
      <c r="E62" s="9"/>
      <c r="F62" s="13"/>
    </row>
    <row r="63" spans="1:6" x14ac:dyDescent="0.3">
      <c r="A63" s="17"/>
      <c r="B63" s="9"/>
      <c r="C63" s="9"/>
      <c r="D63" s="9"/>
      <c r="E63" s="9"/>
      <c r="F63" s="13"/>
    </row>
    <row r="64" spans="1:6" x14ac:dyDescent="0.3">
      <c r="A64" s="17"/>
      <c r="B64" s="9"/>
      <c r="C64" s="9"/>
      <c r="D64" s="9"/>
      <c r="E64" s="9"/>
      <c r="F64" s="13"/>
    </row>
    <row r="65" spans="1:6" x14ac:dyDescent="0.3">
      <c r="A65" s="17"/>
      <c r="B65" s="9"/>
      <c r="C65" s="9"/>
      <c r="D65" s="9"/>
      <c r="E65" s="9"/>
      <c r="F65" s="13"/>
    </row>
    <row r="66" spans="1:6" x14ac:dyDescent="0.3">
      <c r="A66" s="17"/>
      <c r="B66" s="9"/>
      <c r="C66" s="9"/>
      <c r="D66" s="9"/>
      <c r="E66" s="9"/>
      <c r="F66" s="13"/>
    </row>
    <row r="67" spans="1:6" x14ac:dyDescent="0.3">
      <c r="A67" s="17"/>
      <c r="B67" s="9"/>
      <c r="C67" s="9"/>
      <c r="D67" s="9"/>
      <c r="E67" s="9"/>
      <c r="F67" s="13"/>
    </row>
    <row r="68" spans="1:6" x14ac:dyDescent="0.3">
      <c r="A68" s="17"/>
      <c r="B68" s="9"/>
      <c r="C68" s="9"/>
      <c r="D68" s="9"/>
      <c r="E68" s="9"/>
      <c r="F68" s="13"/>
    </row>
    <row r="69" spans="1:6" x14ac:dyDescent="0.3">
      <c r="A69" s="17"/>
      <c r="B69" s="9"/>
      <c r="C69" s="9"/>
      <c r="D69" s="9"/>
      <c r="E69" s="9"/>
      <c r="F69" s="13"/>
    </row>
    <row r="70" spans="1:6" x14ac:dyDescent="0.3">
      <c r="A70" s="17"/>
      <c r="B70" s="9"/>
      <c r="C70" s="9"/>
      <c r="D70" s="9"/>
      <c r="E70" s="9"/>
      <c r="F70" s="13"/>
    </row>
    <row r="71" spans="1:6" x14ac:dyDescent="0.3">
      <c r="A71" s="17"/>
      <c r="B71" s="9"/>
      <c r="C71" s="9"/>
      <c r="D71" s="9"/>
      <c r="E71" s="9"/>
      <c r="F71" s="13"/>
    </row>
    <row r="72" spans="1:6" x14ac:dyDescent="0.3">
      <c r="A72" s="17"/>
      <c r="B72" s="9"/>
      <c r="C72" s="9"/>
      <c r="D72" s="9"/>
      <c r="E72" s="9"/>
      <c r="F72" s="13"/>
    </row>
    <row r="73" spans="1:6" x14ac:dyDescent="0.3">
      <c r="A73" s="17"/>
      <c r="B73" s="9"/>
      <c r="C73" s="9"/>
      <c r="D73" s="9"/>
      <c r="E73" s="9"/>
      <c r="F73" s="13"/>
    </row>
    <row r="74" spans="1:6" x14ac:dyDescent="0.3">
      <c r="A74" s="17"/>
      <c r="B74" s="9"/>
      <c r="C74" s="9"/>
      <c r="D74" s="9"/>
      <c r="E74" s="9"/>
      <c r="F74" s="13"/>
    </row>
    <row r="75" spans="1:6" x14ac:dyDescent="0.3">
      <c r="A75" s="17"/>
      <c r="B75" s="9"/>
      <c r="C75" s="9"/>
      <c r="D75" s="9"/>
      <c r="E75" s="9"/>
      <c r="F75" s="13"/>
    </row>
    <row r="76" spans="1:6" x14ac:dyDescent="0.3">
      <c r="A76" s="17"/>
      <c r="B76" s="9"/>
      <c r="C76" s="9"/>
      <c r="D76" s="9"/>
      <c r="E76" s="9"/>
      <c r="F76" s="13"/>
    </row>
    <row r="77" spans="1:6" x14ac:dyDescent="0.3">
      <c r="A77" s="17"/>
      <c r="B77" s="9"/>
      <c r="C77" s="9"/>
      <c r="D77" s="9"/>
      <c r="E77" s="9"/>
      <c r="F77" s="13"/>
    </row>
    <row r="78" spans="1:6" x14ac:dyDescent="0.3">
      <c r="A78" s="17"/>
      <c r="B78" s="9"/>
      <c r="C78" s="9"/>
      <c r="D78" s="9"/>
      <c r="E78" s="9"/>
      <c r="F78" s="13"/>
    </row>
    <row r="79" spans="1:6" x14ac:dyDescent="0.3">
      <c r="A79" s="17"/>
      <c r="B79" s="9"/>
      <c r="C79" s="9"/>
      <c r="D79" s="9"/>
      <c r="E79" s="9"/>
      <c r="F79" s="13"/>
    </row>
    <row r="80" spans="1:6" x14ac:dyDescent="0.3">
      <c r="A80" s="17"/>
      <c r="B80" s="9"/>
      <c r="C80" s="9"/>
      <c r="D80" s="9"/>
      <c r="E80" s="9"/>
      <c r="F80" s="13"/>
    </row>
    <row r="81" spans="1:6" x14ac:dyDescent="0.3">
      <c r="A81" s="17"/>
      <c r="B81" s="9"/>
      <c r="C81" s="9"/>
      <c r="D81" s="9"/>
      <c r="E81" s="9"/>
      <c r="F81" s="13"/>
    </row>
    <row r="82" spans="1:6" x14ac:dyDescent="0.3">
      <c r="A82" s="17"/>
      <c r="B82" s="9"/>
      <c r="C82" s="9"/>
      <c r="D82" s="9"/>
      <c r="E82" s="9"/>
      <c r="F82" s="13"/>
    </row>
    <row r="83" spans="1:6" x14ac:dyDescent="0.3">
      <c r="A83" s="17"/>
      <c r="B83" s="9"/>
      <c r="C83" s="9"/>
      <c r="D83" s="9"/>
      <c r="E83" s="9"/>
      <c r="F83" s="13"/>
    </row>
    <row r="84" spans="1:6" x14ac:dyDescent="0.3">
      <c r="A84" s="17"/>
      <c r="B84" s="9"/>
      <c r="C84" s="9"/>
      <c r="D84" s="9"/>
      <c r="E84" s="9"/>
      <c r="F84" s="13"/>
    </row>
    <row r="85" spans="1:6" x14ac:dyDescent="0.3">
      <c r="A85" s="17"/>
      <c r="B85" s="9"/>
      <c r="C85" s="9"/>
      <c r="D85" s="9"/>
      <c r="E85" s="9"/>
      <c r="F85" s="13"/>
    </row>
    <row r="86" spans="1:6" x14ac:dyDescent="0.3">
      <c r="A86" s="17"/>
      <c r="B86" s="9"/>
      <c r="C86" s="9"/>
      <c r="D86" s="9"/>
      <c r="E86" s="9"/>
      <c r="F86" s="13"/>
    </row>
    <row r="87" spans="1:6" x14ac:dyDescent="0.3">
      <c r="A87" s="17"/>
      <c r="B87" s="9"/>
      <c r="C87" s="9"/>
      <c r="D87" s="9"/>
      <c r="E87" s="9"/>
      <c r="F87" s="13"/>
    </row>
    <row r="88" spans="1:6" x14ac:dyDescent="0.3">
      <c r="A88" s="17"/>
      <c r="B88" s="9"/>
      <c r="C88" s="9"/>
      <c r="D88" s="9"/>
      <c r="E88" s="9"/>
      <c r="F88" s="13"/>
    </row>
    <row r="89" spans="1:6" x14ac:dyDescent="0.3">
      <c r="A89" s="17"/>
      <c r="B89" s="9"/>
      <c r="C89" s="9"/>
      <c r="D89" s="9"/>
      <c r="E89" s="9"/>
      <c r="F89" s="13"/>
    </row>
    <row r="90" spans="1:6" x14ac:dyDescent="0.3">
      <c r="A90" s="17"/>
      <c r="B90" s="9"/>
      <c r="C90" s="9"/>
      <c r="D90" s="9"/>
      <c r="E90" s="9"/>
      <c r="F90" s="13"/>
    </row>
    <row r="91" spans="1:6" x14ac:dyDescent="0.3">
      <c r="A91" s="17"/>
      <c r="B91" s="9"/>
      <c r="C91" s="9"/>
      <c r="D91" s="9"/>
      <c r="E91" s="9"/>
      <c r="F91" s="13"/>
    </row>
    <row r="92" spans="1:6" x14ac:dyDescent="0.3">
      <c r="A92" s="17"/>
      <c r="B92" s="9"/>
      <c r="C92" s="9"/>
      <c r="D92" s="9"/>
      <c r="E92" s="9"/>
      <c r="F92" s="13"/>
    </row>
    <row r="93" spans="1:6" x14ac:dyDescent="0.3">
      <c r="A93" s="17"/>
      <c r="B93" s="9"/>
      <c r="C93" s="9"/>
      <c r="D93" s="9"/>
      <c r="E93" s="9"/>
      <c r="F93" s="13"/>
    </row>
    <row r="94" spans="1:6" x14ac:dyDescent="0.3">
      <c r="A94" s="17"/>
      <c r="B94" s="9"/>
      <c r="C94" s="9"/>
      <c r="D94" s="9"/>
      <c r="E94" s="9"/>
      <c r="F94" s="13"/>
    </row>
    <row r="95" spans="1:6" x14ac:dyDescent="0.3">
      <c r="A95" s="17"/>
      <c r="B95" s="9"/>
      <c r="C95" s="9"/>
      <c r="D95" s="9"/>
      <c r="E95" s="9"/>
      <c r="F95" s="13"/>
    </row>
    <row r="96" spans="1:6" x14ac:dyDescent="0.3">
      <c r="A96" s="17"/>
      <c r="B96" s="9"/>
      <c r="C96" s="9"/>
      <c r="D96" s="9"/>
      <c r="E96" s="9"/>
      <c r="F96" s="13"/>
    </row>
    <row r="97" spans="1:7" x14ac:dyDescent="0.3">
      <c r="A97" s="17"/>
      <c r="B97" s="9"/>
      <c r="C97" s="9"/>
      <c r="D97" s="9"/>
      <c r="E97" s="9"/>
      <c r="F97" s="13"/>
    </row>
    <row r="98" spans="1:7" x14ac:dyDescent="0.3">
      <c r="A98" s="17"/>
      <c r="B98" s="9"/>
      <c r="C98" s="9"/>
      <c r="D98" s="9"/>
      <c r="E98" s="9"/>
      <c r="F98" s="13"/>
    </row>
    <row r="99" spans="1:7" x14ac:dyDescent="0.3">
      <c r="A99" s="17"/>
      <c r="B99" s="9"/>
      <c r="C99" s="9"/>
      <c r="D99" s="9"/>
      <c r="E99" s="9"/>
      <c r="F99" s="13"/>
    </row>
    <row r="100" spans="1:7" x14ac:dyDescent="0.3">
      <c r="A100" s="17"/>
      <c r="B100" s="9"/>
      <c r="C100" s="9"/>
      <c r="D100" s="9"/>
      <c r="E100" s="9"/>
      <c r="F100" s="13"/>
    </row>
    <row r="101" spans="1:7" x14ac:dyDescent="0.3">
      <c r="A101" s="17"/>
      <c r="B101" s="9"/>
      <c r="C101" s="9"/>
      <c r="D101" s="9"/>
      <c r="E101" s="9"/>
      <c r="F101" s="13"/>
    </row>
    <row r="102" spans="1:7" x14ac:dyDescent="0.3">
      <c r="A102" s="17"/>
      <c r="B102" s="9"/>
      <c r="C102" s="9"/>
      <c r="D102" s="9"/>
      <c r="E102" s="9"/>
      <c r="F102" s="13"/>
    </row>
    <row r="103" spans="1:7" x14ac:dyDescent="0.3">
      <c r="A103" s="18"/>
      <c r="B103" s="11"/>
      <c r="C103" s="11"/>
      <c r="D103" s="11"/>
      <c r="E103" s="11"/>
      <c r="F103" s="14"/>
    </row>
    <row r="104" spans="1:7" x14ac:dyDescent="0.3">
      <c r="A104" s="8" t="s">
        <v>57</v>
      </c>
      <c r="B104" s="7"/>
      <c r="C104" s="7"/>
      <c r="D104" s="7"/>
      <c r="E104" s="7"/>
      <c r="F104" s="7"/>
      <c r="G104" s="9"/>
    </row>
  </sheetData>
  <sortState ref="A1:E7">
    <sortCondition ref="A1"/>
  </sortState>
  <pageMargins left="0.7" right="0.7" top="0.75" bottom="0.75" header="0.3" footer="0.3"/>
  <pageSetup orientation="portrait" r:id="rId1"/>
  <ignoredErrors>
    <ignoredError sqref="D11"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07EB23637836C41BE33910BF352BC94" ma:contentTypeVersion="68" ma:contentTypeDescription="Create a new document." ma:contentTypeScope="" ma:versionID="76c83ed3f89fae039a82d0164777de4a">
  <xsd:schema xmlns:xsd="http://www.w3.org/2001/XMLSchema" xmlns:xs="http://www.w3.org/2001/XMLSchema" xmlns:p="http://schemas.microsoft.com/office/2006/metadata/properties" xmlns:ns1="http://schemas.microsoft.com/sharepoint/v3" xmlns:ns2="6de24da2-2c89-4c63-a7dd-0ead4636faac" targetNamespace="http://schemas.microsoft.com/office/2006/metadata/properties" ma:root="true" ma:fieldsID="d87e89d48c444079795f0088e7577bf6" ns1:_="" ns2:_="">
    <xsd:import namespace="http://schemas.microsoft.com/sharepoint/v3"/>
    <xsd:import namespace="6de24da2-2c89-4c63-a7dd-0ead4636faac"/>
    <xsd:element name="properties">
      <xsd:complexType>
        <xsd:sequence>
          <xsd:element name="documentManagement">
            <xsd:complexType>
              <xsd:all>
                <xsd:element ref="ns2:QMS_x002d_ID" minOccurs="0"/>
                <xsd:element ref="ns2:Doc_x002e_ID" minOccurs="0"/>
                <xsd:element ref="ns2:Process_x0020_Category" minOccurs="0"/>
                <xsd:element ref="ns2:Process_x0020_Area" minOccurs="0"/>
                <xsd:element ref="ns1:ReportOwner" minOccurs="0"/>
                <xsd:element ref="ns2:DocType" minOccurs="0"/>
                <xsd:element ref="ns2:Language" minOccurs="0"/>
                <xsd:element ref="ns2:Top" minOccurs="0"/>
                <xsd:element ref="ns2:Archived" minOccurs="0"/>
                <xsd:element ref="ns2:ISO_x0020_9001" minOccurs="0"/>
                <xsd:element ref="ns2:Job" minOccurs="0"/>
                <xsd:element ref="ns2:Comments" minOccurs="0"/>
                <xsd:element ref="ns2:Revision" minOccurs="0"/>
                <xsd:element ref="ns2:Approver" minOccurs="0"/>
                <xsd:element ref="ns2:Title_x0020_Ru" minOccurs="0"/>
                <xsd:element ref="ns1:_dlc_Exempt" minOccurs="0"/>
                <xsd:element ref="ns2:DLCPolicyLabelValue" minOccurs="0"/>
                <xsd:element ref="ns2:DLCPolicyLabelClientValue" minOccurs="0"/>
                <xsd:element ref="ns2:DLCPolicyLabelLock" minOccurs="0"/>
                <xsd:element ref="ns2:Type_x0020_of_x0020_QMS_x0020_requirement" minOccurs="0"/>
                <xsd:element ref="ns2:Published_x0020_versh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eportOwner" ma:index="6" nillable="true" ma:displayName="Owner" ma:description="Owner of this document" ma:list="UserInfo" ma:SharePointGroup="0" ma:internalName="ReportOwner" ma:showField="Last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dlc_Exempt" ma:index="27"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de24da2-2c89-4c63-a7dd-0ead4636faac" elementFormDefault="qualified">
    <xsd:import namespace="http://schemas.microsoft.com/office/2006/documentManagement/types"/>
    <xsd:import namespace="http://schemas.microsoft.com/office/infopath/2007/PartnerControls"/>
    <xsd:element name="QMS_x002d_ID" ma:index="2" nillable="true" ma:displayName="QMS-ID" ma:internalName="QMS_x002d_ID">
      <xsd:simpleType>
        <xsd:restriction base="dms:Text">
          <xsd:maxLength value="8"/>
        </xsd:restriction>
      </xsd:simpleType>
    </xsd:element>
    <xsd:element name="Doc_x002e_ID" ma:index="3" nillable="true" ma:displayName="Doc.ID" ma:default="" ma:internalName="Doc_x002e_ID">
      <xsd:simpleType>
        <xsd:restriction base="dms:Text">
          <xsd:maxLength value="255"/>
        </xsd:restriction>
      </xsd:simpleType>
    </xsd:element>
    <xsd:element name="Process_x0020_Category" ma:index="4" nillable="true" ma:displayName="Process Category" ma:description="Process Categories from http://portal/eqms/Lists/ProcessCategory" ma:list="{1557076e-2745-45eb-83c5-c789c39a2ff2}" ma:internalName="Process_x0020_Category" ma:readOnly="false" ma:showField="Title">
      <xsd:simpleType>
        <xsd:restriction base="dms:Lookup"/>
      </xsd:simpleType>
    </xsd:element>
    <xsd:element name="Process_x0020_Area" ma:index="5" nillable="true" ma:displayName="Process" ma:description="Process Name from http://portal/eqms/Lists/ProcessList" ma:list="{8628043c-4cca-4854-b5b9-b007e1c77ddc}" ma:internalName="Process_x0020_Area" ma:readOnly="false" ma:showField="Title">
      <xsd:simpleType>
        <xsd:restriction base="dms:Lookup"/>
      </xsd:simpleType>
    </xsd:element>
    <xsd:element name="DocType" ma:index="7" nillable="true" ma:displayName="DocType" ma:description="Document Types from http://portal/eqms/Lists/DocType" ma:list="{83d06c9e-46ff-43a9-b843-613e650199d6}" ma:internalName="DocType" ma:readOnly="false" ma:showField="Doc_x0020_Category_x0020_Name">
      <xsd:simpleType>
        <xsd:restriction base="dms:Lookup"/>
      </xsd:simpleType>
    </xsd:element>
    <xsd:element name="Language" ma:index="8" nillable="true" ma:displayName="Language" ma:default="En" ma:description="The language of the document" ma:format="Dropdown" ma:internalName="Language">
      <xsd:simpleType>
        <xsd:restriction base="dms:Choice">
          <xsd:enumeration value="En"/>
          <xsd:enumeration value="Ru"/>
        </xsd:restriction>
      </xsd:simpleType>
    </xsd:element>
    <xsd:element name="Top" ma:index="9" nillable="true" ma:displayName="Top" ma:default="0" ma:description="Most Popular Docs" ma:internalName="Top">
      <xsd:simpleType>
        <xsd:restriction base="dms:Boolean"/>
      </xsd:simpleType>
    </xsd:element>
    <xsd:element name="Archived" ma:index="10" nillable="true" ma:displayName="Archived" ma:default="0" ma:description="Mark this check box to &quot;move&quot; the doc into Archive view" ma:internalName="Archived">
      <xsd:simpleType>
        <xsd:restriction base="dms:Boolean"/>
      </xsd:simpleType>
    </xsd:element>
    <xsd:element name="ISO_x0020_9001" ma:index="11" nillable="true" ma:displayName="ISO 9001" ma:list="{b10fdb12-5cb4-4fdd-8257-c96b923bb032}" ma:internalName="ISO_x0020_9001" ma:showField="Title">
      <xsd:complexType>
        <xsd:complexContent>
          <xsd:extension base="dms:MultiChoiceLookup">
            <xsd:sequence>
              <xsd:element name="Value" type="dms:Lookup" maxOccurs="unbounded" minOccurs="0" nillable="true"/>
            </xsd:sequence>
          </xsd:extension>
        </xsd:complexContent>
      </xsd:complexType>
    </xsd:element>
    <xsd:element name="Job" ma:index="12" nillable="true" ma:displayName="Job" ma:description="Positions to be use the document" ma:list="{3e2d8ada-301b-4d97-a482-507cc5a46264}" ma:internalName="Job" ma:showField="QMS_x002d_ID">
      <xsd:complexType>
        <xsd:complexContent>
          <xsd:extension base="dms:MultiChoiceLookup">
            <xsd:sequence>
              <xsd:element name="Value" type="dms:Lookup" maxOccurs="unbounded" minOccurs="0" nillable="true"/>
            </xsd:sequence>
          </xsd:extension>
        </xsd:complexContent>
      </xsd:complexType>
    </xsd:element>
    <xsd:element name="Comments" ma:index="13" nillable="true" ma:displayName="Comments" ma:description="Any comments concerning the document" ma:internalName="Comments">
      <xsd:simpleType>
        <xsd:restriction base="dms:Text">
          <xsd:maxLength value="255"/>
        </xsd:restriction>
      </xsd:simpleType>
    </xsd:element>
    <xsd:element name="Revision" ma:index="18" nillable="true" ma:displayName="Revision" ma:internalName="Revision" ma:readOnly="true">
      <xsd:simpleType>
        <xsd:restriction base="dms:Text"/>
      </xsd:simpleType>
    </xsd:element>
    <xsd:element name="Approver" ma:index="23" nillable="true" ma:displayName="Approver" ma:description="Approver of the document" ma:list="UserInfo" ma:SharePointGroup="0" ma:internalName="Approver" ma:showField="Last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itle_x0020_Ru" ma:index="24" nillable="true" ma:displayName="Title Ru" ma:description="Title in Russian" ma:internalName="Title_x0020_Ru">
      <xsd:simpleType>
        <xsd:restriction base="dms:Text">
          <xsd:maxLength value="255"/>
        </xsd:restriction>
      </xsd:simpleType>
    </xsd:element>
    <xsd:element name="DLCPolicyLabelValue" ma:index="28"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9"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30" nillable="true" ma:displayName="Label Locked" ma:description="Indicates whether the label should be updated when item properties are modified." ma:hidden="true" ma:internalName="DLCPolicyLabelLock" ma:readOnly="false">
      <xsd:simpleType>
        <xsd:restriction base="dms:Text"/>
      </xsd:simpleType>
    </xsd:element>
    <xsd:element name="Type_x0020_of_x0020_QMS_x0020_requirement" ma:index="32" nillable="true" ma:displayName="Applicability" ma:format="Dropdown" ma:internalName="Type_x0020_of_x0020_QMS_x0020_requirement">
      <xsd:simpleType>
        <xsd:restriction base="dms:Choice">
          <xsd:enumeration value="Mandatory"/>
          <xsd:enumeration value="Optional"/>
        </xsd:restriction>
      </xsd:simpleType>
    </xsd:element>
    <xsd:element name="Published_x0020_vershion" ma:index="33" nillable="true" ma:displayName="Published version" ma:format="Hyperlink" ma:hidden="true" ma:internalName="Published_x0020_vershion" ma:readOnly="false">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6"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p:Policy xmlns:p="office.server.policy" id="" local="true">
  <p:Name>Document</p:Name>
  <p:Description/>
  <p:Statement/>
  <p:PolicyItems>
    <p:PolicyItem featureId="Microsoft.Office.RecordsManagement.PolicyFeatures.PolicyLabel" staticId="0x010100107EB23637836C41BE33910BF352BC94|801092262" UniqueId="a1ace974-da4e-45e9-89e0-8ee72cb77597">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4.xml><?xml version="1.0" encoding="utf-8"?>
<p:properties xmlns:p="http://schemas.microsoft.com/office/2006/metadata/properties" xmlns:xsi="http://www.w3.org/2001/XMLSchema-instance" xmlns:pc="http://schemas.microsoft.com/office/infopath/2007/PartnerControls">
  <documentManagement>
    <Job xmlns="6de24da2-2c89-4c63-a7dd-0ead4636faac">
      <Value>93</Value>
      <Value>94</Value>
    </Job>
    <QMS_x002d_ID xmlns="6de24da2-2c89-4c63-a7dd-0ead4636faac">PM114</QMS_x002d_ID>
    <DocType xmlns="6de24da2-2c89-4c63-a7dd-0ead4636faac">6</DocType>
    <Top xmlns="6de24da2-2c89-4c63-a7dd-0ead4636faac">false</Top>
    <Process_x0020_Category xmlns="6de24da2-2c89-4c63-a7dd-0ead4636faac">1</Process_x0020_Category>
    <ISO_x0020_9001 xmlns="6de24da2-2c89-4c63-a7dd-0ead4636faac"/>
    <Language xmlns="6de24da2-2c89-4c63-a7dd-0ead4636faac">En</Language>
    <Title_x0020_Ru xmlns="6de24da2-2c89-4c63-a7dd-0ead4636faac">Форма предварительной оценки - итеративно-инкрементальный подход с предварительным планированием, метод T-Shirt Sizes (Полная версия)</Title_x0020_Ru>
    <Archived xmlns="6de24da2-2c89-4c63-a7dd-0ead4636faac">false</Archived>
    <Doc_x002e_ID xmlns="6de24da2-2c89-4c63-a7dd-0ead4636faac">PROJID-PM114</Doc_x002e_ID>
    <ReportOwner xmlns="http://schemas.microsoft.com/sharepoint/v3">
      <UserInfo>
        <DisplayName>Lapshyn, Dmytro</DisplayName>
        <AccountId>299</AccountId>
        <AccountType/>
      </UserInfo>
    </ReportOwner>
    <Comments xmlns="6de24da2-2c89-4c63-a7dd-0ead4636faac" xsi:nil="true"/>
    <Process_x0020_Area xmlns="6de24da2-2c89-4c63-a7dd-0ead4636faac">8</Process_x0020_Area>
    <Approver xmlns="6de24da2-2c89-4c63-a7dd-0ead4636faac">
      <UserInfo>
        <DisplayName>Lapshyn, Dmytro</DisplayName>
        <AccountId>299</AccountId>
        <AccountType/>
      </UserInfo>
    </Approver>
    <Revision xmlns="6de24da2-2c89-4c63-a7dd-0ead4636faac">3.2</Revision>
    <DLCPolicyLabelClientValue xmlns="6de24da2-2c89-4c63-a7dd-0ead4636faac">{_UIVersionString}</DLCPolicyLabelClientValue>
    <DLCPolicyLabelLock xmlns="6de24da2-2c89-4c63-a7dd-0ead4636faac" xsi:nil="true"/>
    <DLCPolicyLabelValue xmlns="6de24da2-2c89-4c63-a7dd-0ead4636faac">4.0</DLCPolicyLabelValue>
    <Type_x0020_of_x0020_QMS_x0020_requirement xmlns="6de24da2-2c89-4c63-a7dd-0ead4636faac">Mandatory</Type_x0020_of_x0020_QMS_x0020_requirement>
    <Published_x0020_vershion xmlns="6de24da2-2c89-4c63-a7dd-0ead4636faac">
      <Url xsi:nil="true"/>
      <Description xsi:nil="true"/>
    </Published_x0020_vershion>
  </documentManagement>
</p:properties>
</file>

<file path=customXml/itemProps1.xml><?xml version="1.0" encoding="utf-8"?>
<ds:datastoreItem xmlns:ds="http://schemas.openxmlformats.org/officeDocument/2006/customXml" ds:itemID="{92E25E9C-63BF-4A62-9EB3-AC8F4740D707}">
  <ds:schemaRefs>
    <ds:schemaRef ds:uri="http://schemas.microsoft.com/sharepoint/v3/contenttype/forms"/>
  </ds:schemaRefs>
</ds:datastoreItem>
</file>

<file path=customXml/itemProps2.xml><?xml version="1.0" encoding="utf-8"?>
<ds:datastoreItem xmlns:ds="http://schemas.openxmlformats.org/officeDocument/2006/customXml" ds:itemID="{FCC06C27-9C9C-4415-ACEE-535EB77A6A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e24da2-2c89-4c63-a7dd-0ead4636fa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B87A51-D663-41D2-A52A-4781BC2B0B5C}">
  <ds:schemaRefs>
    <ds:schemaRef ds:uri="office.server.policy"/>
  </ds:schemaRefs>
</ds:datastoreItem>
</file>

<file path=customXml/itemProps4.xml><?xml version="1.0" encoding="utf-8"?>
<ds:datastoreItem xmlns:ds="http://schemas.openxmlformats.org/officeDocument/2006/customXml" ds:itemID="{6967A707-B563-47B7-8AE4-A9A3FAF9EF23}">
  <ds:schemaRefs>
    <ds:schemaRef ds:uri="http://purl.org/dc/dcmitype/"/>
    <ds:schemaRef ds:uri="http://purl.org/dc/terms/"/>
    <ds:schemaRef ds:uri="http://schemas.microsoft.com/office/2006/metadata/properties"/>
    <ds:schemaRef ds:uri="http://schemas.microsoft.com/office/2006/documentManagement/types"/>
    <ds:schemaRef ds:uri="http://schemas.microsoft.com/sharepoint/v3"/>
    <ds:schemaRef ds:uri="http://www.w3.org/XML/1998/namespace"/>
    <ds:schemaRef ds:uri="http://purl.org/dc/elements/1.1/"/>
    <ds:schemaRef ds:uri="http://schemas.microsoft.com/office/infopath/2007/PartnerControls"/>
    <ds:schemaRef ds:uri="http://schemas.openxmlformats.org/package/2006/metadata/core-properties"/>
    <ds:schemaRef ds:uri="6de24da2-2c89-4c63-a7dd-0ead4636faa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29</vt:i4>
      </vt:variant>
    </vt:vector>
  </HeadingPairs>
  <TitlesOfParts>
    <vt:vector size="31" baseType="lpstr">
      <vt:lpstr>Estimate</vt:lpstr>
      <vt:lpstr>Lookups</vt:lpstr>
      <vt:lpstr>Activity_Types</vt:lpstr>
      <vt:lpstr>C_Adjustments</vt:lpstr>
      <vt:lpstr>C_Baseline</vt:lpstr>
      <vt:lpstr>COMMIT_CONFIDENCE</vt:lpstr>
      <vt:lpstr>D_Adjustments</vt:lpstr>
      <vt:lpstr>D_Baseline</vt:lpstr>
      <vt:lpstr>Feature_Activity_Types</vt:lpstr>
      <vt:lpstr>Estimate!Grand_Total_Row</vt:lpstr>
      <vt:lpstr>Estimate!Header_Row</vt:lpstr>
      <vt:lpstr>M_Adjustments</vt:lpstr>
      <vt:lpstr>M_Baseline</vt:lpstr>
      <vt:lpstr>Optional_Feature_WBS_Tasks</vt:lpstr>
      <vt:lpstr>Estimate!Print_Titles</vt:lpstr>
      <vt:lpstr>Project_Kinds</vt:lpstr>
      <vt:lpstr>Project_Kinds_Ref</vt:lpstr>
      <vt:lpstr>Project_KSLOCs</vt:lpstr>
      <vt:lpstr>Project_Sizes</vt:lpstr>
      <vt:lpstr>Project_Types</vt:lpstr>
      <vt:lpstr>R_Adjustments</vt:lpstr>
      <vt:lpstr>R_Baseline</vt:lpstr>
      <vt:lpstr>Range_Names_Buffer</vt:lpstr>
      <vt:lpstr>Range_Names_Likely</vt:lpstr>
      <vt:lpstr>Range_Names_Max</vt:lpstr>
      <vt:lpstr>Range_Names_Min</vt:lpstr>
      <vt:lpstr>T_Adjustments</vt:lpstr>
      <vt:lpstr>T_Baseline</vt:lpstr>
      <vt:lpstr>TShirt_Sizes</vt:lpstr>
      <vt:lpstr>Yes_No</vt:lpstr>
      <vt:lpstr>Yes_No_NA</vt:lpstr>
    </vt:vector>
  </TitlesOfParts>
  <Company>CodeTiburon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Preliminary Estimate Form - Plan-Driven IID, T-Shirt Sizes Method (Advanced Version)</dc:title>
  <dc:creator>vadim</dc:creator>
  <cp:lastModifiedBy>Anna Khodyrevska</cp:lastModifiedBy>
  <cp:lastPrinted>2011-12-01T08:45:00Z</cp:lastPrinted>
  <dcterms:created xsi:type="dcterms:W3CDTF">2010-12-28T08:30:40Z</dcterms:created>
  <dcterms:modified xsi:type="dcterms:W3CDTF">2014-06-04T15:47:37Z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0x010100107EB23637836C41BE33910BF352BC94</vt:lpwstr>
  </property>
  <property fmtid="{D5CDD505-2E9C-101B-9397-08002B2CF9AE}" pid="3" name="Order">
    <vt:r8>35700</vt:r8>
  </property>
  <property fmtid="{D5CDD505-2E9C-101B-9397-08002B2CF9AE}" pid="4" name="Working">
    <vt:bool>true</vt:bool>
  </property>
  <property fmtid="{D5CDD505-2E9C-101B-9397-08002B2CF9AE}" pid="5" name="Approver">
    <vt:lpwstr>Chirva, Vladimir5</vt:lpwstr>
  </property>
  <property fmtid="{D5CDD505-2E9C-101B-9397-08002B2CF9AE}" pid="6" name="ReportOwner">
    <vt:lpwstr>Lapshyn, Dmytro299</vt:lpwstr>
  </property>
  <property fmtid="{D5CDD505-2E9C-101B-9397-08002B2CF9AE}" pid="7" name="Top">
    <vt:lpwstr>false</vt:lpwstr>
  </property>
  <property fmtid="{D5CDD505-2E9C-101B-9397-08002B2CF9AE}" pid="8" name="Language">
    <vt:lpwstr>En</vt:lpwstr>
  </property>
  <property fmtid="{D5CDD505-2E9C-101B-9397-08002B2CF9AE}" pid="9" name="Archived">
    <vt:lpwstr>false</vt:lpwstr>
  </property>
  <property fmtid="{D5CDD505-2E9C-101B-9397-08002B2CF9AE}" pid="10" name="Doc.ID">
    <vt:lpwstr>PROJID-PM111</vt:lpwstr>
  </property>
  <property fmtid="{D5CDD505-2E9C-101B-9397-08002B2CF9AE}" pid="11" name="Revision">
    <vt:lpwstr>2.2</vt:lpwstr>
  </property>
  <property fmtid="{D5CDD505-2E9C-101B-9397-08002B2CF9AE}" pid="12" name="Title Ru">
    <vt:lpwstr>Форма предварительной оценки - SCRUM, метод T-Shirt Sizes (Полная версия)</vt:lpwstr>
  </property>
  <property fmtid="{D5CDD505-2E9C-101B-9397-08002B2CF9AE}" pid="13" name="DocType">
    <vt:lpwstr>6</vt:lpwstr>
  </property>
  <property fmtid="{D5CDD505-2E9C-101B-9397-08002B2CF9AE}" pid="14" name="QMS-ID">
    <vt:lpwstr>PM111</vt:lpwstr>
  </property>
  <property fmtid="{D5CDD505-2E9C-101B-9397-08002B2CF9AE}" pid="15" name="Hardcopy">
    <vt:bool>false</vt:bool>
  </property>
  <property fmtid="{D5CDD505-2E9C-101B-9397-08002B2CF9AE}" pid="16" name="Process Category">
    <vt:lpwstr>1</vt:lpwstr>
  </property>
  <property fmtid="{D5CDD505-2E9C-101B-9397-08002B2CF9AE}" pid="17" name="Process Area">
    <vt:lpwstr>8</vt:lpwstr>
  </property>
</Properties>
</file>