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tabRatio="799" firstSheet="7" activeTab="13"/>
  </bookViews>
  <sheets>
    <sheet name="user_types" sheetId="3" r:id="rId1"/>
    <sheet name="users" sheetId="1" r:id="rId2"/>
    <sheet name="profiles" sheetId="2" r:id="rId3"/>
    <sheet name="devices" sheetId="4" r:id="rId4"/>
    <sheet name="topics" sheetId="6" r:id="rId5"/>
    <sheet name="movies" sheetId="8" r:id="rId6"/>
    <sheet name="casting_types" sheetId="12" r:id="rId7"/>
    <sheet name="actors" sheetId="11" r:id="rId8"/>
    <sheet name="roles" sheetId="13" r:id="rId9"/>
    <sheet name="directors" sheetId="17" r:id="rId10"/>
    <sheet name="studios" sheetId="19" r:id="rId11"/>
    <sheet name="used_devices" sheetId="5" r:id="rId12"/>
    <sheet name="likes_topics" sheetId="7" r:id="rId13"/>
    <sheet name="movie_ratings" sheetId="9" r:id="rId14"/>
    <sheet name="movie_topics" sheetId="10" r:id="rId15"/>
    <sheet name="movie_casts" sheetId="14" r:id="rId16"/>
    <sheet name="actor_roles" sheetId="15" r:id="rId17"/>
    <sheet name="movie_roles" sheetId="16" r:id="rId18"/>
    <sheet name="directs" sheetId="18"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5" i="20" l="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J35"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F3" i="5"/>
  <c r="F4" i="5"/>
  <c r="F5" i="5"/>
  <c r="F6" i="5"/>
  <c r="F7" i="5"/>
  <c r="F8" i="5"/>
  <c r="F9" i="5"/>
  <c r="F10" i="5"/>
  <c r="F11" i="5"/>
  <c r="F12" i="5"/>
  <c r="F13" i="5"/>
  <c r="F14" i="5"/>
  <c r="F15" i="5"/>
  <c r="F16" i="5"/>
  <c r="F17" i="5"/>
  <c r="F18" i="5"/>
  <c r="F19" i="5"/>
  <c r="F20" i="5"/>
  <c r="F21" i="5"/>
  <c r="G3" i="1"/>
  <c r="G4" i="1"/>
  <c r="G5" i="1"/>
  <c r="G6" i="1"/>
  <c r="G7" i="1"/>
  <c r="G8" i="1"/>
  <c r="G9" i="1"/>
  <c r="G10" i="1"/>
  <c r="G11" i="1"/>
  <c r="G12" i="1"/>
  <c r="G13" i="1"/>
  <c r="G14" i="1"/>
  <c r="G15" i="1"/>
  <c r="G16" i="1"/>
  <c r="G17" i="1"/>
  <c r="G18" i="1"/>
  <c r="G19" i="1"/>
  <c r="G20" i="1"/>
  <c r="G21" i="1"/>
  <c r="N3" i="2"/>
  <c r="N4" i="2"/>
  <c r="N5" i="2"/>
  <c r="N6" i="2"/>
  <c r="N7" i="2"/>
  <c r="N8" i="2"/>
  <c r="N9" i="2"/>
  <c r="N10" i="2"/>
  <c r="N11" i="2"/>
  <c r="N12" i="2"/>
  <c r="N13" i="2"/>
  <c r="N14" i="2"/>
  <c r="N15" i="2"/>
  <c r="N16" i="2"/>
  <c r="N17" i="2"/>
  <c r="N18" i="2"/>
  <c r="N19" i="2"/>
  <c r="N20" i="2"/>
  <c r="N21" i="2"/>
  <c r="B207" i="9"/>
  <c r="B208" i="9"/>
  <c r="B209" i="9"/>
  <c r="B210" i="9"/>
  <c r="B211" i="9"/>
  <c r="B212" i="9"/>
  <c r="B213" i="9"/>
  <c r="B214" i="9"/>
  <c r="B215" i="9"/>
  <c r="B216" i="9"/>
  <c r="B217" i="9"/>
  <c r="C208" i="9"/>
  <c r="C209" i="9"/>
  <c r="C210" i="9"/>
  <c r="C211" i="9"/>
  <c r="C212" i="9"/>
  <c r="C213" i="9"/>
  <c r="C214" i="9"/>
  <c r="C215" i="9"/>
  <c r="C216" i="9"/>
  <c r="C217" i="9"/>
  <c r="C207" i="9"/>
  <c r="C125" i="9"/>
  <c r="B203" i="9"/>
  <c r="B204" i="9"/>
  <c r="B205" i="9"/>
  <c r="B206" i="9"/>
  <c r="B202" i="9"/>
  <c r="B182" i="9"/>
  <c r="C206" i="9"/>
  <c r="C202" i="9"/>
  <c r="C203" i="9"/>
  <c r="C204" i="9"/>
  <c r="C205" i="9"/>
  <c r="C201" i="9"/>
  <c r="C198" i="9"/>
  <c r="C199" i="9"/>
  <c r="C200" i="9"/>
  <c r="C192" i="9"/>
  <c r="C193" i="9"/>
  <c r="C194" i="9"/>
  <c r="C195" i="9"/>
  <c r="C196" i="9"/>
  <c r="C197"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66" i="9"/>
  <c r="C165" i="9"/>
  <c r="C158" i="9"/>
  <c r="C159" i="9"/>
  <c r="C160" i="9"/>
  <c r="C161" i="9"/>
  <c r="C162" i="9"/>
  <c r="C163" i="9"/>
  <c r="C164" i="9"/>
  <c r="C153" i="9"/>
  <c r="C154" i="9"/>
  <c r="C155" i="9"/>
  <c r="C156" i="9"/>
  <c r="C157"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43" i="9"/>
  <c r="C2" i="9"/>
  <c r="C27" i="9"/>
  <c r="C28" i="9"/>
  <c r="C29" i="9"/>
  <c r="C30" i="9"/>
  <c r="C31" i="9"/>
  <c r="C32" i="9"/>
  <c r="C33" i="9"/>
  <c r="C34" i="9"/>
  <c r="C35" i="9"/>
  <c r="C36" i="9"/>
  <c r="C37" i="9"/>
  <c r="C38" i="9"/>
  <c r="C39" i="9"/>
  <c r="C40" i="9"/>
  <c r="C41" i="9"/>
  <c r="C42" i="9"/>
  <c r="C3" i="9"/>
  <c r="C4" i="9"/>
  <c r="C5" i="9"/>
  <c r="C6" i="9"/>
  <c r="C7" i="9"/>
  <c r="C8" i="9"/>
  <c r="C9" i="9"/>
  <c r="C10" i="9"/>
  <c r="C11" i="9"/>
  <c r="C12" i="9"/>
  <c r="C13" i="9"/>
  <c r="C14" i="9"/>
  <c r="C15" i="9"/>
  <c r="C16" i="9"/>
  <c r="C17" i="9"/>
  <c r="C18" i="9"/>
  <c r="C19" i="9"/>
  <c r="C20" i="9"/>
  <c r="C21" i="9"/>
  <c r="C22" i="9"/>
  <c r="C23" i="9"/>
  <c r="C24" i="9"/>
  <c r="C25" i="9"/>
  <c r="C26" i="9"/>
  <c r="B201" i="9"/>
  <c r="B199" i="9"/>
  <c r="B200" i="9"/>
  <c r="B193" i="9"/>
  <c r="B194" i="9"/>
  <c r="B195" i="9"/>
  <c r="B196" i="9"/>
  <c r="B197" i="9"/>
  <c r="B198" i="9"/>
  <c r="B183" i="9"/>
  <c r="B184" i="9"/>
  <c r="B185" i="9"/>
  <c r="B186" i="9"/>
  <c r="B187" i="9"/>
  <c r="B188" i="9"/>
  <c r="B189" i="9"/>
  <c r="B190" i="9"/>
  <c r="B191" i="9"/>
  <c r="B192" i="9"/>
  <c r="B178" i="9"/>
  <c r="B179" i="9"/>
  <c r="B180" i="9"/>
  <c r="B181" i="9"/>
  <c r="B163" i="9"/>
  <c r="B164" i="9"/>
  <c r="B165" i="9"/>
  <c r="B166" i="9"/>
  <c r="B167" i="9"/>
  <c r="B168" i="9"/>
  <c r="B169" i="9"/>
  <c r="B170" i="9"/>
  <c r="B171" i="9"/>
  <c r="B172" i="9"/>
  <c r="B173" i="9"/>
  <c r="B174" i="9"/>
  <c r="B175" i="9"/>
  <c r="B176" i="9"/>
  <c r="B177" i="9"/>
  <c r="B162" i="9"/>
  <c r="B159" i="9"/>
  <c r="B160" i="9"/>
  <c r="B161" i="9"/>
  <c r="B143" i="9"/>
  <c r="B144" i="9"/>
  <c r="B145" i="9"/>
  <c r="B146" i="9"/>
  <c r="B147" i="9"/>
  <c r="B148" i="9"/>
  <c r="B149" i="9"/>
  <c r="B150" i="9"/>
  <c r="B151" i="9"/>
  <c r="B152" i="9"/>
  <c r="B153" i="9"/>
  <c r="B154" i="9"/>
  <c r="B155" i="9"/>
  <c r="B156" i="9"/>
  <c r="B157" i="9"/>
  <c r="B158" i="9"/>
  <c r="B142" i="9"/>
  <c r="B139" i="9"/>
  <c r="B140" i="9"/>
  <c r="B141" i="9"/>
  <c r="B123" i="9"/>
  <c r="B124" i="9"/>
  <c r="B125" i="9"/>
  <c r="B126" i="9"/>
  <c r="B127" i="9"/>
  <c r="B128" i="9"/>
  <c r="B129" i="9"/>
  <c r="B130" i="9"/>
  <c r="B131" i="9"/>
  <c r="B132" i="9"/>
  <c r="B133" i="9"/>
  <c r="B134" i="9"/>
  <c r="B135" i="9"/>
  <c r="B136" i="9"/>
  <c r="B137" i="9"/>
  <c r="B138" i="9"/>
  <c r="B122" i="9"/>
  <c r="B103" i="9"/>
  <c r="B104" i="9"/>
  <c r="B105" i="9"/>
  <c r="B106" i="9"/>
  <c r="B107" i="9"/>
  <c r="B108" i="9"/>
  <c r="B109" i="9"/>
  <c r="B110" i="9"/>
  <c r="B111" i="9"/>
  <c r="B112" i="9"/>
  <c r="B113" i="9"/>
  <c r="B114" i="9"/>
  <c r="B115" i="9"/>
  <c r="B116" i="9"/>
  <c r="B117" i="9"/>
  <c r="B118" i="9"/>
  <c r="B119" i="9"/>
  <c r="B120" i="9"/>
  <c r="B121" i="9"/>
  <c r="B102" i="9"/>
  <c r="B101" i="9"/>
  <c r="B83" i="9"/>
  <c r="B84" i="9"/>
  <c r="B85" i="9"/>
  <c r="B86" i="9"/>
  <c r="B87" i="9"/>
  <c r="B88" i="9"/>
  <c r="B89" i="9"/>
  <c r="B90" i="9"/>
  <c r="B91" i="9"/>
  <c r="B92" i="9"/>
  <c r="B93" i="9"/>
  <c r="B94" i="9"/>
  <c r="B95" i="9"/>
  <c r="B96" i="9"/>
  <c r="B97" i="9"/>
  <c r="B98" i="9"/>
  <c r="B99" i="9"/>
  <c r="B100" i="9"/>
  <c r="B82" i="9"/>
  <c r="B78" i="9"/>
  <c r="B79" i="9"/>
  <c r="B80" i="9"/>
  <c r="B81" i="9"/>
  <c r="B63" i="9"/>
  <c r="B64" i="9"/>
  <c r="B65" i="9"/>
  <c r="B66" i="9"/>
  <c r="B67" i="9"/>
  <c r="B68" i="9"/>
  <c r="B69" i="9"/>
  <c r="B70" i="9"/>
  <c r="B71" i="9"/>
  <c r="B72" i="9"/>
  <c r="B73" i="9"/>
  <c r="B74" i="9"/>
  <c r="B75" i="9"/>
  <c r="B76" i="9"/>
  <c r="B77" i="9"/>
  <c r="B62" i="9"/>
  <c r="B56" i="9"/>
  <c r="B57" i="9"/>
  <c r="B58" i="9"/>
  <c r="B59" i="9"/>
  <c r="B60" i="9"/>
  <c r="B61" i="9"/>
  <c r="B43" i="9"/>
  <c r="B44" i="9"/>
  <c r="B45" i="9"/>
  <c r="B46" i="9"/>
  <c r="B47" i="9"/>
  <c r="B48" i="9"/>
  <c r="B49" i="9"/>
  <c r="B50" i="9"/>
  <c r="B51" i="9"/>
  <c r="B52" i="9"/>
  <c r="B53" i="9"/>
  <c r="B54" i="9"/>
  <c r="B55" i="9"/>
  <c r="B42" i="9"/>
  <c r="B23" i="9"/>
  <c r="B24" i="9"/>
  <c r="B25" i="9"/>
  <c r="B26" i="9"/>
  <c r="B27" i="9"/>
  <c r="B28" i="9"/>
  <c r="B29" i="9"/>
  <c r="B30" i="9"/>
  <c r="B31" i="9"/>
  <c r="B32" i="9"/>
  <c r="B33" i="9"/>
  <c r="B34" i="9"/>
  <c r="B35" i="9"/>
  <c r="B36" i="9"/>
  <c r="B37" i="9"/>
  <c r="B38" i="9"/>
  <c r="B39" i="9"/>
  <c r="B40" i="9"/>
  <c r="B41" i="9"/>
  <c r="B22" i="9"/>
  <c r="B2" i="9"/>
  <c r="B8" i="9"/>
  <c r="B3" i="9"/>
  <c r="B4" i="9"/>
  <c r="B5" i="9"/>
  <c r="B6" i="9"/>
  <c r="B7" i="9"/>
  <c r="B9" i="9"/>
  <c r="B10" i="9"/>
  <c r="B11" i="9"/>
  <c r="B12" i="9"/>
  <c r="B13" i="9"/>
  <c r="B14" i="9"/>
  <c r="B15" i="9"/>
  <c r="B16" i="9"/>
  <c r="B17" i="9"/>
  <c r="B18" i="9"/>
  <c r="B19" i="9"/>
  <c r="B20" i="9"/>
  <c r="B21" i="9"/>
  <c r="B3" i="5"/>
  <c r="B4" i="5"/>
  <c r="B5" i="5"/>
  <c r="B6" i="5"/>
  <c r="B7" i="5"/>
  <c r="B8" i="5"/>
  <c r="B9" i="5"/>
  <c r="B10" i="5"/>
  <c r="B11" i="5"/>
  <c r="B12" i="5"/>
  <c r="B13" i="5"/>
  <c r="B14" i="5"/>
  <c r="B15" i="5"/>
  <c r="B16" i="5"/>
  <c r="B17" i="5"/>
  <c r="B18" i="5"/>
  <c r="B19" i="5"/>
  <c r="B20" i="5"/>
  <c r="B21" i="5"/>
  <c r="B2" i="5"/>
  <c r="F2" i="5" s="1"/>
  <c r="B2" i="7"/>
  <c r="B2" i="16"/>
  <c r="C65" i="20"/>
  <c r="C43" i="18"/>
  <c r="B43" i="18"/>
  <c r="B39" i="18"/>
  <c r="C143" i="16"/>
  <c r="C144" i="16"/>
  <c r="C145" i="16"/>
  <c r="B145" i="16"/>
  <c r="B144" i="16"/>
  <c r="B143" i="16"/>
  <c r="C124" i="15"/>
  <c r="C125" i="15"/>
  <c r="C126" i="15"/>
  <c r="B124" i="15"/>
  <c r="B125" i="15"/>
  <c r="C143" i="14"/>
  <c r="B126" i="15"/>
  <c r="C144" i="14"/>
  <c r="C130" i="14"/>
  <c r="C51" i="14"/>
  <c r="C142" i="14"/>
  <c r="B144" i="14"/>
  <c r="B143" i="14"/>
  <c r="B142" i="14"/>
  <c r="C64" i="20"/>
  <c r="B42" i="18"/>
  <c r="C42" i="18"/>
  <c r="C141" i="16"/>
  <c r="C142" i="16"/>
  <c r="B142" i="16"/>
  <c r="B141" i="16"/>
  <c r="B122" i="15"/>
  <c r="C122" i="15"/>
  <c r="B123" i="15"/>
  <c r="C123" i="15"/>
  <c r="C141" i="14"/>
  <c r="B141" i="14"/>
  <c r="B140" i="14"/>
  <c r="C140" i="14"/>
  <c r="C140" i="16"/>
  <c r="B140" i="16"/>
  <c r="B121" i="15"/>
  <c r="C121" i="15"/>
  <c r="C139" i="14"/>
  <c r="B139" i="14"/>
  <c r="B138" i="14"/>
  <c r="B41" i="18"/>
  <c r="C41" i="18"/>
  <c r="C137" i="16"/>
  <c r="C138" i="16"/>
  <c r="C139" i="16"/>
  <c r="C118" i="15"/>
  <c r="C119" i="15"/>
  <c r="C120" i="15"/>
  <c r="B118" i="15"/>
  <c r="B119" i="15"/>
  <c r="B120" i="15"/>
  <c r="B115" i="15"/>
  <c r="C138" i="14"/>
  <c r="C136" i="14"/>
  <c r="C137" i="14"/>
  <c r="C133" i="14"/>
  <c r="C63" i="20"/>
  <c r="C62" i="20"/>
  <c r="B139" i="16"/>
  <c r="B138" i="16"/>
  <c r="B137" i="16"/>
  <c r="B137" i="14"/>
  <c r="B136" i="14"/>
  <c r="C40" i="18"/>
  <c r="B40" i="18"/>
  <c r="B22" i="18"/>
  <c r="C134" i="16"/>
  <c r="C135" i="16"/>
  <c r="C136" i="16"/>
  <c r="C115" i="15"/>
  <c r="C116" i="15"/>
  <c r="C117" i="15"/>
  <c r="B116" i="15"/>
  <c r="B106" i="15"/>
  <c r="B117" i="15"/>
  <c r="C135" i="14"/>
  <c r="C81" i="14"/>
  <c r="C134" i="14"/>
  <c r="C124" i="14"/>
  <c r="C61" i="20"/>
  <c r="C60" i="20"/>
  <c r="B136" i="16"/>
  <c r="B135" i="16"/>
  <c r="B134" i="16"/>
  <c r="B135" i="14"/>
  <c r="B134" i="14"/>
  <c r="B133" i="14"/>
  <c r="C59" i="20"/>
  <c r="C58" i="20"/>
  <c r="C57" i="20"/>
  <c r="C39" i="18"/>
  <c r="C131" i="16"/>
  <c r="C132" i="16"/>
  <c r="C133" i="16"/>
  <c r="B133" i="16"/>
  <c r="B132" i="16"/>
  <c r="B131" i="16"/>
  <c r="C112" i="15"/>
  <c r="C113" i="15"/>
  <c r="C114" i="15"/>
  <c r="B113" i="15"/>
  <c r="B114" i="15"/>
  <c r="B112" i="15"/>
  <c r="B101" i="15"/>
  <c r="C131" i="14"/>
  <c r="C132" i="14"/>
  <c r="C119" i="14"/>
  <c r="B132" i="14"/>
  <c r="B131" i="14"/>
  <c r="B130" i="14"/>
  <c r="B38" i="18"/>
  <c r="C38" i="18"/>
  <c r="C127" i="16"/>
  <c r="C128" i="16"/>
  <c r="C129" i="16"/>
  <c r="C130" i="16"/>
  <c r="C108" i="15"/>
  <c r="C109" i="15"/>
  <c r="C110" i="15"/>
  <c r="C111" i="15"/>
  <c r="B109" i="15"/>
  <c r="B110" i="15"/>
  <c r="B111" i="15"/>
  <c r="B108" i="15"/>
  <c r="C126" i="14"/>
  <c r="C94" i="14"/>
  <c r="C127" i="14"/>
  <c r="C128" i="14"/>
  <c r="C129" i="14"/>
  <c r="C56" i="20"/>
  <c r="B130" i="16"/>
  <c r="B129" i="16"/>
  <c r="B128" i="16"/>
  <c r="B127" i="16"/>
  <c r="B129" i="14"/>
  <c r="B128" i="14"/>
  <c r="B127" i="14"/>
  <c r="B126" i="14"/>
  <c r="C55" i="20"/>
  <c r="C54" i="20"/>
  <c r="B37" i="18"/>
  <c r="C37" i="18"/>
  <c r="C123" i="16"/>
  <c r="C124" i="16"/>
  <c r="C125" i="16"/>
  <c r="C126" i="16"/>
  <c r="B126" i="16"/>
  <c r="B125" i="16"/>
  <c r="B124" i="16"/>
  <c r="B123" i="16"/>
  <c r="C104" i="15"/>
  <c r="C105" i="15"/>
  <c r="C106" i="15"/>
  <c r="C107" i="15"/>
  <c r="B104" i="15"/>
  <c r="B105" i="15"/>
  <c r="B107" i="15"/>
  <c r="C122" i="14"/>
  <c r="C123" i="14"/>
  <c r="C125" i="14"/>
  <c r="B125" i="14"/>
  <c r="B124" i="14"/>
  <c r="B123" i="14"/>
  <c r="B122" i="14"/>
  <c r="B36" i="18"/>
  <c r="C36" i="18"/>
  <c r="C120" i="16"/>
  <c r="C121" i="16"/>
  <c r="C122" i="16"/>
  <c r="C101" i="15"/>
  <c r="C102" i="15"/>
  <c r="C103" i="15"/>
  <c r="B96" i="15"/>
  <c r="B102" i="15"/>
  <c r="B103" i="15"/>
  <c r="C114" i="14"/>
  <c r="C120" i="14"/>
  <c r="C121" i="14"/>
  <c r="C53" i="20"/>
  <c r="C52" i="20"/>
  <c r="B122" i="16"/>
  <c r="B121" i="16"/>
  <c r="B120" i="16"/>
  <c r="B121" i="14"/>
  <c r="B120" i="14"/>
  <c r="B119" i="14"/>
  <c r="C51" i="20"/>
  <c r="C50" i="20"/>
  <c r="C35" i="18"/>
  <c r="C34" i="18"/>
  <c r="B34" i="18"/>
  <c r="B35" i="18"/>
  <c r="C118" i="16"/>
  <c r="C119" i="16"/>
  <c r="B119" i="16"/>
  <c r="B118" i="16"/>
  <c r="C99" i="15"/>
  <c r="C100" i="15"/>
  <c r="B99" i="15"/>
  <c r="B100" i="15"/>
  <c r="C117" i="14"/>
  <c r="C118" i="14"/>
  <c r="B118" i="14"/>
  <c r="B117" i="14"/>
  <c r="C49" i="20"/>
  <c r="B33" i="18"/>
  <c r="C33" i="18"/>
  <c r="C115" i="16"/>
  <c r="C116" i="16"/>
  <c r="C117" i="16"/>
  <c r="C96" i="15"/>
  <c r="C97" i="15"/>
  <c r="C98" i="15"/>
  <c r="B98" i="15"/>
  <c r="C116" i="14"/>
  <c r="B97" i="15"/>
  <c r="C115" i="14"/>
  <c r="C46" i="14"/>
  <c r="C103" i="14"/>
  <c r="B117" i="16"/>
  <c r="B116" i="16"/>
  <c r="B115" i="16"/>
  <c r="B116" i="14"/>
  <c r="B115" i="14"/>
  <c r="B114" i="14"/>
  <c r="C48" i="20"/>
  <c r="B32" i="18"/>
  <c r="C32" i="18"/>
  <c r="C112" i="16"/>
  <c r="C113" i="16"/>
  <c r="C114" i="16"/>
  <c r="B114" i="16"/>
  <c r="B113" i="16"/>
  <c r="B112" i="16"/>
  <c r="C93" i="15"/>
  <c r="C94" i="15"/>
  <c r="C95" i="15"/>
  <c r="B93" i="15"/>
  <c r="B94" i="15"/>
  <c r="B95" i="15"/>
  <c r="C111" i="14"/>
  <c r="C112" i="14"/>
  <c r="C113" i="14"/>
  <c r="B113" i="14"/>
  <c r="B112" i="14"/>
  <c r="B111" i="14"/>
  <c r="C47" i="20"/>
  <c r="C31" i="18"/>
  <c r="B31" i="18"/>
  <c r="C111" i="16"/>
  <c r="B103" i="16"/>
  <c r="B102" i="16"/>
  <c r="C106" i="16"/>
  <c r="C107" i="16"/>
  <c r="C108" i="16"/>
  <c r="C109" i="16"/>
  <c r="C110" i="16"/>
  <c r="B111" i="16"/>
  <c r="B110" i="16"/>
  <c r="B109" i="16"/>
  <c r="B108" i="16"/>
  <c r="B107" i="16"/>
  <c r="C88" i="15"/>
  <c r="C89" i="15"/>
  <c r="C90" i="15"/>
  <c r="C91" i="15"/>
  <c r="C92" i="15"/>
  <c r="B92" i="15"/>
  <c r="B88" i="15"/>
  <c r="B89" i="15"/>
  <c r="B90" i="15"/>
  <c r="B91" i="15"/>
  <c r="C106" i="14"/>
  <c r="C107" i="14"/>
  <c r="C108" i="14"/>
  <c r="C109" i="14"/>
  <c r="C110" i="14"/>
  <c r="B110" i="14"/>
  <c r="B109" i="14"/>
  <c r="B108" i="14"/>
  <c r="B107" i="14"/>
  <c r="B106" i="14"/>
  <c r="B105" i="14"/>
  <c r="C46" i="20"/>
  <c r="C30" i="18"/>
  <c r="B30" i="18"/>
  <c r="C103" i="16"/>
  <c r="C104" i="16"/>
  <c r="C105" i="16"/>
  <c r="B106" i="16"/>
  <c r="B105" i="16"/>
  <c r="B104" i="16"/>
  <c r="C85" i="15"/>
  <c r="C86" i="15"/>
  <c r="C87" i="15"/>
  <c r="B85" i="15"/>
  <c r="B86" i="15"/>
  <c r="B87" i="15"/>
  <c r="C104" i="14"/>
  <c r="C105" i="14"/>
  <c r="B104" i="14"/>
  <c r="B103" i="14"/>
  <c r="B102" i="14"/>
  <c r="C45" i="20"/>
  <c r="C29" i="18"/>
  <c r="B29" i="18"/>
  <c r="C101" i="16"/>
  <c r="C102" i="16"/>
  <c r="B101" i="16"/>
  <c r="B100" i="16"/>
  <c r="C82" i="15"/>
  <c r="C83" i="15"/>
  <c r="C84" i="15"/>
  <c r="B82" i="15"/>
  <c r="C100" i="14"/>
  <c r="B83" i="15"/>
  <c r="B84" i="15"/>
  <c r="C102" i="14"/>
  <c r="C101" i="14"/>
  <c r="C48" i="14"/>
  <c r="B101" i="14"/>
  <c r="B100" i="14"/>
  <c r="C44" i="20"/>
  <c r="C28" i="18"/>
  <c r="B28" i="18"/>
  <c r="C99" i="16"/>
  <c r="C100" i="16"/>
  <c r="B99" i="16"/>
  <c r="C80" i="15"/>
  <c r="C81" i="15"/>
  <c r="B81" i="15"/>
  <c r="B80" i="15"/>
  <c r="C99" i="14"/>
  <c r="C98" i="14"/>
  <c r="C96" i="14"/>
  <c r="C95" i="14"/>
  <c r="B99" i="14"/>
  <c r="B98" i="14"/>
  <c r="C43" i="20"/>
  <c r="C42" i="20"/>
  <c r="C27" i="18"/>
  <c r="B27" i="18"/>
  <c r="C97" i="14"/>
  <c r="C63" i="14"/>
  <c r="C39" i="14"/>
  <c r="C30" i="14"/>
  <c r="C95" i="16"/>
  <c r="C96" i="16"/>
  <c r="C97" i="16"/>
  <c r="C98" i="16"/>
  <c r="C76" i="15"/>
  <c r="C77" i="15"/>
  <c r="C78" i="15"/>
  <c r="C79" i="15"/>
  <c r="B78" i="15"/>
  <c r="B21" i="15"/>
  <c r="B79" i="15"/>
  <c r="B45" i="15"/>
  <c r="B77" i="15"/>
  <c r="B76" i="15"/>
  <c r="B12" i="15"/>
  <c r="B98" i="16"/>
  <c r="B97" i="16"/>
  <c r="B96" i="16"/>
  <c r="B95" i="16"/>
  <c r="B97" i="14"/>
  <c r="B96" i="14"/>
  <c r="B95" i="14"/>
  <c r="B94" i="14"/>
  <c r="C41" i="20"/>
  <c r="C40" i="20"/>
  <c r="C26" i="18"/>
  <c r="B26" i="18"/>
  <c r="C92" i="16"/>
  <c r="C93" i="16"/>
  <c r="C94" i="16"/>
  <c r="B94" i="16"/>
  <c r="B93" i="16"/>
  <c r="B92" i="16"/>
  <c r="C73" i="15"/>
  <c r="C74" i="15"/>
  <c r="C75" i="15"/>
  <c r="B75" i="15"/>
  <c r="B73" i="15"/>
  <c r="B74" i="15"/>
  <c r="C91" i="14"/>
  <c r="C92" i="14"/>
  <c r="C93" i="14"/>
  <c r="B93" i="14"/>
  <c r="B92" i="14"/>
  <c r="B91" i="14"/>
  <c r="C39" i="20"/>
  <c r="C38" i="20"/>
  <c r="C25" i="18"/>
  <c r="B25" i="18"/>
  <c r="C89" i="16"/>
  <c r="C90" i="16"/>
  <c r="C91" i="16"/>
  <c r="B91" i="16"/>
  <c r="B90" i="16"/>
  <c r="B89" i="16"/>
  <c r="C70" i="15"/>
  <c r="C71" i="15"/>
  <c r="C72" i="15"/>
  <c r="B70" i="15"/>
  <c r="B71" i="15"/>
  <c r="B72" i="15"/>
  <c r="C88" i="14"/>
  <c r="C89" i="14"/>
  <c r="C90" i="14"/>
  <c r="B90" i="14"/>
  <c r="B89" i="14"/>
  <c r="B88" i="14"/>
  <c r="C37" i="20"/>
  <c r="C36" i="20"/>
  <c r="C35" i="20"/>
  <c r="B24" i="18"/>
  <c r="B23" i="18"/>
  <c r="C24" i="18"/>
  <c r="C85" i="16"/>
  <c r="C86" i="16"/>
  <c r="C87" i="16"/>
  <c r="C88" i="16"/>
  <c r="B88" i="16"/>
  <c r="B87" i="16"/>
  <c r="B86" i="16"/>
  <c r="B85" i="16"/>
  <c r="C66" i="15"/>
  <c r="C67" i="15"/>
  <c r="C68" i="15"/>
  <c r="C69" i="15"/>
  <c r="B66" i="15"/>
  <c r="B67" i="15"/>
  <c r="B68" i="15"/>
  <c r="B69" i="15"/>
  <c r="C84" i="14"/>
  <c r="C85" i="14"/>
  <c r="C86" i="14"/>
  <c r="C87" i="14"/>
  <c r="B87" i="14"/>
  <c r="B86" i="14"/>
  <c r="B85" i="14"/>
  <c r="B84" i="14"/>
  <c r="B83" i="14"/>
  <c r="C34" i="20"/>
  <c r="C33" i="20"/>
  <c r="C23" i="18"/>
  <c r="B21" i="18"/>
  <c r="C82" i="16"/>
  <c r="C83" i="16"/>
  <c r="C84" i="16"/>
  <c r="B84" i="16"/>
  <c r="B83" i="16"/>
  <c r="B82" i="16"/>
  <c r="C63" i="15"/>
  <c r="C64" i="15"/>
  <c r="C65" i="15"/>
  <c r="B63" i="15"/>
  <c r="B64" i="15"/>
  <c r="B65" i="15"/>
  <c r="C82" i="14"/>
  <c r="C83" i="14"/>
  <c r="B82" i="14"/>
  <c r="B81" i="14"/>
  <c r="C32" i="20"/>
  <c r="C31" i="20"/>
  <c r="B13" i="18"/>
  <c r="C22" i="18"/>
  <c r="C79" i="16"/>
  <c r="C80" i="16"/>
  <c r="C81" i="16"/>
  <c r="B81" i="16"/>
  <c r="B80" i="16"/>
  <c r="B79" i="16"/>
  <c r="C61" i="15"/>
  <c r="C62" i="15"/>
  <c r="C60" i="15"/>
  <c r="B62" i="15"/>
  <c r="B60" i="15"/>
  <c r="B61" i="15"/>
  <c r="C79" i="14"/>
  <c r="C80" i="14"/>
  <c r="C78" i="14"/>
  <c r="B80" i="14"/>
  <c r="B79" i="14"/>
  <c r="B78" i="14"/>
  <c r="C30" i="20" l="1"/>
  <c r="C21" i="18"/>
  <c r="B20" i="18"/>
  <c r="C78" i="16"/>
  <c r="C77" i="16"/>
  <c r="C76" i="16"/>
  <c r="C73" i="16"/>
  <c r="B78" i="16"/>
  <c r="B77" i="16"/>
  <c r="B76" i="16"/>
  <c r="C59" i="15"/>
  <c r="C56" i="15"/>
  <c r="C58" i="15"/>
  <c r="C55" i="15"/>
  <c r="C57" i="15"/>
  <c r="C54" i="15"/>
  <c r="B59" i="15"/>
  <c r="B56" i="15"/>
  <c r="B58" i="15"/>
  <c r="B55" i="15"/>
  <c r="B57" i="15"/>
  <c r="B54" i="15"/>
  <c r="C77" i="14"/>
  <c r="C74" i="14"/>
  <c r="C75" i="14"/>
  <c r="C76" i="14"/>
  <c r="C73" i="14"/>
  <c r="C72" i="14"/>
  <c r="B77" i="14"/>
  <c r="B76" i="14"/>
  <c r="B75" i="14"/>
  <c r="C29" i="20"/>
  <c r="C20" i="18"/>
  <c r="C74" i="16"/>
  <c r="C75" i="16"/>
  <c r="B75" i="16"/>
  <c r="B74" i="16"/>
  <c r="B73" i="16"/>
  <c r="B72" i="16"/>
  <c r="C66" i="14"/>
  <c r="C69" i="14"/>
  <c r="B74" i="14"/>
  <c r="B73" i="14"/>
  <c r="B72" i="14"/>
  <c r="C28" i="20"/>
  <c r="C19" i="18"/>
  <c r="B19" i="18"/>
  <c r="B18" i="18"/>
  <c r="C72" i="16"/>
  <c r="C69" i="16"/>
  <c r="C70" i="16"/>
  <c r="C71" i="16"/>
  <c r="B71" i="16"/>
  <c r="B70" i="16"/>
  <c r="B69" i="16"/>
  <c r="C50" i="15"/>
  <c r="C51" i="15"/>
  <c r="C52" i="15"/>
  <c r="C53" i="15"/>
  <c r="B53" i="15"/>
  <c r="B50" i="15"/>
  <c r="B51" i="15"/>
  <c r="B52" i="15"/>
  <c r="C71" i="14"/>
  <c r="C65" i="14"/>
  <c r="C68" i="14"/>
  <c r="C70" i="14"/>
  <c r="B71" i="14"/>
  <c r="B70" i="14"/>
  <c r="B69" i="14"/>
  <c r="B68" i="14"/>
  <c r="C27" i="20"/>
  <c r="C18" i="18"/>
  <c r="C66" i="16"/>
  <c r="C67" i="16"/>
  <c r="C68" i="16"/>
  <c r="B68" i="16"/>
  <c r="B67" i="16"/>
  <c r="B66" i="16"/>
  <c r="C47" i="15"/>
  <c r="C48" i="15"/>
  <c r="C49" i="15"/>
  <c r="B47" i="15"/>
  <c r="B48" i="15"/>
  <c r="B49" i="15"/>
  <c r="C67" i="14"/>
  <c r="C64" i="14"/>
  <c r="B67" i="14"/>
  <c r="B66" i="14"/>
  <c r="B65" i="14"/>
  <c r="C26" i="20"/>
  <c r="C17" i="18"/>
  <c r="B17" i="18"/>
  <c r="C65" i="16"/>
  <c r="C63" i="16"/>
  <c r="C64" i="16"/>
  <c r="B65" i="16"/>
  <c r="B64" i="16"/>
  <c r="B63" i="16"/>
  <c r="C46" i="15"/>
  <c r="B46" i="15"/>
  <c r="C44" i="15"/>
  <c r="C45" i="15"/>
  <c r="B44" i="15"/>
  <c r="C59" i="14"/>
  <c r="C62" i="14"/>
  <c r="C60" i="14"/>
  <c r="B64" i="14"/>
  <c r="B63" i="14"/>
  <c r="B62" i="14"/>
  <c r="C25" i="20"/>
  <c r="B16" i="18"/>
  <c r="C16" i="18"/>
  <c r="C60" i="16"/>
  <c r="C61" i="16"/>
  <c r="C62" i="16"/>
  <c r="B62" i="16"/>
  <c r="B61" i="16"/>
  <c r="B60" i="16"/>
  <c r="C41" i="15"/>
  <c r="C42" i="15"/>
  <c r="C43" i="15"/>
  <c r="B43" i="15"/>
  <c r="C61" i="14"/>
  <c r="B42" i="15"/>
  <c r="B41" i="15"/>
  <c r="C58" i="14"/>
  <c r="C16" i="14"/>
  <c r="B61" i="14"/>
  <c r="B60" i="14"/>
  <c r="B59" i="14"/>
  <c r="C56" i="14"/>
  <c r="C24" i="20"/>
  <c r="B15" i="18"/>
  <c r="C15" i="18"/>
  <c r="C57" i="16"/>
  <c r="C58" i="16"/>
  <c r="C59" i="16"/>
  <c r="B59" i="16"/>
  <c r="B58" i="16"/>
  <c r="B57" i="16"/>
  <c r="C38" i="15"/>
  <c r="C39" i="15"/>
  <c r="C40" i="15"/>
  <c r="B38" i="15"/>
  <c r="B39" i="15"/>
  <c r="B40" i="15"/>
  <c r="C57" i="14"/>
  <c r="B58" i="14"/>
  <c r="B57" i="14"/>
  <c r="B56" i="14"/>
  <c r="C23" i="20"/>
  <c r="C14" i="18"/>
  <c r="B14" i="18"/>
  <c r="C55" i="16"/>
  <c r="C56" i="16"/>
  <c r="B56" i="16"/>
  <c r="B55" i="16"/>
  <c r="C36" i="15"/>
  <c r="C37" i="15"/>
  <c r="B36" i="15"/>
  <c r="B37" i="15"/>
  <c r="C54" i="14"/>
  <c r="C55" i="14"/>
  <c r="B55" i="14"/>
  <c r="B54" i="14"/>
  <c r="B53" i="14"/>
  <c r="C22" i="20"/>
  <c r="C21" i="20"/>
  <c r="C13" i="18"/>
  <c r="C54" i="16"/>
  <c r="C52" i="16"/>
  <c r="C53" i="16"/>
  <c r="B54" i="16"/>
  <c r="B53" i="16"/>
  <c r="B52" i="16"/>
  <c r="C33" i="15"/>
  <c r="C34" i="15"/>
  <c r="C35" i="15"/>
  <c r="B33" i="15"/>
  <c r="B34" i="15"/>
  <c r="B35" i="15"/>
  <c r="C52" i="14"/>
  <c r="C53" i="14"/>
  <c r="B52" i="14"/>
  <c r="B51" i="14"/>
  <c r="C20" i="20"/>
  <c r="C19" i="20"/>
  <c r="C12" i="18"/>
  <c r="B12" i="18"/>
  <c r="C50" i="16"/>
  <c r="C51" i="16"/>
  <c r="B51" i="16"/>
  <c r="B50" i="16"/>
  <c r="C32" i="15"/>
  <c r="C30" i="15"/>
  <c r="C31" i="15"/>
  <c r="B31" i="15"/>
  <c r="B32" i="15"/>
  <c r="C49" i="14"/>
  <c r="C50" i="14"/>
  <c r="B50" i="14"/>
  <c r="B49" i="14"/>
  <c r="C18" i="20"/>
  <c r="C17" i="20"/>
  <c r="C11" i="18"/>
  <c r="B11" i="18"/>
  <c r="C48" i="16"/>
  <c r="C49" i="16"/>
  <c r="B49" i="16"/>
  <c r="B48" i="16"/>
  <c r="C29" i="15"/>
  <c r="B30" i="15"/>
  <c r="B29" i="15"/>
  <c r="C47" i="14"/>
  <c r="B48" i="14"/>
  <c r="B47" i="14"/>
  <c r="C16" i="20"/>
  <c r="C46" i="16"/>
  <c r="C47" i="16"/>
  <c r="B47" i="16"/>
  <c r="B46" i="16"/>
  <c r="C27" i="15"/>
  <c r="C28" i="15"/>
  <c r="B28" i="15"/>
  <c r="B27" i="15"/>
  <c r="C45" i="14"/>
  <c r="C43" i="14"/>
  <c r="B46" i="14"/>
  <c r="B45" i="14"/>
  <c r="C10" i="18"/>
  <c r="B10" i="18"/>
  <c r="C9" i="18"/>
  <c r="B9" i="18"/>
  <c r="C44" i="16"/>
  <c r="C45" i="16"/>
  <c r="B45" i="16"/>
  <c r="B44" i="16"/>
  <c r="B26" i="15"/>
  <c r="C25" i="15"/>
  <c r="C26" i="15"/>
  <c r="B25" i="15"/>
  <c r="C44" i="14"/>
  <c r="C34" i="14"/>
  <c r="B44" i="14"/>
  <c r="B43" i="14"/>
  <c r="C15" i="20"/>
  <c r="C41" i="16"/>
  <c r="C42" i="16"/>
  <c r="C43" i="16"/>
  <c r="B43" i="16"/>
  <c r="B42" i="16"/>
  <c r="B41" i="16"/>
  <c r="C22" i="15"/>
  <c r="C23" i="15"/>
  <c r="C24" i="15"/>
  <c r="B22" i="15"/>
  <c r="B23" i="15"/>
  <c r="B24" i="15"/>
  <c r="C40" i="14"/>
  <c r="C41" i="14"/>
  <c r="C42" i="14"/>
  <c r="B42" i="14"/>
  <c r="B41" i="14"/>
  <c r="B40" i="14"/>
  <c r="C8" i="18"/>
  <c r="B8" i="18"/>
  <c r="C7" i="18"/>
  <c r="B7" i="18"/>
  <c r="C14" i="20"/>
  <c r="C37" i="16"/>
  <c r="C38" i="16"/>
  <c r="C39" i="16"/>
  <c r="C40" i="16"/>
  <c r="B40" i="16"/>
  <c r="B39" i="16"/>
  <c r="B38" i="16"/>
  <c r="B37" i="16"/>
  <c r="C18" i="15"/>
  <c r="C19" i="15"/>
  <c r="C20" i="15"/>
  <c r="C21" i="15"/>
  <c r="B18" i="15"/>
  <c r="B19" i="15"/>
  <c r="B20" i="15"/>
  <c r="C36" i="14"/>
  <c r="C37" i="14"/>
  <c r="C38" i="14"/>
  <c r="B39" i="14"/>
  <c r="B38" i="14"/>
  <c r="B37" i="14"/>
  <c r="B36" i="14"/>
  <c r="C13" i="20"/>
  <c r="B13" i="20"/>
  <c r="B9" i="20"/>
  <c r="B10" i="20"/>
  <c r="B11" i="20"/>
  <c r="B8" i="20"/>
  <c r="C6" i="18"/>
  <c r="B6" i="18"/>
  <c r="C35" i="16"/>
  <c r="C36" i="16"/>
  <c r="B36" i="16"/>
  <c r="B35" i="16"/>
  <c r="C16" i="15"/>
  <c r="C17" i="15"/>
  <c r="B16" i="15"/>
  <c r="B17" i="15"/>
  <c r="C35" i="14"/>
  <c r="B35" i="14"/>
  <c r="B34" i="14"/>
  <c r="C12" i="20"/>
  <c r="C11" i="20"/>
  <c r="C31" i="16"/>
  <c r="C32" i="16"/>
  <c r="C33" i="16"/>
  <c r="C34" i="16"/>
  <c r="B34" i="16"/>
  <c r="B33" i="16"/>
  <c r="B32" i="16"/>
  <c r="B31" i="16"/>
  <c r="C12" i="15"/>
  <c r="C13" i="15"/>
  <c r="C14" i="15"/>
  <c r="C15" i="15"/>
  <c r="B13" i="15"/>
  <c r="B14" i="15"/>
  <c r="B15" i="15"/>
  <c r="B33" i="14"/>
  <c r="B32" i="14"/>
  <c r="B31" i="14"/>
  <c r="C31" i="14"/>
  <c r="C32" i="14"/>
  <c r="C33" i="14"/>
  <c r="B30" i="14"/>
  <c r="C5" i="18"/>
  <c r="B5" i="18"/>
  <c r="C10" i="20"/>
  <c r="C9" i="20"/>
  <c r="C8" i="20"/>
  <c r="C7" i="20"/>
  <c r="C6" i="20"/>
  <c r="C5" i="20"/>
  <c r="C4" i="20"/>
  <c r="C3" i="20"/>
  <c r="C2" i="20"/>
  <c r="F2" i="20" s="1"/>
  <c r="C2" i="18"/>
  <c r="B2" i="18"/>
  <c r="B4" i="18"/>
  <c r="B3" i="18"/>
  <c r="C3" i="18"/>
  <c r="C4" i="18"/>
  <c r="B30" i="16"/>
  <c r="B29" i="16"/>
  <c r="B28" i="16"/>
  <c r="B27" i="16"/>
  <c r="B26" i="16"/>
  <c r="B25" i="16"/>
  <c r="B24" i="16"/>
  <c r="B23" i="16"/>
  <c r="B22" i="16"/>
  <c r="B21" i="16"/>
  <c r="C30" i="16"/>
  <c r="C29" i="16"/>
  <c r="C28" i="16"/>
  <c r="C22" i="16"/>
  <c r="C23" i="16"/>
  <c r="C24" i="16"/>
  <c r="C25" i="16"/>
  <c r="C26" i="16"/>
  <c r="C27" i="16"/>
  <c r="C21" i="16"/>
  <c r="C12" i="16"/>
  <c r="B20" i="16"/>
  <c r="B19" i="16"/>
  <c r="B18" i="16"/>
  <c r="B17" i="16"/>
  <c r="B16" i="16"/>
  <c r="B15" i="16"/>
  <c r="B14" i="16"/>
  <c r="B13" i="16"/>
  <c r="B12" i="16"/>
  <c r="C19" i="16"/>
  <c r="C20" i="16"/>
  <c r="C14" i="16"/>
  <c r="C15" i="16"/>
  <c r="C16" i="16"/>
  <c r="C17" i="16"/>
  <c r="C18" i="16"/>
  <c r="C13" i="16"/>
  <c r="C4" i="16"/>
  <c r="C2" i="16"/>
  <c r="B11" i="16"/>
  <c r="B10" i="16"/>
  <c r="B9" i="16"/>
  <c r="B8" i="16"/>
  <c r="B7" i="16"/>
  <c r="B6" i="16"/>
  <c r="B5" i="16"/>
  <c r="B4" i="16"/>
  <c r="B3" i="16"/>
  <c r="B2" i="14"/>
  <c r="C11" i="16"/>
  <c r="C3" i="16"/>
  <c r="C5" i="16"/>
  <c r="C6" i="16"/>
  <c r="C7" i="16"/>
  <c r="C8" i="16"/>
  <c r="C9" i="16"/>
  <c r="C10" i="16"/>
  <c r="C2" i="15"/>
  <c r="B29" i="14"/>
  <c r="B28" i="14"/>
  <c r="B27" i="14"/>
  <c r="B26" i="14"/>
  <c r="B25" i="14"/>
  <c r="B24" i="14"/>
  <c r="B23" i="14"/>
  <c r="B22" i="14"/>
  <c r="B21" i="14"/>
  <c r="C29" i="14"/>
  <c r="C28" i="14"/>
  <c r="C23" i="14"/>
  <c r="C24" i="14"/>
  <c r="C25" i="14"/>
  <c r="C26" i="14"/>
  <c r="C27" i="14"/>
  <c r="C22" i="14"/>
  <c r="C4" i="14"/>
  <c r="C21" i="14"/>
  <c r="C12" i="14"/>
  <c r="B20" i="14"/>
  <c r="B19" i="14"/>
  <c r="B18" i="14"/>
  <c r="B17" i="14"/>
  <c r="B16" i="14"/>
  <c r="B15" i="14"/>
  <c r="B14" i="14"/>
  <c r="B13" i="14"/>
  <c r="B12" i="14"/>
  <c r="C19" i="14"/>
  <c r="C20" i="14"/>
  <c r="C14" i="14"/>
  <c r="C15" i="14"/>
  <c r="C17" i="14"/>
  <c r="C18" i="14"/>
  <c r="C13" i="14"/>
  <c r="C2" i="14"/>
  <c r="B11" i="14"/>
  <c r="B10" i="14"/>
  <c r="B9" i="14"/>
  <c r="B8" i="14"/>
  <c r="B7" i="14"/>
  <c r="B6" i="14"/>
  <c r="B5" i="14"/>
  <c r="B4" i="14"/>
  <c r="B3" i="14"/>
  <c r="C11" i="14"/>
  <c r="C10" i="14"/>
  <c r="C9" i="14"/>
  <c r="C8" i="14"/>
  <c r="C7" i="14"/>
  <c r="C6" i="14"/>
  <c r="C5" i="14"/>
  <c r="C3" i="14"/>
  <c r="B2" i="15"/>
  <c r="B11" i="15"/>
  <c r="C11" i="15"/>
  <c r="C3" i="15"/>
  <c r="C4" i="15"/>
  <c r="C5" i="15"/>
  <c r="C6" i="15"/>
  <c r="C7" i="15"/>
  <c r="C8" i="15"/>
  <c r="C9" i="15"/>
  <c r="C10" i="15"/>
  <c r="B3" i="15"/>
  <c r="B4" i="15"/>
  <c r="B5" i="15"/>
  <c r="B6" i="15"/>
  <c r="B7" i="15"/>
  <c r="B8" i="15"/>
  <c r="B9" i="15"/>
  <c r="B10" i="15"/>
  <c r="B113" i="10"/>
  <c r="B112" i="10"/>
  <c r="B111" i="10"/>
  <c r="O2" i="8"/>
  <c r="F2" i="7"/>
  <c r="N2" i="2"/>
  <c r="E3" i="12"/>
  <c r="E4" i="12"/>
  <c r="E5" i="12"/>
  <c r="E2" i="6"/>
  <c r="B20" i="10"/>
  <c r="B19"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F2" i="15" l="1"/>
  <c r="B4" i="10"/>
  <c r="B2" i="10"/>
  <c r="F2" i="10" s="1"/>
  <c r="B3" i="10"/>
  <c r="B2" i="2"/>
  <c r="E7" i="4"/>
  <c r="D2" i="1"/>
  <c r="D21" i="1"/>
  <c r="D3" i="1"/>
  <c r="D4" i="1"/>
  <c r="D5" i="1"/>
  <c r="D6" i="1"/>
  <c r="D7" i="1"/>
  <c r="D8" i="1"/>
  <c r="D9" i="1"/>
  <c r="D10" i="1"/>
  <c r="D11" i="1"/>
  <c r="D12" i="1"/>
  <c r="D13" i="1"/>
  <c r="D14" i="1"/>
  <c r="D15" i="1"/>
  <c r="D16" i="1"/>
  <c r="D17" i="1"/>
  <c r="D18" i="1"/>
  <c r="D19" i="1"/>
  <c r="D20" i="1"/>
  <c r="B3" i="2"/>
  <c r="B4" i="2"/>
  <c r="B5" i="2"/>
  <c r="B6" i="2"/>
  <c r="B7" i="2"/>
  <c r="B8" i="2"/>
  <c r="B9" i="2"/>
  <c r="B10" i="2"/>
  <c r="B11" i="2"/>
  <c r="B12" i="2"/>
  <c r="B13" i="2"/>
  <c r="B14" i="2"/>
  <c r="B15" i="2"/>
  <c r="B16" i="2"/>
  <c r="B17" i="2"/>
  <c r="B18" i="2"/>
  <c r="B19" i="2"/>
  <c r="B20" i="2"/>
  <c r="B21" i="2"/>
  <c r="E3" i="4" l="1"/>
  <c r="E4" i="4"/>
  <c r="E5" i="4"/>
  <c r="E6" i="4"/>
  <c r="E3" i="3"/>
  <c r="G2" i="19"/>
  <c r="F2" i="18"/>
  <c r="J2" i="17"/>
  <c r="F2" i="16"/>
  <c r="G2" i="14"/>
  <c r="E2" i="13"/>
  <c r="E2" i="12"/>
  <c r="J2" i="11"/>
  <c r="I2" i="9"/>
  <c r="E2" i="4" l="1"/>
  <c r="E2" i="3"/>
  <c r="G2" i="1"/>
</calcChain>
</file>

<file path=xl/sharedStrings.xml><?xml version="1.0" encoding="utf-8"?>
<sst xmlns="http://schemas.openxmlformats.org/spreadsheetml/2006/main" count="6847" uniqueCount="1220">
  <si>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</si>
  <si>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</si>
  <si>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</si>
  <si>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</si>
  <si>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</si>
  <si>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</si>
  <si>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</si>
  <si>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</si>
  <si>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</si>
  <si>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</si>
  <si>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</si>
  <si>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</si>
  <si>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</si>
  <si>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</si>
  <si>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</si>
  <si>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</si>
  <si>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</si>
  <si>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</si>
  <si>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</si>
  <si>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</si>
  <si>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</si>
  <si>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</si>
  <si>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</si>
  <si>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</si>
  <si>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</si>
  <si>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</si>
  <si>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</si>
  <si>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</si>
  <si>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</si>
  <si>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</si>
  <si>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</si>
  <si>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</si>
  <si>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</si>
  <si>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</si>
  <si>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</si>
  <si>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</si>
  <si>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</si>
  <si>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</si>
  <si>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</si>
  <si>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</si>
  <si>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</si>
  <si>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</si>
  <si>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</si>
  <si>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</si>
  <si>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</si>
  <si>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</si>
  <si>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</si>
  <si>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</si>
  <si>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</si>
  <si>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</si>
  <si>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</si>
  <si>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</si>
  <si>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</si>
  <si>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</si>
  <si>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</si>
  <si>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</si>
  <si>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</si>
  <si>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</si>
  <si>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</si>
  <si>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</si>
  <si>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</si>
  <si>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</si>
  <si>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</si>
  <si>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</si>
  <si>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</si>
  <si>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</si>
  <si>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</si>
  <si>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</si>
  <si>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</si>
  <si>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</si>
  <si>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</si>
  <si>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</si>
  <si>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</si>
  <si>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</si>
  <si>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</si>
  <si>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</si>
  <si>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</si>
  <si>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</si>
  <si>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</si>
  <si>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</si>
  <si>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</si>
  <si>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</si>
  <si>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</si>
  <si>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</si>
  <si>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</si>
  <si>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</si>
  <si>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</si>
  <si>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</si>
  <si>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</si>
  <si>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</si>
  <si>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</si>
  <si>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</si>
  <si>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</si>
  <si>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</si>
  <si>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</si>
  <si>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</si>
  <si>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</si>
  <si>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</si>
  <si>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</si>
  <si>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</si>
  <si>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</si>
  <si>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</si>
  <si>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</si>
  <si>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</si>
  <si>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</si>
  <si>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</si>
  <si>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</si>
  <si>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</si>
  <si>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</si>
  <si>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</si>
  <si>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</si>
  <si>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</si>
  <si>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</si>
  <si>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</si>
  <si>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</si>
  <si>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</si>
  <si>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</si>
  <si>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</si>
  <si>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</si>
  <si>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</si>
  <si>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</si>
  <si>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</si>
  <si>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</si>
  <si>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</si>
  <si>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</si>
  <si>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</si>
  <si>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</si>
  <si>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</si>
  <si>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</si>
  <si>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</si>
  <si>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</si>
  <si>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</si>
  <si>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</si>
  <si>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</si>
  <si>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</si>
  <si>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</si>
  <si>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</si>
  <si>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</si>
  <si>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</si>
  <si>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</si>
  <si>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</si>
  <si>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</si>
  <si>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</si>
  <si>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</si>
  <si>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</si>
  <si>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</si>
  <si>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</si>
  <si>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</si>
  <si>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</si>
  <si>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</si>
  <si>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</si>
  <si>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</si>
  <si>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</si>
  <si>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</si>
  <si>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</si>
  <si>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</si>
  <si>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</si>
  <si>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</si>
  <si>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</si>
  <si>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</si>
  <si>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</si>
  <si>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</si>
  <si>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</si>
  <si>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</si>
  <si>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</si>
  <si>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</si>
  <si>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</si>
  <si>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</si>
  <si>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</si>
  <si>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</si>
  <si>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</si>
  <si>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</si>
  <si>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</si>
  <si>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</si>
  <si>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</si>
  <si>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</si>
  <si>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</si>
  <si>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</si>
  <si>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</si>
  <si>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</si>
  <si>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</si>
  <si>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</si>
  <si>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</si>
  <si>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</si>
  <si>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</si>
  <si>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</si>
  <si>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</si>
  <si>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</si>
  <si>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</si>
  <si>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</si>
  <si>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</si>
  <si>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</si>
  <si>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</si>
  <si>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</si>
  <si>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</si>
  <si>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</si>
  <si>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</si>
  <si>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</si>
  <si>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</si>
  <si>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</si>
  <si>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</si>
  <si>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</si>
  <si>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</si>
  <si>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</si>
  <si>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</si>
  <si>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</si>
  <si>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</si>
  <si>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</si>
  <si>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</si>
  <si>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</si>
  <si>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</si>
  <si>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</si>
  <si>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</si>
  <si>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</si>
  <si>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</si>
  <si>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</si>
  <si>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</si>
  <si>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</si>
  <si>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</si>
  <si>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</si>
  <si>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</si>
  <si>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</si>
  <si>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</si>
  <si>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</si>
  <si>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</si>
  <si>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</si>
  <si>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</si>
  <si>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</si>
  <si>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</si>
  <si>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</si>
  <si>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</si>
  <si>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</si>
  <si>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</si>
  <si>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</si>
  <si>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</si>
  <si>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</si>
  <si>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</si>
  <si>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</si>
  <si>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</si>
  <si>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</si>
  <si>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</si>
  <si>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</si>
  <si>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</si>
  <si>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</si>
  <si>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</si>
  <si>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</si>
  <si>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</si>
  <si>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</si>
  <si>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</si>
  <si>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</si>
  <si>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</si>
  <si>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</si>
  <si>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</si>
  <si>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</si>
  <si>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</si>
  <si>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</si>
  <si>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</si>
  <si>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</si>
  <si>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</si>
  <si>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</si>
  <si>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</si>
  <si>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</si>
  <si>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</si>
  <si>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</si>
  <si>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</si>
  <si>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</si>
  <si>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</si>
  <si>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</si>
  <si>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</si>
  <si>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</si>
  <si>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</si>
  <si>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</si>
  <si>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</si>
  <si>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</si>
  <si>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</si>
  <si>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</si>
  <si>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</si>
  <si>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</si>
  <si>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</si>
  <si>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</si>
  <si>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</si>
  <si>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</si>
  <si>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</si>
  <si>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</si>
  <si>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</si>
  <si>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</si>
  <si>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</si>
  <si>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</si>
  <si>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</si>
  <si>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</si>
  <si>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</si>
  <si>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</si>
  <si>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</si>
  <si>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</si>
  <si>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</si>
  <si>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</si>
  <si>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</si>
  <si>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</si>
  <si>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</si>
  <si>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</si>
  <si>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</si>
  <si>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</si>
  <si>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</si>
  <si>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</si>
  <si>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</si>
  <si>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</si>
  <si>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</si>
  <si>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</si>
  <si>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</si>
  <si>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</si>
  <si>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</si>
  <si>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</si>
  <si>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</si>
  <si>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</si>
  <si>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</si>
  <si>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</si>
  <si>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</si>
  <si>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</si>
  <si>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</si>
  <si>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</si>
  <si>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</si>
  <si>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</si>
  <si>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</si>
  <si>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</si>
  <si>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</si>
  <si>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</si>
  <si>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</si>
  <si>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</si>
  <si>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</si>
  <si>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</si>
  <si>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</si>
  <si>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</si>
  <si>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</si>
  <si>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</si>
  <si>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</si>
  <si>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</si>
  <si>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</si>
  <si>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</si>
  <si>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</si>
  <si>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</si>
  <si>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</si>
  <si>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</si>
  <si>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</si>
  <si>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</si>
  <si>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</si>
  <si>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</si>
  <si>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</si>
  <si>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</si>
  <si>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</si>
  <si>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</si>
  <si>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</si>
  <si>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</si>
  <si>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</si>
  <si>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</si>
  <si>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</si>
  <si>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</si>
  <si>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</si>
  <si>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</si>
  <si>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</si>
  <si>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</si>
  <si>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</si>
  <si>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</si>
  <si>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</si>
  <si>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</si>
  <si>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</si>
  <si>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</si>
  <si>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</si>
  <si>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</si>
  <si>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</si>
  <si>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</si>
  <si>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</si>
  <si>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</si>
  <si>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</si>
  <si>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</si>
  <si>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</si>
  <si>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</si>
  <si>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</si>
  <si>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</si>
  <si>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</si>
  <si>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</si>
  <si>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</si>
  <si>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</si>
  <si>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</si>
  <si>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</si>
  <si>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</si>
  <si>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</si>
  <si>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</si>
  <si>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</si>
  <si>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</si>
  <si>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</si>
  <si>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</si>
  <si>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</si>
  <si>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</si>
  <si>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</si>
  <si>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</si>
  <si>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</si>
  <si>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</si>
  <si>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</si>
  <si>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</si>
  <si>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</si>
  <si>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</si>
  <si>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</si>
  <si>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</si>
  <si>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</si>
  <si>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</si>
  <si>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</si>
  <si>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</si>
  <si>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</si>
  <si>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</si>
  <si>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</si>
  <si>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</si>
  <si>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</si>
  <si>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</si>
  <si>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</si>
  <si>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</si>
  <si>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</si>
  <si>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</si>
  <si>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</si>
  <si>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</si>
  <si>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</si>
  <si>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</si>
  <si>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</si>
  <si>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</si>
  <si>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</si>
  <si>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</si>
  <si>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</si>
  <si>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</si>
  <si>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</si>
  <si>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</si>
  <si>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</si>
  <si>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</si>
  <si>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</si>
  <si>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</si>
  <si>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</si>
  <si>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</si>
  <si>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</si>
  <si>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</si>
  <si>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</si>
  <si>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</si>
  <si>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</si>
  <si>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</si>
  <si>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</si>
  <si>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</si>
  <si>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</si>
  <si>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</si>
  <si>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</si>
  <si>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</si>
  <si>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</si>
  <si>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</si>
  <si>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</si>
  <si>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</si>
  <si>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</si>
  <si>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</si>
  <si>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</si>
  <si>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</si>
  <si>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</si>
  <si>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</si>
  <si>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</si>
  <si>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</si>
  <si>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</si>
  <si>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</si>
  <si>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</si>
  <si>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</si>
  <si>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</si>
  <si>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</si>
  <si>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</si>
  <si>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</si>
  <si>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</si>
  <si>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</si>
  <si>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</si>
  <si>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</si>
  <si>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</si>
  <si>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</si>
  <si>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</si>
  <si>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</si>
  <si>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</si>
  <si>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</si>
  <si>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</si>
  <si>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</si>
  <si>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</si>
  <si>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</si>
  <si>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</si>
  <si>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</si>
  <si>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</si>
  <si>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</si>
  <si>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</si>
  <si>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</si>
  <si>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</si>
  <si>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</si>
  <si>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</si>
  <si>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</si>
  <si>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</si>
  <si>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</si>
  <si>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</si>
  <si>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</si>
  <si>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</si>
  <si>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</si>
  <si>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</si>
  <si>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</si>
  <si>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</si>
  <si>
    <t>Catch Me If You Can</t>
  </si>
  <si>
    <t>The true story of Frank Abagnale Jr. who, before his 19th birthday, successfully conned millions of dollars' worth of checks as a Pan Am pilot, doctor, and legal prosecutor.</t>
  </si>
  <si>
    <t>12/25/2002</t>
  </si>
  <si>
    <t>2:21</t>
  </si>
  <si>
    <t>http://ia.media-imdb.com/images/M/MV5BMTY5MzYzNjc5NV5BMl5BanBnXkFtZTYwNTUyNTc2._V1_UX182_CR0,0,182,268_AL_.jpg</t>
  </si>
  <si>
    <t>https://www.youtube.com/watch?v=71rDQ7z4eFg</t>
  </si>
  <si>
    <t>Galadriel</t>
  </si>
  <si>
    <t>02/25/1971</t>
  </si>
  <si>
    <t>http://ia.media-imdb.com/images/M/MV5BMjEzMjczOTQ1NF5BMl5BanBnXkFtZTcwMzI2NzYyMQ@@._V1_UY317_CR6,0,214,317_AL_.jpg</t>
  </si>
  <si>
    <t>04/17/1959</t>
  </si>
  <si>
    <t>http://ia.media-imdb.com/images/M/MV5BMTkzMzc4MDk5OF5BMl5BanBnXkFtZTcwODg3MjUxNw@@._V1_UY317_CR8,0,214,317_AL_.jpg</t>
  </si>
  <si>
    <t>05/25/1939</t>
  </si>
  <si>
    <t>http://ia.media-imdb.com/images/M/MV5BMTQ2MjgyNjk3MV5BMl5BanBnXkFtZTcwNTA3NTY5Mg@@._V1_UY317_CR10,0,214,317_AL_.jpg</t>
  </si>
  <si>
    <t>10/20/1958</t>
  </si>
  <si>
    <t>http://ia.media-imdb.com/images/M/MV5BNDQzOTg4NzA2Nl5BMl5BanBnXkFtZTcwMzkwNjkxMg@@._V1_UX214_CR0,0,214,317_AL_.jpg</t>
  </si>
  <si>
    <t>01/28/1981</t>
  </si>
  <si>
    <t>http://ia.media-imdb.com/images/M/MV5BMTM0NDIxMzQ5OF5BMl5BanBnXkFtZTcwNzAyNTA4Nw@@._V1_UX214_CR0,0,214,317_AL_.jpg</t>
  </si>
  <si>
    <t>01/13/1977</t>
  </si>
  <si>
    <t>http://ia.media-imdb.com/images/M/MV5BMjE1MDkxMjQ3NV5BMl5BanBnXkFtZTcwMzQ3Mjc4MQ@@._V1_UY317_CR8,0,214,317_AL_.jpg</t>
  </si>
  <si>
    <t>05/14/1969</t>
  </si>
  <si>
    <t>Australia</t>
  </si>
  <si>
    <t>http://ia.media-imdb.com/images/M/MV5BMTc1MDI0MDg1NV5BMl5BanBnXkFtZTgwMDM3OTAzMTE@._V1_UY317_CR3,0,214,317_AL_.jpg</t>
  </si>
  <si>
    <t>Hugo</t>
  </si>
  <si>
    <t>Weaving</t>
  </si>
  <si>
    <t>Liv</t>
  </si>
  <si>
    <t>Tyler</t>
  </si>
  <si>
    <t>Andy</t>
  </si>
  <si>
    <t>Serkis</t>
  </si>
  <si>
    <t>Elrond</t>
  </si>
  <si>
    <t>Arwen</t>
  </si>
  <si>
    <t>Gollum</t>
  </si>
  <si>
    <t>Legolas</t>
  </si>
  <si>
    <t>04/04/1960</t>
  </si>
  <si>
    <t>Nigeria</t>
  </si>
  <si>
    <t>http://ia.media-imdb.com/images/M/MV5BMjAxMzAyNDQyMF5BMl5BanBnXkFtZTcwOTM4ODcxMw@@._V1_UY317_CR4,0,214,317_AL_.jpg</t>
  </si>
  <si>
    <t>07/01/1977</t>
  </si>
  <si>
    <t>http://ia.media-imdb.com/images/M/MV5BMTY4NjQxMjc5MF5BMl5BanBnXkFtZTcwMzg5Mzg4Ng@@._V1_UX214_CR0,0,214,317_AL_.jpg</t>
  </si>
  <si>
    <t>04/20/1964</t>
  </si>
  <si>
    <t>http://ia.media-imdb.com/images/M/MV5BMTIwNzI2OTA3Nl5BMl5BanBnXkFtZTYwNDIwNzA1._V1_UX214_CR0,0,214,317_AL_.jpg</t>
  </si>
  <si>
    <t>New Line Cinema</t>
  </si>
  <si>
    <t>WingNut Films</t>
  </si>
  <si>
    <t>https://upload.wikimedia.org/wikipedia/en/thumb/0/04/New_Line_Cinema.svg/260px-New_Line_Cinema.svg.png</t>
  </si>
  <si>
    <t>New Zealand</t>
  </si>
  <si>
    <t>http://vignette2.wikia.nocookie.net/middleearthshadowofmordor7723/images/b/bd/Wingnut_Films_logo.png/revision/latest?cb=20140225204753</t>
  </si>
  <si>
    <t>The Saul Zaentz Company</t>
  </si>
  <si>
    <t>http://bcdbimages.s3.amazonaws.com/logo/zaentz.jpg</t>
  </si>
  <si>
    <t>Hayao</t>
  </si>
  <si>
    <t>Miyazaki</t>
  </si>
  <si>
    <t>http://ia.media-imdb.com/images/M/MV5BMjcyNjk2OTkwNF5BMl5BanBnXkFtZTcwOTk0MTQ3Mg@@._V1_UY317_CR18,0,214,317_AL_.jpg</t>
  </si>
  <si>
    <t>Christian</t>
  </si>
  <si>
    <t>Bale</t>
  </si>
  <si>
    <t>Howl</t>
  </si>
  <si>
    <t>Witch of the Waste</t>
  </si>
  <si>
    <t>Sophie (old)</t>
  </si>
  <si>
    <t>Sophie (young)</t>
  </si>
  <si>
    <t>Lauren</t>
  </si>
  <si>
    <t>Jean</t>
  </si>
  <si>
    <t>Simmons</t>
  </si>
  <si>
    <t>Mortimer</t>
  </si>
  <si>
    <t>Studio Ghibli</t>
  </si>
  <si>
    <t>https://upload.wikimedia.org/wikipedia/en/thumb/f/fc/Walt_Disney_Studios_Home_Entertainment_logo.svg/300px-Walt_Disney_Studios_Home_Entertainment_logo.svg.png</t>
  </si>
  <si>
    <t>http://www.tasteofcinema.com/wp-content/uploads/2015/06/studio_ghibli_facts.jpg</t>
  </si>
  <si>
    <t>Admin</t>
  </si>
  <si>
    <t>Jerry</t>
  </si>
  <si>
    <t>Zucker</t>
  </si>
  <si>
    <t>Patrick</t>
  </si>
  <si>
    <t>Swayze</t>
  </si>
  <si>
    <t>Demi</t>
  </si>
  <si>
    <t>Moore</t>
  </si>
  <si>
    <t>Sam Wheat</t>
  </si>
  <si>
    <t>Molly Jensen</t>
  </si>
  <si>
    <t>Paramount Pictures</t>
  </si>
  <si>
    <t>http://ia.media-imdb.com/images/M/MV5BNTMyNDAyNDkyN15BMl5BanBnXkFtZTcwODA0NjgwMw@@._V1_UY317_CR137,0,214,317_AL_.jpg</t>
  </si>
  <si>
    <t>Gena</t>
  </si>
  <si>
    <t>Rowlands</t>
  </si>
  <si>
    <t>Garner</t>
  </si>
  <si>
    <t>Rachel</t>
  </si>
  <si>
    <t>McAdams</t>
  </si>
  <si>
    <t>Duke</t>
  </si>
  <si>
    <t>Ryan</t>
  </si>
  <si>
    <t>Gosling</t>
  </si>
  <si>
    <t>Allie Calhoun (old)</t>
  </si>
  <si>
    <t>Allie Calhoun (young)</t>
  </si>
  <si>
    <t>Noah</t>
  </si>
  <si>
    <t>Cassavetes</t>
  </si>
  <si>
    <t>http://ia.media-imdb.com/images/M/MV5BMTcxNjA2MjI3Nl5BMl5BanBnXkFtZTYwMjkyNjMz._V1_UY317_CR1,0,214,317_AL_.jpg</t>
  </si>
  <si>
    <t>https://upload.wikimedia.org/wikipedia/en/thumb/3/3b/Paramount_Pictures_print_logo_(1968).svg/1257px-Paramount_Pictures_print_logo_(1968).svg.png</t>
  </si>
  <si>
    <t>Adam</t>
  </si>
  <si>
    <t>Shankman</t>
  </si>
  <si>
    <t>Coyote</t>
  </si>
  <si>
    <t>Shane</t>
  </si>
  <si>
    <t>West</t>
  </si>
  <si>
    <t>Mandy</t>
  </si>
  <si>
    <t>Landon Carter</t>
  </si>
  <si>
    <t>Jamie Sullivan</t>
  </si>
  <si>
    <t>Reverend Sullivan</t>
  </si>
  <si>
    <t>Warner Bros.</t>
  </si>
  <si>
    <t>Jennifer</t>
  </si>
  <si>
    <t>Grey</t>
  </si>
  <si>
    <t>Baby Houseman</t>
  </si>
  <si>
    <t>Johnny Castle</t>
  </si>
  <si>
    <t>Ardolino</t>
  </si>
  <si>
    <t>Roger</t>
  </si>
  <si>
    <t>Michell</t>
  </si>
  <si>
    <t>Hugh</t>
  </si>
  <si>
    <t>Grant</t>
  </si>
  <si>
    <t>Julia</t>
  </si>
  <si>
    <t>Roberts</t>
  </si>
  <si>
    <t>Richard</t>
  </si>
  <si>
    <t>William Thacker</t>
  </si>
  <si>
    <t>Anna Scott</t>
  </si>
  <si>
    <t>Polygram Filmed Entertainment</t>
  </si>
  <si>
    <t>Gere</t>
  </si>
  <si>
    <t>Vivian Ward</t>
  </si>
  <si>
    <t>Edward Lewis</t>
  </si>
  <si>
    <t>Garry</t>
  </si>
  <si>
    <t>Marshall</t>
  </si>
  <si>
    <t>Touchstone Pictures</t>
  </si>
  <si>
    <t>Cusack</t>
  </si>
  <si>
    <t>Ione</t>
  </si>
  <si>
    <t>Skye</t>
  </si>
  <si>
    <t>Lloyd Dobler</t>
  </si>
  <si>
    <t>Diane Court</t>
  </si>
  <si>
    <t>Cameron</t>
  </si>
  <si>
    <t>Crowe</t>
  </si>
  <si>
    <t>Gracie Films</t>
  </si>
  <si>
    <t>Twentieth Century Fox Film Corporation</t>
  </si>
  <si>
    <t>Leonardo</t>
  </si>
  <si>
    <t>Kate</t>
  </si>
  <si>
    <t>Winslet</t>
  </si>
  <si>
    <t>Billy</t>
  </si>
  <si>
    <t>Zane</t>
  </si>
  <si>
    <t>Jack Dawson</t>
  </si>
  <si>
    <t>Rose DeWitt Bukater</t>
  </si>
  <si>
    <t>Caledon Kockley</t>
  </si>
  <si>
    <t>Hilary</t>
  </si>
  <si>
    <t>Swank</t>
  </si>
  <si>
    <t>Gerard</t>
  </si>
  <si>
    <t>Butler</t>
  </si>
  <si>
    <t>Holly</t>
  </si>
  <si>
    <t>Gerry</t>
  </si>
  <si>
    <t>LaGravenese</t>
  </si>
  <si>
    <t>Alcon Entertainment</t>
  </si>
  <si>
    <t>Brad</t>
  </si>
  <si>
    <t>Pitt</t>
  </si>
  <si>
    <t>Hopkins</t>
  </si>
  <si>
    <t>Aidan</t>
  </si>
  <si>
    <t>Quinn</t>
  </si>
  <si>
    <t>Tristan Ludlow</t>
  </si>
  <si>
    <t>Col. William Ludlow</t>
  </si>
  <si>
    <t>Alfred Ludlow</t>
  </si>
  <si>
    <t>Edward</t>
  </si>
  <si>
    <t>Zwick</t>
  </si>
  <si>
    <t>TriStar Pictures</t>
  </si>
  <si>
    <t>Eric</t>
  </si>
  <si>
    <t>Bana</t>
  </si>
  <si>
    <t>Archilles</t>
  </si>
  <si>
    <t>Hector</t>
  </si>
  <si>
    <t>Paris</t>
  </si>
  <si>
    <t>Wolfgang</t>
  </si>
  <si>
    <t>Petersen</t>
  </si>
  <si>
    <t>Morgan</t>
  </si>
  <si>
    <t>Freeman</t>
  </si>
  <si>
    <t>Kevin</t>
  </si>
  <si>
    <t>Spacey</t>
  </si>
  <si>
    <t>Somerset</t>
  </si>
  <si>
    <t>Mills</t>
  </si>
  <si>
    <t>John Doe</t>
  </si>
  <si>
    <t>David</t>
  </si>
  <si>
    <t>Fincher</t>
  </si>
  <si>
    <t>Ziyi</t>
  </si>
  <si>
    <t>Zhang</t>
  </si>
  <si>
    <t>Takeshi</t>
  </si>
  <si>
    <t>Kaneshiro</t>
  </si>
  <si>
    <t>Lau</t>
  </si>
  <si>
    <t>Xiao Mei</t>
  </si>
  <si>
    <t>Jin</t>
  </si>
  <si>
    <t>Leo</t>
  </si>
  <si>
    <t>Yimou</t>
  </si>
  <si>
    <t>Beijing New Picture Film Co.</t>
  </si>
  <si>
    <t>Jet</t>
  </si>
  <si>
    <t>Li</t>
  </si>
  <si>
    <t>Tony</t>
  </si>
  <si>
    <t>Chiu Wai Leung</t>
  </si>
  <si>
    <t>Maggie</t>
  </si>
  <si>
    <t>Cheung</t>
  </si>
  <si>
    <t>Nameless</t>
  </si>
  <si>
    <t>Broken Sword</t>
  </si>
  <si>
    <t>Flying Sword</t>
  </si>
  <si>
    <t>Moon</t>
  </si>
  <si>
    <t>Woo</t>
  </si>
  <si>
    <t>Fengyi</t>
  </si>
  <si>
    <t>Zhou Yu</t>
  </si>
  <si>
    <t>Zhuge Liang</t>
  </si>
  <si>
    <t>Cao Cao</t>
  </si>
  <si>
    <t>Beijing Film Studio</t>
  </si>
  <si>
    <t>The Terminator</t>
  </si>
  <si>
    <t>Arnold</t>
  </si>
  <si>
    <t>Schwarzenegger</t>
  </si>
  <si>
    <t>Michael</t>
  </si>
  <si>
    <t>Biehn</t>
  </si>
  <si>
    <t>Sarah Connor</t>
  </si>
  <si>
    <t>Kyle Reese</t>
  </si>
  <si>
    <t>Hemdale Film</t>
  </si>
  <si>
    <t>Pacific Western</t>
  </si>
  <si>
    <t>Sigourney</t>
  </si>
  <si>
    <t>Weaver</t>
  </si>
  <si>
    <t>Tom</t>
  </si>
  <si>
    <t>Skerritt</t>
  </si>
  <si>
    <t>Hurt</t>
  </si>
  <si>
    <t>Ripley</t>
  </si>
  <si>
    <t>Dallas</t>
  </si>
  <si>
    <t>Kane</t>
  </si>
  <si>
    <t>Ridley</t>
  </si>
  <si>
    <t>Scott</t>
  </si>
  <si>
    <t>Brandywine Productions</t>
  </si>
  <si>
    <t>Noomi</t>
  </si>
  <si>
    <t>Rapace</t>
  </si>
  <si>
    <t>Logan</t>
  </si>
  <si>
    <t>Marshall-Green</t>
  </si>
  <si>
    <t>Fassbender</t>
  </si>
  <si>
    <t>Charlize</t>
  </si>
  <si>
    <t>Theron</t>
  </si>
  <si>
    <t>Elizabeth Shaw</t>
  </si>
  <si>
    <t>Charlie Holloway</t>
  </si>
  <si>
    <t>Meredith Vickers</t>
  </si>
  <si>
    <t>Dune Entertainment</t>
  </si>
  <si>
    <t>Scott Free Production</t>
  </si>
  <si>
    <t>Dustin</t>
  </si>
  <si>
    <t>Hoffman</t>
  </si>
  <si>
    <t>Sharon</t>
  </si>
  <si>
    <t>Stone</t>
  </si>
  <si>
    <t>Samuel L.</t>
  </si>
  <si>
    <t>Dr. Norman Goodman</t>
  </si>
  <si>
    <t>Dr. Elizabeth Halperin</t>
  </si>
  <si>
    <t>Dr. Harry Adams</t>
  </si>
  <si>
    <t>Barry</t>
  </si>
  <si>
    <t>Levinson</t>
  </si>
  <si>
    <t>Baltimore Pictures</t>
  </si>
  <si>
    <t>Mark</t>
  </si>
  <si>
    <t>Hamill</t>
  </si>
  <si>
    <t>Harrison</t>
  </si>
  <si>
    <t>Ford</t>
  </si>
  <si>
    <t>Carrie</t>
  </si>
  <si>
    <t>Fisher</t>
  </si>
  <si>
    <t>Luke Skywalker</t>
  </si>
  <si>
    <t>Han Solo</t>
  </si>
  <si>
    <t>Princess Leia Organa</t>
  </si>
  <si>
    <t>George</t>
  </si>
  <si>
    <t>Lucas</t>
  </si>
  <si>
    <t>Lucasfilm</t>
  </si>
  <si>
    <t>Steve</t>
  </si>
  <si>
    <t>Carell</t>
  </si>
  <si>
    <t>Michael Burry</t>
  </si>
  <si>
    <t>Mark Baum</t>
  </si>
  <si>
    <t>Jared Vennett</t>
  </si>
  <si>
    <t>Ben Rickert</t>
  </si>
  <si>
    <t>McKay</t>
  </si>
  <si>
    <t>Plan B Entertainment</t>
  </si>
  <si>
    <t>Regency Enterprises</t>
  </si>
  <si>
    <t>Yakusho</t>
  </si>
  <si>
    <t>Kouji</t>
  </si>
  <si>
    <t>Tamiyo</t>
  </si>
  <si>
    <t>Kusakari</t>
  </si>
  <si>
    <t>Shohei Sugiyama</t>
  </si>
  <si>
    <t>Mai Kishikawa</t>
  </si>
  <si>
    <t>Masayuki</t>
  </si>
  <si>
    <t>Suo</t>
  </si>
  <si>
    <t>Altamira Pictures Inc.</t>
  </si>
  <si>
    <t>Lopez</t>
  </si>
  <si>
    <t>Susan</t>
  </si>
  <si>
    <t>Sarandon</t>
  </si>
  <si>
    <t>John Clark</t>
  </si>
  <si>
    <t>Paulina</t>
  </si>
  <si>
    <t>Beverly Clark</t>
  </si>
  <si>
    <t>Chelsom</t>
  </si>
  <si>
    <t>Miramax</t>
  </si>
  <si>
    <t>Hanks</t>
  </si>
  <si>
    <t>Robin</t>
  </si>
  <si>
    <t>Wright</t>
  </si>
  <si>
    <t>Gary</t>
  </si>
  <si>
    <t>Sinise</t>
  </si>
  <si>
    <t>Jenny Curran</t>
  </si>
  <si>
    <t>Lieutenant Dan Taylor</t>
  </si>
  <si>
    <t>Robert</t>
  </si>
  <si>
    <t>Zemeckis</t>
  </si>
  <si>
    <t>Jackman</t>
  </si>
  <si>
    <t>Russell</t>
  </si>
  <si>
    <t>Hathaway</t>
  </si>
  <si>
    <t>Amanda</t>
  </si>
  <si>
    <t>Seyfried</t>
  </si>
  <si>
    <t>Eddie</t>
  </si>
  <si>
    <t>Redmayne</t>
  </si>
  <si>
    <t>Jean Valjean</t>
  </si>
  <si>
    <t>Javert</t>
  </si>
  <si>
    <t>Fantine</t>
  </si>
  <si>
    <t>Cosette</t>
  </si>
  <si>
    <t>Marius</t>
  </si>
  <si>
    <t>Hooper</t>
  </si>
  <si>
    <t>Universal Pictures</t>
  </si>
  <si>
    <t>Gattaca</t>
  </si>
  <si>
    <t>Ethan</t>
  </si>
  <si>
    <t>Hawke</t>
  </si>
  <si>
    <t>Uma</t>
  </si>
  <si>
    <t>Thurman</t>
  </si>
  <si>
    <t>Jude</t>
  </si>
  <si>
    <t>Law</t>
  </si>
  <si>
    <t>Vincent Freeman</t>
  </si>
  <si>
    <t>Irene Cassini</t>
  </si>
  <si>
    <t>Jerome Eugene Morrow</t>
  </si>
  <si>
    <t>Andrew</t>
  </si>
  <si>
    <t>Niccol</t>
  </si>
  <si>
    <t>Columbia Pictures Corporation</t>
  </si>
  <si>
    <t>Sarah</t>
  </si>
  <si>
    <t>Mahoney</t>
  </si>
  <si>
    <t>Mercedes Tainot</t>
  </si>
  <si>
    <t>Samantha</t>
  </si>
  <si>
    <t>Asner</t>
  </si>
  <si>
    <t>Nagai</t>
  </si>
  <si>
    <t>Carl Fredricksen</t>
  </si>
  <si>
    <t>Pete</t>
  </si>
  <si>
    <t>Docter</t>
  </si>
  <si>
    <t>Bob</t>
  </si>
  <si>
    <t>Peterson</t>
  </si>
  <si>
    <t>Pixar Animation Studios</t>
  </si>
  <si>
    <t>Tim</t>
  </si>
  <si>
    <t>Allen</t>
  </si>
  <si>
    <t>Don</t>
  </si>
  <si>
    <t>Rickles</t>
  </si>
  <si>
    <t>Woody</t>
  </si>
  <si>
    <t>Buzz Lightyear</t>
  </si>
  <si>
    <t>Mr. Potato Head</t>
  </si>
  <si>
    <t>Lasseter</t>
  </si>
  <si>
    <t>Walt Disney Pictures</t>
  </si>
  <si>
    <t>Pine</t>
  </si>
  <si>
    <t>Zachary</t>
  </si>
  <si>
    <t>Quinto</t>
  </si>
  <si>
    <t>Zoe</t>
  </si>
  <si>
    <t>Saldana</t>
  </si>
  <si>
    <t>Benedict</t>
  </si>
  <si>
    <t>Cucumber</t>
  </si>
  <si>
    <t>Chris</t>
  </si>
  <si>
    <t>Kirk</t>
  </si>
  <si>
    <t>Spock</t>
  </si>
  <si>
    <t>Uhura</t>
  </si>
  <si>
    <t>Khan</t>
  </si>
  <si>
    <t>J.J.</t>
  </si>
  <si>
    <t>Abrams</t>
  </si>
  <si>
    <t>Skydance Productions</t>
  </si>
  <si>
    <t>Caine</t>
  </si>
  <si>
    <t>Katie</t>
  </si>
  <si>
    <t>Holmes</t>
  </si>
  <si>
    <t>Liam</t>
  </si>
  <si>
    <t>Neeson</t>
  </si>
  <si>
    <t>Bruce Wayne / Batman</t>
  </si>
  <si>
    <t>Rachel Dawes</t>
  </si>
  <si>
    <t>Ducard</t>
  </si>
  <si>
    <t>Christopher</t>
  </si>
  <si>
    <t>Nolan</t>
  </si>
  <si>
    <t>DC Comics</t>
  </si>
  <si>
    <t>Rylance</t>
  </si>
  <si>
    <t>Amy</t>
  </si>
  <si>
    <t>James B. Donovan</t>
  </si>
  <si>
    <t>Rudolf Abel</t>
  </si>
  <si>
    <t>Mary Donovan</t>
  </si>
  <si>
    <t>Steven</t>
  </si>
  <si>
    <t>Spielberg</t>
  </si>
  <si>
    <t>Amblin Entertainment</t>
  </si>
  <si>
    <t>Sam</t>
  </si>
  <si>
    <t>Worthington</t>
  </si>
  <si>
    <t>Jake Sully</t>
  </si>
  <si>
    <t>Neytiri</t>
  </si>
  <si>
    <t>Dr. Grace Augustine</t>
  </si>
  <si>
    <t>Reynolds</t>
  </si>
  <si>
    <t>Morena</t>
  </si>
  <si>
    <t>Baccarin</t>
  </si>
  <si>
    <t>T.J.</t>
  </si>
  <si>
    <t>Miller</t>
  </si>
  <si>
    <t>Wade / Deadpool</t>
  </si>
  <si>
    <t>Venessa</t>
  </si>
  <si>
    <t>Weasel</t>
  </si>
  <si>
    <t>Stan</t>
  </si>
  <si>
    <t>Lee</t>
  </si>
  <si>
    <t>Strip Club DJ</t>
  </si>
  <si>
    <t>Marvel Entertainment</t>
  </si>
  <si>
    <t>DreamWorks SKG</t>
  </si>
  <si>
    <t>Andrey</t>
  </si>
  <si>
    <t>Tautou</t>
  </si>
  <si>
    <t>Mathieu</t>
  </si>
  <si>
    <t>Kassovitz</t>
  </si>
  <si>
    <t>Amélie Poulain</t>
  </si>
  <si>
    <t>Nino Quincampoix</t>
  </si>
  <si>
    <t>Jean-Pierre</t>
  </si>
  <si>
    <t>Jeunet</t>
  </si>
  <si>
    <t>Claudie Ossard Productions</t>
  </si>
  <si>
    <t>Walken</t>
  </si>
  <si>
    <t>Frank Abagnale</t>
  </si>
  <si>
    <t>Frank Abagnale Jr.</t>
  </si>
  <si>
    <t>Carl Hanratty</t>
  </si>
  <si>
    <t>DiCaprio</t>
  </si>
  <si>
    <t>http://ia.media-imdb.com/images/M/MV5BMTkxMzk4MjQ4MF5BMl5BanBnXkFtZTcwMzExODQxOA@@._V1_UX214_CR0,0,214,317_AL_.jpg</t>
  </si>
  <si>
    <t>England, UK</t>
  </si>
  <si>
    <t>Wales, UK</t>
  </si>
  <si>
    <t>01/30/1974</t>
  </si>
  <si>
    <t>Bacall</t>
  </si>
  <si>
    <t>http://ia.media-imdb.com/images/M/MV5BMzg2OTk3MzU0OF5BMl5BanBnXkFtZTYwMzE3MzU2._V1_UY317_CR9,0,214,317_AL_.jpg</t>
  </si>
  <si>
    <t>09/16/1934</t>
  </si>
  <si>
    <t>01/22/1960</t>
  </si>
  <si>
    <t>http://ia.media-imdb.com/images/M/MV5BMTM3OTQ1ODk3N15BMl5BanBnXkFtZTYwMDk4MDM2._V1_UY317_CR18,0,214,317_AL_.jpg</t>
  </si>
  <si>
    <t>12/01/1971</t>
  </si>
  <si>
    <t>http://ia.media-imdb.com/images/M/MV5BMTM2NjIzMDg3NV5BMl5BanBnXkFtZTcwNDQ5MzczNA@@._V1_UX214_CR0,0,214,317_AL_.jpg</t>
  </si>
  <si>
    <t>08/18/1952</t>
  </si>
  <si>
    <t>http://ia.media-imdb.com/images/M/MV5BNDM2NjI0MjYyMV5BMl5BanBnXkFtZTYwMjY1ODMz._V1_UY317_CR3,0,214,317_AL_.jpg</t>
  </si>
  <si>
    <t>11/11/1962</t>
  </si>
  <si>
    <t>http://ia.media-imdb.com/images/M/MV5BMTc2Mjc1MDE4MV5BMl5BanBnXkFtZTcwNzAyNDczNA@@._V1_UY317_CR9,0,214,317_AL_.jpg</t>
  </si>
  <si>
    <t>http://ia.media-imdb.com/images/M/MV5BMjA4MzAwMTQ1Ml5BMl5BanBnXkFtZTYwMzQyNjMz._V1_UX214_CR0,0,214,317_AL_.jpg</t>
  </si>
  <si>
    <t>06/19/1930</t>
  </si>
  <si>
    <t>http://ia.media-imdb.com/images/M/MV5BMTM1Nzk2NTA3Nl5BMl5BanBnXkFtZTcwMzEzODI0NA@@._V1_UY317_CR0,0,214,317_AL_.jpg</t>
  </si>
  <si>
    <t>4/7/1928</t>
  </si>
  <si>
    <t>11/17/1978</t>
  </si>
  <si>
    <t>http://ia.media-imdb.com/images/M/MV5BMTY5ODcxMDU4NV5BMl5BanBnXkFtZTcwMjAzNjQyNQ@@._V1_UY317_CR2,0,214,317_AL_.jpg</t>
  </si>
  <si>
    <t>11/12/1980</t>
  </si>
  <si>
    <t>http://ia.media-imdb.com/images/M/MV5BMTQzMjkwNTQ2OF5BMl5BanBnXkFtZTgwNTQ4MTQ4MTE@._V1_UY317_CR18,0,214,317_AL_.jpg</t>
  </si>
  <si>
    <t>06/10/1978</t>
  </si>
  <si>
    <t>http://ia.media-imdb.com/images/M/MV5BNTYzMzMxMjcxNF5BMl5BanBnXkFtZTcwMjE2MDg0OQ@@._V1_UX214_CR0,0,214,317_AL_.jpg</t>
  </si>
  <si>
    <t>04/10/1984</t>
  </si>
  <si>
    <t>http://ia.media-imdb.com/images/M/MV5BMTM2ODkwMDM2N15BMl5BanBnXkFtZTcwMzY5OTA0NA@@._V1_UY317_CR11,0,214,317_AL_.jpg</t>
  </si>
  <si>
    <t>http://ia.media-imdb.com/images/M/MV5BMjI2NjYwOTczNF5BMl5BanBnXkFtZTgwMzA3MzgwMjE@._V1_UY317_CR134,0,214,317_AL_.jpg</t>
  </si>
  <si>
    <t>10/10/1941</t>
  </si>
  <si>
    <t>03/26/1960</t>
  </si>
  <si>
    <t>http://ia.media-imdb.com/images/M/MV5BMjE4NTExMTcxN15BMl5BanBnXkFtZTcwMjYwMDc4Ng@@._V1_UX214_CR0,0,214,317_AL_.jpg</t>
  </si>
  <si>
    <t>09/09/1960</t>
  </si>
  <si>
    <t>http://ia.media-imdb.com/images/M/MV5BMTc4MTgxOTk2Ml5BMl5BanBnXkFtZTcwNzMwMjYwMw@@._V1_UY317_CR11,0,214,317_AL_.jpg</t>
  </si>
  <si>
    <t>10/28/1967</t>
  </si>
  <si>
    <t>http://ia.media-imdb.com/images/M/MV5BMTQzNjU3MDczN15BMl5BanBnXkFtZTYwNzY2Njc4._V1_UX214_CR0,0,214,317_AL_.jpg</t>
  </si>
  <si>
    <t>08/31/1949</t>
  </si>
  <si>
    <t>http://ia.media-imdb.com/images/M/MV5BMTI2NDQ2OTY4M15BMl5BanBnXkFtZTYwNTYyNjc4._V1_UY317_CR4,0,214,317_AL_.jpg</t>
  </si>
  <si>
    <t>06/28/1966</t>
  </si>
  <si>
    <t>http://ia.media-imdb.com/images/M/MV5BMTk4MTAwMjYzNV5BMl5BanBnXkFtZTcwNjIxNTU1OA@@._V1._CR286,2,351,422_UY317_CR25,0,214,317_AL_.jpg</t>
  </si>
  <si>
    <t>09/04/1970</t>
  </si>
  <si>
    <t>http://ia.media-imdb.com/images/M/MV5BMTY1OTMyMzgxNV5BMl5BanBnXkFtZTgwNjMyOTc1MjE@._V1_UY317_CR4,0,214,317_AL_.jpg</t>
  </si>
  <si>
    <t>11/11/1974</t>
  </si>
  <si>
    <t>http://ia.media-imdb.com/images/M/MV5BMjI0MTg3MzI0M15BMl5BanBnXkFtZTcwMzQyODU2Mw@@._V1_UY317_CR10,0,214,317_AL_.jpg</t>
  </si>
  <si>
    <t>10/05/1975</t>
  </si>
  <si>
    <t>http://ia.media-imdb.com/images/M/MV5BODgzMzM2NTE0Ml5BMl5BanBnXkFtZTcwMTcyMTkyOQ@@._V1_UX214_CR0,0,214,317_AL_.jpg</t>
  </si>
  <si>
    <t>02/24/1966</t>
  </si>
  <si>
    <t>http://ia.media-imdb.com/images/M/MV5BMTI5NzA2NTE0NF5BMl5BanBnXkFtZTcwNzAxMTUxMw@@._V1_UY317_CR15,0,214,317_AL_.jpg</t>
  </si>
  <si>
    <t>07/30/1974</t>
  </si>
  <si>
    <t>http://ia.media-imdb.com/images/M/MV5BMTM5NzQzNTU4NV5BMl5BanBnXkFtZTcwMDAyOTMwMw@@._V1_UY317_CR12,0,214,317_AL_.jpg</t>
  </si>
  <si>
    <t>11/13/1969</t>
  </si>
  <si>
    <t>Scotland, UK</t>
  </si>
  <si>
    <t>http://ia.media-imdb.com/images/M/MV5BMjE4NDMwMzc4Ml5BMl5BanBnXkFtZTcwMDg4Nzg4Mg@@._V1_UY317_CR6,0,214,317_AL_.jpg</t>
  </si>
  <si>
    <t>12/18/1964</t>
  </si>
  <si>
    <t>http://ia.media-imdb.com/images/M/MV5BMjA1MjE2MTQ2MV5BMl5BanBnXkFtZTcwMjE5MDY0Nw@@._V1_UX214_CR0,0,214,317_AL_.jpg</t>
  </si>
  <si>
    <t>12/31/1937</t>
  </si>
  <si>
    <t>http://ia.media-imdb.com/images/M/MV5BMTg5ODk1NTc5Ml5BMl5BanBnXkFtZTYwMjAwOTI4._V1_UY317_CR6,0,214,317_AL_.jpg</t>
  </si>
  <si>
    <t>03/08/1959</t>
  </si>
  <si>
    <t>http://ia.media-imdb.com/images/M/MV5BMTYwNTI3NzI5OV5BMl5BanBnXkFtZTcwMDE1NTk0NA@@._V1_UY317_CR4,0,214,317_AL_.jpg</t>
  </si>
  <si>
    <t>08/09/1968</t>
  </si>
  <si>
    <t>http://ia.media-imdb.com/images/M/MV5BMjA2NDAyMDg2M15BMl5BanBnXkFtZTYwODcwNzA1._V1_UY317_CR5,0,214,317_AL_.jpg</t>
  </si>
  <si>
    <t>06/01/1937</t>
  </si>
  <si>
    <t>http://ia.media-imdb.com/images/M/MV5BMTc0MDMyMzI2OF5BMl5BanBnXkFtZTcwMzM2OTk1MQ@@._V1_UX214_CR0,0,214,317_AL_.jpg</t>
  </si>
  <si>
    <t>07/26/1959</t>
  </si>
  <si>
    <t>http://ia.media-imdb.com/images/M/MV5BMTUwMjQ3NDA0Ml5BMl5BanBnXkFtZTcwMjU2MDk3OQ@@._V1_UY317_CR11,0,214,317_AL_.jpg</t>
  </si>
  <si>
    <t>02/09/1979</t>
  </si>
  <si>
    <t>http://ia.media-imdb.com/images/M/MV5BMTQ0NzQxNDI2M15BMl5BanBnXkFtZTcwMTg4ODMzNQ@@._V1_UY317_CR6,0,214,317_AL_.jpg</t>
  </si>
  <si>
    <t>10/11/1973</t>
  </si>
  <si>
    <t>Taiwan</t>
  </si>
  <si>
    <t>http://ia.media-imdb.com/images/M/MV5BMTIxNjI5ODg2OV5BMl5BanBnXkFtZTYwODQ5NDc2._V1_UY317_CR134,0,214,317_AL_.jpg</t>
  </si>
  <si>
    <t>09/27/1961</t>
  </si>
  <si>
    <t>Hong Kong</t>
  </si>
  <si>
    <t>http://ia.media-imdb.com/images/M/MV5BMzQzNDkxMjMxMl5BMl5BanBnXkFtZTYwMzMzODA3._V1_UY317_CR129,0,214,317_AL_.jpg</t>
  </si>
  <si>
    <t>04/26/1963</t>
  </si>
  <si>
    <t>http://ia.media-imdb.com/images/M/MV5BMjAxNjc0MjIyM15BMl5BanBnXkFtZTcwNTM2NDA4MQ@@._V1_UY317_CR24,0,214,317_AL_.jpg</t>
  </si>
  <si>
    <t>http://ia.media-imdb.com/images/M/MV5BODYzNjYzMzk0Ml5BMl5BanBnXkFtZTYwNDUzMDU0._V1_UX214_CR0,0,214,317_AL_.jpg</t>
  </si>
  <si>
    <t>06/27/1962</t>
  </si>
  <si>
    <t>09/20/1964</t>
  </si>
  <si>
    <t>http://ia.media-imdb.com/images/M/MV5BMTI0ODczMjM1Nl5BMl5BanBnXkFtZTYwODA1Mjgy._V1_UY317_CR21,0,214,317_AL_.jpg</t>
  </si>
  <si>
    <t>09/01/1959</t>
  </si>
  <si>
    <t>http://ia.media-imdb.com/images/M/MV5BMjA3MjUyNDUxN15BMl5BanBnXkFtZTcwOTIzMzY4Mg@@._V1_UY317_CR165,0,214,317_AL_.jpg</t>
  </si>
  <si>
    <t>07/30/1947</t>
  </si>
  <si>
    <t>Austria</t>
  </si>
  <si>
    <t>http://ia.media-imdb.com/images/M/MV5BMTI3MDc4NzUyMV5BMl5BanBnXkFtZTcwMTQyMTc5MQ@@._V1_UY317_CR19,0,214,317_AL_.jpg</t>
  </si>
  <si>
    <t>09/26/1956</t>
  </si>
  <si>
    <t>http://ia.media-imdb.com/images/M/MV5BMjE4NTk0Mzg0MF5BMl5BanBnXkFtZTYwMzU5NjM0._V1_UY317_CR4,0,214,317_AL_.jpg</t>
  </si>
  <si>
    <t>07/31/1956</t>
  </si>
  <si>
    <t>http://ia.media-imdb.com/images/M/MV5BMTM2OTI1MTEyOV5BMl5BanBnXkFtZTcwMzM5NTQ4NA@@._V1_UX214_CR0,0,214,317_AL_.jpg</t>
  </si>
  <si>
    <t>10/08/1949</t>
  </si>
  <si>
    <t>http://ia.media-imdb.com/images/M/MV5BMTk1MTcyNTE3OV5BMl5BanBnXkFtZTcwMTA0MTMyMw@@._V1_UY317_CR12,0,214,317_AL_.jpg</t>
  </si>
  <si>
    <t>08/25/1933</t>
  </si>
  <si>
    <t>http://ia.media-imdb.com/images/M/MV5BNzY3Mjk5MTMyMl5BMl5BanBnXkFtZTYwMjUxMTc1._V1_UY317_CR2,0,214,317_AL_.jpg</t>
  </si>
  <si>
    <t>01/22/1940</t>
  </si>
  <si>
    <t>http://ia.media-imdb.com/images/M/MV5BMTM1NTgyMTAyOV5BMl5BanBnXkFtZTcwMTE4MjQwNA@@._V1_UY317_CR5,0,214,317_AL_.jpg</t>
  </si>
  <si>
    <t>12/28/1979</t>
  </si>
  <si>
    <t>Sweden</t>
  </si>
  <si>
    <t>http://ia.media-imdb.com/images/M/MV5BMTc4NDk2NzQ0OV5BMl5BanBnXkFtZTcwNjU3NjAwNw@@._V1_UX214_CR0,0,214,317_AL_.jpg</t>
  </si>
  <si>
    <t>11/01/1976</t>
  </si>
  <si>
    <t>http://ia.media-imdb.com/images/M/MV5BMTgwNTY2OTI3MF5BMl5BanBnXkFtZTcwNDc1MTg4Nw@@._V1_UX214_CR0,0,214,317_AL_.jpg</t>
  </si>
  <si>
    <t>04/02/1977</t>
  </si>
  <si>
    <t>Germany</t>
  </si>
  <si>
    <t>http://ia.media-imdb.com/images/M/MV5BMTk0NjM2MTE5M15BMl5BanBnXkFtZTcwODIxMzcyNw@@._V1_UX214_CR0,0,214,317_AL_.jpg</t>
  </si>
  <si>
    <t>08/07/1975</t>
  </si>
  <si>
    <t>South Africa</t>
  </si>
  <si>
    <t>http://ia.media-imdb.com/images/M/MV5BMTk5Mzc4ODU0Ml5BMl5BanBnXkFtZTcwNjU1NTI0Mw@@._V1_UY317_CR12,0,214,317_AL_.jpg</t>
  </si>
  <si>
    <t>08/08/1937</t>
  </si>
  <si>
    <t>http://ia.media-imdb.com/images/M/MV5BMTc3NzU0ODczMF5BMl5BanBnXkFtZTcwODEyMDY5Mg@@._V1_UY317_CR11,0,214,317_AL_.jpg</t>
  </si>
  <si>
    <t>03/10/1958</t>
  </si>
  <si>
    <t>http://ia.media-imdb.com/images/M/MV5BMTg0MDU1ODQwNF5BMl5BanBnXkFtZTcwOTc3MjQwNA@@._V1_UY317_CR4,0,214,317_AL_.jpg</t>
  </si>
  <si>
    <t>12//21/1948</t>
  </si>
  <si>
    <t>http://ia.media-imdb.com/images/M/MV5BMTQ1NTQwMTYxNl5BMl5BanBnXkFtZTYwMjA1MzY1._V1_UX214_CR0,0,214,317_AL_.jpg</t>
  </si>
  <si>
    <t>09/25/1951</t>
  </si>
  <si>
    <t>http://ia.media-imdb.com/images/M/MV5BMTY3Njc5ODc4OV5BMl5BanBnXkFtZTYwNjY5MTU0._V1_UX214_CR0,0,214,317_AL_.jpg</t>
  </si>
  <si>
    <t>07/13/1942</t>
  </si>
  <si>
    <t>http://ia.media-imdb.com/images/M/MV5BMTY4Mjg0NjIxOV5BMl5BanBnXkFtZTcwMTM2NTI3MQ@@._V1_UX214_CR0,0,214,317_AL_.jpg</t>
  </si>
  <si>
    <t>10/21/1956</t>
  </si>
  <si>
    <t>http://ia.media-imdb.com/images/M/MV5BMjA4OTk1NjYwMl5BMl5BanBnXkFtZTYwNDc2MzM3._V1_UY317_CR2,0,214,317_AL_.jpg</t>
  </si>
  <si>
    <t>08/16/1962</t>
  </si>
  <si>
    <t>http://ia.media-imdb.com/images/M/MV5BMjAzMjkzNzA0M15BMl5BanBnXkFtZTcwNzMyNjU3MQ@@._V1_UY317_CR6,0,214,317_AL_.jpg</t>
  </si>
  <si>
    <t>01/01/1956</t>
  </si>
  <si>
    <t>http://ia.media-imdb.com/images/M/MV5BMTc4OTA5Njc4Nl5BMl5BanBnXkFtZTYwOTc0NDk0._V1_UY317_CR4,0,214,317_AL_.jpg</t>
  </si>
  <si>
    <t>05/10/1965</t>
  </si>
  <si>
    <t>http://asiacue.com/images/persons/k/Kusakari,%20Tamiyo_image.jpeg</t>
  </si>
  <si>
    <t>07/24/1969</t>
  </si>
  <si>
    <t>http://ia.media-imdb.com/images/M/MV5BMTY0OTY3ODA3OV5BMl5BanBnXkFtZTcwMzMyMzQ1NQ@@._V1_UY317_CR32,0,214,317_AL_.jpg</t>
  </si>
  <si>
    <t>10/04/1946</t>
  </si>
  <si>
    <t>http://ia.media-imdb.com/images/M/MV5BMTg4ODMzMDUzNF5BMl5BanBnXkFtZTcwNzY4NzQwMw@@._V1_UY317_CR6,0,214,317_AL_.jpg</t>
  </si>
  <si>
    <t>07/09/1956</t>
  </si>
  <si>
    <t>http://ia.media-imdb.com/images/M/MV5BMTQ2MjMwNDA3Nl5BMl5BanBnXkFtZTcwMTA2NDY3NQ@@._V1_UY317_CR2,0,214,317_AL_.jpg</t>
  </si>
  <si>
    <t>04/08/1966</t>
  </si>
  <si>
    <t>http://ia.media-imdb.com/images/M/MV5BMTU0NTc4MzEyOV5BMl5BanBnXkFtZTcwODY0ODkzMQ@@._V1_UY317_CR4,0,214,317_AL_.jpg</t>
  </si>
  <si>
    <t>03/17/1955</t>
  </si>
  <si>
    <t>http://ia.media-imdb.com/images/M/MV5BMzE4NzcyMzU3OV5BMl5BanBnXkFtZTYwOTM2NDE2._V1_UY317_CR6,0,214,317_AL_.jpg</t>
  </si>
  <si>
    <t>10/12/1968</t>
  </si>
  <si>
    <t>http://ia.media-imdb.com/images/M/MV5BNDExMzIzNjk3Nl5BMl5BanBnXkFtZTcwOTE4NDU5OA@@._V1_UX214_CR0,0,214,317_AL_.jpg</t>
  </si>
  <si>
    <t>04/07/1964</t>
  </si>
  <si>
    <t>http://ia.media-imdb.com/images/M/MV5BMTQyMTExNTMxOF5BMl5BanBnXkFtZTcwNDg1NzkzNw@@._V1_UX214_CR0,0,214,317_AL_.jpg</t>
  </si>
  <si>
    <t>11/12/1982</t>
  </si>
  <si>
    <t>http://ia.media-imdb.com/images/M/MV5BNjQ5MTAxMDc5OF5BMl5BanBnXkFtZTcwOTI0OTE4OA@@._V1_UY317_CR1,0,214,317_AL_.jpg</t>
  </si>
  <si>
    <t>12/03/1985</t>
  </si>
  <si>
    <t>http://ia.media-imdb.com/images/M/MV5BMjUyODkwODUyMF5BMl5BanBnXkFtZTcwMzU3MjYxMw@@._V1_UY317_CR33,0,214,317_AL_.jpg</t>
  </si>
  <si>
    <t>01/06/1982</t>
  </si>
  <si>
    <t>http://ia.media-imdb.com/images/M/MV5BMTU0MjEyNzQyM15BMl5BanBnXkFtZTcwMTc4ODUxOQ@@._V1_UX214_CR0,0,214,317_AL_.jpg</t>
  </si>
  <si>
    <t>11/06/1970</t>
  </si>
  <si>
    <t>http://ia.media-imdb.com/images/M/MV5BMTk4NDMxMTI0MF5BMl5BanBnXkFtZTYwMjE3ODE0._V1_UY317_CR5,0,214,317_AL_.jpg</t>
  </si>
  <si>
    <t>04/29/1970</t>
  </si>
  <si>
    <t>http://ia.media-imdb.com/images/M/MV5BMjMxNzk1MTQyMl5BMl5BanBnXkFtZTgwMDIzMDEyMTE@._V1_UX214_CR0,0,214,317_AL_.jpg</t>
  </si>
  <si>
    <t>12/29/1972</t>
  </si>
  <si>
    <t>http://ia.media-imdb.com/images/M/MV5BMTMwOTg5NTQ3NV5BMl5BanBnXkFtZTcwNzM3MDAzNQ@@._V1_UY317_CR6,0,214,317_AL_.jpg</t>
  </si>
  <si>
    <t>http://starpulse.media.baselineresearch.com/images/491408/491408_small.jpg</t>
  </si>
  <si>
    <t>5/23/1985</t>
  </si>
  <si>
    <t>11/15/1929</t>
  </si>
  <si>
    <t>http://ia.media-imdb.com/images/M/MV5BMTk0MDI4ODk5NF5BMl5BanBnXkFtZTcwMzg3ODQ3MQ@@._V1_UY317_CR2,0,214,317_AL_.jpg</t>
  </si>
  <si>
    <t>02/05/2000</t>
  </si>
  <si>
    <t>http://ia.media-imdb.com/images/M/MV5BMTQ0NjczNDczNl5BMl5BanBnXkFtZTcwMDMwMTc1Mg@@._V1_UY317_CR17,0,214,317_AL_.jpg</t>
  </si>
  <si>
    <t>06/13/1953</t>
  </si>
  <si>
    <t>http://ia.media-imdb.com/images/M/MV5BMTI5ODY0NTAwOF5BMl5BanBnXkFtZTcwOTI3NjQxMw@@._V1_UX214_CR0,0,214,317_AL_.jpg</t>
  </si>
  <si>
    <t>05/08/1926</t>
  </si>
  <si>
    <t>http://ia.media-imdb.com/images/M/MV5BMTY0NTk1NzY1M15BMl5BanBnXkFtZTcwNjk4NDMwNA@@._V1_UX214_CR0,0,214,317_AL_.jpg</t>
  </si>
  <si>
    <t>08/26/1980</t>
  </si>
  <si>
    <t>http://ia.media-imdb.com/images/M/MV5BMTM4OTQ4NTU3NV5BMl5BanBnXkFtZTcwNjEwNDU0OQ@@._V1_UX214_CR0,0,214,317_AL_.jpg</t>
  </si>
  <si>
    <t>06/02/1977</t>
  </si>
  <si>
    <t>http://ia.media-imdb.com/images/M/MV5BMTQ3MjEzOTU4MV5BMl5BanBnXkFtZTcwMjMwMTY0Mg@@._V1_UY317_CR15,0,214,317_AL_.jpg</t>
  </si>
  <si>
    <t>06/19/1978</t>
  </si>
  <si>
    <t>http://ia.media-imdb.com/images/M/MV5BMjA4NDk1NTA1OV5BMl5BanBnXkFtZTcwMTIzMjQ4Ng@@._V1_UY317_CR8,0,214,317_AL_.jpg</t>
  </si>
  <si>
    <t>06/19/1976</t>
  </si>
  <si>
    <t>http://i.imgur.com/mLGNxtk.jpg?1</t>
  </si>
  <si>
    <t>03/14/1933</t>
  </si>
  <si>
    <t>http://ia.media-imdb.com/images/M/MV5BMjAwNzIwNTQ4Ml5BMl5BanBnXkFtZTYwMzE1MTUz._V1_UY317_CR7,0,214,317_AL_.jpg</t>
  </si>
  <si>
    <t>12/18/1978</t>
  </si>
  <si>
    <t>http://ia.media-imdb.com/images/M/MV5BNTA2NjY5OTkzNl5BMl5BanBnXkFtZTcwMDE2NTkxNA@@._V1_UX214_CR0,0,214,317_AL_.jpg</t>
  </si>
  <si>
    <t>06/07/1952</t>
  </si>
  <si>
    <t>Ireland, UK</t>
  </si>
  <si>
    <t>http://ia.media-imdb.com/images/M/MV5BMjA1MTQ3NzU1MV5BMl5BanBnXkFtZTgwMDE3Mjg0MzE@._V1_UY317_CR52,0,214,317_AL_.jpg</t>
  </si>
  <si>
    <t>01/18/1960</t>
  </si>
  <si>
    <t>http://ia.media-imdb.com/images/M/MV5BMTA1MDY3MTc2OTReQTJeQWpwZ15BbWU3MDc2MTU1NzE@._V1_UX214_CR0,0,214,317_AL_.jpg</t>
  </si>
  <si>
    <t>05/03/1968</t>
  </si>
  <si>
    <t>http://ia.media-imdb.com/images/M/MV5BMTY0MTcwMzM0Nl5BMl5BanBnXkFtZTcwODIyMjM3NA@@._V1_UY317_CR3,0,214,317_AL_.jpg</t>
  </si>
  <si>
    <t>08/02/1976</t>
  </si>
  <si>
    <t>http://ia.media-imdb.com/images/M/MV5BMTc5NTMyMjIwMV5BMl5BanBnXkFtZTcwNTMyNjYwMw@@._V1_UY317_CR6,0,214,317_AL_.jpg</t>
  </si>
  <si>
    <t>10/23/1976</t>
  </si>
  <si>
    <t>http://ia.media-imdb.com/images/M/MV5BOTI3ODk1MTMyNV5BMl5BanBnXkFtZTcwNDEyNTE2Mg@@._V1_UY317_CR6,0,214,317_AL_.jpg</t>
  </si>
  <si>
    <t>06/02/1979</t>
  </si>
  <si>
    <t>Brazil</t>
  </si>
  <si>
    <t>http://ia.media-imdb.com/images/M/MV5BMTkyODY3MzM2OV5BMl5BanBnXkFtZTgwMDM1OTk5MDE@._V1_UX214_CR0,0,214,317_AL_.jpg</t>
  </si>
  <si>
    <t>06/04/1981</t>
  </si>
  <si>
    <t>http://ia.media-imdb.com/images/M/MV5BMjIwMzI0NTEwMF5BMl5BanBnXkFtZTcwMjk4MDkxNA@@._V1_UY317_CR3,0,214,317_AL_.jpg</t>
  </si>
  <si>
    <t>12/28/1922</t>
  </si>
  <si>
    <t>http://ia.media-imdb.com/images/M/MV5BMTk3NDE3Njc5M15BMl5BanBnXkFtZTYwOTY5Nzc1._V1_UY317_CR3,0,214,317_AL_.jpg</t>
  </si>
  <si>
    <t>08/09/1976</t>
  </si>
  <si>
    <t>http://ia.media-imdb.com/images/M/MV5BMTYzOTgyNjk1Nl5BMl5BanBnXkFtZTcwNjMwMjI1OQ@@._V1_UX214_CR0,0,214,317_AL_.jpg</t>
  </si>
  <si>
    <t>08/03/1967</t>
  </si>
  <si>
    <t>http://ia.media-imdb.com/images/M/MV5BMzIwMzIzMzE3NF5BMl5BanBnXkFtZTYwNzcwODU1._V1_UX214_CR0,0,214,317_AL_.jpg</t>
  </si>
  <si>
    <t>03/31/1943</t>
  </si>
  <si>
    <t>http://ia.media-imdb.com/images/M/MV5BMjA4ODUyNDQ2NV5BMl5BanBnXkFtZTYwODk2MTYz._V1_UY317_CR3,0,214,317_AL_.jpg</t>
  </si>
  <si>
    <t>10/31/1961</t>
  </si>
  <si>
    <t>http://ia.media-imdb.com/images/M/MV5BMTY1MzQ3NjA2OV5BMl5BanBnXkFtZTcwNTExOTA5OA@@._V1_UY317_CR8,0,214,317_AL_.jpg</t>
  </si>
  <si>
    <t>01/05/1941</t>
  </si>
  <si>
    <t>03/11/1950</t>
  </si>
  <si>
    <t>05/21/1959</t>
  </si>
  <si>
    <t>11/27/1964</t>
  </si>
  <si>
    <t>http://ia.media-imdb.com/images/M/MV5BMjI5NzAxODc1MF5BMl5BanBnXkFtZTcwMDMwOTY1NA@@._V1_UX214_CR0,0,214,317_AL_.jpg</t>
  </si>
  <si>
    <t>Emile</t>
  </si>
  <si>
    <t>11/20/1993</t>
  </si>
  <si>
    <t>http://ia.media-imdb.com/images/M/MV5BMTMyOTA0NjI5N15BMl5BanBnXkFtZTcwNTU0MDAxMw@@._V1_UY317_CR120,0,214,317_AL_.jpg</t>
  </si>
  <si>
    <t>http://ia.media-imdb.com/images/M/MV5BMTc2NDMxNjIwNF5BMl5BanBnXkFtZTYwNzE4NDY2._V1_UY317_CR129,0,214,317_AL_.jpg</t>
  </si>
  <si>
    <t>06/05/1956</t>
  </si>
  <si>
    <t>11/13/1934</t>
  </si>
  <si>
    <t>http://ia.media-imdb.com/images/M/MV5BMjM1MjI3MDAwMF5BMl5BanBnXkFtZTgwNzA5NDYyNTE@._V1_UY317_CR91,0,214,317_AL_.jpg</t>
  </si>
  <si>
    <t>07/13/1957</t>
  </si>
  <si>
    <t>http://ia.media-imdb.com/images/M/MV5BMTMxOTIyNDA3OF5BMl5BanBnXkFtZTcwOTU5NDcxNg@@._V1_UX214_CR0,0,214,317_AL_.jpg</t>
  </si>
  <si>
    <t>08/16/1954</t>
  </si>
  <si>
    <t>http://ia.media-imdb.com/images/M/MV5BMjI0MjMzOTg2MF5BMl5BanBnXkFtZTcwMTM3NjQxMw@@._V1_UX214_CR0,0,214,317_AL_.jpg</t>
  </si>
  <si>
    <t>10/30/1959</t>
  </si>
  <si>
    <t>http://ia.media-imdb.com/images/M/MV5BMTE5ODYzMjMxNF5BMl5BanBnXkFtZTYwMDkzOTY0._V1_UY317_CR5,0,214,317_AL_.jpg</t>
  </si>
  <si>
    <t>10/08/1952</t>
  </si>
  <si>
    <t>http://ia.media-imdb.com/images/M/MV5BMTM1MDcwODU2NV5BMl5BanBnXkFtZTcwMDM0MzY1Mw@@._V1_UY317_CR4,0,214,317_AL_.jpg</t>
  </si>
  <si>
    <t>03/14/1941</t>
  </si>
  <si>
    <t>http://ia.media-imdb.com/images/M/MV5BMTczNTQ5ODY4OV5BMl5BanBnXkFtZTYwMDcyMDI1._V1_UY317_CR1,0,214,317_AL_.jpg</t>
  </si>
  <si>
    <t>08/28/1962</t>
  </si>
  <si>
    <t>http://ia.media-imdb.com/images/M/MV5BMTc1NDkwMTQ2MF5BMl5BanBnXkFtZTcwMzY0ODkyMg@@._V1_UX214_CR0,0,214,317_AL_.jpg</t>
  </si>
  <si>
    <t>11/14/1951</t>
  </si>
  <si>
    <t>http://ia.media-imdb.com/images/M/MV5BMTY0MTQ4NDI3N15BMl5BanBnXkFtZTYwODg3NTE2._V1_UX214_CR0,0,214,317_AL_.jpg</t>
  </si>
  <si>
    <t>09/23/1946</t>
  </si>
  <si>
    <t>http://ia.media-imdb.com/images/M/MV5BMTcyNDMwODQ5MV5BMl5BanBnXkFtZTYwMzEyNzU1._V1_UY317_CR0,0,214,317_AL_.jpg</t>
  </si>
  <si>
    <t>11/30/1937</t>
  </si>
  <si>
    <t>http://ia.media-imdb.com/images/M/MV5BMjAwMzc0NjY3OF5BMl5BanBnXkFtZTcwNTU0MjQ1Mw@@._V1_UY317_CR8,0,214,317_AL_.jpg</t>
  </si>
  <si>
    <t>04/06/1942</t>
  </si>
  <si>
    <t>http://ia.media-imdb.com/images/M/MV5BMjE0MjY5MjYzN15BMl5BanBnXkFtZTcwOTc1MTc1MQ@@._V1_UY317_CR5,0,214,317_AL_.jpg</t>
  </si>
  <si>
    <t>05/14/1944</t>
  </si>
  <si>
    <t>http://ia.media-imdb.com/images/M/MV5BMTA0Mjc0NzExNzBeQTJeQWpwZ15BbWU3MDEzMzQ3MDI@._V1_UY317_CR0,0,214,317_AL_.jpg</t>
  </si>
  <si>
    <t>04/17/1968</t>
  </si>
  <si>
    <t>http://ia.media-imdb.com/images/M/MV5BMTc1MjI2MzMzMV5BMl5BanBnXkFtZTYwMDM3ODA0._V1_UY317_CR6,0,214,317_AL_.jpg</t>
  </si>
  <si>
    <t>10/29/1956</t>
  </si>
  <si>
    <t>http://ia.media-imdb.com/images/M/MV5BMTUxNzI3ODA3OV5BMl5BanBnXkFtZTYwNzYxODk0._V1_UY317_CR0,0,214,317_AL_.jpg</t>
  </si>
  <si>
    <t>04/20/1956</t>
  </si>
  <si>
    <t>http://ia.media-imdb.com/images/M/MV5BMTY1MjMwMzE3NV5BMl5BanBnXkFtZTgwMTg3Nzk2MTE@._V1_UY317_CR27,0,214,317_AL_.jpg</t>
  </si>
  <si>
    <t>05/14/1952</t>
  </si>
  <si>
    <t>http://ia.media-imdb.com/images/M/MV5BMTgyMTMzMDUyNl5BMl5BanBnXkFtZTcwODA0ODMyMw@@._V1_UX214_CR0,0,214,317_AL_.jpg</t>
  </si>
  <si>
    <t>10/01/1972</t>
  </si>
  <si>
    <t>http://ia.media-imdb.com/images/M/MV5BMTMyOTQ5MTE5OV5BMl5BanBnXkFtZTcwNjMxNjA0NA@@._V1_UY317_CR7,0,214,317_AL_.jpg</t>
  </si>
  <si>
    <t>06/10/1964</t>
  </si>
  <si>
    <t>http://ia.media-imdb.com/images/M/MV5BMTI5ODQ2ODU2M15BMl5BanBnXkFtZTcwNjM2NDg5Mg@@._V1_UY317_CR10,0,214,317_AL_.jpg</t>
  </si>
  <si>
    <t>10/09/1968</t>
  </si>
  <si>
    <t>http://ia.media-imdb.com/images/M/MV5BMTQzNzM1NTc2Nl5BMl5BanBnXkFtZTcwNTM2MTMyMw@@._V1_UY317_CR20,0,214,317_AL_.jpg</t>
  </si>
  <si>
    <t>01/18/1961</t>
  </si>
  <si>
    <t>http://ia.media-imdb.com/images/M/MV5BODQ3OTYzNjE4Ml5BMl5BanBnXkFtZTcwMDE5NDY0Mg@@._V1_UY317_CR131,0,214,317_AL_.jpg</t>
  </si>
  <si>
    <t>01/12/1957</t>
  </si>
  <si>
    <t>http://ia.media-imdb.com/images/M/MV5BMTQ5NTczNjE5MV5BMl5BanBnXkFtZTcwMTA1MTQ3Mg@@._V1_UY317_CR16,0,214,317_AL_.jpg</t>
  </si>
  <si>
    <t>06/27/1966</t>
  </si>
  <si>
    <t>http://ia.media-imdb.com/images/M/MV5BMTM4MTE0NTkzMV5BMl5BanBnXkFtZTcwODEwNDU0OQ@@._V1_UX214_CR0,0,214,317_AL_.jpg</t>
  </si>
  <si>
    <t>07/30/1970</t>
  </si>
  <si>
    <t>http://ia.media-imdb.com/images/M/MV5BNjE3NDQyOTYyMV5BMl5BanBnXkFtZTcwODcyODU2Mw@@._V1_UY317_CR7,0,214,317_AL_.jpg</t>
  </si>
  <si>
    <t>12/18/1946</t>
  </si>
  <si>
    <t>http://ia.media-imdb.com/images/M/MV5BMTY1NjAzNzE1MV5BMl5BanBnXkFtZTYwNTk0ODc0._V1_UX214_CR0,0,214,317_AL_.jpg</t>
  </si>
  <si>
    <t>http://ia.media-imdb.com/images/M/MV5BMTk4NjMyNzY3MV5BMl5BanBnXkFtZTgwNDY0Nzg0ODE@._V1_UX214_CR0,0,214,317_AL_.jpg</t>
  </si>
  <si>
    <t>02/28/1970</t>
  </si>
  <si>
    <t>09/03/1953</t>
  </si>
  <si>
    <t>http://ia.media-imdb.com/images/M/MV5BMjE2Mjg3MTE2NF5BMl5BanBnXkFtZTYwOTUzMzk1._V1_UY317_CR3,0,214,317_AL_.jpg</t>
  </si>
  <si>
    <t>https://upload.wikimedia.org/wikipedia/en/thumb/8/89/Warner_Bros._Pictures_logo.svg/1080px-Warner_Bros._Pictures_logo.svg.png</t>
  </si>
  <si>
    <t>http://vignette3.wikia.nocookie.net/logopedia/images/0/01/PolyGram_Filmed_Entertainment_1997.jpg/revision/latest?cb=20120324160400</t>
  </si>
  <si>
    <t>http://vignette3.wikia.nocookie.net/logopedia/images/2/2a/Touchstone_Home_Entertainment.png/revision/latest?cb=20121202004231</t>
  </si>
  <si>
    <t>https://i.ytimg.com/vi/dOJ2MG65LLE/hqdefault.jpg</t>
  </si>
  <si>
    <t>http://vignette2.wikia.nocookie.net/ttte/images/2/21/TwentiethCenturyFoxlogo.jpg/revision/latest?cb=20130327160738</t>
  </si>
  <si>
    <t>https://upload.wikimedia.org/wikipedia/en/2/29/Alcon_Entertainment_(logo).jpg</t>
  </si>
  <si>
    <t>http://vignette2.wikia.nocookie.net/logopedia/images/9/90/TriStarTelevisionFinalLogo.jpg/revision/latest?cb=20101007232515</t>
  </si>
  <si>
    <t>http://china-screen-news.com/wp-content/uploads/2013/08/beijing-galloping-horse.png</t>
  </si>
  <si>
    <t>http://hkmdb.com/db/images/companies/1124/BeijingFilmStudio-1-t.jpg</t>
  </si>
  <si>
    <t>https://i.ytimg.com/vi/fB0J6Hpn-Pc/hqdefault.jpg</t>
  </si>
  <si>
    <t>http://www.photozoner.com/images/Brandywine2.jpg</t>
  </si>
  <si>
    <t>https://i.ytimg.com/vi/lsISXH14cv8/hqdefault.jpg</t>
  </si>
  <si>
    <t>https://media.licdn.com/media/p/2/000/23c/0cf/11605d7.png</t>
  </si>
  <si>
    <t>https://in.bookmyshow.com/entertainment/wp-content/uploads/2015/02/film-reel.jpeg</t>
  </si>
  <si>
    <t>http://pmcdeadline2.files.wordpress.com/2012/06/lucasfilm__120601181945.jpg</t>
  </si>
  <si>
    <t>https://i.ytimg.com/vi/Ev-SLohYyB0/hqdefault.jpg</t>
  </si>
  <si>
    <t>https://upload.wikimedia.org/wikipedia/commons/thumb/9/9f/Regency-Enterprises-Logo.svg/2000px-Regency-Enterprises-Logo.svg.png</t>
  </si>
  <si>
    <t>http://pmcdeadline2.files.wordpress.com/2012/03/miramax__120329094238.jpg</t>
  </si>
  <si>
    <t>https://pmcdeadline2.files.wordpress.com/2014/10/universal_intro.jpg</t>
  </si>
  <si>
    <t>http://famouslogos.net/images/columbia-pictures-logo.jpg</t>
  </si>
  <si>
    <t>https://www.nyfa.edu/student-resources/wp-content/uploads/2014/10/Pixar_Wallpaper.jpg</t>
  </si>
  <si>
    <t>http://vignette4.wikia.nocookie.net/memoryalpha/images/8/86/Skydance_Productions.jpg/revision/latest?cb=20130525154443&amp;path-prefix=en</t>
  </si>
  <si>
    <t>http://vignette1.wikia.nocookie.net/marvel_dc/images/d/d8/Dclogo2012.png/revision/latest?cb=20120820212229</t>
  </si>
  <si>
    <t>https://i.ytimg.com/vi/FXQjZfXp_dA/maxresdefault.jpg</t>
  </si>
  <si>
    <t>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t>
  </si>
  <si>
    <t>https://upload.wikimedia.org/wikipedia/commons/thumb/0/04/MarvelLogo.svg/2000px-MarvelLogo.svg.png</t>
  </si>
  <si>
    <t>http://i.imgur.com/aTLUC.png</t>
  </si>
  <si>
    <t>Amazing!</t>
  </si>
  <si>
    <t>Good movie.</t>
  </si>
  <si>
    <t>Piece of art!</t>
  </si>
  <si>
    <t>Not a fan. Could have been better.</t>
  </si>
  <si>
    <t>Not for me. Would not watch again.</t>
  </si>
  <si>
    <t>Good.</t>
  </si>
  <si>
    <t>Enjoyed. Would watch again.</t>
  </si>
  <si>
    <t>WORST MOVIE EVER!</t>
  </si>
  <si>
    <t>Under average…</t>
  </si>
  <si>
    <t>Awesome film!</t>
  </si>
  <si>
    <t>Not bad. Not good.</t>
  </si>
  <si>
    <t>What a masterpiece!</t>
  </si>
  <si>
    <t>Great film! Super fun!</t>
  </si>
  <si>
    <t>I love the actors in this movie &lt;3</t>
  </si>
  <si>
    <t>Mediocre…</t>
  </si>
  <si>
    <t>I respect this film director. What great imagery!</t>
  </si>
  <si>
    <t>2/2/2016</t>
  </si>
  <si>
    <t>2/3/2016</t>
  </si>
  <si>
    <t>2/4/2016</t>
  </si>
  <si>
    <t>2/5/2016</t>
  </si>
  <si>
    <t>2/6/2016</t>
  </si>
  <si>
    <t>2/7/2016</t>
  </si>
  <si>
    <t>2/8/2016</t>
  </si>
  <si>
    <t>2/9/2016</t>
  </si>
  <si>
    <t>2/10/2016</t>
  </si>
  <si>
    <t>2/11/2016</t>
  </si>
  <si>
    <t>2/13/2016</t>
  </si>
  <si>
    <t>2/14/2016</t>
  </si>
  <si>
    <t>2/15/2016</t>
  </si>
  <si>
    <t>2/16/2016</t>
  </si>
  <si>
    <t>2/17/2016</t>
  </si>
  <si>
    <t>2/18/2016</t>
  </si>
  <si>
    <t>2/19/2016</t>
  </si>
  <si>
    <t>I don''t know what I watched…</t>
  </si>
  <si>
    <t>This really isn''t for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</si>
</sst>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
      <sz val="9"/>
      <color rgb="FF444444"/>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xf numFmtId="0" fontId="0" fillId="0" borderId="0" xfId="0" quotePrefix="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E3"/>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562</v>
      </c>
      <c r="C2" t="s">
        <v>79</v>
      </c>
      <c r="D2" t="s">
        <v>79</v>
      </c>
      <c r="E2" s="6" t="str">
        <f xml:space="preserve"> "INSERT INTO user_types("&amp;A$1&amp;", "&amp;B$1&amp;", "&amp;C$1&amp;", "&amp;D$1&amp;") VALUES ("&amp;A2&amp;", '"&amp;B2&amp;"', "&amp;C2&amp;", "&amp;D2&amp;");"</f>
        <v>INSERT INTO user_types(id, type_name, created_at, updated_at) VALUES (DEFAULT, 'Admin', now(), now());</v>
      </c>
    </row>
    <row r="3" spans="1:5" x14ac:dyDescent="0.25">
      <c r="A3" t="s">
        <v>72</v>
      </c>
      <c r="B3" t="s">
        <v>73</v>
      </c>
      <c r="C3" t="s">
        <v>79</v>
      </c>
      <c r="D3" t="s">
        <v>79</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C10" workbookViewId="0">
      <selection activeCell="J2" sqref="J2:J35"/>
    </sheetView>
  </sheetViews>
  <sheetFormatPr defaultRowHeight="15" x14ac:dyDescent="0.25"/>
  <cols>
    <col min="1" max="9" width="11.42578125" customWidth="1"/>
    <col min="10" max="10" width="55.425781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385</v>
      </c>
      <c r="C2" t="s">
        <v>386</v>
      </c>
      <c r="D2" s="14" t="s">
        <v>1094</v>
      </c>
      <c r="E2" t="s">
        <v>542</v>
      </c>
      <c r="F2" t="s">
        <v>158</v>
      </c>
      <c r="G2" t="s">
        <v>1095</v>
      </c>
      <c r="H2" t="s">
        <v>79</v>
      </c>
      <c r="I2" t="s">
        <v>79</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'10/31/1961', 'New Zealand', 'M', 'http://ia.media-imdb.com/images/M/MV5BMTY1MzQ3NjA2OV5BMl5BanBnXkFtZTcwNTExOTA5OA@@._V1_UY317_CR8,0,214,317_AL_.jpg', now(), now());</v>
      </c>
    </row>
    <row r="3" spans="1:10" x14ac:dyDescent="0.25">
      <c r="A3" t="s">
        <v>72</v>
      </c>
      <c r="B3" t="s">
        <v>546</v>
      </c>
      <c r="C3" t="s">
        <v>547</v>
      </c>
      <c r="D3" s="14" t="s">
        <v>1096</v>
      </c>
      <c r="E3" t="s">
        <v>217</v>
      </c>
      <c r="F3" t="s">
        <v>158</v>
      </c>
      <c r="G3" t="s">
        <v>548</v>
      </c>
      <c r="H3" t="s">
        <v>79</v>
      </c>
      <c r="I3" t="s">
        <v>79</v>
      </c>
      <c r="J3" s="6" t="str">
        <f t="shared" ref="J3:J35" si="0" xml:space="preserve"> "INSERT INTO directors("&amp;A$1&amp;", "&amp;B$1&amp;", "&amp;C$1&amp;", "&amp;D$1&amp;", "&amp;E$1&amp;", "&amp;F$1&amp;", "&amp;G$1&amp;", "&amp;H$1&amp;", "&amp;I$1&amp;") VALUES ("&amp;A3&amp;", '"&amp;B3&amp;"', '"&amp;C3&amp;"', '"&amp;D3&amp;"', '"&amp;E3&amp;"', '"&amp;F3&amp;"', '"&amp;G3&amp;"', "&amp;H3&amp;", "&amp;I3&amp;");"</f>
        <v>INSERT INTO directors(id, first_name, last_name, date_of_birth, place_of_birth, gender, picture, created_at, updated_at) VALUES (DEFAULT, 'Hayao', 'Miyazaki', '01/05/1941', 'Japan', 'M', 'http://ia.media-imdb.com/images/M/MV5BMjcyNjk2OTkwNF5BMl5BanBnXkFtZTcwOTk0MTQ3Mg@@._V1_UY317_CR18,0,214,317_AL_.jpg', now(), now());</v>
      </c>
    </row>
    <row r="4" spans="1:10" x14ac:dyDescent="0.25">
      <c r="A4" t="s">
        <v>72</v>
      </c>
      <c r="B4" t="s">
        <v>563</v>
      </c>
      <c r="C4" t="s">
        <v>564</v>
      </c>
      <c r="D4" s="14" t="s">
        <v>1097</v>
      </c>
      <c r="E4" t="s">
        <v>211</v>
      </c>
      <c r="F4" t="s">
        <v>158</v>
      </c>
      <c r="G4" t="s">
        <v>572</v>
      </c>
      <c r="H4" t="s">
        <v>79</v>
      </c>
      <c r="I4" t="s">
        <v>79</v>
      </c>
      <c r="J4" s="6" t="str">
        <f t="shared" si="0"/>
        <v>INSERT INTO directors(id, first_name, last_name, date_of_birth, place_of_birth, gender, picture, created_at, updated_at) VALUES (DEFAULT, 'Jerry', 'Zucker', '03/11/1950', 'USA', 'M', 'http://ia.media-imdb.com/images/M/MV5BNTMyNDAyNDkyN15BMl5BanBnXkFtZTcwODA0NjgwMw@@._V1_UY317_CR137,0,214,317_AL_.jpg', now(), now());</v>
      </c>
    </row>
    <row r="5" spans="1:10" x14ac:dyDescent="0.25">
      <c r="A5" t="s">
        <v>72</v>
      </c>
      <c r="B5" t="s">
        <v>130</v>
      </c>
      <c r="C5" t="s">
        <v>584</v>
      </c>
      <c r="D5" s="14" t="s">
        <v>1098</v>
      </c>
      <c r="E5" t="s">
        <v>211</v>
      </c>
      <c r="F5" t="s">
        <v>158</v>
      </c>
      <c r="G5" t="s">
        <v>585</v>
      </c>
      <c r="H5" t="s">
        <v>79</v>
      </c>
      <c r="I5" t="s">
        <v>79</v>
      </c>
      <c r="J5" s="6" t="str">
        <f t="shared" si="0"/>
        <v>INSERT INTO directors(id, first_name, last_name, date_of_birth, place_of_birth, gender, picture, created_at, updated_at) VALUES (DEFAULT, 'Nick', 'Cassavetes', '05/21/1959', 'USA', 'M', 'http://ia.media-imdb.com/images/M/MV5BMTcxNjA2MjI3Nl5BMl5BanBnXkFtZTYwMjkyNjMz._V1_UY317_CR1,0,214,317_AL_.jpg', now(), now());</v>
      </c>
    </row>
    <row r="6" spans="1:10" x14ac:dyDescent="0.25">
      <c r="A6" t="s">
        <v>72</v>
      </c>
      <c r="B6" t="s">
        <v>587</v>
      </c>
      <c r="C6" t="s">
        <v>588</v>
      </c>
      <c r="D6" s="14" t="s">
        <v>1099</v>
      </c>
      <c r="E6" t="s">
        <v>211</v>
      </c>
      <c r="F6" t="s">
        <v>158</v>
      </c>
      <c r="G6" t="s">
        <v>1100</v>
      </c>
      <c r="H6" t="s">
        <v>79</v>
      </c>
      <c r="I6" t="s">
        <v>79</v>
      </c>
      <c r="J6" s="6" t="str">
        <f t="shared" si="0"/>
        <v>INSERT INTO directors(id, first_name, last_name, date_of_birth, place_of_birth, gender, picture, created_at, updated_at) VALUES (DEFAULT, 'Adam', 'Shankman', '11/27/1964', 'USA', 'M', 'http://ia.media-imdb.com/images/M/MV5BMjI5NzAxODc1MF5BMl5BanBnXkFtZTcwMDMwOTY1NA@@._V1_UX214_CR0,0,214,317_AL_.jpg', now(), now());</v>
      </c>
    </row>
    <row r="7" spans="1:10" x14ac:dyDescent="0.25">
      <c r="A7" t="s">
        <v>72</v>
      </c>
      <c r="B7" t="s">
        <v>1101</v>
      </c>
      <c r="C7" t="s">
        <v>601</v>
      </c>
      <c r="D7" s="14" t="s">
        <v>1102</v>
      </c>
      <c r="E7" t="s">
        <v>211</v>
      </c>
      <c r="F7" t="s">
        <v>158</v>
      </c>
      <c r="G7" t="s">
        <v>1103</v>
      </c>
      <c r="H7" t="s">
        <v>79</v>
      </c>
      <c r="I7" t="s">
        <v>79</v>
      </c>
      <c r="J7" s="6" t="str">
        <f t="shared" si="0"/>
        <v>INSERT INTO directors(id, first_name, last_name, date_of_birth, place_of_birth, gender, picture, created_at, updated_at) VALUES (DEFAULT, 'Emile', 'Ardolino', '11/20/1993', 'USA', 'M', 'http://ia.media-imdb.com/images/M/MV5BMTMyOTA0NjI5N15BMl5BanBnXkFtZTcwNTU0MDAxMw@@._V1_UY317_CR120,0,214,317_AL_.jpg', now(), now());</v>
      </c>
    </row>
    <row r="8" spans="1:10" x14ac:dyDescent="0.25">
      <c r="A8" t="s">
        <v>72</v>
      </c>
      <c r="B8" t="s">
        <v>602</v>
      </c>
      <c r="C8" t="s">
        <v>603</v>
      </c>
      <c r="D8" s="14" t="s">
        <v>1105</v>
      </c>
      <c r="E8" t="s">
        <v>1002</v>
      </c>
      <c r="F8" t="s">
        <v>158</v>
      </c>
      <c r="G8" t="s">
        <v>1104</v>
      </c>
      <c r="H8" t="s">
        <v>79</v>
      </c>
      <c r="I8" t="s">
        <v>79</v>
      </c>
      <c r="J8" s="6" t="str">
        <f t="shared" si="0"/>
        <v>INSERT INTO directors(id, first_name, last_name, date_of_birth, place_of_birth, gender, picture, created_at, updated_at) VALUES (DEFAULT, 'Roger', 'Michell', '06/05/1956', 'South Africa', 'M', 'http://ia.media-imdb.com/images/M/MV5BMTc2NDMxNjIwNF5BMl5BanBnXkFtZTYwNzE4NDY2._V1_UY317_CR129,0,214,317_AL_.jpg', now(), now());</v>
      </c>
    </row>
    <row r="9" spans="1:10" x14ac:dyDescent="0.25">
      <c r="A9" t="s">
        <v>72</v>
      </c>
      <c r="B9" t="s">
        <v>615</v>
      </c>
      <c r="C9" t="s">
        <v>616</v>
      </c>
      <c r="D9" s="14" t="s">
        <v>1106</v>
      </c>
      <c r="E9" t="s">
        <v>211</v>
      </c>
      <c r="F9" t="s">
        <v>158</v>
      </c>
      <c r="G9" t="s">
        <v>1107</v>
      </c>
      <c r="H9" t="s">
        <v>79</v>
      </c>
      <c r="I9" t="s">
        <v>79</v>
      </c>
      <c r="J9" s="6" t="str">
        <f t="shared" si="0"/>
        <v>INSERT INTO directors(id, first_name, last_name, date_of_birth, place_of_birth, gender, picture, created_at, updated_at) VALUES (DEFAULT, 'Garry', 'Marshall', '11/13/1934', 'USA', 'M', 'http://ia.media-imdb.com/images/M/MV5BMjM1MjI3MDAwMF5BMl5BanBnXkFtZTgwNzA5NDYyNTE@._V1_UY317_CR91,0,214,317_AL_.jpg', now(), now());</v>
      </c>
    </row>
    <row r="10" spans="1:10" x14ac:dyDescent="0.25">
      <c r="A10" t="s">
        <v>72</v>
      </c>
      <c r="B10" t="s">
        <v>623</v>
      </c>
      <c r="C10" t="s">
        <v>624</v>
      </c>
      <c r="D10" s="14" t="s">
        <v>1108</v>
      </c>
      <c r="E10" t="s">
        <v>211</v>
      </c>
      <c r="F10" t="s">
        <v>158</v>
      </c>
      <c r="G10" t="s">
        <v>1109</v>
      </c>
      <c r="H10" t="s">
        <v>79</v>
      </c>
      <c r="I10" t="s">
        <v>79</v>
      </c>
      <c r="J10" s="6" t="str">
        <f t="shared" si="0"/>
        <v>INSERT INTO directors(id, first_name, last_name, date_of_birth, place_of_birth, gender, picture, created_at, updated_at) VALUES (DEFAULT, 'Cameron', 'Crowe', '07/13/1957', 'USA', 'M', 'http://ia.media-imdb.com/images/M/MV5BMTMxOTIyNDA3OF5BMl5BanBnXkFtZTcwOTU5NDcxNg@@._V1_UX214_CR0,0,214,317_AL_.jpg', now(), now());</v>
      </c>
    </row>
    <row r="11" spans="1:10" x14ac:dyDescent="0.25">
      <c r="A11" t="s">
        <v>72</v>
      </c>
      <c r="B11" t="s">
        <v>131</v>
      </c>
      <c r="C11" t="s">
        <v>623</v>
      </c>
      <c r="D11" s="14" t="s">
        <v>1110</v>
      </c>
      <c r="E11" t="s">
        <v>162</v>
      </c>
      <c r="F11" t="s">
        <v>158</v>
      </c>
      <c r="G11" t="s">
        <v>1111</v>
      </c>
      <c r="H11" t="s">
        <v>79</v>
      </c>
      <c r="I11" t="s">
        <v>79</v>
      </c>
      <c r="J11" s="6" t="str">
        <f t="shared" si="0"/>
        <v>INSERT INTO directors(id, first_name, last_name, date_of_birth, place_of_birth, gender, picture, created_at, updated_at) VALUES (DEFAULT, 'James', 'Cameron', '08/16/1954', 'Canada', 'M', 'http://ia.media-imdb.com/images/M/MV5BMjI0MjMzOTg2MF5BMl5BanBnXkFtZTcwMTM3NjQxMw@@._V1_UX214_CR0,0,214,317_AL_.jpg', now(), now());</v>
      </c>
    </row>
    <row r="12" spans="1:10" x14ac:dyDescent="0.25">
      <c r="A12" t="s">
        <v>72</v>
      </c>
      <c r="B12" t="s">
        <v>608</v>
      </c>
      <c r="C12" t="s">
        <v>641</v>
      </c>
      <c r="D12" s="14" t="s">
        <v>1112</v>
      </c>
      <c r="E12" t="s">
        <v>211</v>
      </c>
      <c r="F12" t="s">
        <v>158</v>
      </c>
      <c r="G12" t="s">
        <v>1113</v>
      </c>
      <c r="H12" t="s">
        <v>79</v>
      </c>
      <c r="I12" t="s">
        <v>79</v>
      </c>
      <c r="J12" s="6" t="str">
        <f t="shared" si="0"/>
        <v>INSERT INTO directors(id, first_name, last_name, date_of_birth, place_of_birth, gender, picture, created_at, updated_at) VALUES (DEFAULT, 'Richard', 'LaGravenese', '10/30/1959', 'USA', 'M', 'http://ia.media-imdb.com/images/M/MV5BMTE5ODYzMjMxNF5BMl5BanBnXkFtZTYwMDkzOTY0._V1_UY317_CR5,0,214,317_AL_.jpg', now(), now());</v>
      </c>
    </row>
    <row r="13" spans="1:10" x14ac:dyDescent="0.25">
      <c r="A13" t="s">
        <v>72</v>
      </c>
      <c r="B13" t="s">
        <v>651</v>
      </c>
      <c r="C13" t="s">
        <v>652</v>
      </c>
      <c r="D13" s="14" t="s">
        <v>1114</v>
      </c>
      <c r="E13" t="s">
        <v>211</v>
      </c>
      <c r="F13" t="s">
        <v>158</v>
      </c>
      <c r="G13" t="s">
        <v>1115</v>
      </c>
      <c r="H13" t="s">
        <v>79</v>
      </c>
      <c r="I13" t="s">
        <v>79</v>
      </c>
      <c r="J13" s="6" t="str">
        <f t="shared" si="0"/>
        <v>INSERT INTO directors(id, first_name, last_name, date_of_birth, place_of_birth, gender, picture, created_at, updated_at) VALUES (DEFAULT, 'Edward', 'Zwick', '10/08/1952', 'USA', 'M', 'http://ia.media-imdb.com/images/M/MV5BMTM1MDcwODU2NV5BMl5BanBnXkFtZTcwMDM0MzY1Mw@@._V1_UY317_CR4,0,214,317_AL_.jpg', now(), now());</v>
      </c>
    </row>
    <row r="14" spans="1:10" x14ac:dyDescent="0.25">
      <c r="A14" t="s">
        <v>72</v>
      </c>
      <c r="B14" t="s">
        <v>659</v>
      </c>
      <c r="C14" t="s">
        <v>660</v>
      </c>
      <c r="D14" s="14" t="s">
        <v>1116</v>
      </c>
      <c r="E14" t="s">
        <v>999</v>
      </c>
      <c r="F14" t="s">
        <v>158</v>
      </c>
      <c r="G14" t="s">
        <v>1117</v>
      </c>
      <c r="H14" t="s">
        <v>79</v>
      </c>
      <c r="I14" t="s">
        <v>79</v>
      </c>
      <c r="J14" s="6" t="str">
        <f t="shared" si="0"/>
        <v>INSERT INTO directors(id, first_name, last_name, date_of_birth, place_of_birth, gender, picture, created_at, updated_at) VALUES (DEFAULT, 'Wolfgang', 'Petersen', '03/14/1941', 'Germany', 'M', 'http://ia.media-imdb.com/images/M/MV5BMTczNTQ5ODY4OV5BMl5BanBnXkFtZTYwMDcyMDI1._V1_UY317_CR1,0,214,317_AL_.jpg', now(), now());</v>
      </c>
    </row>
    <row r="15" spans="1:10" x14ac:dyDescent="0.25">
      <c r="A15" t="s">
        <v>72</v>
      </c>
      <c r="B15" t="s">
        <v>668</v>
      </c>
      <c r="C15" t="s">
        <v>669</v>
      </c>
      <c r="D15" s="14" t="s">
        <v>1118</v>
      </c>
      <c r="E15" t="s">
        <v>211</v>
      </c>
      <c r="F15" t="s">
        <v>158</v>
      </c>
      <c r="G15" t="s">
        <v>1119</v>
      </c>
      <c r="H15" t="s">
        <v>79</v>
      </c>
      <c r="I15" t="s">
        <v>79</v>
      </c>
      <c r="J15" s="6" t="str">
        <f t="shared" si="0"/>
        <v>INSERT INTO directors(id, first_name, last_name, date_of_birth, place_of_birth, gender, picture, created_at, updated_at) VALUES (DEFAULT, 'David', 'Fincher', '08/28/1962', 'USA', 'M', 'http://ia.media-imdb.com/images/M/MV5BMTc1NDkwMTQ2MF5BMl5BanBnXkFtZTcwMzY0ODkyMg@@._V1_UX214_CR0,0,214,317_AL_.jpg', now(), now());</v>
      </c>
    </row>
    <row r="16" spans="1:10" x14ac:dyDescent="0.25">
      <c r="A16" t="s">
        <v>72</v>
      </c>
      <c r="B16" t="s">
        <v>678</v>
      </c>
      <c r="C16" t="s">
        <v>671</v>
      </c>
      <c r="D16" s="14" t="s">
        <v>1120</v>
      </c>
      <c r="E16" t="s">
        <v>248</v>
      </c>
      <c r="F16" t="s">
        <v>158</v>
      </c>
      <c r="G16" t="s">
        <v>1121</v>
      </c>
      <c r="H16" t="s">
        <v>79</v>
      </c>
      <c r="I16" t="s">
        <v>79</v>
      </c>
      <c r="J16" s="6" t="str">
        <f t="shared" si="0"/>
        <v>INSERT INTO directors(id, first_name, last_name, date_of_birth, place_of_birth, gender, picture, created_at, updated_at) VALUES (DEFAULT, 'Yimou', 'Zhang', '11/14/1951', 'China', 'M', 'http://ia.media-imdb.com/images/M/MV5BMTY0MTQ4NDI3N15BMl5BanBnXkFtZTYwODg3NTE2._V1_UX214_CR0,0,214,317_AL_.jpg', now(), now());</v>
      </c>
    </row>
    <row r="17" spans="1:10" x14ac:dyDescent="0.25">
      <c r="A17" t="s">
        <v>72</v>
      </c>
      <c r="B17" t="s">
        <v>120</v>
      </c>
      <c r="C17" t="s">
        <v>690</v>
      </c>
      <c r="D17" s="14" t="s">
        <v>1122</v>
      </c>
      <c r="E17" t="s">
        <v>248</v>
      </c>
      <c r="F17" t="s">
        <v>158</v>
      </c>
      <c r="G17" t="s">
        <v>1123</v>
      </c>
      <c r="H17" t="s">
        <v>79</v>
      </c>
      <c r="I17" t="s">
        <v>79</v>
      </c>
      <c r="J17" s="6" t="str">
        <f t="shared" si="0"/>
        <v>INSERT INTO directors(id, first_name, last_name, date_of_birth, place_of_birth, gender, picture, created_at, updated_at) VALUES (DEFAULT, 'John', 'Woo', '09/23/1946', 'China', 'M', 'http://ia.media-imdb.com/images/M/MV5BMTcyNDMwODQ5MV5BMl5BanBnXkFtZTYwMzEyNzU1._V1_UY317_CR0,0,214,317_AL_.jpg', now(), now());</v>
      </c>
    </row>
    <row r="18" spans="1:10" x14ac:dyDescent="0.25">
      <c r="A18" t="s">
        <v>72</v>
      </c>
      <c r="B18" t="s">
        <v>713</v>
      </c>
      <c r="C18" t="s">
        <v>714</v>
      </c>
      <c r="D18" s="14" t="s">
        <v>1124</v>
      </c>
      <c r="E18" t="s">
        <v>901</v>
      </c>
      <c r="F18" t="s">
        <v>158</v>
      </c>
      <c r="G18" t="s">
        <v>1125</v>
      </c>
      <c r="H18" t="s">
        <v>79</v>
      </c>
      <c r="I18" t="s">
        <v>79</v>
      </c>
      <c r="J18" s="6" t="str">
        <f t="shared" si="0"/>
        <v>INSERT INTO directors(id, first_name, last_name, date_of_birth, place_of_birth, gender, picture, created_at, updated_at) VALUES (DEFAULT, 'Ridley', 'Scott', '11/30/1937', 'England, UK', 'M', 'http://ia.media-imdb.com/images/M/MV5BMjAwMzc0NjY3OF5BMl5BanBnXkFtZTcwNTU0MjQ1Mw@@._V1_UY317_CR8,0,214,317_AL_.jpg', now(), now());</v>
      </c>
    </row>
    <row r="19" spans="1:10" x14ac:dyDescent="0.25">
      <c r="A19" t="s">
        <v>72</v>
      </c>
      <c r="B19" t="s">
        <v>736</v>
      </c>
      <c r="C19" t="s">
        <v>737</v>
      </c>
      <c r="D19" s="14" t="s">
        <v>1126</v>
      </c>
      <c r="E19" t="s">
        <v>211</v>
      </c>
      <c r="F19" t="s">
        <v>158</v>
      </c>
      <c r="G19" t="s">
        <v>1127</v>
      </c>
      <c r="H19" t="s">
        <v>79</v>
      </c>
      <c r="I19" t="s">
        <v>79</v>
      </c>
      <c r="J19" s="6" t="str">
        <f t="shared" si="0"/>
        <v>INSERT INTO directors(id, first_name, last_name, date_of_birth, place_of_birth, gender, picture, created_at, updated_at) VALUES (DEFAULT, 'Barry', 'Levinson', '04/06/1942', 'USA', 'M', 'http://ia.media-imdb.com/images/M/MV5BMjE0MjY5MjYzN15BMl5BanBnXkFtZTcwOTc1MTc1MQ@@._V1_UY317_CR5,0,214,317_AL_.jpg', now(), now());</v>
      </c>
    </row>
    <row r="20" spans="1:10" x14ac:dyDescent="0.25">
      <c r="A20" t="s">
        <v>72</v>
      </c>
      <c r="B20" t="s">
        <v>748</v>
      </c>
      <c r="C20" t="s">
        <v>749</v>
      </c>
      <c r="D20" s="14" t="s">
        <v>1128</v>
      </c>
      <c r="E20" t="s">
        <v>211</v>
      </c>
      <c r="F20" t="s">
        <v>158</v>
      </c>
      <c r="G20" t="s">
        <v>1129</v>
      </c>
      <c r="H20" t="s">
        <v>79</v>
      </c>
      <c r="I20" t="s">
        <v>79</v>
      </c>
      <c r="J20" s="6" t="str">
        <f t="shared" si="0"/>
        <v>INSERT INTO directors(id, first_name, last_name, date_of_birth, place_of_birth, gender, picture, created_at, updated_at) VALUES (DEFAULT, 'George', 'Lucas', '05/14/1944', 'USA', 'M', 'http://ia.media-imdb.com/images/M/MV5BMTA0Mjc0NzExNzBeQTJeQWpwZ15BbWU3MDEzMzQ3MDI@._V1_UY317_CR0,0,214,317_AL_.jpg', now(), now());</v>
      </c>
    </row>
    <row r="21" spans="1:10" x14ac:dyDescent="0.25">
      <c r="A21" t="s">
        <v>72</v>
      </c>
      <c r="B21" t="s">
        <v>587</v>
      </c>
      <c r="C21" t="s">
        <v>757</v>
      </c>
      <c r="D21" s="14" t="s">
        <v>1130</v>
      </c>
      <c r="E21" t="s">
        <v>211</v>
      </c>
      <c r="F21" t="s">
        <v>158</v>
      </c>
      <c r="G21" t="s">
        <v>1131</v>
      </c>
      <c r="H21" t="s">
        <v>79</v>
      </c>
      <c r="I21" t="s">
        <v>79</v>
      </c>
      <c r="J21" s="6" t="str">
        <f t="shared" si="0"/>
        <v>INSERT INTO directors(id, first_name, last_name, date_of_birth, place_of_birth, gender, picture, created_at, updated_at) VALUES (DEFAULT, 'Adam', 'McKay', '04/17/1968', 'USA', 'M', 'http://ia.media-imdb.com/images/M/MV5BMTc1MjI2MzMzMV5BMl5BanBnXkFtZTYwMDM3ODA0._V1_UY317_CR6,0,214,317_AL_.jpg', now(), now());</v>
      </c>
    </row>
    <row r="22" spans="1:10" x14ac:dyDescent="0.25">
      <c r="A22" t="s">
        <v>72</v>
      </c>
      <c r="B22" t="s">
        <v>766</v>
      </c>
      <c r="C22" t="s">
        <v>767</v>
      </c>
      <c r="D22" s="14" t="s">
        <v>1132</v>
      </c>
      <c r="E22" t="s">
        <v>217</v>
      </c>
      <c r="F22" t="s">
        <v>158</v>
      </c>
      <c r="G22" t="s">
        <v>1133</v>
      </c>
      <c r="H22" t="s">
        <v>79</v>
      </c>
      <c r="I22" t="s">
        <v>79</v>
      </c>
      <c r="J22" s="6" t="str">
        <f t="shared" si="0"/>
        <v>INSERT INTO directors(id, first_name, last_name, date_of_birth, place_of_birth, gender, picture, created_at, updated_at) VALUES (DEFAULT, 'Masayuki', 'Suo', '10/29/1956', 'Japan', 'M', 'http://ia.media-imdb.com/images/M/MV5BMTUxNzI3ODA3OV5BMl5BanBnXkFtZTYwNzYxODk0._V1_UY317_CR0,0,214,317_AL_.jpg', now(), now());</v>
      </c>
    </row>
    <row r="23" spans="1:10" x14ac:dyDescent="0.25">
      <c r="A23" t="s">
        <v>72</v>
      </c>
      <c r="B23" t="s">
        <v>385</v>
      </c>
      <c r="C23" t="s">
        <v>775</v>
      </c>
      <c r="D23" s="14" t="s">
        <v>1134</v>
      </c>
      <c r="E23" t="s">
        <v>901</v>
      </c>
      <c r="F23" t="s">
        <v>158</v>
      </c>
      <c r="G23" t="s">
        <v>1135</v>
      </c>
      <c r="H23" t="s">
        <v>79</v>
      </c>
      <c r="I23" t="s">
        <v>79</v>
      </c>
      <c r="J23" s="6" t="str">
        <f t="shared" si="0"/>
        <v>INSERT INTO directors(id, first_name, last_name, date_of_birth, place_of_birth, gender, picture, created_at, updated_at) VALUES (DEFAULT, 'Peter', 'Chelsom', '04/20/1956', 'England, UK', 'M', 'http://ia.media-imdb.com/images/M/MV5BMTY1MjMwMzE3NV5BMl5BanBnXkFtZTgwMTg3Nzk2MTE@._V1_UY317_CR27,0,214,317_AL_.jpg', now(), now());</v>
      </c>
    </row>
    <row r="24" spans="1:10" x14ac:dyDescent="0.25">
      <c r="A24" t="s">
        <v>72</v>
      </c>
      <c r="B24" t="s">
        <v>784</v>
      </c>
      <c r="C24" t="s">
        <v>785</v>
      </c>
      <c r="D24" s="14" t="s">
        <v>1136</v>
      </c>
      <c r="E24" t="s">
        <v>211</v>
      </c>
      <c r="F24" t="s">
        <v>158</v>
      </c>
      <c r="G24" t="s">
        <v>1137</v>
      </c>
      <c r="H24" t="s">
        <v>79</v>
      </c>
      <c r="I24" t="s">
        <v>79</v>
      </c>
      <c r="J24" s="6" t="str">
        <f t="shared" si="0"/>
        <v>INSERT INTO directors(id, first_name, last_name, date_of_birth, place_of_birth, gender, picture, created_at, updated_at) VALUES (DEFAULT, 'Robert', 'Zemeckis', '05/14/1952', 'USA', 'M', 'http://ia.media-imdb.com/images/M/MV5BMTgyMTMzMDUyNl5BMl5BanBnXkFtZTcwODA0ODMyMw@@._V1_UX214_CR0,0,214,317_AL_.jpg', now(), now());</v>
      </c>
    </row>
    <row r="25" spans="1:10" x14ac:dyDescent="0.25">
      <c r="A25" t="s">
        <v>72</v>
      </c>
      <c r="B25" t="s">
        <v>707</v>
      </c>
      <c r="C25" t="s">
        <v>798</v>
      </c>
      <c r="D25" s="14" t="s">
        <v>1138</v>
      </c>
      <c r="E25" t="s">
        <v>901</v>
      </c>
      <c r="F25" t="s">
        <v>158</v>
      </c>
      <c r="G25" t="s">
        <v>1139</v>
      </c>
      <c r="H25" t="s">
        <v>79</v>
      </c>
      <c r="I25" t="s">
        <v>79</v>
      </c>
      <c r="J25" s="6" t="str">
        <f t="shared" si="0"/>
        <v>INSERT INTO directors(id, first_name, last_name, date_of_birth, place_of_birth, gender, picture, created_at, updated_at) VALUES (DEFAULT, 'Tom', 'Hooper', '10/01/1972', 'England, UK', 'M', 'http://ia.media-imdb.com/images/M/MV5BMTMyOTQ5MTE5OV5BMl5BanBnXkFtZTcwNjMxNjA0NA@@._V1_UY317_CR7,0,214,317_AL_.jpg', now(), now());</v>
      </c>
    </row>
    <row r="26" spans="1:10" x14ac:dyDescent="0.25">
      <c r="A26" t="s">
        <v>72</v>
      </c>
      <c r="B26" t="s">
        <v>810</v>
      </c>
      <c r="C26" t="s">
        <v>811</v>
      </c>
      <c r="D26" s="14" t="s">
        <v>1140</v>
      </c>
      <c r="E26" t="s">
        <v>542</v>
      </c>
      <c r="F26" t="s">
        <v>158</v>
      </c>
      <c r="G26" t="s">
        <v>1141</v>
      </c>
      <c r="H26" t="s">
        <v>79</v>
      </c>
      <c r="I26" t="s">
        <v>79</v>
      </c>
      <c r="J26" s="6" t="str">
        <f t="shared" si="0"/>
        <v>INSERT INTO directors(id, first_name, last_name, date_of_birth, place_of_birth, gender, picture, created_at, updated_at) VALUES (DEFAULT, 'Andrew', 'Niccol', '06/10/1964', 'New Zealand', 'M', 'http://ia.media-imdb.com/images/M/MV5BMTI5ODQ2ODU2M15BMl5BanBnXkFtZTcwNjM2NDg5Mg@@._V1_UY317_CR10,0,214,317_AL_.jpg', now(), now());</v>
      </c>
    </row>
    <row r="27" spans="1:10" x14ac:dyDescent="0.25">
      <c r="A27" t="s">
        <v>72</v>
      </c>
      <c r="B27" t="s">
        <v>707</v>
      </c>
      <c r="C27" t="s">
        <v>777</v>
      </c>
      <c r="D27" s="14" t="s">
        <v>1026</v>
      </c>
      <c r="E27" t="s">
        <v>211</v>
      </c>
      <c r="F27" t="s">
        <v>158</v>
      </c>
      <c r="G27" t="s">
        <v>1027</v>
      </c>
      <c r="H27" t="s">
        <v>79</v>
      </c>
      <c r="I27" t="s">
        <v>79</v>
      </c>
      <c r="J27" s="6" t="str">
        <f t="shared" si="0"/>
        <v>INSERT INTO directors(id, first_name, last_name, date_of_birth, place_of_birth, gender, picture, created_at, updated_at) VALUES (DEFAULT, 'Tom', 'Hanks', '07/09/1956', 'USA', 'M', 'http://ia.media-imdb.com/images/M/MV5BMTQ2MjMwNDA3Nl5BMl5BanBnXkFtZTcwMTA2NDY3NQ@@._V1_UY317_CR2,0,214,317_AL_.jpg', now(), now());</v>
      </c>
    </row>
    <row r="28" spans="1:10" x14ac:dyDescent="0.25">
      <c r="A28" t="s">
        <v>72</v>
      </c>
      <c r="B28" t="s">
        <v>820</v>
      </c>
      <c r="C28" t="s">
        <v>821</v>
      </c>
      <c r="D28" s="14" t="s">
        <v>1142</v>
      </c>
      <c r="E28" t="s">
        <v>211</v>
      </c>
      <c r="F28" t="s">
        <v>158</v>
      </c>
      <c r="G28" t="s">
        <v>1143</v>
      </c>
      <c r="H28" t="s">
        <v>79</v>
      </c>
      <c r="I28" t="s">
        <v>79</v>
      </c>
      <c r="J28" s="6" t="str">
        <f t="shared" si="0"/>
        <v>INSERT INTO directors(id, first_name, last_name, date_of_birth, place_of_birth, gender, picture, created_at, updated_at) VALUES (DEFAULT, 'Pete', 'Docter', '10/09/1968', 'USA', 'M', 'http://ia.media-imdb.com/images/M/MV5BMTQzNzM1NTc2Nl5BMl5BanBnXkFtZTcwNTM2MTMyMw@@._V1_UY317_CR20,0,214,317_AL_.jpg', now(), now());</v>
      </c>
    </row>
    <row r="29" spans="1:10" x14ac:dyDescent="0.25">
      <c r="A29" t="s">
        <v>72</v>
      </c>
      <c r="B29" t="s">
        <v>822</v>
      </c>
      <c r="C29" t="s">
        <v>823</v>
      </c>
      <c r="D29" s="14" t="s">
        <v>1144</v>
      </c>
      <c r="E29" t="s">
        <v>211</v>
      </c>
      <c r="F29" t="s">
        <v>158</v>
      </c>
      <c r="G29" t="s">
        <v>1145</v>
      </c>
      <c r="H29" t="s">
        <v>79</v>
      </c>
      <c r="I29" t="s">
        <v>79</v>
      </c>
      <c r="J29" s="6" t="str">
        <f t="shared" si="0"/>
        <v>INSERT INTO directors(id, first_name, last_name, date_of_birth, place_of_birth, gender, picture, created_at, updated_at) VALUES (DEFAULT, 'Bob', 'Peterson', '01/18/1961', 'USA', 'M', 'http://ia.media-imdb.com/images/M/MV5BODQ3OTYzNjE4Ml5BMl5BanBnXkFtZTcwMDE5NDY0Mg@@._V1_UY317_CR131,0,214,317_AL_.jpg', now(), now());</v>
      </c>
    </row>
    <row r="30" spans="1:10" x14ac:dyDescent="0.25">
      <c r="A30" t="s">
        <v>72</v>
      </c>
      <c r="B30" t="s">
        <v>120</v>
      </c>
      <c r="C30" t="s">
        <v>832</v>
      </c>
      <c r="D30" s="14" t="s">
        <v>1146</v>
      </c>
      <c r="E30" t="s">
        <v>211</v>
      </c>
      <c r="F30" t="s">
        <v>158</v>
      </c>
      <c r="G30" t="s">
        <v>1147</v>
      </c>
      <c r="H30" t="s">
        <v>79</v>
      </c>
      <c r="I30" t="s">
        <v>79</v>
      </c>
      <c r="J30" s="6" t="str">
        <f t="shared" si="0"/>
        <v>INSERT INTO directors(id, first_name, last_name, date_of_birth, place_of_birth, gender, picture, created_at, updated_at) VALUES (DEFAULT, 'John', 'Lasseter', '01/12/1957', 'USA', 'M', 'http://ia.media-imdb.com/images/M/MV5BMTQ5NTczNjE5MV5BMl5BanBnXkFtZTcwMTA1MTQ3Mg@@._V1_UY317_CR16,0,214,317_AL_.jpg', now(), now());</v>
      </c>
    </row>
    <row r="31" spans="1:10" x14ac:dyDescent="0.25">
      <c r="A31" t="s">
        <v>72</v>
      </c>
      <c r="B31" t="s">
        <v>846</v>
      </c>
      <c r="C31" t="s">
        <v>847</v>
      </c>
      <c r="D31" s="14" t="s">
        <v>1148</v>
      </c>
      <c r="E31" t="s">
        <v>211</v>
      </c>
      <c r="F31" t="s">
        <v>158</v>
      </c>
      <c r="G31" t="s">
        <v>1149</v>
      </c>
      <c r="H31" t="s">
        <v>79</v>
      </c>
      <c r="I31" t="s">
        <v>79</v>
      </c>
      <c r="J31" s="6" t="str">
        <f t="shared" si="0"/>
        <v>INSERT INTO directors(id, first_name, last_name, date_of_birth, place_of_birth, gender, picture, created_at, updated_at) VALUES (DEFAULT, 'J.J.', 'Abrams', '06/27/1966', 'USA', 'M', 'http://ia.media-imdb.com/images/M/MV5BMTM4MTE0NTkzMV5BMl5BanBnXkFtZTcwODEwNDU0OQ@@._V1_UX214_CR0,0,214,317_AL_.jpg', now(), now());</v>
      </c>
    </row>
    <row r="32" spans="1:10" x14ac:dyDescent="0.25">
      <c r="A32" t="s">
        <v>72</v>
      </c>
      <c r="B32" t="s">
        <v>857</v>
      </c>
      <c r="C32" t="s">
        <v>858</v>
      </c>
      <c r="D32" s="14" t="s">
        <v>1150</v>
      </c>
      <c r="E32" t="s">
        <v>901</v>
      </c>
      <c r="F32" t="s">
        <v>158</v>
      </c>
      <c r="G32" t="s">
        <v>1151</v>
      </c>
      <c r="H32" t="s">
        <v>79</v>
      </c>
      <c r="I32" t="s">
        <v>79</v>
      </c>
      <c r="J32" s="6" t="str">
        <f t="shared" si="0"/>
        <v>INSERT INTO directors(id, first_name, last_name, date_of_birth, place_of_birth, gender, picture, created_at, updated_at) VALUES (DEFAULT, 'Christopher', 'Nolan', '07/30/1970', 'England, UK', 'M', 'http://ia.media-imdb.com/images/M/MV5BNjE3NDQyOTYyMV5BMl5BanBnXkFtZTcwODcyODU2Mw@@._V1_UY317_CR7,0,214,317_AL_.jpg', now(), now());</v>
      </c>
    </row>
    <row r="33" spans="1:10" x14ac:dyDescent="0.25">
      <c r="A33" t="s">
        <v>72</v>
      </c>
      <c r="B33" t="s">
        <v>865</v>
      </c>
      <c r="C33" t="s">
        <v>866</v>
      </c>
      <c r="D33" s="14" t="s">
        <v>1152</v>
      </c>
      <c r="E33" t="s">
        <v>211</v>
      </c>
      <c r="F33" t="s">
        <v>158</v>
      </c>
      <c r="G33" t="s">
        <v>1153</v>
      </c>
      <c r="H33" t="s">
        <v>79</v>
      </c>
      <c r="I33" t="s">
        <v>79</v>
      </c>
      <c r="J33" s="6" t="str">
        <f t="shared" si="0"/>
        <v>INSERT INTO directors(id, first_name, last_name, date_of_birth, place_of_birth, gender, picture, created_at, updated_at) VALUES (DEFAULT, 'Steven', 'Spielberg', '12/18/1946', 'USA', 'M', 'http://ia.media-imdb.com/images/M/MV5BMTY1NjAzNzE1MV5BMl5BanBnXkFtZTYwNTk0ODc0._V1_UX214_CR0,0,214,317_AL_.jpg', now(), now());</v>
      </c>
    </row>
    <row r="34" spans="1:10" x14ac:dyDescent="0.25">
      <c r="A34" t="s">
        <v>72</v>
      </c>
      <c r="B34" t="s">
        <v>825</v>
      </c>
      <c r="C34" t="s">
        <v>877</v>
      </c>
      <c r="D34" s="14" t="s">
        <v>1155</v>
      </c>
      <c r="E34" t="s">
        <v>211</v>
      </c>
      <c r="F34" t="s">
        <v>158</v>
      </c>
      <c r="G34" t="s">
        <v>1154</v>
      </c>
      <c r="H34" t="s">
        <v>79</v>
      </c>
      <c r="I34" t="s">
        <v>79</v>
      </c>
      <c r="J34" s="6" t="str">
        <f t="shared" si="0"/>
        <v>INSERT INTO directors(id, first_name, last_name, date_of_birth, place_of_birth, gender, picture, created_at, updated_at) VALUES (DEFAULT, 'Tim', 'Miller', '02/28/1970', 'USA', 'M', 'http://ia.media-imdb.com/images/M/MV5BMTk4NjMyNzY3MV5BMl5BanBnXkFtZTgwNDY0Nzg0ODE@._V1_UX214_CR0,0,214,317_AL_.jpg', now(), now());</v>
      </c>
    </row>
    <row r="35" spans="1:10" x14ac:dyDescent="0.25">
      <c r="A35" t="s">
        <v>72</v>
      </c>
      <c r="B35" t="s">
        <v>892</v>
      </c>
      <c r="C35" t="s">
        <v>893</v>
      </c>
      <c r="D35" s="14" t="s">
        <v>1156</v>
      </c>
      <c r="E35" t="s">
        <v>373</v>
      </c>
      <c r="F35" t="s">
        <v>158</v>
      </c>
      <c r="G35" t="s">
        <v>1157</v>
      </c>
      <c r="H35" t="s">
        <v>79</v>
      </c>
      <c r="I35" t="s">
        <v>79</v>
      </c>
      <c r="J35" s="6" t="str">
        <f t="shared" si="0"/>
        <v>INSERT INTO directors(id, first_name, last_name, date_of_birth, place_of_birth, gender, picture, created_at, updated_at) VALUES (DEFAULT, 'Jean-Pierre', 'Jeunet', '09/03/1953', 'France', 'M', 'http://ia.media-imdb.com/images/M/MV5BMjE2Mjg3MTE2NF5BMl5BanBnXkFtZTYwOTUzMzk1._V1_UY317_CR3,0,214,317_AL_.jpg',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26" workbookViewId="0">
      <selection activeCell="G2" sqref="G2:G36"/>
    </sheetView>
  </sheetViews>
  <sheetFormatPr defaultRowHeight="15" x14ac:dyDescent="0.25"/>
  <cols>
    <col min="1" max="1" width="11.42578125" customWidth="1"/>
    <col min="2" max="2" width="24.28515625" bestFit="1" customWidth="1"/>
    <col min="3" max="3" width="12.5703125" bestFit="1" customWidth="1"/>
    <col min="4" max="6" width="11.42578125" customWidth="1"/>
    <col min="7" max="7" width="43.85546875" style="6" customWidth="1"/>
  </cols>
  <sheetData>
    <row r="1" spans="1:7" x14ac:dyDescent="0.25">
      <c r="A1" s="2" t="s">
        <v>0</v>
      </c>
      <c r="B1" s="3" t="s">
        <v>70</v>
      </c>
      <c r="C1" s="3" t="s">
        <v>14</v>
      </c>
      <c r="D1" s="3" t="s">
        <v>16</v>
      </c>
      <c r="E1" s="3" t="s">
        <v>4</v>
      </c>
      <c r="F1" s="3" t="s">
        <v>5</v>
      </c>
      <c r="G1" s="5" t="s">
        <v>6</v>
      </c>
    </row>
    <row r="2" spans="1:7" x14ac:dyDescent="0.25">
      <c r="A2" t="s">
        <v>72</v>
      </c>
      <c r="B2" t="s">
        <v>539</v>
      </c>
      <c r="C2" t="s">
        <v>211</v>
      </c>
      <c r="D2" t="s">
        <v>541</v>
      </c>
      <c r="E2" t="s">
        <v>79</v>
      </c>
      <c r="F2" t="s">
        <v>79</v>
      </c>
      <c r="G2" s="6" t="str">
        <f xml:space="preserve"> "INSERT INTO studios("&amp;A$1&amp;", "&amp;B$1&amp;", "&amp;C$1&amp;", "&amp;D$1&amp;", "&amp;E$1&amp;", "&amp;F$1&amp;") VALUES ("&amp;A2&amp;", '"&amp;B2&amp;"', '"&amp;C2&amp;"', '"&amp;D2&amp;"', "&amp;E2&amp;", "&amp;F2&amp;");"</f>
        <v>INSERT INTO studios(id, studio_name, country, picture, created_at, updated_at) VALUES (DEFAULT, 'New Line Cinema', 'USA', 'https://upload.wikimedia.org/wikipedia/en/thumb/0/04/New_Line_Cinema.svg/260px-New_Line_Cinema.svg.png', now(), now());</v>
      </c>
    </row>
    <row r="3" spans="1:7" x14ac:dyDescent="0.25">
      <c r="A3" t="s">
        <v>72</v>
      </c>
      <c r="B3" t="s">
        <v>540</v>
      </c>
      <c r="C3" t="s">
        <v>542</v>
      </c>
      <c r="D3" t="s">
        <v>543</v>
      </c>
      <c r="E3" t="s">
        <v>79</v>
      </c>
      <c r="F3" t="s">
        <v>79</v>
      </c>
      <c r="G3" s="6" t="str">
        <f t="shared" ref="G3:G36" si="0" xml:space="preserve"> "INSERT INTO studios("&amp;A$1&amp;", "&amp;B$1&amp;", "&amp;C$1&amp;", "&amp;D$1&amp;", "&amp;E$1&amp;", "&amp;F$1&amp;") VALUES ("&amp;A3&amp;", '"&amp;B3&amp;"', '"&amp;C3&amp;"', '"&amp;D3&amp;"', "&amp;E3&amp;", "&amp;F3&amp;");"</f>
        <v>INSERT INTO studios(id, studio_name, country, picture, created_at, updated_at) VALUES (DEFAULT, 'WingNut Films', 'New Zealand', 'http://vignette2.wikia.nocookie.net/middleearthshadowofmordor7723/images/b/bd/Wingnut_Films_logo.png/revision/latest?cb=20140225204753', now(), now());</v>
      </c>
    </row>
    <row r="4" spans="1:7" x14ac:dyDescent="0.25">
      <c r="A4" t="s">
        <v>72</v>
      </c>
      <c r="B4" t="s">
        <v>544</v>
      </c>
      <c r="C4" t="s">
        <v>211</v>
      </c>
      <c r="D4" t="s">
        <v>545</v>
      </c>
      <c r="E4" t="s">
        <v>79</v>
      </c>
      <c r="F4" t="s">
        <v>79</v>
      </c>
      <c r="G4" s="6" t="str">
        <f t="shared" si="0"/>
        <v>INSERT INTO studios(id, studio_name, country, picture, created_at, updated_at) VALUES (DEFAULT, 'The Saul Zaentz Company', 'USA', 'http://bcdbimages.s3.amazonaws.com/logo/zaentz.jpg', now(), now());</v>
      </c>
    </row>
    <row r="5" spans="1:7" x14ac:dyDescent="0.25">
      <c r="A5" t="s">
        <v>72</v>
      </c>
      <c r="B5" t="s">
        <v>559</v>
      </c>
      <c r="C5" t="s">
        <v>217</v>
      </c>
      <c r="D5" t="s">
        <v>561</v>
      </c>
      <c r="E5" t="s">
        <v>79</v>
      </c>
      <c r="F5" t="s">
        <v>79</v>
      </c>
      <c r="G5" s="6" t="str">
        <f t="shared" si="0"/>
        <v>INSERT INTO studios(id, studio_name, country, picture, created_at, updated_at) VALUES (DEFAULT, 'Studio Ghibli', 'Japan', 'http://www.tasteofcinema.com/wp-content/uploads/2015/06/studio_ghibli_facts.jpg', now(), now());</v>
      </c>
    </row>
    <row r="6" spans="1:7" x14ac:dyDescent="0.25">
      <c r="A6" t="s">
        <v>72</v>
      </c>
      <c r="B6" t="s">
        <v>833</v>
      </c>
      <c r="C6" t="s">
        <v>211</v>
      </c>
      <c r="D6" t="s">
        <v>560</v>
      </c>
      <c r="E6" t="s">
        <v>79</v>
      </c>
      <c r="F6" t="s">
        <v>79</v>
      </c>
      <c r="G6" s="6" t="str">
        <f t="shared" si="0"/>
        <v>INSERT INTO studios(id, studio_name, country, picture, created_at, updated_at) VALUES (DEFAULT, 'Walt Disney Pictures', 'USA', 'https://upload.wikimedia.org/wikipedia/en/thumb/f/fc/Walt_Disney_Studios_Home_Entertainment_logo.svg/300px-Walt_Disney_Studios_Home_Entertainment_logo.svg.png', now(), now());</v>
      </c>
    </row>
    <row r="7" spans="1:7" x14ac:dyDescent="0.25">
      <c r="A7" t="s">
        <v>72</v>
      </c>
      <c r="B7" t="s">
        <v>571</v>
      </c>
      <c r="C7" t="s">
        <v>211</v>
      </c>
      <c r="D7" t="s">
        <v>586</v>
      </c>
      <c r="E7" t="s">
        <v>79</v>
      </c>
      <c r="F7" t="s">
        <v>79</v>
      </c>
      <c r="G7" s="6" t="str">
        <f t="shared" si="0"/>
        <v>INSERT INTO studios(id, studio_name, country, picture, created_at, updated_at) VALUES (DEFAULT, 'Paramount Pictures', 'USA', 'https://upload.wikimedia.org/wikipedia/en/thumb/3/3b/Paramount_Pictures_print_logo_(1968).svg/1257px-Paramount_Pictures_print_logo_(1968).svg.png', now(), now());</v>
      </c>
    </row>
    <row r="8" spans="1:7" x14ac:dyDescent="0.25">
      <c r="A8" t="s">
        <v>72</v>
      </c>
      <c r="B8" t="s">
        <v>596</v>
      </c>
      <c r="C8" t="s">
        <v>211</v>
      </c>
      <c r="D8" t="s">
        <v>1158</v>
      </c>
      <c r="E8" t="s">
        <v>79</v>
      </c>
      <c r="F8" t="s">
        <v>79</v>
      </c>
      <c r="G8" s="6" t="str">
        <f t="shared" si="0"/>
        <v>INSERT INTO studios(id, studio_name, country, picture, created_at, updated_at) VALUES (DEFAULT, 'Warner Bros.', 'USA', 'https://upload.wikimedia.org/wikipedia/en/thumb/8/89/Warner_Bros._Pictures_logo.svg/1080px-Warner_Bros._Pictures_logo.svg.png', now(), now());</v>
      </c>
    </row>
    <row r="9" spans="1:7" x14ac:dyDescent="0.25">
      <c r="A9" t="s">
        <v>72</v>
      </c>
      <c r="B9" t="s">
        <v>611</v>
      </c>
      <c r="C9" t="s">
        <v>211</v>
      </c>
      <c r="D9" t="s">
        <v>1159</v>
      </c>
      <c r="E9" t="s">
        <v>79</v>
      </c>
      <c r="F9" t="s">
        <v>79</v>
      </c>
      <c r="G9" s="6" t="str">
        <f t="shared" si="0"/>
        <v>INSERT INTO studios(id, studio_name, country, picture, created_at, updated_at) VALUES (DEFAULT, 'Polygram Filmed Entertainment', 'USA', 'http://vignette3.wikia.nocookie.net/logopedia/images/0/01/PolyGram_Filmed_Entertainment_1997.jpg/revision/latest?cb=20120324160400', now(), now());</v>
      </c>
    </row>
    <row r="10" spans="1:7" x14ac:dyDescent="0.25">
      <c r="A10" t="s">
        <v>72</v>
      </c>
      <c r="B10" t="s">
        <v>617</v>
      </c>
      <c r="C10" t="s">
        <v>211</v>
      </c>
      <c r="D10" t="s">
        <v>1160</v>
      </c>
      <c r="E10" t="s">
        <v>79</v>
      </c>
      <c r="F10" t="s">
        <v>79</v>
      </c>
      <c r="G10" s="6" t="str">
        <f t="shared" si="0"/>
        <v>INSERT INTO studios(id, studio_name, country, picture, created_at, updated_at) VALUES (DEFAULT, 'Touchstone Pictures', 'USA', 'http://vignette3.wikia.nocookie.net/logopedia/images/2/2a/Touchstone_Home_Entertainment.png/revision/latest?cb=20121202004231', now(), now());</v>
      </c>
    </row>
    <row r="11" spans="1:7" x14ac:dyDescent="0.25">
      <c r="A11" t="s">
        <v>72</v>
      </c>
      <c r="B11" t="s">
        <v>625</v>
      </c>
      <c r="C11" t="s">
        <v>211</v>
      </c>
      <c r="D11" t="s">
        <v>1161</v>
      </c>
      <c r="E11" t="s">
        <v>79</v>
      </c>
      <c r="F11" t="s">
        <v>79</v>
      </c>
      <c r="G11" s="6" t="str">
        <f t="shared" si="0"/>
        <v>INSERT INTO studios(id, studio_name, country, picture, created_at, updated_at) VALUES (DEFAULT, 'Gracie Films', 'USA', 'https://i.ytimg.com/vi/dOJ2MG65LLE/hqdefault.jpg', now(), now());</v>
      </c>
    </row>
    <row r="12" spans="1:7" x14ac:dyDescent="0.25">
      <c r="A12" t="s">
        <v>72</v>
      </c>
      <c r="B12" t="s">
        <v>626</v>
      </c>
      <c r="C12" t="s">
        <v>211</v>
      </c>
      <c r="D12" t="s">
        <v>1162</v>
      </c>
      <c r="E12" t="s">
        <v>79</v>
      </c>
      <c r="F12" t="s">
        <v>79</v>
      </c>
      <c r="G12" s="6" t="str">
        <f t="shared" si="0"/>
        <v>INSERT INTO studios(id, studio_name, country, picture, created_at, updated_at) VALUES (DEFAULT, 'Twentieth Century Fox Film Corporation', 'USA', 'http://vignette2.wikia.nocookie.net/ttte/images/2/21/TwentiethCenturyFoxlogo.jpg/revision/latest?cb=20130327160738', now(), now());</v>
      </c>
    </row>
    <row r="13" spans="1:7" x14ac:dyDescent="0.25">
      <c r="A13" t="s">
        <v>72</v>
      </c>
      <c r="B13" t="s">
        <v>642</v>
      </c>
      <c r="C13" t="s">
        <v>211</v>
      </c>
      <c r="D13" t="s">
        <v>1163</v>
      </c>
      <c r="E13" t="s">
        <v>79</v>
      </c>
      <c r="F13" t="s">
        <v>79</v>
      </c>
      <c r="G13" s="6" t="str">
        <f t="shared" si="0"/>
        <v>INSERT INTO studios(id, studio_name, country, picture, created_at, updated_at) VALUES (DEFAULT, 'Alcon Entertainment', 'USA', 'https://upload.wikimedia.org/wikipedia/en/2/29/Alcon_Entertainment_(logo).jpg', now(), now());</v>
      </c>
    </row>
    <row r="14" spans="1:7" x14ac:dyDescent="0.25">
      <c r="A14" t="s">
        <v>72</v>
      </c>
      <c r="B14" t="s">
        <v>653</v>
      </c>
      <c r="C14" t="s">
        <v>211</v>
      </c>
      <c r="D14" t="s">
        <v>1164</v>
      </c>
      <c r="E14" t="s">
        <v>79</v>
      </c>
      <c r="F14" t="s">
        <v>79</v>
      </c>
      <c r="G14" s="6" t="str">
        <f t="shared" si="0"/>
        <v>INSERT INTO studios(id, studio_name, country, picture, created_at, updated_at) VALUES (DEFAULT, 'TriStar Pictures', 'USA', 'http://vignette2.wikia.nocookie.net/logopedia/images/9/90/TriStarTelevisionFinalLogo.jpg/revision/latest?cb=20101007232515', now(), now());</v>
      </c>
    </row>
    <row r="15" spans="1:7" x14ac:dyDescent="0.25">
      <c r="A15" t="s">
        <v>72</v>
      </c>
      <c r="B15" t="s">
        <v>679</v>
      </c>
      <c r="C15" t="s">
        <v>248</v>
      </c>
      <c r="D15" t="s">
        <v>1165</v>
      </c>
      <c r="E15" t="s">
        <v>79</v>
      </c>
      <c r="F15" t="s">
        <v>79</v>
      </c>
      <c r="G15" s="6" t="str">
        <f t="shared" si="0"/>
        <v>INSERT INTO studios(id, studio_name, country, picture, created_at, updated_at) VALUES (DEFAULT, 'Beijing New Picture Film Co.', 'China', 'http://china-screen-news.com/wp-content/uploads/2013/08/beijing-galloping-horse.png', now(), now());</v>
      </c>
    </row>
    <row r="16" spans="1:7" x14ac:dyDescent="0.25">
      <c r="A16" t="s">
        <v>72</v>
      </c>
      <c r="B16" t="s">
        <v>695</v>
      </c>
      <c r="C16" t="s">
        <v>248</v>
      </c>
      <c r="D16" t="s">
        <v>1166</v>
      </c>
      <c r="E16" t="s">
        <v>79</v>
      </c>
      <c r="F16" t="s">
        <v>79</v>
      </c>
      <c r="G16" s="6" t="str">
        <f t="shared" si="0"/>
        <v>INSERT INTO studios(id, studio_name, country, picture, created_at, updated_at) VALUES (DEFAULT, 'Beijing Film Studio', 'China', 'http://hkmdb.com/db/images/companies/1124/BeijingFilmStudio-1-t.jpg', now(), now());</v>
      </c>
    </row>
    <row r="17" spans="1:7" x14ac:dyDescent="0.25">
      <c r="A17" t="s">
        <v>72</v>
      </c>
      <c r="B17" t="s">
        <v>703</v>
      </c>
      <c r="C17" t="s">
        <v>211</v>
      </c>
      <c r="D17" t="s">
        <v>1167</v>
      </c>
      <c r="E17" t="s">
        <v>79</v>
      </c>
      <c r="F17" t="s">
        <v>79</v>
      </c>
      <c r="G17" s="6" t="str">
        <f t="shared" si="0"/>
        <v>INSERT INTO studios(id, studio_name, country, picture, created_at, updated_at) VALUES (DEFAULT, 'Hemdale Film', 'USA', 'https://i.ytimg.com/vi/fB0J6Hpn-Pc/hqdefault.jpg', now(), now());</v>
      </c>
    </row>
    <row r="18" spans="1:7" x14ac:dyDescent="0.25">
      <c r="A18" t="s">
        <v>72</v>
      </c>
      <c r="B18" t="s">
        <v>704</v>
      </c>
      <c r="C18" t="s">
        <v>211</v>
      </c>
      <c r="D18" t="s">
        <v>1171</v>
      </c>
      <c r="E18" t="s">
        <v>79</v>
      </c>
      <c r="F18" t="s">
        <v>79</v>
      </c>
      <c r="G18" s="6" t="str">
        <f t="shared" si="0"/>
        <v>INSERT INTO studios(id, studio_name, country, picture, created_at, updated_at) VALUES (DEFAULT, 'Pacific Western', 'USA', 'https://in.bookmyshow.com/entertainment/wp-content/uploads/2015/02/film-reel.jpeg', now(), now());</v>
      </c>
    </row>
    <row r="19" spans="1:7" x14ac:dyDescent="0.25">
      <c r="A19" t="s">
        <v>72</v>
      </c>
      <c r="B19" t="s">
        <v>715</v>
      </c>
      <c r="C19" t="s">
        <v>211</v>
      </c>
      <c r="D19" t="s">
        <v>1168</v>
      </c>
      <c r="E19" t="s">
        <v>79</v>
      </c>
      <c r="F19" t="s">
        <v>79</v>
      </c>
      <c r="G19" s="6" t="str">
        <f t="shared" si="0"/>
        <v>INSERT INTO studios(id, studio_name, country, picture, created_at, updated_at) VALUES (DEFAULT, 'Brandywine Productions', 'USA', 'http://www.photozoner.com/images/Brandywine2.jpg', now(), now());</v>
      </c>
    </row>
    <row r="20" spans="1:7" x14ac:dyDescent="0.25">
      <c r="A20" t="s">
        <v>72</v>
      </c>
      <c r="B20" t="s">
        <v>726</v>
      </c>
      <c r="C20" t="s">
        <v>211</v>
      </c>
      <c r="D20" t="s">
        <v>1169</v>
      </c>
      <c r="E20" t="s">
        <v>79</v>
      </c>
      <c r="F20" t="s">
        <v>79</v>
      </c>
      <c r="G20" s="6" t="str">
        <f t="shared" si="0"/>
        <v>INSERT INTO studios(id, studio_name, country, picture, created_at, updated_at) VALUES (DEFAULT, 'Dune Entertainment', 'USA', 'https://i.ytimg.com/vi/lsISXH14cv8/hqdefault.jpg', now(), now());</v>
      </c>
    </row>
    <row r="21" spans="1:7" x14ac:dyDescent="0.25">
      <c r="A21" t="s">
        <v>72</v>
      </c>
      <c r="B21" t="s">
        <v>727</v>
      </c>
      <c r="C21" t="s">
        <v>211</v>
      </c>
      <c r="D21" t="s">
        <v>1170</v>
      </c>
      <c r="E21" t="s">
        <v>79</v>
      </c>
      <c r="F21" t="s">
        <v>79</v>
      </c>
      <c r="G21" s="6" t="str">
        <f t="shared" si="0"/>
        <v>INSERT INTO studios(id, studio_name, country, picture, created_at, updated_at) VALUES (DEFAULT, 'Scott Free Production', 'USA', 'https://media.licdn.com/media/p/2/000/23c/0cf/11605d7.png', now(), now());</v>
      </c>
    </row>
    <row r="22" spans="1:7" x14ac:dyDescent="0.25">
      <c r="A22" t="s">
        <v>72</v>
      </c>
      <c r="B22" t="s">
        <v>738</v>
      </c>
      <c r="C22" t="s">
        <v>211</v>
      </c>
      <c r="D22" t="s">
        <v>1171</v>
      </c>
      <c r="E22" t="s">
        <v>79</v>
      </c>
      <c r="F22" t="s">
        <v>79</v>
      </c>
      <c r="G22" s="6" t="str">
        <f t="shared" si="0"/>
        <v>INSERT INTO studios(id, studio_name, country, picture, created_at, updated_at) VALUES (DEFAULT, 'Baltimore Pictures', 'USA', 'https://in.bookmyshow.com/entertainment/wp-content/uploads/2015/02/film-reel.jpeg', now(), now());</v>
      </c>
    </row>
    <row r="23" spans="1:7" x14ac:dyDescent="0.25">
      <c r="A23" t="s">
        <v>72</v>
      </c>
      <c r="B23" t="s">
        <v>750</v>
      </c>
      <c r="C23" t="s">
        <v>211</v>
      </c>
      <c r="D23" t="s">
        <v>1172</v>
      </c>
      <c r="E23" t="s">
        <v>79</v>
      </c>
      <c r="F23" t="s">
        <v>79</v>
      </c>
      <c r="G23" s="6" t="str">
        <f t="shared" si="0"/>
        <v>INSERT INTO studios(id, studio_name, country, picture, created_at, updated_at) VALUES (DEFAULT, 'Lucasfilm', 'USA', 'http://pmcdeadline2.files.wordpress.com/2012/06/lucasfilm__120601181945.jpg', now(), now());</v>
      </c>
    </row>
    <row r="24" spans="1:7" x14ac:dyDescent="0.25">
      <c r="A24" t="s">
        <v>72</v>
      </c>
      <c r="B24" t="s">
        <v>758</v>
      </c>
      <c r="C24" t="s">
        <v>211</v>
      </c>
      <c r="D24" t="s">
        <v>1173</v>
      </c>
      <c r="E24" t="s">
        <v>79</v>
      </c>
      <c r="F24" t="s">
        <v>79</v>
      </c>
      <c r="G24" s="6" t="str">
        <f t="shared" si="0"/>
        <v>INSERT INTO studios(id, studio_name, country, picture, created_at, updated_at) VALUES (DEFAULT, 'Plan B Entertainment', 'USA', 'https://i.ytimg.com/vi/Ev-SLohYyB0/hqdefault.jpg', now(), now());</v>
      </c>
    </row>
    <row r="25" spans="1:7" x14ac:dyDescent="0.25">
      <c r="A25" t="s">
        <v>72</v>
      </c>
      <c r="B25" t="s">
        <v>759</v>
      </c>
      <c r="C25" t="s">
        <v>211</v>
      </c>
      <c r="D25" t="s">
        <v>1174</v>
      </c>
      <c r="E25" t="s">
        <v>79</v>
      </c>
      <c r="F25" t="s">
        <v>79</v>
      </c>
      <c r="G25" s="6" t="str">
        <f t="shared" si="0"/>
        <v>INSERT INTO studios(id, studio_name, country, picture, created_at, updated_at) VALUES (DEFAULT, 'Regency Enterprises', 'USA', 'https://upload.wikimedia.org/wikipedia/commons/thumb/9/9f/Regency-Enterprises-Logo.svg/2000px-Regency-Enterprises-Logo.svg.png', now(), now());</v>
      </c>
    </row>
    <row r="26" spans="1:7" x14ac:dyDescent="0.25">
      <c r="A26" t="s">
        <v>72</v>
      </c>
      <c r="B26" t="s">
        <v>768</v>
      </c>
      <c r="C26" t="s">
        <v>217</v>
      </c>
      <c r="D26" t="s">
        <v>1171</v>
      </c>
      <c r="E26" t="s">
        <v>79</v>
      </c>
      <c r="F26" t="s">
        <v>79</v>
      </c>
      <c r="G26" s="6" t="str">
        <f t="shared" si="0"/>
        <v>INSERT INTO studios(id, studio_name, country, picture, created_at, updated_at) VALUES (DEFAULT, 'Altamira Pictures Inc.', 'Japan', 'https://in.bookmyshow.com/entertainment/wp-content/uploads/2015/02/film-reel.jpeg', now(), now());</v>
      </c>
    </row>
    <row r="27" spans="1:7" x14ac:dyDescent="0.25">
      <c r="A27" t="s">
        <v>72</v>
      </c>
      <c r="B27" t="s">
        <v>776</v>
      </c>
      <c r="C27" t="s">
        <v>211</v>
      </c>
      <c r="D27" t="s">
        <v>1175</v>
      </c>
      <c r="E27" t="s">
        <v>79</v>
      </c>
      <c r="F27" t="s">
        <v>79</v>
      </c>
      <c r="G27" s="6" t="str">
        <f t="shared" si="0"/>
        <v>INSERT INTO studios(id, studio_name, country, picture, created_at, updated_at) VALUES (DEFAULT, 'Miramax', 'USA', 'http://pmcdeadline2.files.wordpress.com/2012/03/miramax__120329094238.jpg', now(), now());</v>
      </c>
    </row>
    <row r="28" spans="1:7" x14ac:dyDescent="0.25">
      <c r="A28" t="s">
        <v>72</v>
      </c>
      <c r="B28" t="s">
        <v>799</v>
      </c>
      <c r="C28" t="s">
        <v>211</v>
      </c>
      <c r="D28" t="s">
        <v>1176</v>
      </c>
      <c r="E28" t="s">
        <v>79</v>
      </c>
      <c r="F28" t="s">
        <v>79</v>
      </c>
      <c r="G28" s="6" t="str">
        <f t="shared" si="0"/>
        <v>INSERT INTO studios(id, studio_name, country, picture, created_at, updated_at) VALUES (DEFAULT, 'Universal Pictures', 'USA', 'https://pmcdeadline2.files.wordpress.com/2014/10/universal_intro.jpg', now(), now());</v>
      </c>
    </row>
    <row r="29" spans="1:7" x14ac:dyDescent="0.25">
      <c r="A29" t="s">
        <v>72</v>
      </c>
      <c r="B29" t="s">
        <v>812</v>
      </c>
      <c r="C29" t="s">
        <v>211</v>
      </c>
      <c r="D29" t="s">
        <v>1177</v>
      </c>
      <c r="E29" t="s">
        <v>79</v>
      </c>
      <c r="F29" t="s">
        <v>79</v>
      </c>
      <c r="G29" s="6" t="str">
        <f t="shared" si="0"/>
        <v>INSERT INTO studios(id, studio_name, country, picture, created_at, updated_at) VALUES (DEFAULT, 'Columbia Pictures Corporation', 'USA', 'http://famouslogos.net/images/columbia-pictures-logo.jpg', now(), now());</v>
      </c>
    </row>
    <row r="30" spans="1:7" x14ac:dyDescent="0.25">
      <c r="A30" t="s">
        <v>72</v>
      </c>
      <c r="B30" t="s">
        <v>824</v>
      </c>
      <c r="C30" t="s">
        <v>211</v>
      </c>
      <c r="D30" t="s">
        <v>1178</v>
      </c>
      <c r="E30" t="s">
        <v>79</v>
      </c>
      <c r="F30" t="s">
        <v>79</v>
      </c>
      <c r="G30" s="6" t="str">
        <f t="shared" si="0"/>
        <v>INSERT INTO studios(id, studio_name, country, picture, created_at, updated_at) VALUES (DEFAULT, 'Pixar Animation Studios', 'USA', 'https://www.nyfa.edu/student-resources/wp-content/uploads/2014/10/Pixar_Wallpaper.jpg', now(), now());</v>
      </c>
    </row>
    <row r="31" spans="1:7" x14ac:dyDescent="0.25">
      <c r="A31" t="s">
        <v>72</v>
      </c>
      <c r="B31" t="s">
        <v>848</v>
      </c>
      <c r="C31" t="s">
        <v>211</v>
      </c>
      <c r="D31" t="s">
        <v>1179</v>
      </c>
      <c r="E31" t="s">
        <v>79</v>
      </c>
      <c r="F31" t="s">
        <v>79</v>
      </c>
      <c r="G31" s="6" t="str">
        <f t="shared" si="0"/>
        <v>INSERT INTO studios(id, studio_name, country, picture, created_at, updated_at) VALUES (DEFAULT, 'Skydance Productions', 'USA', 'http://vignette4.wikia.nocookie.net/memoryalpha/images/8/86/Skydance_Productions.jpg/revision/latest?cb=20130525154443&amp;path-prefix=en', now(), now());</v>
      </c>
    </row>
    <row r="32" spans="1:7" x14ac:dyDescent="0.25">
      <c r="A32" t="s">
        <v>72</v>
      </c>
      <c r="B32" t="s">
        <v>859</v>
      </c>
      <c r="C32" t="s">
        <v>211</v>
      </c>
      <c r="D32" t="s">
        <v>1180</v>
      </c>
      <c r="E32" t="s">
        <v>79</v>
      </c>
      <c r="F32" t="s">
        <v>79</v>
      </c>
      <c r="G32" s="6" t="str">
        <f t="shared" si="0"/>
        <v>INSERT INTO studios(id, studio_name, country, picture, created_at, updated_at) VALUES (DEFAULT, 'DC Comics', 'USA', 'http://vignette1.wikia.nocookie.net/marvel_dc/images/d/d8/Dclogo2012.png/revision/latest?cb=20120820212229', now(), now());</v>
      </c>
    </row>
    <row r="33" spans="1:7" x14ac:dyDescent="0.25">
      <c r="A33" t="s">
        <v>72</v>
      </c>
      <c r="B33" t="s">
        <v>867</v>
      </c>
      <c r="C33" t="s">
        <v>211</v>
      </c>
      <c r="D33" t="s">
        <v>1181</v>
      </c>
      <c r="E33" t="s">
        <v>79</v>
      </c>
      <c r="F33" t="s">
        <v>79</v>
      </c>
      <c r="G33" s="6" t="str">
        <f t="shared" si="0"/>
        <v>INSERT INTO studios(id, studio_name, country, picture, created_at, updated_at) VALUES (DEFAULT, 'Amblin Entertainment', 'USA', 'https://i.ytimg.com/vi/FXQjZfXp_dA/maxresdefault.jpg', now(), now());</v>
      </c>
    </row>
    <row r="34" spans="1:7" x14ac:dyDescent="0.25">
      <c r="A34" t="s">
        <v>72</v>
      </c>
      <c r="B34" t="s">
        <v>885</v>
      </c>
      <c r="C34" t="s">
        <v>211</v>
      </c>
      <c r="D34" t="s">
        <v>1182</v>
      </c>
      <c r="E34" t="s">
        <v>79</v>
      </c>
      <c r="F34" t="s">
        <v>79</v>
      </c>
      <c r="G34" s="6" t="str">
        <f t="shared" si="0"/>
        <v>INSERT INTO studios(id, studio_name, country, picture, created_at, updated_at) VALUES (DEFAULT, 'DreamWorks SKG', 'USA', '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 now(), now());</v>
      </c>
    </row>
    <row r="35" spans="1:7" x14ac:dyDescent="0.25">
      <c r="A35" t="s">
        <v>72</v>
      </c>
      <c r="B35" t="s">
        <v>884</v>
      </c>
      <c r="C35" t="s">
        <v>211</v>
      </c>
      <c r="D35" t="s">
        <v>1183</v>
      </c>
      <c r="E35" t="s">
        <v>79</v>
      </c>
      <c r="F35" t="s">
        <v>79</v>
      </c>
      <c r="G35" s="6" t="str">
        <f t="shared" si="0"/>
        <v>INSERT INTO studios(id, studio_name, country, picture, created_at, updated_at) VALUES (DEFAULT, 'Marvel Entertainment', 'USA', 'https://upload.wikimedia.org/wikipedia/commons/thumb/0/04/MarvelLogo.svg/2000px-MarvelLogo.svg.png', now(), now());</v>
      </c>
    </row>
    <row r="36" spans="1:7" x14ac:dyDescent="0.25">
      <c r="A36" t="s">
        <v>72</v>
      </c>
      <c r="B36" t="s">
        <v>894</v>
      </c>
      <c r="C36" t="s">
        <v>373</v>
      </c>
      <c r="D36" t="s">
        <v>1184</v>
      </c>
      <c r="E36" t="s">
        <v>79</v>
      </c>
      <c r="F36" t="s">
        <v>79</v>
      </c>
      <c r="G36" s="6" t="str">
        <f t="shared" si="0"/>
        <v>INSERT INTO studios(id, studio_name, country, picture, created_at, updated_at) VALUES (DEFAULT, 'Claudie Ossard Productions', 'France', 'http://i.imgur.com/aTLUC.png', now(), now());</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 sqref="F2:F21"/>
    </sheetView>
  </sheetViews>
  <sheetFormatPr defaultRowHeight="15" x14ac:dyDescent="0.25"/>
  <cols>
    <col min="2" max="2" width="18.42578125" customWidth="1"/>
    <col min="3" max="3" width="11.85546875" bestFit="1" customWidth="1"/>
    <col min="6" max="6" width="59.7109375" style="6" customWidth="1"/>
  </cols>
  <sheetData>
    <row r="1" spans="1:6" x14ac:dyDescent="0.25">
      <c r="A1" s="2" t="s">
        <v>0</v>
      </c>
      <c r="B1" s="3" t="s">
        <v>49</v>
      </c>
      <c r="C1" s="3" t="s">
        <v>19</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t="s">
        <v>77</v>
      </c>
      <c r="D2" t="s">
        <v>79</v>
      </c>
      <c r="E2" t="s">
        <v>79</v>
      </c>
      <c r="F2" s="6" t="str">
        <f xml:space="preserve"> "INSERT INTO used_devices("&amp;A$1&amp;", "&amp;B$1&amp;", "&amp;C$1&amp;", "&amp;D$1&amp;", "&amp;E$1&amp;") VALUES ("&amp;A2&amp;",  "&amp;B2&amp;", (SELECT id FROM devices WHERE device_name = '"&amp;C2&amp;"'), "&amp;D2&amp;", "&amp;E2&amp;");"</f>
        <v>INSERT INTO used_devices(id, profile_id, device_id, created_at, updated_at) VALUES (DEFAULT,  (SELECT P.id FROM profiles P, users U WHERE U.id = P.user_id AND U.email = 'user1@movie.com'), (SELECT id FROM devices WHERE device_name = 'Theatre'), now(), now());</v>
      </c>
    </row>
    <row r="3" spans="1:6" x14ac:dyDescent="0.25">
      <c r="A3" t="s">
        <v>72</v>
      </c>
      <c r="B3" t="str">
        <f xml:space="preserve"> "(SELECT P.id FROM profiles P, users U WHERE U.id = P.user_id AND U.email = '"&amp;users!B3&amp;"')"</f>
        <v>(SELECT P.id FROM profiles P, users U WHERE U.id = P.user_id AND U.email = 'user2@movie.com')</v>
      </c>
      <c r="C3" t="s">
        <v>74</v>
      </c>
      <c r="D3" t="s">
        <v>79</v>
      </c>
      <c r="E3" t="s">
        <v>79</v>
      </c>
      <c r="F3" s="6" t="str">
        <f t="shared" ref="F3:F21" si="0" xml:space="preserve"> "INSERT INTO used_devices("&amp;A$1&amp;", "&amp;B$1&amp;", "&amp;C$1&amp;", "&amp;D$1&amp;", "&amp;E$1&amp;") VALUES ("&amp;A3&amp;",  "&amp;B3&amp;", (SELECT id FROM devices WHERE device_name = '"&amp;C3&amp;"'), "&amp;D3&amp;", "&amp;E3&amp;");"</f>
        <v>INSERT INTO used_devices(id, profile_id, device_id, created_at, updated_at) VALUES (DEFAULT,  (SELECT P.id FROM profiles P, users U WHERE U.id = P.user_id AND U.email = 'user2@movie.com'), (SELECT id FROM devices WHERE device_name = 'Laptop'), now(), now());</v>
      </c>
    </row>
    <row r="4" spans="1:6" x14ac:dyDescent="0.25">
      <c r="A4" t="s">
        <v>72</v>
      </c>
      <c r="B4" t="str">
        <f xml:space="preserve"> "(SELECT P.id FROM profiles P, users U WHERE U.id = P.user_id AND U.email = '"&amp;users!B4&amp;"')"</f>
        <v>(SELECT P.id FROM profiles P, users U WHERE U.id = P.user_id AND U.email = 'user3@movie.com')</v>
      </c>
      <c r="C4" t="s">
        <v>75</v>
      </c>
      <c r="D4" t="s">
        <v>79</v>
      </c>
      <c r="E4" t="s">
        <v>79</v>
      </c>
      <c r="F4" s="6" t="str">
        <f t="shared" si="0"/>
        <v>INSERT INTO used_devices(id, profile_id, device_id, created_at, updated_at) VALUES (DEFAULT,  (SELECT P.id FROM profiles P, users U WHERE U.id = P.user_id AND U.email = 'user3@movie.com'), (SELECT id FROM devices WHERE device_name = 'Desktop'), now(), now());</v>
      </c>
    </row>
    <row r="5" spans="1:6" x14ac:dyDescent="0.25">
      <c r="A5" t="s">
        <v>72</v>
      </c>
      <c r="B5" t="str">
        <f xml:space="preserve"> "(SELECT P.id FROM profiles P, users U WHERE U.id = P.user_id AND U.email = '"&amp;users!B5&amp;"')"</f>
        <v>(SELECT P.id FROM profiles P, users U WHERE U.id = P.user_id AND U.email = 'user4@movie.com')</v>
      </c>
      <c r="C5" t="s">
        <v>76</v>
      </c>
      <c r="D5" t="s">
        <v>79</v>
      </c>
      <c r="E5" t="s">
        <v>79</v>
      </c>
      <c r="F5" s="6" t="str">
        <f t="shared" si="0"/>
        <v>INSERT INTO used_devices(id, profile_id, device_id, created_at, updated_at) VALUES (DEFAULT,  (SELECT P.id FROM profiles P, users U WHERE U.id = P.user_id AND U.email = 'user4@movie.com'), (SELECT id FROM devices WHERE device_name = 'Television'), now(), now());</v>
      </c>
    </row>
    <row r="6" spans="1:6" x14ac:dyDescent="0.25">
      <c r="A6" t="s">
        <v>72</v>
      </c>
      <c r="B6" t="str">
        <f xml:space="preserve"> "(SELECT P.id FROM profiles P, users U WHERE U.id = P.user_id AND U.email = '"&amp;users!B6&amp;"')"</f>
        <v>(SELECT P.id FROM profiles P, users U WHERE U.id = P.user_id AND U.email = 'user5@movie.com')</v>
      </c>
      <c r="C6" t="s">
        <v>78</v>
      </c>
      <c r="D6" t="s">
        <v>79</v>
      </c>
      <c r="E6" t="s">
        <v>79</v>
      </c>
      <c r="F6" s="6" t="str">
        <f t="shared" si="0"/>
        <v>INSERT INTO used_devices(id, profile_id, device_id, created_at, updated_at) VALUES (DEFAULT,  (SELECT P.id FROM profiles P, users U WHERE U.id = P.user_id AND U.email = 'user5@movie.com'), (SELECT id FROM devices WHERE device_name = 'Smartphone'), now(), now());</v>
      </c>
    </row>
    <row r="7" spans="1:6" x14ac:dyDescent="0.25">
      <c r="A7" t="s">
        <v>72</v>
      </c>
      <c r="B7" t="str">
        <f xml:space="preserve"> "(SELECT P.id FROM profiles P, users U WHERE U.id = P.user_id AND U.email = '"&amp;users!B7&amp;"')"</f>
        <v>(SELECT P.id FROM profiles P, users U WHERE U.id = P.user_id AND U.email = 'user6@movie.com')</v>
      </c>
      <c r="C7" t="s">
        <v>205</v>
      </c>
      <c r="D7" t="s">
        <v>79</v>
      </c>
      <c r="E7" t="s">
        <v>79</v>
      </c>
      <c r="F7" s="6" t="str">
        <f t="shared" si="0"/>
        <v>INSERT INTO used_devices(id, profile_id, device_id, created_at, updated_at) VALUES (DEFAULT,  (SELECT P.id FROM profiles P, users U WHERE U.id = P.user_id AND U.email = 'user6@movie.com'), (SELECT id FROM devices WHERE device_name = 'Tablet'), now(), now());</v>
      </c>
    </row>
    <row r="8" spans="1:6" x14ac:dyDescent="0.25">
      <c r="A8" t="s">
        <v>72</v>
      </c>
      <c r="B8" t="str">
        <f xml:space="preserve"> "(SELECT P.id FROM profiles P, users U WHERE U.id = P.user_id AND U.email = '"&amp;users!B8&amp;"')"</f>
        <v>(SELECT P.id FROM profiles P, users U WHERE U.id = P.user_id AND U.email = 'user7@movie.com')</v>
      </c>
      <c r="C8" t="s">
        <v>77</v>
      </c>
      <c r="D8" t="s">
        <v>79</v>
      </c>
      <c r="E8" t="s">
        <v>79</v>
      </c>
      <c r="F8" s="6" t="str">
        <f t="shared" si="0"/>
        <v>INSERT INTO used_devices(id, profile_id, device_id, created_at, updated_at) VALUES (DEFAULT,  (SELECT P.id FROM profiles P, users U WHERE U.id = P.user_id AND U.email = 'user7@movie.com'), (SELECT id FROM devices WHERE device_name = 'Theatre'), now(), now());</v>
      </c>
    </row>
    <row r="9" spans="1:6" x14ac:dyDescent="0.25">
      <c r="A9" t="s">
        <v>72</v>
      </c>
      <c r="B9" t="str">
        <f xml:space="preserve"> "(SELECT P.id FROM profiles P, users U WHERE U.id = P.user_id AND U.email = '"&amp;users!B9&amp;"')"</f>
        <v>(SELECT P.id FROM profiles P, users U WHERE U.id = P.user_id AND U.email = 'user8@movie.com')</v>
      </c>
      <c r="C9" t="s">
        <v>74</v>
      </c>
      <c r="D9" t="s">
        <v>79</v>
      </c>
      <c r="E9" t="s">
        <v>79</v>
      </c>
      <c r="F9" s="6" t="str">
        <f t="shared" si="0"/>
        <v>INSERT INTO used_devices(id, profile_id, device_id, created_at, updated_at) VALUES (DEFAULT,  (SELECT P.id FROM profiles P, users U WHERE U.id = P.user_id AND U.email = 'user8@movie.com'), (SELECT id FROM devices WHERE device_name = 'Laptop'), now(), now());</v>
      </c>
    </row>
    <row r="10" spans="1:6" x14ac:dyDescent="0.25">
      <c r="A10" t="s">
        <v>72</v>
      </c>
      <c r="B10" t="str">
        <f xml:space="preserve"> "(SELECT P.id FROM profiles P, users U WHERE U.id = P.user_id AND U.email = '"&amp;users!B10&amp;"')"</f>
        <v>(SELECT P.id FROM profiles P, users U WHERE U.id = P.user_id AND U.email = 'user9@movie.com')</v>
      </c>
      <c r="C10" t="s">
        <v>75</v>
      </c>
      <c r="D10" t="s">
        <v>79</v>
      </c>
      <c r="E10" t="s">
        <v>79</v>
      </c>
      <c r="F10" s="6" t="str">
        <f t="shared" si="0"/>
        <v>INSERT INTO used_devices(id, profile_id, device_id, created_at, updated_at) VALUES (DEFAULT,  (SELECT P.id FROM profiles P, users U WHERE U.id = P.user_id AND U.email = 'user9@movie.com'), (SELECT id FROM devices WHERE device_name = 'Desktop'), now(), now());</v>
      </c>
    </row>
    <row r="11" spans="1:6" x14ac:dyDescent="0.25">
      <c r="A11" t="s">
        <v>72</v>
      </c>
      <c r="B11" t="str">
        <f xml:space="preserve"> "(SELECT P.id FROM profiles P, users U WHERE U.id = P.user_id AND U.email = '"&amp;users!B11&amp;"')"</f>
        <v>(SELECT P.id FROM profiles P, users U WHERE U.id = P.user_id AND U.email = 'user10@movie.com')</v>
      </c>
      <c r="C11" t="s">
        <v>76</v>
      </c>
      <c r="D11" t="s">
        <v>79</v>
      </c>
      <c r="E11" t="s">
        <v>79</v>
      </c>
      <c r="F11" s="6" t="str">
        <f t="shared" si="0"/>
        <v>INSERT INTO used_devices(id, profile_id, device_id, created_at, updated_at) VALUES (DEFAULT,  (SELECT P.id FROM profiles P, users U WHERE U.id = P.user_id AND U.email = 'user10@movie.com'), (SELECT id FROM devices WHERE device_name = 'Television'), now(), now());</v>
      </c>
    </row>
    <row r="12" spans="1:6" x14ac:dyDescent="0.25">
      <c r="A12" t="s">
        <v>72</v>
      </c>
      <c r="B12" t="str">
        <f xml:space="preserve"> "(SELECT P.id FROM profiles P, users U WHERE U.id = P.user_id AND U.email = '"&amp;users!B12&amp;"')"</f>
        <v>(SELECT P.id FROM profiles P, users U WHERE U.id = P.user_id AND U.email = 'user11@movie.com')</v>
      </c>
      <c r="C12" t="s">
        <v>78</v>
      </c>
      <c r="D12" t="s">
        <v>79</v>
      </c>
      <c r="E12" t="s">
        <v>79</v>
      </c>
      <c r="F12" s="6" t="str">
        <f t="shared" si="0"/>
        <v>INSERT INTO used_devices(id, profile_id, device_id, created_at, updated_at) VALUES (DEFAULT,  (SELECT P.id FROM profiles P, users U WHERE U.id = P.user_id AND U.email = 'user11@movie.com'), (SELECT id FROM devices WHERE device_name = 'Smartphone'), now(), now());</v>
      </c>
    </row>
    <row r="13" spans="1:6" x14ac:dyDescent="0.25">
      <c r="A13" t="s">
        <v>72</v>
      </c>
      <c r="B13" t="str">
        <f xml:space="preserve"> "(SELECT P.id FROM profiles P, users U WHERE U.id = P.user_id AND U.email = '"&amp;users!B13&amp;"')"</f>
        <v>(SELECT P.id FROM profiles P, users U WHERE U.id = P.user_id AND U.email = 'user12@movie.com')</v>
      </c>
      <c r="C13" t="s">
        <v>205</v>
      </c>
      <c r="D13" t="s">
        <v>79</v>
      </c>
      <c r="E13" t="s">
        <v>79</v>
      </c>
      <c r="F13" s="6" t="str">
        <f t="shared" si="0"/>
        <v>INSERT INTO used_devices(id, profile_id, device_id, created_at, updated_at) VALUES (DEFAULT,  (SELECT P.id FROM profiles P, users U WHERE U.id = P.user_id AND U.email = 'user12@movie.com'), (SELECT id FROM devices WHERE device_name = 'Tablet'), now(), now());</v>
      </c>
    </row>
    <row r="14" spans="1:6" x14ac:dyDescent="0.25">
      <c r="A14" t="s">
        <v>72</v>
      </c>
      <c r="B14" t="str">
        <f xml:space="preserve"> "(SELECT P.id FROM profiles P, users U WHERE U.id = P.user_id AND U.email = '"&amp;users!B14&amp;"')"</f>
        <v>(SELECT P.id FROM profiles P, users U WHERE U.id = P.user_id AND U.email = 'user13@movie.com')</v>
      </c>
      <c r="C14" t="s">
        <v>77</v>
      </c>
      <c r="D14" t="s">
        <v>79</v>
      </c>
      <c r="E14" t="s">
        <v>79</v>
      </c>
      <c r="F14" s="6" t="str">
        <f t="shared" si="0"/>
        <v>INSERT INTO used_devices(id, profile_id, device_id, created_at, updated_at) VALUES (DEFAULT,  (SELECT P.id FROM profiles P, users U WHERE U.id = P.user_id AND U.email = 'user13@movie.com'), (SELECT id FROM devices WHERE device_name = 'Theatre'), now(), now());</v>
      </c>
    </row>
    <row r="15" spans="1:6" x14ac:dyDescent="0.25">
      <c r="A15" t="s">
        <v>72</v>
      </c>
      <c r="B15" t="str">
        <f xml:space="preserve"> "(SELECT P.id FROM profiles P, users U WHERE U.id = P.user_id AND U.email = '"&amp;users!B15&amp;"')"</f>
        <v>(SELECT P.id FROM profiles P, users U WHERE U.id = P.user_id AND U.email = 'user14@movie.com')</v>
      </c>
      <c r="C15" t="s">
        <v>74</v>
      </c>
      <c r="D15" t="s">
        <v>79</v>
      </c>
      <c r="E15" t="s">
        <v>79</v>
      </c>
      <c r="F15" s="6" t="str">
        <f t="shared" si="0"/>
        <v>INSERT INTO used_devices(id, profile_id, device_id, created_at, updated_at) VALUES (DEFAULT,  (SELECT P.id FROM profiles P, users U WHERE U.id = P.user_id AND U.email = 'user14@movie.com'), (SELECT id FROM devices WHERE device_name = 'Laptop'), now(), now());</v>
      </c>
    </row>
    <row r="16" spans="1:6" x14ac:dyDescent="0.25">
      <c r="A16" t="s">
        <v>72</v>
      </c>
      <c r="B16" t="str">
        <f xml:space="preserve"> "(SELECT P.id FROM profiles P, users U WHERE U.id = P.user_id AND U.email = '"&amp;users!B16&amp;"')"</f>
        <v>(SELECT P.id FROM profiles P, users U WHERE U.id = P.user_id AND U.email = 'user15@movie.com')</v>
      </c>
      <c r="C16" t="s">
        <v>75</v>
      </c>
      <c r="D16" t="s">
        <v>79</v>
      </c>
      <c r="E16" t="s">
        <v>79</v>
      </c>
      <c r="F16" s="6" t="str">
        <f t="shared" si="0"/>
        <v>INSERT INTO used_devices(id, profile_id, device_id, created_at, updated_at) VALUES (DEFAULT,  (SELECT P.id FROM profiles P, users U WHERE U.id = P.user_id AND U.email = 'user15@movie.com'), (SELECT id FROM devices WHERE device_name = 'Desktop'), now(), now());</v>
      </c>
    </row>
    <row r="17" spans="1:6" x14ac:dyDescent="0.25">
      <c r="A17" t="s">
        <v>72</v>
      </c>
      <c r="B17" t="str">
        <f xml:space="preserve"> "(SELECT P.id FROM profiles P, users U WHERE U.id = P.user_id AND U.email = '"&amp;users!B17&amp;"')"</f>
        <v>(SELECT P.id FROM profiles P, users U WHERE U.id = P.user_id AND U.email = 'user16@movie.com')</v>
      </c>
      <c r="C17" t="s">
        <v>76</v>
      </c>
      <c r="D17" t="s">
        <v>79</v>
      </c>
      <c r="E17" t="s">
        <v>79</v>
      </c>
      <c r="F17" s="6" t="str">
        <f t="shared" si="0"/>
        <v>INSERT INTO used_devices(id, profile_id, device_id, created_at, updated_at) VALUES (DEFAULT,  (SELECT P.id FROM profiles P, users U WHERE U.id = P.user_id AND U.email = 'user16@movie.com'), (SELECT id FROM devices WHERE device_name = 'Television'), now(), now());</v>
      </c>
    </row>
    <row r="18" spans="1:6" x14ac:dyDescent="0.25">
      <c r="A18" t="s">
        <v>72</v>
      </c>
      <c r="B18" t="str">
        <f xml:space="preserve"> "(SELECT P.id FROM profiles P, users U WHERE U.id = P.user_id AND U.email = '"&amp;users!B18&amp;"')"</f>
        <v>(SELECT P.id FROM profiles P, users U WHERE U.id = P.user_id AND U.email = 'user17@movie.com')</v>
      </c>
      <c r="C18" t="s">
        <v>78</v>
      </c>
      <c r="D18" t="s">
        <v>79</v>
      </c>
      <c r="E18" t="s">
        <v>79</v>
      </c>
      <c r="F18" s="6" t="str">
        <f t="shared" si="0"/>
        <v>INSERT INTO used_devices(id, profile_id, device_id, created_at, updated_at) VALUES (DEFAULT,  (SELECT P.id FROM profiles P, users U WHERE U.id = P.user_id AND U.email = 'user17@movie.com'), (SELECT id FROM devices WHERE device_name = 'Smartphone'), now(), now());</v>
      </c>
    </row>
    <row r="19" spans="1:6" x14ac:dyDescent="0.25">
      <c r="A19" t="s">
        <v>72</v>
      </c>
      <c r="B19" t="str">
        <f xml:space="preserve"> "(SELECT P.id FROM profiles P, users U WHERE U.id = P.user_id AND U.email = '"&amp;users!B19&amp;"')"</f>
        <v>(SELECT P.id FROM profiles P, users U WHERE U.id = P.user_id AND U.email = 'user18@movie.com')</v>
      </c>
      <c r="C19" t="s">
        <v>205</v>
      </c>
      <c r="D19" t="s">
        <v>79</v>
      </c>
      <c r="E19" t="s">
        <v>79</v>
      </c>
      <c r="F19" s="6" t="str">
        <f t="shared" si="0"/>
        <v>INSERT INTO used_devices(id, profile_id, device_id, created_at, updated_at) VALUES (DEFAULT,  (SELECT P.id FROM profiles P, users U WHERE U.id = P.user_id AND U.email = 'user18@movie.com'), (SELECT id FROM devices WHERE device_name = 'Tablet'), now(), now());</v>
      </c>
    </row>
    <row r="20" spans="1:6" x14ac:dyDescent="0.25">
      <c r="A20" t="s">
        <v>72</v>
      </c>
      <c r="B20" t="str">
        <f xml:space="preserve"> "(SELECT P.id FROM profiles P, users U WHERE U.id = P.user_id AND U.email = '"&amp;users!B20&amp;"')"</f>
        <v>(SELECT P.id FROM profiles P, users U WHERE U.id = P.user_id AND U.email = 'user19@movie.com')</v>
      </c>
      <c r="C20" t="s">
        <v>77</v>
      </c>
      <c r="D20" t="s">
        <v>79</v>
      </c>
      <c r="E20" t="s">
        <v>79</v>
      </c>
      <c r="F20" s="6" t="str">
        <f t="shared" si="0"/>
        <v>INSERT INTO used_devices(id, profile_id, device_id, created_at, updated_at) VALUES (DEFAULT,  (SELECT P.id FROM profiles P, users U WHERE U.id = P.user_id AND U.email = 'user19@movie.com'), (SELECT id FROM devices WHERE device_name = 'Theatre'), now(), now());</v>
      </c>
    </row>
    <row r="21" spans="1:6" x14ac:dyDescent="0.25">
      <c r="A21" t="s">
        <v>72</v>
      </c>
      <c r="B21" t="str">
        <f xml:space="preserve"> "(SELECT P.id FROM profiles P, users U WHERE U.id = P.user_id AND U.email = '"&amp;users!B21&amp;"')"</f>
        <v>(SELECT P.id FROM profiles P, users U WHERE U.id = P.user_id AND U.email = 'user20@movie.com')</v>
      </c>
      <c r="C21" t="s">
        <v>74</v>
      </c>
      <c r="D21" t="s">
        <v>79</v>
      </c>
      <c r="E21" t="s">
        <v>79</v>
      </c>
      <c r="F21" s="6" t="str">
        <f t="shared" si="0"/>
        <v>INSERT INTO used_devices(id, profile_id, device_id, created_at, updated_at) VALUES (DEFAULT,  (SELECT P.id FROM profiles P, users U WHERE U.id = P.user_id AND U.email = 'user20@movie.com'), (SELECT id FROM devices WHERE device_name = 'Laptop'), now(), now());</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4" zoomScale="85" zoomScaleNormal="85" workbookViewId="0">
      <selection activeCell="F2" sqref="F2:F92"/>
    </sheetView>
  </sheetViews>
  <sheetFormatPr defaultRowHeight="15" x14ac:dyDescent="0.25"/>
  <cols>
    <col min="1" max="1" width="11.42578125" customWidth="1"/>
    <col min="2" max="2" width="94.140625" bestFit="1" customWidth="1"/>
    <col min="3" max="5" width="11.42578125" customWidth="1"/>
    <col min="6" max="6" width="52.85546875" style="6" customWidth="1"/>
  </cols>
  <sheetData>
    <row r="1" spans="1:6" x14ac:dyDescent="0.25">
      <c r="A1" s="2" t="s">
        <v>0</v>
      </c>
      <c r="B1" s="3" t="s">
        <v>49</v>
      </c>
      <c r="C1" s="3" t="s">
        <v>376</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79</v>
      </c>
      <c r="E2" t="s">
        <v>79</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79</v>
      </c>
      <c r="E3" t="s">
        <v>79</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79</v>
      </c>
      <c r="E4" t="s">
        <v>79</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79</v>
      </c>
      <c r="E5" t="s">
        <v>79</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79</v>
      </c>
      <c r="E6" t="s">
        <v>79</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79</v>
      </c>
      <c r="E7" t="s">
        <v>79</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79</v>
      </c>
      <c r="E8" t="s">
        <v>79</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79</v>
      </c>
      <c r="E9" t="s">
        <v>79</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79</v>
      </c>
      <c r="E10" t="s">
        <v>79</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79</v>
      </c>
      <c r="E11" t="s">
        <v>79</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79</v>
      </c>
      <c r="E12" t="s">
        <v>79</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79</v>
      </c>
      <c r="E13" t="s">
        <v>79</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79</v>
      </c>
      <c r="E14" t="s">
        <v>79</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79</v>
      </c>
      <c r="E15" t="s">
        <v>79</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79</v>
      </c>
      <c r="E16" t="s">
        <v>79</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79</v>
      </c>
      <c r="E17" t="s">
        <v>79</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379</v>
      </c>
      <c r="D18" t="s">
        <v>79</v>
      </c>
      <c r="E18" t="s">
        <v>79</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79</v>
      </c>
      <c r="E19" t="s">
        <v>79</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79</v>
      </c>
      <c r="E20" t="s">
        <v>79</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79</v>
      </c>
      <c r="E21" t="s">
        <v>79</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79</v>
      </c>
      <c r="E22" t="s">
        <v>79</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79</v>
      </c>
      <c r="E23" t="s">
        <v>79</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79</v>
      </c>
      <c r="E24" t="s">
        <v>79</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79</v>
      </c>
      <c r="E25" t="s">
        <v>79</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79</v>
      </c>
      <c r="E26" t="s">
        <v>79</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79</v>
      </c>
      <c r="E27" t="s">
        <v>79</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79</v>
      </c>
      <c r="E28" t="s">
        <v>79</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79</v>
      </c>
      <c r="E29" t="s">
        <v>79</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79</v>
      </c>
      <c r="E30" t="s">
        <v>79</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79</v>
      </c>
      <c r="E31" t="s">
        <v>79</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79</v>
      </c>
      <c r="E32" t="s">
        <v>79</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79</v>
      </c>
      <c r="E33" t="s">
        <v>79</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79</v>
      </c>
      <c r="E34" t="s">
        <v>79</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79</v>
      </c>
      <c r="E35" t="s">
        <v>79</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79</v>
      </c>
      <c r="E36" t="s">
        <v>79</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79</v>
      </c>
      <c r="E37" t="s">
        <v>79</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79</v>
      </c>
      <c r="E38" t="s">
        <v>79</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79</v>
      </c>
      <c r="E39" t="s">
        <v>79</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79</v>
      </c>
      <c r="E40" t="s">
        <v>79</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79</v>
      </c>
      <c r="E41" t="s">
        <v>79</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79</v>
      </c>
      <c r="E42" t="s">
        <v>79</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79</v>
      </c>
      <c r="E43" t="s">
        <v>79</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79</v>
      </c>
      <c r="E44" t="s">
        <v>79</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79</v>
      </c>
      <c r="E45" t="s">
        <v>79</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79</v>
      </c>
      <c r="E46" t="s">
        <v>79</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379</v>
      </c>
      <c r="D47" t="s">
        <v>79</v>
      </c>
      <c r="E47" t="s">
        <v>79</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79</v>
      </c>
      <c r="E48" t="s">
        <v>79</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79</v>
      </c>
      <c r="E49" t="s">
        <v>79</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79</v>
      </c>
      <c r="E50" t="s">
        <v>79</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79</v>
      </c>
      <c r="E51" t="s">
        <v>79</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79</v>
      </c>
      <c r="E52" t="s">
        <v>79</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79</v>
      </c>
      <c r="E53" t="s">
        <v>79</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79</v>
      </c>
      <c r="E54" t="s">
        <v>79</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79</v>
      </c>
      <c r="E55" t="s">
        <v>79</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79</v>
      </c>
      <c r="E56" t="s">
        <v>79</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79</v>
      </c>
      <c r="E57" t="s">
        <v>79</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79</v>
      </c>
      <c r="E58" t="s">
        <v>79</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79</v>
      </c>
      <c r="E59" t="s">
        <v>79</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79</v>
      </c>
      <c r="E60" t="s">
        <v>79</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79</v>
      </c>
      <c r="E61" t="s">
        <v>79</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79</v>
      </c>
      <c r="E62" t="s">
        <v>79</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79</v>
      </c>
      <c r="E63" t="s">
        <v>79</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79</v>
      </c>
      <c r="E64" t="s">
        <v>79</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79</v>
      </c>
      <c r="E65" t="s">
        <v>79</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79</v>
      </c>
      <c r="E66" t="s">
        <v>79</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79</v>
      </c>
      <c r="E67" t="s">
        <v>79</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79</v>
      </c>
      <c r="E68" t="s">
        <v>79</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79</v>
      </c>
      <c r="E69" t="s">
        <v>79</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79</v>
      </c>
      <c r="E70" t="s">
        <v>79</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79</v>
      </c>
      <c r="E71" t="s">
        <v>79</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79</v>
      </c>
      <c r="E72" t="s">
        <v>79</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79</v>
      </c>
      <c r="E73" t="s">
        <v>79</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79</v>
      </c>
      <c r="E74" t="s">
        <v>79</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79</v>
      </c>
      <c r="E75" t="s">
        <v>79</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379</v>
      </c>
      <c r="D76" t="s">
        <v>79</v>
      </c>
      <c r="E76" t="s">
        <v>79</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79</v>
      </c>
      <c r="E77" t="s">
        <v>79</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79</v>
      </c>
      <c r="E78" t="s">
        <v>79</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79</v>
      </c>
      <c r="E79" t="s">
        <v>79</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79</v>
      </c>
      <c r="E80" t="s">
        <v>79</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79</v>
      </c>
      <c r="E81" t="s">
        <v>79</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79</v>
      </c>
      <c r="E82" t="s">
        <v>79</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79</v>
      </c>
      <c r="E83" t="s">
        <v>79</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79</v>
      </c>
      <c r="E84" t="s">
        <v>79</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79</v>
      </c>
      <c r="E85" t="s">
        <v>79</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79</v>
      </c>
      <c r="E86" t="s">
        <v>79</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79</v>
      </c>
      <c r="E87" t="s">
        <v>79</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79</v>
      </c>
      <c r="E88" t="s">
        <v>79</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79</v>
      </c>
      <c r="E89" t="s">
        <v>79</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79</v>
      </c>
      <c r="E90" t="s">
        <v>79</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79</v>
      </c>
      <c r="E91" t="s">
        <v>79</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79</v>
      </c>
      <c r="E92" t="s">
        <v>79</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abSelected="1" zoomScaleNormal="100" workbookViewId="0">
      <selection activeCell="F8" sqref="F8"/>
    </sheetView>
  </sheetViews>
  <sheetFormatPr defaultRowHeight="15" x14ac:dyDescent="0.25"/>
  <cols>
    <col min="1" max="1" width="11.42578125" customWidth="1"/>
    <col min="2" max="2" width="25.28515625" customWidth="1"/>
    <col min="3" max="3" width="57.140625" customWidth="1"/>
    <col min="4" max="5" width="11.42578125" customWidth="1"/>
    <col min="6" max="6" width="31.28515625" customWidth="1"/>
    <col min="7" max="8" width="11.42578125" customWidth="1"/>
    <col min="9" max="9" width="56.42578125" style="6" customWidth="1"/>
  </cols>
  <sheetData>
    <row r="1" spans="1:9" x14ac:dyDescent="0.25">
      <c r="A1" s="2" t="s">
        <v>0</v>
      </c>
      <c r="B1" s="3" t="s">
        <v>49</v>
      </c>
      <c r="C1" s="3" t="s">
        <v>60</v>
      </c>
      <c r="D1" s="3" t="s">
        <v>61</v>
      </c>
      <c r="E1" s="3" t="s">
        <v>62</v>
      </c>
      <c r="F1" s="3" t="s">
        <v>63</v>
      </c>
      <c r="G1" s="3" t="s">
        <v>4</v>
      </c>
      <c r="H1" s="3" t="s">
        <v>5</v>
      </c>
      <c r="I1" s="5" t="s">
        <v>6</v>
      </c>
    </row>
    <row r="2" spans="1:9" x14ac:dyDescent="0.25">
      <c r="A2" t="s">
        <v>72</v>
      </c>
      <c r="B2" t="str">
        <f xml:space="preserve"> "(SELECT P.id FROM profiles P, users U WHERE U.id = P.user_id AND U.email = '"&amp;users!B2&amp;"')"</f>
        <v>(SELECT P.id FROM profiles P, users U WHERE U.id = P.user_id AND U.email = 'user1@movie.com')</v>
      </c>
      <c r="C2" t="str">
        <f xml:space="preserve"> "(SELECT id FROM movies WHERE movie_name = '"&amp;movies!B2&amp;"' AND duration = '"&amp;movies!E2&amp;"')"</f>
        <v>(SELECT id FROM movies WHERE movie_name = 'The Lord of the Rings: The Fellowship of the Ring' AND duration = '2:58')</v>
      </c>
      <c r="D2" s="11" t="s">
        <v>1201</v>
      </c>
      <c r="E2">
        <v>10</v>
      </c>
      <c r="F2" t="s">
        <v>1185</v>
      </c>
      <c r="G2" t="s">
        <v>79</v>
      </c>
      <c r="H2" t="s">
        <v>79</v>
      </c>
      <c r="I2" s="6" t="str">
        <f xml:space="preserve"> "INSERT INTO movie_ratings("&amp;A$1&amp;", "&amp;B$1&amp;", "&amp;C$1&amp;", "&amp;D$1&amp;", "&amp;E$1&amp;", "&amp;F$1&amp;", "&amp;G$1&amp;", "&amp;H$1&amp;") VALUES ("&amp;A2&amp;", "&amp;B2&amp;", "&amp;C2&amp;", '"&amp;D2&amp;"', "&amp;E2&amp;", '"&amp;F2&amp;"', "&amp;G2&amp;", "&amp;H2&amp;");"</f>
        <v>INSERT INTO movie_ratings(id, profile_id, movie_id, date_watched, user_rating, review, created_at, updated_at) VALUES (DEFAULT, (SELECT P.id FROM profiles P, users U WHERE U.id = P.user_id AND U.email = 'user1@movie.com'), (SELECT id FROM movies WHERE movie_name = 'The Lord of the Rings: The Fellowship of the Ring' AND duration = '2:58'), '2/2/2016', 10, 'Amazing!', now(), now());</v>
      </c>
    </row>
    <row r="3" spans="1:9" x14ac:dyDescent="0.25">
      <c r="A3" t="s">
        <v>72</v>
      </c>
      <c r="B3" t="str">
        <f xml:space="preserve"> "(SELECT P.id FROM profiles P, users U WHERE U.id = P.user_id AND U.email = '"&amp;users!B3&amp;"')"</f>
        <v>(SELECT P.id FROM profiles P, users U WHERE U.id = P.user_id AND U.email = 'user2@movie.com')</v>
      </c>
      <c r="C3" t="str">
        <f xml:space="preserve"> "(SELECT id FROM movies WHERE movie_name = '"&amp;movies!B3&amp;"' AND duration = '"&amp;movies!E3&amp;"')"</f>
        <v>(SELECT id FROM movies WHERE movie_name = 'The Lord of the Rings: The Two Towers' AND duration = '2:59')</v>
      </c>
      <c r="D3" s="11" t="s">
        <v>1202</v>
      </c>
      <c r="E3">
        <v>9</v>
      </c>
      <c r="F3" t="s">
        <v>1186</v>
      </c>
      <c r="G3" t="s">
        <v>79</v>
      </c>
      <c r="H3" t="s">
        <v>79</v>
      </c>
      <c r="I3" s="6" t="str">
        <f t="shared" ref="I3:I66" si="0" xml:space="preserve"> "INSERT INTO movie_ratings("&amp;A$1&amp;", "&amp;B$1&amp;", "&amp;C$1&amp;", "&amp;D$1&amp;", "&amp;E$1&amp;", "&amp;F$1&amp;", "&amp;G$1&amp;", "&amp;H$1&amp;") VALUES ("&amp;A3&amp;", "&amp;B3&amp;", "&amp;C3&amp;", '"&amp;D3&amp;"', "&amp;E3&amp;", '"&amp;F3&amp;"', "&amp;G3&amp;", "&amp;H3&amp;");"</f>
        <v>INSERT INTO movie_ratings(id, profile_id, movie_id, date_watched, user_rating, review, created_at, updated_at) VALUES (DEFAULT, (SELECT P.id FROM profiles P, users U WHERE U.id = P.user_id AND U.email = 'user2@movie.com'), (SELECT id FROM movies WHERE movie_name = 'The Lord of the Rings: The Two Towers' AND duration = '2:59'), '2/3/2016', 9, 'Good movie.', now(), now());</v>
      </c>
    </row>
    <row r="4" spans="1:9" x14ac:dyDescent="0.25">
      <c r="A4" t="s">
        <v>72</v>
      </c>
      <c r="B4" t="str">
        <f xml:space="preserve"> "(SELECT P.id FROM profiles P, users U WHERE U.id = P.user_id AND U.email = '"&amp;users!B4&amp;"')"</f>
        <v>(SELECT P.id FROM profiles P, users U WHERE U.id = P.user_id AND U.email = 'user3@movie.com')</v>
      </c>
      <c r="C4" t="str">
        <f xml:space="preserve"> "(SELECT id FROM movies WHERE movie_name = '"&amp;movies!B4&amp;"' AND duration = '"&amp;movies!E4&amp;"')"</f>
        <v>(SELECT id FROM movies WHERE movie_name = 'The Lord of the Rings: The Return of the King' AND duration = '3:21')</v>
      </c>
      <c r="D4" s="11" t="s">
        <v>1203</v>
      </c>
      <c r="E4">
        <v>10</v>
      </c>
      <c r="F4" t="s">
        <v>1187</v>
      </c>
      <c r="G4" t="s">
        <v>79</v>
      </c>
      <c r="H4" t="s">
        <v>79</v>
      </c>
      <c r="I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Return of the King' AND duration = '3:21'), '2/4/2016', 10, 'Piece of art!', now(), now());</v>
      </c>
    </row>
    <row r="5" spans="1:9" x14ac:dyDescent="0.25">
      <c r="A5" t="s">
        <v>72</v>
      </c>
      <c r="B5" t="str">
        <f xml:space="preserve"> "(SELECT P.id FROM profiles P, users U WHERE U.id = P.user_id AND U.email = '"&amp;users!B5&amp;"')"</f>
        <v>(SELECT P.id FROM profiles P, users U WHERE U.id = P.user_id AND U.email = 'user4@movie.com')</v>
      </c>
      <c r="C5" t="str">
        <f xml:space="preserve"> "(SELECT id FROM movies WHERE movie_name = '"&amp;movies!B5&amp;"' AND duration = '"&amp;movies!E5&amp;"')"</f>
        <v>(SELECT id FROM movies WHERE movie_name = 'Howl''s Moving Castle' AND duration = '1:59')</v>
      </c>
      <c r="D5" s="11" t="s">
        <v>1204</v>
      </c>
      <c r="E5">
        <v>5</v>
      </c>
      <c r="F5" t="s">
        <v>1188</v>
      </c>
      <c r="G5" t="s">
        <v>79</v>
      </c>
      <c r="H5" t="s">
        <v>79</v>
      </c>
      <c r="I5" s="6" t="str">
        <f t="shared" si="0"/>
        <v>INSERT INTO movie_ratings(id, profile_id, movie_id, date_watched, user_rating, review, created_at, updated_at) VALUES (DEFAULT, (SELECT P.id FROM profiles P, users U WHERE U.id = P.user_id AND U.email = 'user4@movie.com'), (SELECT id FROM movies WHERE movie_name = 'Howl''s Moving Castle' AND duration = '1:59'), '2/5/2016', 5, 'Not a fan. Could have been better.', now(), now());</v>
      </c>
    </row>
    <row r="6" spans="1:9" x14ac:dyDescent="0.25">
      <c r="A6" t="s">
        <v>72</v>
      </c>
      <c r="B6" t="str">
        <f xml:space="preserve"> "(SELECT P.id FROM profiles P, users U WHERE U.id = P.user_id AND U.email = '"&amp;users!B6&amp;"')"</f>
        <v>(SELECT P.id FROM profiles P, users U WHERE U.id = P.user_id AND U.email = 'user5@movie.com')</v>
      </c>
      <c r="C6" t="str">
        <f xml:space="preserve"> "(SELECT id FROM movies WHERE movie_name = '"&amp;movies!B6&amp;"' AND duration = '"&amp;movies!E6&amp;"')"</f>
        <v>(SELECT id FROM movies WHERE movie_name = 'Ghost' AND duration = '2:07')</v>
      </c>
      <c r="D6" s="11" t="s">
        <v>1205</v>
      </c>
      <c r="E6">
        <v>2</v>
      </c>
      <c r="F6" t="s">
        <v>1189</v>
      </c>
      <c r="G6" t="s">
        <v>79</v>
      </c>
      <c r="H6" t="s">
        <v>79</v>
      </c>
      <c r="I6" s="6" t="str">
        <f t="shared" si="0"/>
        <v>INSERT INTO movie_ratings(id, profile_id, movie_id, date_watched, user_rating, review, created_at, updated_at) VALUES (DEFAULT, (SELECT P.id FROM profiles P, users U WHERE U.id = P.user_id AND U.email = 'user5@movie.com'), (SELECT id FROM movies WHERE movie_name = 'Ghost' AND duration = '2:07'), '2/6/2016', 2, 'Not for me. Would not watch again.', now(), now());</v>
      </c>
    </row>
    <row r="7" spans="1:9" x14ac:dyDescent="0.25">
      <c r="A7" t="s">
        <v>72</v>
      </c>
      <c r="B7" t="str">
        <f xml:space="preserve"> "(SELECT P.id FROM profiles P, users U WHERE U.id = P.user_id AND U.email = '"&amp;users!B7&amp;"')"</f>
        <v>(SELECT P.id FROM profiles P, users U WHERE U.id = P.user_id AND U.email = 'user6@movie.com')</v>
      </c>
      <c r="C7" t="str">
        <f xml:space="preserve"> "(SELECT id FROM movies WHERE movie_name = '"&amp;movies!B7&amp;"' AND duration = '"&amp;movies!E7&amp;"')"</f>
        <v>(SELECT id FROM movies WHERE movie_name = 'The Notebook' AND duration = '2:03')</v>
      </c>
      <c r="D7" s="11" t="s">
        <v>1206</v>
      </c>
      <c r="E7">
        <v>6</v>
      </c>
      <c r="F7" t="s">
        <v>1190</v>
      </c>
      <c r="G7" t="s">
        <v>79</v>
      </c>
      <c r="H7" t="s">
        <v>79</v>
      </c>
      <c r="I7" s="6" t="str">
        <f t="shared" si="0"/>
        <v>INSERT INTO movie_ratings(id, profile_id, movie_id, date_watched, user_rating, review, created_at, updated_at) VALUES (DEFAULT, (SELECT P.id FROM profiles P, users U WHERE U.id = P.user_id AND U.email = 'user6@movie.com'), (SELECT id FROM movies WHERE movie_name = 'The Notebook' AND duration = '2:03'), '2/7/2016', 6, 'Good.', now(), now());</v>
      </c>
    </row>
    <row r="8" spans="1:9" x14ac:dyDescent="0.25">
      <c r="A8" t="s">
        <v>72</v>
      </c>
      <c r="B8" t="str">
        <f xml:space="preserve"> "(SELECT P.id FROM profiles P, users U WHERE U.id = P.user_id AND U.email = '"&amp;users!B8&amp;"')"</f>
        <v>(SELECT P.id FROM profiles P, users U WHERE U.id = P.user_id AND U.email = 'user7@movie.com')</v>
      </c>
      <c r="C8" t="str">
        <f xml:space="preserve"> "(SELECT id FROM movies WHERE movie_name = '"&amp;movies!B8&amp;"' AND duration = '"&amp;movies!E8&amp;"')"</f>
        <v>(SELECT id FROM movies WHERE movie_name = 'A Walk to Remember' AND duration = '1:41')</v>
      </c>
      <c r="D8" s="11" t="s">
        <v>1207</v>
      </c>
      <c r="E8">
        <v>7</v>
      </c>
      <c r="F8" t="s">
        <v>1191</v>
      </c>
      <c r="G8" t="s">
        <v>79</v>
      </c>
      <c r="H8" t="s">
        <v>79</v>
      </c>
      <c r="I8" s="6" t="str">
        <f t="shared" si="0"/>
        <v>INSERT INTO movie_ratings(id, profile_id, movie_id, date_watched, user_rating, review, created_at, updated_at) VALUES (DEFAULT, (SELECT P.id FROM profiles P, users U WHERE U.id = P.user_id AND U.email = 'user7@movie.com'), (SELECT id FROM movies WHERE movie_name = 'A Walk to Remember' AND duration = '1:41'), '2/8/2016', 7, 'Enjoyed. Would watch again.', now(), now());</v>
      </c>
    </row>
    <row r="9" spans="1:9" x14ac:dyDescent="0.25">
      <c r="A9" t="s">
        <v>72</v>
      </c>
      <c r="B9" t="str">
        <f xml:space="preserve"> "(SELECT P.id FROM profiles P, users U WHERE U.id = P.user_id AND U.email = '"&amp;users!B9&amp;"')"</f>
        <v>(SELECT P.id FROM profiles P, users U WHERE U.id = P.user_id AND U.email = 'user8@movie.com')</v>
      </c>
      <c r="C9" t="str">
        <f xml:space="preserve"> "(SELECT id FROM movies WHERE movie_name = '"&amp;movies!B9&amp;"' AND duration = '"&amp;movies!E9&amp;"')"</f>
        <v>(SELECT id FROM movies WHERE movie_name = 'Dirty Dancing' AND duration = '1:40')</v>
      </c>
      <c r="D9" s="11" t="s">
        <v>1208</v>
      </c>
      <c r="E9">
        <v>1</v>
      </c>
      <c r="F9" t="s">
        <v>1192</v>
      </c>
      <c r="G9" t="s">
        <v>79</v>
      </c>
      <c r="H9" t="s">
        <v>79</v>
      </c>
      <c r="I9" s="6" t="str">
        <f t="shared" si="0"/>
        <v>INSERT INTO movie_ratings(id, profile_id, movie_id, date_watched, user_rating, review, created_at, updated_at) VALUES (DEFAULT, (SELECT P.id FROM profiles P, users U WHERE U.id = P.user_id AND U.email = 'user8@movie.com'), (SELECT id FROM movies WHERE movie_name = 'Dirty Dancing' AND duration = '1:40'), '2/9/2016', 1, 'WORST MOVIE EVER!', now(), now());</v>
      </c>
    </row>
    <row r="10" spans="1:9" x14ac:dyDescent="0.25">
      <c r="A10" t="s">
        <v>72</v>
      </c>
      <c r="B10" t="str">
        <f xml:space="preserve"> "(SELECT P.id FROM profiles P, users U WHERE U.id = P.user_id AND U.email = '"&amp;users!B10&amp;"')"</f>
        <v>(SELECT P.id FROM profiles P, users U WHERE U.id = P.user_id AND U.email = 'user9@movie.com')</v>
      </c>
      <c r="C10" t="str">
        <f xml:space="preserve"> "(SELECT id FROM movies WHERE movie_name = '"&amp;movies!B10&amp;"' AND duration = '"&amp;movies!E10&amp;"')"</f>
        <v>(SELECT id FROM movies WHERE movie_name = 'Notting Hill' AND duration = '2:04')</v>
      </c>
      <c r="D10" s="11" t="s">
        <v>1209</v>
      </c>
      <c r="E10">
        <v>4</v>
      </c>
      <c r="F10" t="s">
        <v>1193</v>
      </c>
      <c r="G10" t="s">
        <v>79</v>
      </c>
      <c r="H10" t="s">
        <v>79</v>
      </c>
      <c r="I10" s="6" t="str">
        <f t="shared" si="0"/>
        <v>INSERT INTO movie_ratings(id, profile_id, movie_id, date_watched, user_rating, review, created_at, updated_at) VALUES (DEFAULT, (SELECT P.id FROM profiles P, users U WHERE U.id = P.user_id AND U.email = 'user9@movie.com'), (SELECT id FROM movies WHERE movie_name = 'Notting Hill' AND duration = '2:04'), '2/10/2016', 4, 'Under average…', now(), now());</v>
      </c>
    </row>
    <row r="11" spans="1:9" x14ac:dyDescent="0.25">
      <c r="A11" t="s">
        <v>72</v>
      </c>
      <c r="B11" t="str">
        <f xml:space="preserve"> "(SELECT P.id FROM profiles P, users U WHERE U.id = P.user_id AND U.email = '"&amp;users!B11&amp;"')"</f>
        <v>(SELECT P.id FROM profiles P, users U WHERE U.id = P.user_id AND U.email = 'user10@movie.com')</v>
      </c>
      <c r="C11" t="str">
        <f xml:space="preserve"> "(SELECT id FROM movies WHERE movie_name = '"&amp;movies!B11&amp;"' AND duration = '"&amp;movies!E11&amp;"')"</f>
        <v>(SELECT id FROM movies WHERE movie_name = 'Pretty Woman' AND duration = '1:59')</v>
      </c>
      <c r="D11" s="11" t="s">
        <v>1210</v>
      </c>
      <c r="E11">
        <v>8</v>
      </c>
      <c r="F11" t="s">
        <v>1194</v>
      </c>
      <c r="G11" t="s">
        <v>79</v>
      </c>
      <c r="H11" t="s">
        <v>79</v>
      </c>
      <c r="I11" s="6" t="str">
        <f t="shared" si="0"/>
        <v>INSERT INTO movie_ratings(id, profile_id, movie_id, date_watched, user_rating, review, created_at, updated_at) VALUES (DEFAULT, (SELECT P.id FROM profiles P, users U WHERE U.id = P.user_id AND U.email = 'user10@movie.com'), (SELECT id FROM movies WHERE movie_name = 'Pretty Woman' AND duration = '1:59'), '2/11/2016', 8, 'Awesome film!', now(), now());</v>
      </c>
    </row>
    <row r="12" spans="1:9" x14ac:dyDescent="0.25">
      <c r="A12" t="s">
        <v>72</v>
      </c>
      <c r="B12" t="str">
        <f xml:space="preserve"> "(SELECT P.id FROM profiles P, users U WHERE U.id = P.user_id AND U.email = '"&amp;users!B12&amp;"')"</f>
        <v>(SELECT P.id FROM profiles P, users U WHERE U.id = P.user_id AND U.email = 'user11@movie.com')</v>
      </c>
      <c r="C12" t="str">
        <f xml:space="preserve"> "(SELECT id FROM movies WHERE movie_name = '"&amp;movies!B12&amp;"' AND duration = '"&amp;movies!E12&amp;"')"</f>
        <v>(SELECT id FROM movies WHERE movie_name = 'Say Anything' AND duration = '1:40')</v>
      </c>
      <c r="D12" s="11" t="s">
        <v>464</v>
      </c>
      <c r="E12">
        <v>5</v>
      </c>
      <c r="F12" t="s">
        <v>1195</v>
      </c>
      <c r="G12" t="s">
        <v>79</v>
      </c>
      <c r="H12" t="s">
        <v>79</v>
      </c>
      <c r="I12" s="6" t="str">
        <f t="shared" si="0"/>
        <v>INSERT INTO movie_ratings(id, profile_id, movie_id, date_watched, user_rating, review, created_at, updated_at) VALUES (DEFAULT, (SELECT P.id FROM profiles P, users U WHERE U.id = P.user_id AND U.email = 'user11@movie.com'), (SELECT id FROM movies WHERE movie_name = 'Say Anything' AND duration = '1:40'), '2/12/2016', 5, 'Not bad. Not good.', now(), now());</v>
      </c>
    </row>
    <row r="13" spans="1:9" x14ac:dyDescent="0.25">
      <c r="A13" t="s">
        <v>72</v>
      </c>
      <c r="B13" t="str">
        <f xml:space="preserve"> "(SELECT P.id FROM profiles P, users U WHERE U.id = P.user_id AND U.email = '"&amp;users!B13&amp;"')"</f>
        <v>(SELECT P.id FROM profiles P, users U WHERE U.id = P.user_id AND U.email = 'user12@movie.com')</v>
      </c>
      <c r="C13" t="str">
        <f xml:space="preserve"> "(SELECT id FROM movies WHERE movie_name = '"&amp;movies!B13&amp;"' AND duration = '"&amp;movies!E13&amp;"')"</f>
        <v>(SELECT id FROM movies WHERE movie_name = 'Titanic' AND duration = '3:14')</v>
      </c>
      <c r="D13" s="11" t="s">
        <v>1211</v>
      </c>
      <c r="E13">
        <v>10</v>
      </c>
      <c r="F13" t="s">
        <v>1196</v>
      </c>
      <c r="G13" t="s">
        <v>79</v>
      </c>
      <c r="H13" t="s">
        <v>79</v>
      </c>
      <c r="I13" s="6" t="str">
        <f t="shared" si="0"/>
        <v>INSERT INTO movie_ratings(id, profile_id, movie_id, date_watched, user_rating, review, created_at, updated_at) VALUES (DEFAULT, (SELECT P.id FROM profiles P, users U WHERE U.id = P.user_id AND U.email = 'user12@movie.com'), (SELECT id FROM movies WHERE movie_name = 'Titanic' AND duration = '3:14'), '2/13/2016', 10, 'What a masterpiece!', now(), now());</v>
      </c>
    </row>
    <row r="14" spans="1:9" x14ac:dyDescent="0.25">
      <c r="A14" t="s">
        <v>72</v>
      </c>
      <c r="B14" t="str">
        <f xml:space="preserve"> "(SELECT P.id FROM profiles P, users U WHERE U.id = P.user_id AND U.email = '"&amp;users!B14&amp;"')"</f>
        <v>(SELECT P.id FROM profiles P, users U WHERE U.id = P.user_id AND U.email = 'user13@movie.com')</v>
      </c>
      <c r="C14" t="str">
        <f xml:space="preserve"> "(SELECT id FROM movies WHERE movie_name = '"&amp;movies!B14&amp;"' AND duration = '"&amp;movies!E14&amp;"')"</f>
        <v>(SELECT id FROM movies WHERE movie_name = 'P.S. I Love You' AND duration = '2:06')</v>
      </c>
      <c r="D14" s="11" t="s">
        <v>1212</v>
      </c>
      <c r="E14">
        <v>2</v>
      </c>
      <c r="F14" t="s">
        <v>1218</v>
      </c>
      <c r="G14" t="s">
        <v>79</v>
      </c>
      <c r="H14" t="s">
        <v>79</v>
      </c>
      <c r="I14" s="6" t="str">
        <f t="shared" si="0"/>
        <v>INSERT INTO movie_ratings(id, profile_id, movie_id, date_watched, user_rating, review, created_at, updated_at) VALUES (DEFAULT, (SELECT P.id FROM profiles P, users U WHERE U.id = P.user_id AND U.email = 'user13@movie.com'), (SELECT id FROM movies WHERE movie_name = 'P.S. I Love You' AND duration = '2:06'), '2/14/2016', 2, 'I don''t know what I watched…', now(), now());</v>
      </c>
    </row>
    <row r="15" spans="1:9" x14ac:dyDescent="0.25">
      <c r="A15" t="s">
        <v>72</v>
      </c>
      <c r="B15" t="str">
        <f xml:space="preserve"> "(SELECT P.id FROM profiles P, users U WHERE U.id = P.user_id AND U.email = '"&amp;users!B15&amp;"')"</f>
        <v>(SELECT P.id FROM profiles P, users U WHERE U.id = P.user_id AND U.email = 'user14@movie.com')</v>
      </c>
      <c r="C15" t="str">
        <f xml:space="preserve"> "(SELECT id FROM movies WHERE movie_name = '"&amp;movies!B15&amp;"' AND duration = '"&amp;movies!E15&amp;"')"</f>
        <v>(SELECT id FROM movies WHERE movie_name = 'Legends of the Fall' AND duration = '2:13')</v>
      </c>
      <c r="D15" s="11" t="s">
        <v>1213</v>
      </c>
      <c r="E15">
        <v>9</v>
      </c>
      <c r="F15" t="s">
        <v>1197</v>
      </c>
      <c r="G15" t="s">
        <v>79</v>
      </c>
      <c r="H15" t="s">
        <v>79</v>
      </c>
      <c r="I15" s="6" t="str">
        <f t="shared" si="0"/>
        <v>INSERT INTO movie_ratings(id, profile_id, movie_id, date_watched, user_rating, review, created_at, updated_at) VALUES (DEFAULT, (SELECT P.id FROM profiles P, users U WHERE U.id = P.user_id AND U.email = 'user14@movie.com'), (SELECT id FROM movies WHERE movie_name = 'Legends of the Fall' AND duration = '2:13'), '2/15/2016', 9, 'Great film! Super fun!', now(), now());</v>
      </c>
    </row>
    <row r="16" spans="1:9" x14ac:dyDescent="0.25">
      <c r="A16" t="s">
        <v>72</v>
      </c>
      <c r="B16" t="str">
        <f xml:space="preserve"> "(SELECT P.id FROM profiles P, users U WHERE U.id = P.user_id AND U.email = '"&amp;users!B16&amp;"')"</f>
        <v>(SELECT P.id FROM profiles P, users U WHERE U.id = P.user_id AND U.email = 'user15@movie.com')</v>
      </c>
      <c r="C16" t="str">
        <f xml:space="preserve"> "(SELECT id FROM movies WHERE movie_name = '"&amp;movies!B16&amp;"' AND duration = '"&amp;movies!E16&amp;"')"</f>
        <v>(SELECT id FROM movies WHERE movie_name = 'Troy' AND duration = '2:43')</v>
      </c>
      <c r="D16" s="11" t="s">
        <v>1214</v>
      </c>
      <c r="E16">
        <v>10</v>
      </c>
      <c r="F16" t="s">
        <v>1198</v>
      </c>
      <c r="G16" t="s">
        <v>79</v>
      </c>
      <c r="H16" t="s">
        <v>79</v>
      </c>
      <c r="I16" s="6" t="str">
        <f t="shared" si="0"/>
        <v>INSERT INTO movie_ratings(id, profile_id, movie_id, date_watched, user_rating, review, created_at, updated_at) VALUES (DEFAULT, (SELECT P.id FROM profiles P, users U WHERE U.id = P.user_id AND U.email = 'user15@movie.com'), (SELECT id FROM movies WHERE movie_name = 'Troy' AND duration = '2:43'), '2/16/2016', 10, 'I love the actors in this movie &lt;3', now(), now());</v>
      </c>
    </row>
    <row r="17" spans="1:9" x14ac:dyDescent="0.25">
      <c r="A17" t="s">
        <v>72</v>
      </c>
      <c r="B17" t="str">
        <f xml:space="preserve"> "(SELECT P.id FROM profiles P, users U WHERE U.id = P.user_id AND U.email = '"&amp;users!B17&amp;"')"</f>
        <v>(SELECT P.id FROM profiles P, users U WHERE U.id = P.user_id AND U.email = 'user16@movie.com')</v>
      </c>
      <c r="C17" t="str">
        <f xml:space="preserve"> "(SELECT id FROM movies WHERE movie_name = '"&amp;movies!B17&amp;"' AND duration = '"&amp;movies!E17&amp;"')"</f>
        <v>(SELECT id FROM movies WHERE movie_name = 'Se7en' AND duration = '2:07')</v>
      </c>
      <c r="D17" s="11" t="s">
        <v>1215</v>
      </c>
      <c r="E17">
        <v>3</v>
      </c>
      <c r="F17" t="s">
        <v>1199</v>
      </c>
      <c r="G17" t="s">
        <v>79</v>
      </c>
      <c r="H17" t="s">
        <v>79</v>
      </c>
      <c r="I17" s="6" t="str">
        <f t="shared" si="0"/>
        <v>INSERT INTO movie_ratings(id, profile_id, movie_id, date_watched, user_rating, review, created_at, updated_at) VALUES (DEFAULT, (SELECT P.id FROM profiles P, users U WHERE U.id = P.user_id AND U.email = 'user16@movie.com'), (SELECT id FROM movies WHERE movie_name = 'Se7en' AND duration = '2:07'), '2/17/2016', 3, 'Mediocre…', now(), now());</v>
      </c>
    </row>
    <row r="18" spans="1:9" x14ac:dyDescent="0.25">
      <c r="A18" t="s">
        <v>72</v>
      </c>
      <c r="B18" t="str">
        <f xml:space="preserve"> "(SELECT P.id FROM profiles P, users U WHERE U.id = P.user_id AND U.email = '"&amp;users!B18&amp;"')"</f>
        <v>(SELECT P.id FROM profiles P, users U WHERE U.id = P.user_id AND U.email = 'user17@movie.com')</v>
      </c>
      <c r="C18" t="str">
        <f xml:space="preserve"> "(SELECT id FROM movies WHERE movie_name = '"&amp;movies!B18&amp;"' AND duration = '"&amp;movies!E18&amp;"')"</f>
        <v>(SELECT id FROM movies WHERE movie_name = 'House of Flying Daggers' AND duration = '1:59')</v>
      </c>
      <c r="D18" s="11" t="s">
        <v>1216</v>
      </c>
      <c r="E18">
        <v>8</v>
      </c>
      <c r="F18" t="s">
        <v>1200</v>
      </c>
      <c r="G18" t="s">
        <v>79</v>
      </c>
      <c r="H18" t="s">
        <v>79</v>
      </c>
      <c r="I18" s="6" t="str">
        <f t="shared" si="0"/>
        <v>INSERT INTO movie_ratings(id, profile_id, movie_id, date_watched, user_rating, review, created_at, updated_at) VALUES (DEFAULT, (SELECT P.id FROM profiles P, users U WHERE U.id = P.user_id AND U.email = 'user17@movie.com'), (SELECT id FROM movies WHERE movie_name = 'House of Flying Daggers' AND duration = '1:59'), '2/18/2016', 8, 'I respect this film director. What great imagery!', now(), now());</v>
      </c>
    </row>
    <row r="19" spans="1:9" x14ac:dyDescent="0.25">
      <c r="A19" t="s">
        <v>72</v>
      </c>
      <c r="B19" t="str">
        <f xml:space="preserve"> "(SELECT P.id FROM profiles P, users U WHERE U.id = P.user_id AND U.email = '"&amp;users!B19&amp;"')"</f>
        <v>(SELECT P.id FROM profiles P, users U WHERE U.id = P.user_id AND U.email = 'user18@movie.com')</v>
      </c>
      <c r="C19" t="str">
        <f xml:space="preserve"> "(SELECT id FROM movies WHERE movie_name = '"&amp;movies!B19&amp;"' AND duration = '"&amp;movies!E19&amp;"')"</f>
        <v>(SELECT id FROM movies WHERE movie_name = 'Hero' AND duration = '1:39')</v>
      </c>
      <c r="D19" s="11" t="s">
        <v>1217</v>
      </c>
      <c r="E19">
        <v>4</v>
      </c>
      <c r="F19" t="s">
        <v>1219</v>
      </c>
      <c r="G19" t="s">
        <v>79</v>
      </c>
      <c r="H19" t="s">
        <v>79</v>
      </c>
      <c r="I19" s="6" t="str">
        <f t="shared" si="0"/>
        <v>INSERT INTO movie_ratings(id, profile_id, movie_id, date_watched, user_rating, review, created_at, updated_at) VALUES (DEFAULT, (SELECT P.id FROM profiles P, users U WHERE U.id = P.user_id AND U.email = 'user18@movie.com'), (SELECT id FROM movies WHERE movie_name = 'Hero' AND duration = '1:39'), '2/19/2016', 4, 'This really isn''t for children….', now(), now());</v>
      </c>
    </row>
    <row r="20" spans="1:9" x14ac:dyDescent="0.25">
      <c r="A20" t="s">
        <v>72</v>
      </c>
      <c r="B20" t="str">
        <f xml:space="preserve"> "(SELECT P.id FROM profiles P, users U WHERE U.id = P.user_id AND U.email = '"&amp;users!B20&amp;"')"</f>
        <v>(SELECT P.id FROM profiles P, users U WHERE U.id = P.user_id AND U.email = 'user19@movie.com')</v>
      </c>
      <c r="C20" t="str">
        <f xml:space="preserve"> "(SELECT id FROM movies WHERE movie_name = '"&amp;movies!B20&amp;"' AND duration = '"&amp;movies!E20&amp;"')"</f>
        <v>(SELECT id FROM movies WHERE movie_name = 'Red Cliff' AND duration = '1:28')</v>
      </c>
      <c r="D20" s="11" t="s">
        <v>1201</v>
      </c>
      <c r="E20">
        <v>10</v>
      </c>
      <c r="F20" t="s">
        <v>1185</v>
      </c>
      <c r="G20" t="s">
        <v>79</v>
      </c>
      <c r="H20" t="s">
        <v>79</v>
      </c>
      <c r="I20" s="6" t="str">
        <f t="shared" si="0"/>
        <v>INSERT INTO movie_ratings(id, profile_id, movie_id, date_watched, user_rating, review, created_at, updated_at) VALUES (DEFAULT, (SELECT P.id FROM profiles P, users U WHERE U.id = P.user_id AND U.email = 'user19@movie.com'), (SELECT id FROM movies WHERE movie_name = 'Red Cliff' AND duration = '1:28'), '2/2/2016', 10, 'Amazing!', now(), now());</v>
      </c>
    </row>
    <row r="21" spans="1:9" x14ac:dyDescent="0.25">
      <c r="A21" t="s">
        <v>72</v>
      </c>
      <c r="B21" t="str">
        <f xml:space="preserve"> "(SELECT P.id FROM profiles P, users U WHERE U.id = P.user_id AND U.email = '"&amp;users!B21&amp;"')"</f>
        <v>(SELECT P.id FROM profiles P, users U WHERE U.id = P.user_id AND U.email = 'user20@movie.com')</v>
      </c>
      <c r="C21" t="str">
        <f xml:space="preserve"> "(SELECT id FROM movies WHERE movie_name = '"&amp;movies!B21&amp;"' AND duration = '"&amp;movies!E21&amp;"')"</f>
        <v>(SELECT id FROM movies WHERE movie_name = 'Red Cliff II' AND duration = '1:39')</v>
      </c>
      <c r="D21" s="11" t="s">
        <v>1202</v>
      </c>
      <c r="E21">
        <v>9</v>
      </c>
      <c r="F21" t="s">
        <v>1186</v>
      </c>
      <c r="G21" t="s">
        <v>79</v>
      </c>
      <c r="H21" t="s">
        <v>79</v>
      </c>
      <c r="I21" s="6" t="str">
        <f t="shared" si="0"/>
        <v>INSERT INTO movie_ratings(id, profile_id, movie_id, date_watched, user_rating, review, created_at, updated_at) VALUES (DEFAULT, (SELECT P.id FROM profiles P, users U WHERE U.id = P.user_id AND U.email = 'user20@movie.com'), (SELECT id FROM movies WHERE movie_name = 'Red Cliff II' AND duration = '1:39'), '2/3/2016', 9, 'Good movie.', now(), now());</v>
      </c>
    </row>
    <row r="22" spans="1:9" x14ac:dyDescent="0.25">
      <c r="A22" t="s">
        <v>72</v>
      </c>
      <c r="B22" t="str">
        <f xml:space="preserve"> "(SELECT P.id FROM profiles P, users U WHERE U.id = P.user_id AND U.email = '"&amp;users!B2&amp;"')"</f>
        <v>(SELECT P.id FROM profiles P, users U WHERE U.id = P.user_id AND U.email = 'user1@movie.com')</v>
      </c>
      <c r="C22" t="str">
        <f xml:space="preserve"> "(SELECT id FROM movies WHERE movie_name = '"&amp;movies!B22&amp;"' AND duration = '"&amp;movies!E22&amp;"')"</f>
        <v>(SELECT id FROM movies WHERE movie_name = 'The Terminator' AND duration = '1:47')</v>
      </c>
      <c r="D22" s="11" t="s">
        <v>1203</v>
      </c>
      <c r="E22">
        <v>10</v>
      </c>
      <c r="F22" t="s">
        <v>1187</v>
      </c>
      <c r="G22" t="s">
        <v>79</v>
      </c>
      <c r="H22" t="s">
        <v>79</v>
      </c>
      <c r="I22" s="6" t="str">
        <f t="shared" si="0"/>
        <v>INSERT INTO movie_ratings(id, profile_id, movie_id, date_watched, user_rating, review, created_at, updated_at) VALUES (DEFAULT, (SELECT P.id FROM profiles P, users U WHERE U.id = P.user_id AND U.email = 'user1@movie.com'), (SELECT id FROM movies WHERE movie_name = 'The Terminator' AND duration = '1:47'), '2/4/2016', 10, 'Piece of art!', now(), now());</v>
      </c>
    </row>
    <row r="23" spans="1:9" x14ac:dyDescent="0.25">
      <c r="A23" t="s">
        <v>72</v>
      </c>
      <c r="B23" t="str">
        <f xml:space="preserve"> "(SELECT P.id FROM profiles P, users U WHERE U.id = P.user_id AND U.email = '"&amp;users!B3&amp;"')"</f>
        <v>(SELECT P.id FROM profiles P, users U WHERE U.id = P.user_id AND U.email = 'user2@movie.com')</v>
      </c>
      <c r="C23" t="str">
        <f xml:space="preserve"> "(SELECT id FROM movies WHERE movie_name = '"&amp;movies!B23&amp;"' AND duration = '"&amp;movies!E23&amp;"')"</f>
        <v>(SELECT id FROM movies WHERE movie_name = 'Alien' AND duration = '1:57')</v>
      </c>
      <c r="D23" s="11" t="s">
        <v>1204</v>
      </c>
      <c r="E23">
        <v>5</v>
      </c>
      <c r="F23" t="s">
        <v>1188</v>
      </c>
      <c r="G23" t="s">
        <v>79</v>
      </c>
      <c r="H23" t="s">
        <v>79</v>
      </c>
      <c r="I23" s="6" t="str">
        <f t="shared" si="0"/>
        <v>INSERT INTO movie_ratings(id, profile_id, movie_id, date_watched, user_rating, review, created_at, updated_at) VALUES (DEFAULT, (SELECT P.id FROM profiles P, users U WHERE U.id = P.user_id AND U.email = 'user2@movie.com'), (SELECT id FROM movies WHERE movie_name = 'Alien' AND duration = '1:57'), '2/5/2016', 5, 'Not a fan. Could have been better.', now(), now());</v>
      </c>
    </row>
    <row r="24" spans="1:9" x14ac:dyDescent="0.25">
      <c r="A24" t="s">
        <v>72</v>
      </c>
      <c r="B24" t="str">
        <f xml:space="preserve"> "(SELECT P.id FROM profiles P, users U WHERE U.id = P.user_id AND U.email = '"&amp;users!B4&amp;"')"</f>
        <v>(SELECT P.id FROM profiles P, users U WHERE U.id = P.user_id AND U.email = 'user3@movie.com')</v>
      </c>
      <c r="C24" t="str">
        <f xml:space="preserve"> "(SELECT id FROM movies WHERE movie_name = '"&amp;movies!B24&amp;"' AND duration = '"&amp;movies!E24&amp;"')"</f>
        <v>(SELECT id FROM movies WHERE movie_name = 'Prometheus' AND duration = '2:04')</v>
      </c>
      <c r="D24" s="11" t="s">
        <v>1205</v>
      </c>
      <c r="E24">
        <v>2</v>
      </c>
      <c r="F24" t="s">
        <v>1189</v>
      </c>
      <c r="G24" t="s">
        <v>79</v>
      </c>
      <c r="H24" t="s">
        <v>79</v>
      </c>
      <c r="I24" s="6" t="str">
        <f t="shared" si="0"/>
        <v>INSERT INTO movie_ratings(id, profile_id, movie_id, date_watched, user_rating, review, created_at, updated_at) VALUES (DEFAULT, (SELECT P.id FROM profiles P, users U WHERE U.id = P.user_id AND U.email = 'user3@movie.com'), (SELECT id FROM movies WHERE movie_name = 'Prometheus' AND duration = '2:04'), '2/6/2016', 2, 'Not for me. Would not watch again.', now(), now());</v>
      </c>
    </row>
    <row r="25" spans="1:9" x14ac:dyDescent="0.25">
      <c r="A25" t="s">
        <v>72</v>
      </c>
      <c r="B25" t="str">
        <f xml:space="preserve"> "(SELECT P.id FROM profiles P, users U WHERE U.id = P.user_id AND U.email = '"&amp;users!B5&amp;"')"</f>
        <v>(SELECT P.id FROM profiles P, users U WHERE U.id = P.user_id AND U.email = 'user4@movie.com')</v>
      </c>
      <c r="C25" t="str">
        <f xml:space="preserve"> "(SELECT id FROM movies WHERE movie_name = '"&amp;movies!B25&amp;"' AND duration = '"&amp;movies!E25&amp;"')"</f>
        <v>(SELECT id FROM movies WHERE movie_name = 'Sphere' AND duration = '2:14')</v>
      </c>
      <c r="D25" s="11" t="s">
        <v>1206</v>
      </c>
      <c r="E25">
        <v>6</v>
      </c>
      <c r="F25" t="s">
        <v>1190</v>
      </c>
      <c r="G25" t="s">
        <v>79</v>
      </c>
      <c r="H25" t="s">
        <v>79</v>
      </c>
      <c r="I25" s="6" t="str">
        <f t="shared" si="0"/>
        <v>INSERT INTO movie_ratings(id, profile_id, movie_id, date_watched, user_rating, review, created_at, updated_at) VALUES (DEFAULT, (SELECT P.id FROM profiles P, users U WHERE U.id = P.user_id AND U.email = 'user4@movie.com'), (SELECT id FROM movies WHERE movie_name = 'Sphere' AND duration = '2:14'), '2/7/2016', 6, 'Good.', now(), now());</v>
      </c>
    </row>
    <row r="26" spans="1:9" x14ac:dyDescent="0.25">
      <c r="A26" t="s">
        <v>72</v>
      </c>
      <c r="B26" t="str">
        <f xml:space="preserve"> "(SELECT P.id FROM profiles P, users U WHERE U.id = P.user_id AND U.email = '"&amp;users!B6&amp;"')"</f>
        <v>(SELECT P.id FROM profiles P, users U WHERE U.id = P.user_id AND U.email = 'user5@movie.com')</v>
      </c>
      <c r="C26" t="str">
        <f xml:space="preserve"> "(SELECT id FROM movies WHERE movie_name = '"&amp;movies!B26&amp;"' AND duration = '"&amp;movies!E26&amp;"')"</f>
        <v>(SELECT id FROM movies WHERE movie_name = 'Star Wars: Episode IV – A New Hope' AND duration = '2:01')</v>
      </c>
      <c r="D26" s="11" t="s">
        <v>1207</v>
      </c>
      <c r="E26">
        <v>7</v>
      </c>
      <c r="F26" t="s">
        <v>1191</v>
      </c>
      <c r="G26" t="s">
        <v>79</v>
      </c>
      <c r="H26" t="s">
        <v>79</v>
      </c>
      <c r="I26" s="6" t="str">
        <f t="shared" si="0"/>
        <v>INSERT INTO movie_ratings(id, profile_id, movie_id, date_watched, user_rating, review, created_at, updated_at) VALUES (DEFAULT, (SELECT P.id FROM profiles P, users U WHERE U.id = P.user_id AND U.email = 'user5@movie.com'), (SELECT id FROM movies WHERE movie_name = 'Star Wars: Episode IV – A New Hope' AND duration = '2:01'), '2/8/2016', 7, 'Enjoyed. Would watch again.', now(), now());</v>
      </c>
    </row>
    <row r="27" spans="1:9" x14ac:dyDescent="0.25">
      <c r="A27" t="s">
        <v>72</v>
      </c>
      <c r="B27" t="str">
        <f xml:space="preserve"> "(SELECT P.id FROM profiles P, users U WHERE U.id = P.user_id AND U.email = '"&amp;users!B7&amp;"')"</f>
        <v>(SELECT P.id FROM profiles P, users U WHERE U.id = P.user_id AND U.email = 'user6@movie.com')</v>
      </c>
      <c r="C27" t="str">
        <f xml:space="preserve"> "(SELECT id FROM movies WHERE movie_name = '"&amp;movies!B27&amp;"' AND duration = '"&amp;movies!E27&amp;"')"</f>
        <v>(SELECT id FROM movies WHERE movie_name = 'The Big Short' AND duration = '2:10')</v>
      </c>
      <c r="D27" s="11" t="s">
        <v>1208</v>
      </c>
      <c r="E27">
        <v>1</v>
      </c>
      <c r="F27" t="s">
        <v>1192</v>
      </c>
      <c r="G27" t="s">
        <v>79</v>
      </c>
      <c r="H27" t="s">
        <v>79</v>
      </c>
      <c r="I27" s="6" t="str">
        <f t="shared" si="0"/>
        <v>INSERT INTO movie_ratings(id, profile_id, movie_id, date_watched, user_rating, review, created_at, updated_at) VALUES (DEFAULT, (SELECT P.id FROM profiles P, users U WHERE U.id = P.user_id AND U.email = 'user6@movie.com'), (SELECT id FROM movies WHERE movie_name = 'The Big Short' AND duration = '2:10'), '2/9/2016', 1, 'WORST MOVIE EVER!', now(), now());</v>
      </c>
    </row>
    <row r="28" spans="1:9" x14ac:dyDescent="0.25">
      <c r="A28" t="s">
        <v>72</v>
      </c>
      <c r="B28" t="str">
        <f xml:space="preserve"> "(SELECT P.id FROM profiles P, users U WHERE U.id = P.user_id AND U.email = '"&amp;users!B8&amp;"')"</f>
        <v>(SELECT P.id FROM profiles P, users U WHERE U.id = P.user_id AND U.email = 'user7@movie.com')</v>
      </c>
      <c r="C28" t="str">
        <f xml:space="preserve"> "(SELECT id FROM movies WHERE movie_name = '"&amp;movies!B28&amp;"' AND duration = '"&amp;movies!E28&amp;"')"</f>
        <v>(SELECT id FROM movies WHERE movie_name = 'Shall We Dance?' AND duration = '2:16')</v>
      </c>
      <c r="D28" s="11" t="s">
        <v>1209</v>
      </c>
      <c r="E28">
        <v>4</v>
      </c>
      <c r="F28" t="s">
        <v>1193</v>
      </c>
      <c r="G28" t="s">
        <v>79</v>
      </c>
      <c r="H28" t="s">
        <v>79</v>
      </c>
      <c r="I28" s="6" t="str">
        <f t="shared" si="0"/>
        <v>INSERT INTO movie_ratings(id, profile_id, movie_id, date_watched, user_rating, review, created_at, updated_at) VALUES (DEFAULT, (SELECT P.id FROM profiles P, users U WHERE U.id = P.user_id AND U.email = 'user7@movie.com'), (SELECT id FROM movies WHERE movie_name = 'Shall We Dance?' AND duration = '2:16'), '2/10/2016', 4, 'Under average…', now(), now());</v>
      </c>
    </row>
    <row r="29" spans="1:9" x14ac:dyDescent="0.25">
      <c r="A29" t="s">
        <v>72</v>
      </c>
      <c r="B29" t="str">
        <f xml:space="preserve"> "(SELECT P.id FROM profiles P, users U WHERE U.id = P.user_id AND U.email = '"&amp;users!B9&amp;"')"</f>
        <v>(SELECT P.id FROM profiles P, users U WHERE U.id = P.user_id AND U.email = 'user8@movie.com')</v>
      </c>
      <c r="C29" t="str">
        <f xml:space="preserve"> "(SELECT id FROM movies WHERE movie_name = '"&amp;movies!B29&amp;"' AND duration = '"&amp;movies!E29&amp;"')"</f>
        <v>(SELECT id FROM movies WHERE movie_name = 'Shall We Dance?' AND duration = '1:44')</v>
      </c>
      <c r="D29" s="11" t="s">
        <v>1210</v>
      </c>
      <c r="E29">
        <v>8</v>
      </c>
      <c r="F29" t="s">
        <v>1194</v>
      </c>
      <c r="G29" t="s">
        <v>79</v>
      </c>
      <c r="H29" t="s">
        <v>79</v>
      </c>
      <c r="I29" s="6" t="str">
        <f t="shared" si="0"/>
        <v>INSERT INTO movie_ratings(id, profile_id, movie_id, date_watched, user_rating, review, created_at, updated_at) VALUES (DEFAULT, (SELECT P.id FROM profiles P, users U WHERE U.id = P.user_id AND U.email = 'user8@movie.com'), (SELECT id FROM movies WHERE movie_name = 'Shall We Dance?' AND duration = '1:44'), '2/11/2016', 8, 'Awesome film!', now(), now());</v>
      </c>
    </row>
    <row r="30" spans="1:9" x14ac:dyDescent="0.25">
      <c r="A30" t="s">
        <v>72</v>
      </c>
      <c r="B30" t="str">
        <f xml:space="preserve"> "(SELECT P.id FROM profiles P, users U WHERE U.id = P.user_id AND U.email = '"&amp;users!B10&amp;"')"</f>
        <v>(SELECT P.id FROM profiles P, users U WHERE U.id = P.user_id AND U.email = 'user9@movie.com')</v>
      </c>
      <c r="C30" t="str">
        <f xml:space="preserve"> "(SELECT id FROM movies WHERE movie_name = '"&amp;movies!B30&amp;"' AND duration = '"&amp;movies!E30&amp;"')"</f>
        <v>(SELECT id FROM movies WHERE movie_name = 'Forrest Gump' AND duration = '2:22')</v>
      </c>
      <c r="D30" s="11" t="s">
        <v>464</v>
      </c>
      <c r="E30">
        <v>5</v>
      </c>
      <c r="F30" t="s">
        <v>1195</v>
      </c>
      <c r="G30" t="s">
        <v>79</v>
      </c>
      <c r="H30" t="s">
        <v>79</v>
      </c>
      <c r="I30" s="6" t="str">
        <f t="shared" si="0"/>
        <v>INSERT INTO movie_ratings(id, profile_id, movie_id, date_watched, user_rating, review, created_at, updated_at) VALUES (DEFAULT, (SELECT P.id FROM profiles P, users U WHERE U.id = P.user_id AND U.email = 'user9@movie.com'), (SELECT id FROM movies WHERE movie_name = 'Forrest Gump' AND duration = '2:22'), '2/12/2016', 5, 'Not bad. Not good.', now(), now());</v>
      </c>
    </row>
    <row r="31" spans="1:9" x14ac:dyDescent="0.25">
      <c r="A31" t="s">
        <v>72</v>
      </c>
      <c r="B31" t="str">
        <f xml:space="preserve"> "(SELECT P.id FROM profiles P, users U WHERE U.id = P.user_id AND U.email = '"&amp;users!B11&amp;"')"</f>
        <v>(SELECT P.id FROM profiles P, users U WHERE U.id = P.user_id AND U.email = 'user10@movie.com')</v>
      </c>
      <c r="C31" t="str">
        <f xml:space="preserve"> "(SELECT id FROM movies WHERE movie_name = '"&amp;movies!B31&amp;"' AND duration = '"&amp;movies!E31&amp;"')"</f>
        <v>(SELECT id FROM movies WHERE movie_name = 'Les Miserables' AND duration = '2:38')</v>
      </c>
      <c r="D31" s="11" t="s">
        <v>1211</v>
      </c>
      <c r="E31">
        <v>10</v>
      </c>
      <c r="F31" t="s">
        <v>1196</v>
      </c>
      <c r="G31" t="s">
        <v>79</v>
      </c>
      <c r="H31" t="s">
        <v>79</v>
      </c>
      <c r="I31" s="6" t="str">
        <f t="shared" si="0"/>
        <v>INSERT INTO movie_ratings(id, profile_id, movie_id, date_watched, user_rating, review, created_at, updated_at) VALUES (DEFAULT, (SELECT P.id FROM profiles P, users U WHERE U.id = P.user_id AND U.email = 'user10@movie.com'), (SELECT id FROM movies WHERE movie_name = 'Les Miserables' AND duration = '2:38'), '2/13/2016', 10, 'What a masterpiece!', now(), now());</v>
      </c>
    </row>
    <row r="32" spans="1:9" x14ac:dyDescent="0.25">
      <c r="A32" t="s">
        <v>72</v>
      </c>
      <c r="B32" t="str">
        <f xml:space="preserve"> "(SELECT P.id FROM profiles P, users U WHERE U.id = P.user_id AND U.email = '"&amp;users!B12&amp;"')"</f>
        <v>(SELECT P.id FROM profiles P, users U WHERE U.id = P.user_id AND U.email = 'user11@movie.com')</v>
      </c>
      <c r="C32" t="str">
        <f xml:space="preserve"> "(SELECT id FROM movies WHERE movie_name = '"&amp;movies!B32&amp;"' AND duration = '"&amp;movies!E32&amp;"')"</f>
        <v>(SELECT id FROM movies WHERE movie_name = 'Gattaca' AND duration = '1:46')</v>
      </c>
      <c r="D32" s="11" t="s">
        <v>1212</v>
      </c>
      <c r="E32">
        <v>2</v>
      </c>
      <c r="F32" t="s">
        <v>1218</v>
      </c>
      <c r="G32" t="s">
        <v>79</v>
      </c>
      <c r="H32" t="s">
        <v>79</v>
      </c>
      <c r="I32" s="6" t="str">
        <f t="shared" si="0"/>
        <v>INSERT INTO movie_ratings(id, profile_id, movie_id, date_watched, user_rating, review, created_at, updated_at) VALUES (DEFAULT, (SELECT P.id FROM profiles P, users U WHERE U.id = P.user_id AND U.email = 'user11@movie.com'), (SELECT id FROM movies WHERE movie_name = 'Gattaca' AND duration = '1:46'), '2/14/2016', 2, 'I don''t know what I watched…', now(), now());</v>
      </c>
    </row>
    <row r="33" spans="1:9" x14ac:dyDescent="0.25">
      <c r="A33" t="s">
        <v>72</v>
      </c>
      <c r="B33" t="str">
        <f xml:space="preserve"> "(SELECT P.id FROM profiles P, users U WHERE U.id = P.user_id AND U.email = '"&amp;users!B13&amp;"')"</f>
        <v>(SELECT P.id FROM profiles P, users U WHERE U.id = P.user_id AND U.email = 'user12@movie.com')</v>
      </c>
      <c r="C33" t="str">
        <f xml:space="preserve"> "(SELECT id FROM movies WHERE movie_name = '"&amp;movies!B33&amp;"' AND duration = '"&amp;movies!E33&amp;"')"</f>
        <v>(SELECT id FROM movies WHERE movie_name = 'Larry Crowne' AND duration = '1:38')</v>
      </c>
      <c r="D33" s="11" t="s">
        <v>1213</v>
      </c>
      <c r="E33">
        <v>9</v>
      </c>
      <c r="F33" t="s">
        <v>1197</v>
      </c>
      <c r="G33" t="s">
        <v>79</v>
      </c>
      <c r="H33" t="s">
        <v>79</v>
      </c>
      <c r="I33" s="6" t="str">
        <f t="shared" si="0"/>
        <v>INSERT INTO movie_ratings(id, profile_id, movie_id, date_watched, user_rating, review, created_at, updated_at) VALUES (DEFAULT, (SELECT P.id FROM profiles P, users U WHERE U.id = P.user_id AND U.email = 'user12@movie.com'), (SELECT id FROM movies WHERE movie_name = 'Larry Crowne' AND duration = '1:38'), '2/15/2016', 9, 'Great film! Super fun!', now(), now());</v>
      </c>
    </row>
    <row r="34" spans="1:9" x14ac:dyDescent="0.25">
      <c r="A34" t="s">
        <v>72</v>
      </c>
      <c r="B34" t="str">
        <f xml:space="preserve"> "(SELECT P.id FROM profiles P, users U WHERE U.id = P.user_id AND U.email = '"&amp;users!B14&amp;"')"</f>
        <v>(SELECT P.id FROM profiles P, users U WHERE U.id = P.user_id AND U.email = 'user13@movie.com')</v>
      </c>
      <c r="C34" t="str">
        <f xml:space="preserve"> "(SELECT id FROM movies WHERE movie_name = '"&amp;movies!B34&amp;"' AND duration = '"&amp;movies!E34&amp;"')"</f>
        <v>(SELECT id FROM movies WHERE movie_name = 'Up' AND duration = '1:36')</v>
      </c>
      <c r="D34" s="11" t="s">
        <v>1214</v>
      </c>
      <c r="E34">
        <v>10</v>
      </c>
      <c r="F34" t="s">
        <v>1198</v>
      </c>
      <c r="G34" t="s">
        <v>79</v>
      </c>
      <c r="H34" t="s">
        <v>79</v>
      </c>
      <c r="I34" s="6" t="str">
        <f t="shared" si="0"/>
        <v>INSERT INTO movie_ratings(id, profile_id, movie_id, date_watched, user_rating, review, created_at, updated_at) VALUES (DEFAULT, (SELECT P.id FROM profiles P, users U WHERE U.id = P.user_id AND U.email = 'user13@movie.com'), (SELECT id FROM movies WHERE movie_name = 'Up' AND duration = '1:36'), '2/16/2016', 10, 'I love the actors in this movie &lt;3', now(), now());</v>
      </c>
    </row>
    <row r="35" spans="1:9" x14ac:dyDescent="0.25">
      <c r="A35" t="s">
        <v>72</v>
      </c>
      <c r="B35" t="str">
        <f xml:space="preserve"> "(SELECT P.id FROM profiles P, users U WHERE U.id = P.user_id AND U.email = '"&amp;users!B15&amp;"')"</f>
        <v>(SELECT P.id FROM profiles P, users U WHERE U.id = P.user_id AND U.email = 'user14@movie.com')</v>
      </c>
      <c r="C35" t="str">
        <f xml:space="preserve"> "(SELECT id FROM movies WHERE movie_name = '"&amp;movies!B35&amp;"' AND duration = '"&amp;movies!E35&amp;"')"</f>
        <v>(SELECT id FROM movies WHERE movie_name = 'Toy Story' AND duration = '1:21')</v>
      </c>
      <c r="D35" s="11" t="s">
        <v>1215</v>
      </c>
      <c r="E35">
        <v>3</v>
      </c>
      <c r="F35" t="s">
        <v>1199</v>
      </c>
      <c r="G35" t="s">
        <v>79</v>
      </c>
      <c r="H35" t="s">
        <v>79</v>
      </c>
      <c r="I35" s="6" t="str">
        <f t="shared" si="0"/>
        <v>INSERT INTO movie_ratings(id, profile_id, movie_id, date_watched, user_rating, review, created_at, updated_at) VALUES (DEFAULT, (SELECT P.id FROM profiles P, users U WHERE U.id = P.user_id AND U.email = 'user14@movie.com'), (SELECT id FROM movies WHERE movie_name = 'Toy Story' AND duration = '1:21'), '2/17/2016', 3, 'Mediocre…', now(), now());</v>
      </c>
    </row>
    <row r="36" spans="1:9" x14ac:dyDescent="0.25">
      <c r="A36" t="s">
        <v>72</v>
      </c>
      <c r="B36" t="str">
        <f xml:space="preserve"> "(SELECT P.id FROM profiles P, users U WHERE U.id = P.user_id AND U.email = '"&amp;users!B16&amp;"')"</f>
        <v>(SELECT P.id FROM profiles P, users U WHERE U.id = P.user_id AND U.email = 'user15@movie.com')</v>
      </c>
      <c r="C36" t="str">
        <f xml:space="preserve"> "(SELECT id FROM movies WHERE movie_name = '"&amp;movies!B36&amp;"' AND duration = '"&amp;movies!E36&amp;"')"</f>
        <v>(SELECT id FROM movies WHERE movie_name = 'Star Trek: Into Darkness' AND duration = '2:12')</v>
      </c>
      <c r="D36" s="11" t="s">
        <v>1216</v>
      </c>
      <c r="E36">
        <v>8</v>
      </c>
      <c r="F36" t="s">
        <v>1200</v>
      </c>
      <c r="G36" t="s">
        <v>79</v>
      </c>
      <c r="H36" t="s">
        <v>79</v>
      </c>
      <c r="I36" s="6" t="str">
        <f t="shared" si="0"/>
        <v>INSERT INTO movie_ratings(id, profile_id, movie_id, date_watched, user_rating, review, created_at, updated_at) VALUES (DEFAULT, (SELECT P.id FROM profiles P, users U WHERE U.id = P.user_id AND U.email = 'user15@movie.com'), (SELECT id FROM movies WHERE movie_name = 'Star Trek: Into Darkness' AND duration = '2:12'), '2/18/2016', 8, 'I respect this film director. What great imagery!', now(), now());</v>
      </c>
    </row>
    <row r="37" spans="1:9" x14ac:dyDescent="0.25">
      <c r="A37" t="s">
        <v>72</v>
      </c>
      <c r="B37" t="str">
        <f xml:space="preserve"> "(SELECT P.id FROM profiles P, users U WHERE U.id = P.user_id AND U.email = '"&amp;users!B17&amp;"')"</f>
        <v>(SELECT P.id FROM profiles P, users U WHERE U.id = P.user_id AND U.email = 'user16@movie.com')</v>
      </c>
      <c r="C37" t="str">
        <f xml:space="preserve"> "(SELECT id FROM movies WHERE movie_name = '"&amp;movies!B37&amp;"' AND duration = '"&amp;movies!E37&amp;"')"</f>
        <v>(SELECT id FROM movies WHERE movie_name = 'Batman Begins' AND duration = '2:20')</v>
      </c>
      <c r="D37" s="11" t="s">
        <v>1217</v>
      </c>
      <c r="E37">
        <v>4</v>
      </c>
      <c r="F37" t="s">
        <v>1219</v>
      </c>
      <c r="G37" t="s">
        <v>79</v>
      </c>
      <c r="H37" t="s">
        <v>79</v>
      </c>
      <c r="I37" s="6" t="str">
        <f t="shared" si="0"/>
        <v>INSERT INTO movie_ratings(id, profile_id, movie_id, date_watched, user_rating, review, created_at, updated_at) VALUES (DEFAULT, (SELECT P.id FROM profiles P, users U WHERE U.id = P.user_id AND U.email = 'user16@movie.com'), (SELECT id FROM movies WHERE movie_name = 'Batman Begins' AND duration = '2:20'), '2/19/2016', 4, 'This really isn''t for children….', now(), now());</v>
      </c>
    </row>
    <row r="38" spans="1:9" x14ac:dyDescent="0.25">
      <c r="A38" t="s">
        <v>72</v>
      </c>
      <c r="B38" t="str">
        <f xml:space="preserve"> "(SELECT P.id FROM profiles P, users U WHERE U.id = P.user_id AND U.email = '"&amp;users!B18&amp;"')"</f>
        <v>(SELECT P.id FROM profiles P, users U WHERE U.id = P.user_id AND U.email = 'user17@movie.com')</v>
      </c>
      <c r="C38" t="str">
        <f xml:space="preserve"> "(SELECT id FROM movies WHERE movie_name = '"&amp;movies!B38&amp;"' AND duration = '"&amp;movies!E38&amp;"')"</f>
        <v>(SELECT id FROM movies WHERE movie_name = 'Bridge of Spies' AND duration = '2:22')</v>
      </c>
      <c r="D38" s="11" t="s">
        <v>1201</v>
      </c>
      <c r="E38">
        <v>10</v>
      </c>
      <c r="F38" t="s">
        <v>1185</v>
      </c>
      <c r="G38" t="s">
        <v>79</v>
      </c>
      <c r="H38" t="s">
        <v>79</v>
      </c>
      <c r="I38" s="6" t="str">
        <f t="shared" si="0"/>
        <v>INSERT INTO movie_ratings(id, profile_id, movie_id, date_watched, user_rating, review, created_at, updated_at) VALUES (DEFAULT, (SELECT P.id FROM profiles P, users U WHERE U.id = P.user_id AND U.email = 'user17@movie.com'), (SELECT id FROM movies WHERE movie_name = 'Bridge of Spies' AND duration = '2:22'), '2/2/2016', 10, 'Amazing!', now(), now());</v>
      </c>
    </row>
    <row r="39" spans="1:9" x14ac:dyDescent="0.25">
      <c r="A39" t="s">
        <v>72</v>
      </c>
      <c r="B39" t="str">
        <f xml:space="preserve"> "(SELECT P.id FROM profiles P, users U WHERE U.id = P.user_id AND U.email = '"&amp;users!B19&amp;"')"</f>
        <v>(SELECT P.id FROM profiles P, users U WHERE U.id = P.user_id AND U.email = 'user18@movie.com')</v>
      </c>
      <c r="C39" t="str">
        <f xml:space="preserve"> "(SELECT id FROM movies WHERE movie_name = '"&amp;movies!B39&amp;"' AND duration = '"&amp;movies!E39&amp;"')"</f>
        <v>(SELECT id FROM movies WHERE movie_name = 'Avatar' AND duration = '2:42')</v>
      </c>
      <c r="D39" s="11" t="s">
        <v>1202</v>
      </c>
      <c r="E39">
        <v>9</v>
      </c>
      <c r="F39" t="s">
        <v>1186</v>
      </c>
      <c r="G39" t="s">
        <v>79</v>
      </c>
      <c r="H39" t="s">
        <v>79</v>
      </c>
      <c r="I39" s="6" t="str">
        <f t="shared" si="0"/>
        <v>INSERT INTO movie_ratings(id, profile_id, movie_id, date_watched, user_rating, review, created_at, updated_at) VALUES (DEFAULT, (SELECT P.id FROM profiles P, users U WHERE U.id = P.user_id AND U.email = 'user18@movie.com'), (SELECT id FROM movies WHERE movie_name = 'Avatar' AND duration = '2:42'), '2/3/2016', 9, 'Good movie.', now(), now());</v>
      </c>
    </row>
    <row r="40" spans="1:9" x14ac:dyDescent="0.25">
      <c r="A40" t="s">
        <v>72</v>
      </c>
      <c r="B40" t="str">
        <f xml:space="preserve"> "(SELECT P.id FROM profiles P, users U WHERE U.id = P.user_id AND U.email = '"&amp;users!B20&amp;"')"</f>
        <v>(SELECT P.id FROM profiles P, users U WHERE U.id = P.user_id AND U.email = 'user19@movie.com')</v>
      </c>
      <c r="C40" t="str">
        <f xml:space="preserve"> "(SELECT id FROM movies WHERE movie_name = '"&amp;movies!B40&amp;"' AND duration = '"&amp;movies!E40&amp;"')"</f>
        <v>(SELECT id FROM movies WHERE movie_name = 'Deadpool' AND duration = '1:48')</v>
      </c>
      <c r="D40" s="11" t="s">
        <v>1203</v>
      </c>
      <c r="E40">
        <v>10</v>
      </c>
      <c r="F40" t="s">
        <v>1187</v>
      </c>
      <c r="G40" t="s">
        <v>79</v>
      </c>
      <c r="H40" t="s">
        <v>79</v>
      </c>
      <c r="I40" s="6" t="str">
        <f t="shared" si="0"/>
        <v>INSERT INTO movie_ratings(id, profile_id, movie_id, date_watched, user_rating, review, created_at, updated_at) VALUES (DEFAULT, (SELECT P.id FROM profiles P, users U WHERE U.id = P.user_id AND U.email = 'user19@movie.com'), (SELECT id FROM movies WHERE movie_name = 'Deadpool' AND duration = '1:48'), '2/4/2016', 10, 'Piece of art!', now(), now());</v>
      </c>
    </row>
    <row r="41" spans="1:9" x14ac:dyDescent="0.25">
      <c r="A41" t="s">
        <v>72</v>
      </c>
      <c r="B41" t="str">
        <f xml:space="preserve"> "(SELECT P.id FROM profiles P, users U WHERE U.id = P.user_id AND U.email = '"&amp;users!B21&amp;"')"</f>
        <v>(SELECT P.id FROM profiles P, users U WHERE U.id = P.user_id AND U.email = 'user20@movie.com')</v>
      </c>
      <c r="C41" t="str">
        <f xml:space="preserve"> "(SELECT id FROM movies WHERE movie_name = '"&amp;movies!B41&amp;"' AND duration = '"&amp;movies!E41&amp;"')"</f>
        <v>(SELECT id FROM movies WHERE movie_name = 'Amelie' AND duration = '2:02')</v>
      </c>
      <c r="D41" s="11" t="s">
        <v>1204</v>
      </c>
      <c r="E41">
        <v>5</v>
      </c>
      <c r="F41" t="s">
        <v>1188</v>
      </c>
      <c r="G41" t="s">
        <v>79</v>
      </c>
      <c r="H41" t="s">
        <v>79</v>
      </c>
      <c r="I41" s="6" t="str">
        <f t="shared" si="0"/>
        <v>INSERT INTO movie_ratings(id, profile_id, movie_id, date_watched, user_rating, review, created_at, updated_at) VALUES (DEFAULT, (SELECT P.id FROM profiles P, users U WHERE U.id = P.user_id AND U.email = 'user20@movie.com'), (SELECT id FROM movies WHERE movie_name = 'Amelie' AND duration = '2:02'), '2/5/2016', 5, 'Not a fan. Could have been better.', now(), now());</v>
      </c>
    </row>
    <row r="42" spans="1:9" x14ac:dyDescent="0.25">
      <c r="A42" t="s">
        <v>72</v>
      </c>
      <c r="B42" t="str">
        <f xml:space="preserve"> "(SELECT P.id FROM profiles P, users U WHERE U.id = P.user_id AND U.email = '"&amp;users!B2&amp;"')"</f>
        <v>(SELECT P.id FROM profiles P, users U WHERE U.id = P.user_id AND U.email = 'user1@movie.com')</v>
      </c>
      <c r="C42" t="str">
        <f xml:space="preserve"> "(SELECT id FROM movies WHERE movie_name = '"&amp;movies!B42&amp;"' AND duration = '"&amp;movies!E42&amp;"')"</f>
        <v>(SELECT id FROM movies WHERE movie_name = 'Catch Me If You Can' AND duration = '2:21')</v>
      </c>
      <c r="D42" s="11" t="s">
        <v>1205</v>
      </c>
      <c r="E42">
        <v>2</v>
      </c>
      <c r="F42" t="s">
        <v>1189</v>
      </c>
      <c r="G42" t="s">
        <v>79</v>
      </c>
      <c r="H42" t="s">
        <v>79</v>
      </c>
      <c r="I42" s="6" t="str">
        <f t="shared" si="0"/>
        <v>INSERT INTO movie_ratings(id, profile_id, movie_id, date_watched, user_rating, review, created_at, updated_at) VALUES (DEFAULT, (SELECT P.id FROM profiles P, users U WHERE U.id = P.user_id AND U.email = 'user1@movie.com'), (SELECT id FROM movies WHERE movie_name = 'Catch Me If You Can' AND duration = '2:21'), '2/6/2016', 2, 'Not for me. Would not watch again.', now(), now());</v>
      </c>
    </row>
    <row r="43" spans="1:9" x14ac:dyDescent="0.25">
      <c r="A43" t="s">
        <v>72</v>
      </c>
      <c r="B43" t="str">
        <f xml:space="preserve"> "(SELECT P.id FROM profiles P, users U WHERE U.id = P.user_id AND U.email = '"&amp;users!B3&amp;"')"</f>
        <v>(SELECT P.id FROM profiles P, users U WHERE U.id = P.user_id AND U.email = 'user2@movie.com')</v>
      </c>
      <c r="C43" t="str">
        <f xml:space="preserve"> "(SELECT id FROM movies WHERE movie_name = '"&amp;movies!B2&amp;"' AND duration = '"&amp;movies!E2&amp;"')"</f>
        <v>(SELECT id FROM movies WHERE movie_name = 'The Lord of the Rings: The Fellowship of the Ring' AND duration = '2:58')</v>
      </c>
      <c r="D43" s="11" t="s">
        <v>1206</v>
      </c>
      <c r="E43">
        <v>6</v>
      </c>
      <c r="F43" t="s">
        <v>1190</v>
      </c>
      <c r="G43" t="s">
        <v>79</v>
      </c>
      <c r="H43" t="s">
        <v>79</v>
      </c>
      <c r="I43" s="6" t="str">
        <f t="shared" si="0"/>
        <v>INSERT INTO movie_ratings(id, profile_id, movie_id, date_watched, user_rating, review, created_at, updated_at) VALUES (DEFAULT, (SELECT P.id FROM profiles P, users U WHERE U.id = P.user_id AND U.email = 'user2@movie.com'), (SELECT id FROM movies WHERE movie_name = 'The Lord of the Rings: The Fellowship of the Ring' AND duration = '2:58'), '2/7/2016', 6, 'Good.', now(), now());</v>
      </c>
    </row>
    <row r="44" spans="1:9" x14ac:dyDescent="0.25">
      <c r="A44" t="s">
        <v>72</v>
      </c>
      <c r="B44" t="str">
        <f xml:space="preserve"> "(SELECT P.id FROM profiles P, users U WHERE U.id = P.user_id AND U.email = '"&amp;users!B4&amp;"')"</f>
        <v>(SELECT P.id FROM profiles P, users U WHERE U.id = P.user_id AND U.email = 'user3@movie.com')</v>
      </c>
      <c r="C44" t="str">
        <f xml:space="preserve"> "(SELECT id FROM movies WHERE movie_name = '"&amp;movies!B3&amp;"' AND duration = '"&amp;movies!E3&amp;"')"</f>
        <v>(SELECT id FROM movies WHERE movie_name = 'The Lord of the Rings: The Two Towers' AND duration = '2:59')</v>
      </c>
      <c r="D44" s="11" t="s">
        <v>1207</v>
      </c>
      <c r="E44">
        <v>7</v>
      </c>
      <c r="F44" t="s">
        <v>1191</v>
      </c>
      <c r="G44" t="s">
        <v>79</v>
      </c>
      <c r="H44" t="s">
        <v>79</v>
      </c>
      <c r="I4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Two Towers' AND duration = '2:59'), '2/8/2016', 7, 'Enjoyed. Would watch again.', now(), now());</v>
      </c>
    </row>
    <row r="45" spans="1:9" x14ac:dyDescent="0.25">
      <c r="A45" t="s">
        <v>72</v>
      </c>
      <c r="B45" t="str">
        <f xml:space="preserve"> "(SELECT P.id FROM profiles P, users U WHERE U.id = P.user_id AND U.email = '"&amp;users!B5&amp;"')"</f>
        <v>(SELECT P.id FROM profiles P, users U WHERE U.id = P.user_id AND U.email = 'user4@movie.com')</v>
      </c>
      <c r="C45" t="str">
        <f xml:space="preserve"> "(SELECT id FROM movies WHERE movie_name = '"&amp;movies!B4&amp;"' AND duration = '"&amp;movies!E4&amp;"')"</f>
        <v>(SELECT id FROM movies WHERE movie_name = 'The Lord of the Rings: The Return of the King' AND duration = '3:21')</v>
      </c>
      <c r="D45" s="11" t="s">
        <v>1208</v>
      </c>
      <c r="E45">
        <v>1</v>
      </c>
      <c r="F45" t="s">
        <v>1192</v>
      </c>
      <c r="G45" t="s">
        <v>79</v>
      </c>
      <c r="H45" t="s">
        <v>79</v>
      </c>
      <c r="I45" s="6" t="str">
        <f t="shared" si="0"/>
        <v>INSERT INTO movie_ratings(id, profile_id, movie_id, date_watched, user_rating, review, created_at, updated_at) VALUES (DEFAULT, (SELECT P.id FROM profiles P, users U WHERE U.id = P.user_id AND U.email = 'user4@movie.com'), (SELECT id FROM movies WHERE movie_name = 'The Lord of the Rings: The Return of the King' AND duration = '3:21'), '2/9/2016', 1, 'WORST MOVIE EVER!', now(), now());</v>
      </c>
    </row>
    <row r="46" spans="1:9" x14ac:dyDescent="0.25">
      <c r="A46" t="s">
        <v>72</v>
      </c>
      <c r="B46" t="str">
        <f xml:space="preserve"> "(SELECT P.id FROM profiles P, users U WHERE U.id = P.user_id AND U.email = '"&amp;users!B6&amp;"')"</f>
        <v>(SELECT P.id FROM profiles P, users U WHERE U.id = P.user_id AND U.email = 'user5@movie.com')</v>
      </c>
      <c r="C46" t="str">
        <f xml:space="preserve"> "(SELECT id FROM movies WHERE movie_name = '"&amp;movies!B5&amp;"' AND duration = '"&amp;movies!E5&amp;"')"</f>
        <v>(SELECT id FROM movies WHERE movie_name = 'Howl''s Moving Castle' AND duration = '1:59')</v>
      </c>
      <c r="D46" s="11" t="s">
        <v>1209</v>
      </c>
      <c r="E46">
        <v>4</v>
      </c>
      <c r="F46" t="s">
        <v>1193</v>
      </c>
      <c r="G46" t="s">
        <v>79</v>
      </c>
      <c r="H46" t="s">
        <v>79</v>
      </c>
      <c r="I46" s="6" t="str">
        <f t="shared" si="0"/>
        <v>INSERT INTO movie_ratings(id, profile_id, movie_id, date_watched, user_rating, review, created_at, updated_at) VALUES (DEFAULT, (SELECT P.id FROM profiles P, users U WHERE U.id = P.user_id AND U.email = 'user5@movie.com'), (SELECT id FROM movies WHERE movie_name = 'Howl''s Moving Castle' AND duration = '1:59'), '2/10/2016', 4, 'Under average…', now(), now());</v>
      </c>
    </row>
    <row r="47" spans="1:9" x14ac:dyDescent="0.25">
      <c r="A47" t="s">
        <v>72</v>
      </c>
      <c r="B47" t="str">
        <f xml:space="preserve"> "(SELECT P.id FROM profiles P, users U WHERE U.id = P.user_id AND U.email = '"&amp;users!B7&amp;"')"</f>
        <v>(SELECT P.id FROM profiles P, users U WHERE U.id = P.user_id AND U.email = 'user6@movie.com')</v>
      </c>
      <c r="C47" t="str">
        <f xml:space="preserve"> "(SELECT id FROM movies WHERE movie_name = '"&amp;movies!B6&amp;"' AND duration = '"&amp;movies!E6&amp;"')"</f>
        <v>(SELECT id FROM movies WHERE movie_name = 'Ghost' AND duration = '2:07')</v>
      </c>
      <c r="D47" s="11" t="s">
        <v>1210</v>
      </c>
      <c r="E47">
        <v>8</v>
      </c>
      <c r="F47" t="s">
        <v>1194</v>
      </c>
      <c r="G47" t="s">
        <v>79</v>
      </c>
      <c r="H47" t="s">
        <v>79</v>
      </c>
      <c r="I47" s="6" t="str">
        <f t="shared" si="0"/>
        <v>INSERT INTO movie_ratings(id, profile_id, movie_id, date_watched, user_rating, review, created_at, updated_at) VALUES (DEFAULT, (SELECT P.id FROM profiles P, users U WHERE U.id = P.user_id AND U.email = 'user6@movie.com'), (SELECT id FROM movies WHERE movie_name = 'Ghost' AND duration = '2:07'), '2/11/2016', 8, 'Awesome film!', now(), now());</v>
      </c>
    </row>
    <row r="48" spans="1:9" x14ac:dyDescent="0.25">
      <c r="A48" t="s">
        <v>72</v>
      </c>
      <c r="B48" t="str">
        <f xml:space="preserve"> "(SELECT P.id FROM profiles P, users U WHERE U.id = P.user_id AND U.email = '"&amp;users!B8&amp;"')"</f>
        <v>(SELECT P.id FROM profiles P, users U WHERE U.id = P.user_id AND U.email = 'user7@movie.com')</v>
      </c>
      <c r="C48" t="str">
        <f xml:space="preserve"> "(SELECT id FROM movies WHERE movie_name = '"&amp;movies!B7&amp;"' AND duration = '"&amp;movies!E7&amp;"')"</f>
        <v>(SELECT id FROM movies WHERE movie_name = 'The Notebook' AND duration = '2:03')</v>
      </c>
      <c r="D48" s="11" t="s">
        <v>464</v>
      </c>
      <c r="E48">
        <v>5</v>
      </c>
      <c r="F48" t="s">
        <v>1195</v>
      </c>
      <c r="G48" t="s">
        <v>79</v>
      </c>
      <c r="H48" t="s">
        <v>79</v>
      </c>
      <c r="I48" s="6" t="str">
        <f t="shared" si="0"/>
        <v>INSERT INTO movie_ratings(id, profile_id, movie_id, date_watched, user_rating, review, created_at, updated_at) VALUES (DEFAULT, (SELECT P.id FROM profiles P, users U WHERE U.id = P.user_id AND U.email = 'user7@movie.com'), (SELECT id FROM movies WHERE movie_name = 'The Notebook' AND duration = '2:03'), '2/12/2016', 5, 'Not bad. Not good.', now(), now());</v>
      </c>
    </row>
    <row r="49" spans="1:9" x14ac:dyDescent="0.25">
      <c r="A49" t="s">
        <v>72</v>
      </c>
      <c r="B49" t="str">
        <f xml:space="preserve"> "(SELECT P.id FROM profiles P, users U WHERE U.id = P.user_id AND U.email = '"&amp;users!B9&amp;"')"</f>
        <v>(SELECT P.id FROM profiles P, users U WHERE U.id = P.user_id AND U.email = 'user8@movie.com')</v>
      </c>
      <c r="C49" t="str">
        <f xml:space="preserve"> "(SELECT id FROM movies WHERE movie_name = '"&amp;movies!B8&amp;"' AND duration = '"&amp;movies!E8&amp;"')"</f>
        <v>(SELECT id FROM movies WHERE movie_name = 'A Walk to Remember' AND duration = '1:41')</v>
      </c>
      <c r="D49" s="11" t="s">
        <v>1211</v>
      </c>
      <c r="E49">
        <v>10</v>
      </c>
      <c r="F49" t="s">
        <v>1196</v>
      </c>
      <c r="G49" t="s">
        <v>79</v>
      </c>
      <c r="H49" t="s">
        <v>79</v>
      </c>
      <c r="I49" s="6" t="str">
        <f t="shared" si="0"/>
        <v>INSERT INTO movie_ratings(id, profile_id, movie_id, date_watched, user_rating, review, created_at, updated_at) VALUES (DEFAULT, (SELECT P.id FROM profiles P, users U WHERE U.id = P.user_id AND U.email = 'user8@movie.com'), (SELECT id FROM movies WHERE movie_name = 'A Walk to Remember' AND duration = '1:41'), '2/13/2016', 10, 'What a masterpiece!', now(), now());</v>
      </c>
    </row>
    <row r="50" spans="1:9" x14ac:dyDescent="0.25">
      <c r="A50" t="s">
        <v>72</v>
      </c>
      <c r="B50" t="str">
        <f xml:space="preserve"> "(SELECT P.id FROM profiles P, users U WHERE U.id = P.user_id AND U.email = '"&amp;users!B10&amp;"')"</f>
        <v>(SELECT P.id FROM profiles P, users U WHERE U.id = P.user_id AND U.email = 'user9@movie.com')</v>
      </c>
      <c r="C50" t="str">
        <f xml:space="preserve"> "(SELECT id FROM movies WHERE movie_name = '"&amp;movies!B9&amp;"' AND duration = '"&amp;movies!E9&amp;"')"</f>
        <v>(SELECT id FROM movies WHERE movie_name = 'Dirty Dancing' AND duration = '1:40')</v>
      </c>
      <c r="D50" s="11" t="s">
        <v>1212</v>
      </c>
      <c r="E50">
        <v>2</v>
      </c>
      <c r="F50" t="s">
        <v>1218</v>
      </c>
      <c r="G50" t="s">
        <v>79</v>
      </c>
      <c r="H50" t="s">
        <v>79</v>
      </c>
      <c r="I50" s="6" t="str">
        <f t="shared" si="0"/>
        <v>INSERT INTO movie_ratings(id, profile_id, movie_id, date_watched, user_rating, review, created_at, updated_at) VALUES (DEFAULT, (SELECT P.id FROM profiles P, users U WHERE U.id = P.user_id AND U.email = 'user9@movie.com'), (SELECT id FROM movies WHERE movie_name = 'Dirty Dancing' AND duration = '1:40'), '2/14/2016', 2, 'I don''t know what I watched…', now(), now());</v>
      </c>
    </row>
    <row r="51" spans="1:9" x14ac:dyDescent="0.25">
      <c r="A51" t="s">
        <v>72</v>
      </c>
      <c r="B51" t="str">
        <f xml:space="preserve"> "(SELECT P.id FROM profiles P, users U WHERE U.id = P.user_id AND U.email = '"&amp;users!B11&amp;"')"</f>
        <v>(SELECT P.id FROM profiles P, users U WHERE U.id = P.user_id AND U.email = 'user10@movie.com')</v>
      </c>
      <c r="C51" t="str">
        <f xml:space="preserve"> "(SELECT id FROM movies WHERE movie_name = '"&amp;movies!B10&amp;"' AND duration = '"&amp;movies!E10&amp;"')"</f>
        <v>(SELECT id FROM movies WHERE movie_name = 'Notting Hill' AND duration = '2:04')</v>
      </c>
      <c r="D51" s="11" t="s">
        <v>1213</v>
      </c>
      <c r="E51">
        <v>9</v>
      </c>
      <c r="F51" t="s">
        <v>1197</v>
      </c>
      <c r="G51" t="s">
        <v>79</v>
      </c>
      <c r="H51" t="s">
        <v>79</v>
      </c>
      <c r="I51" s="6" t="str">
        <f t="shared" si="0"/>
        <v>INSERT INTO movie_ratings(id, profile_id, movie_id, date_watched, user_rating, review, created_at, updated_at) VALUES (DEFAULT, (SELECT P.id FROM profiles P, users U WHERE U.id = P.user_id AND U.email = 'user10@movie.com'), (SELECT id FROM movies WHERE movie_name = 'Notting Hill' AND duration = '2:04'), '2/15/2016', 9, 'Great film! Super fun!', now(), now());</v>
      </c>
    </row>
    <row r="52" spans="1:9" x14ac:dyDescent="0.25">
      <c r="A52" t="s">
        <v>72</v>
      </c>
      <c r="B52" t="str">
        <f xml:space="preserve"> "(SELECT P.id FROM profiles P, users U WHERE U.id = P.user_id AND U.email = '"&amp;users!B12&amp;"')"</f>
        <v>(SELECT P.id FROM profiles P, users U WHERE U.id = P.user_id AND U.email = 'user11@movie.com')</v>
      </c>
      <c r="C52" t="str">
        <f xml:space="preserve"> "(SELECT id FROM movies WHERE movie_name = '"&amp;movies!B11&amp;"' AND duration = '"&amp;movies!E11&amp;"')"</f>
        <v>(SELECT id FROM movies WHERE movie_name = 'Pretty Woman' AND duration = '1:59')</v>
      </c>
      <c r="D52" s="11" t="s">
        <v>1214</v>
      </c>
      <c r="E52">
        <v>10</v>
      </c>
      <c r="F52" t="s">
        <v>1198</v>
      </c>
      <c r="G52" t="s">
        <v>79</v>
      </c>
      <c r="H52" t="s">
        <v>79</v>
      </c>
      <c r="I52" s="6" t="str">
        <f t="shared" si="0"/>
        <v>INSERT INTO movie_ratings(id, profile_id, movie_id, date_watched, user_rating, review, created_at, updated_at) VALUES (DEFAULT, (SELECT P.id FROM profiles P, users U WHERE U.id = P.user_id AND U.email = 'user11@movie.com'), (SELECT id FROM movies WHERE movie_name = 'Pretty Woman' AND duration = '1:59'), '2/16/2016', 10, 'I love the actors in this movie &lt;3', now(), now());</v>
      </c>
    </row>
    <row r="53" spans="1:9" x14ac:dyDescent="0.25">
      <c r="A53" t="s">
        <v>72</v>
      </c>
      <c r="B53" t="str">
        <f xml:space="preserve"> "(SELECT P.id FROM profiles P, users U WHERE U.id = P.user_id AND U.email = '"&amp;users!B13&amp;"')"</f>
        <v>(SELECT P.id FROM profiles P, users U WHERE U.id = P.user_id AND U.email = 'user12@movie.com')</v>
      </c>
      <c r="C53" t="str">
        <f xml:space="preserve"> "(SELECT id FROM movies WHERE movie_name = '"&amp;movies!B12&amp;"' AND duration = '"&amp;movies!E12&amp;"')"</f>
        <v>(SELECT id FROM movies WHERE movie_name = 'Say Anything' AND duration = '1:40')</v>
      </c>
      <c r="D53" s="11" t="s">
        <v>1215</v>
      </c>
      <c r="E53">
        <v>3</v>
      </c>
      <c r="F53" t="s">
        <v>1199</v>
      </c>
      <c r="G53" t="s">
        <v>79</v>
      </c>
      <c r="H53" t="s">
        <v>79</v>
      </c>
      <c r="I53" s="6" t="str">
        <f t="shared" si="0"/>
        <v>INSERT INTO movie_ratings(id, profile_id, movie_id, date_watched, user_rating, review, created_at, updated_at) VALUES (DEFAULT, (SELECT P.id FROM profiles P, users U WHERE U.id = P.user_id AND U.email = 'user12@movie.com'), (SELECT id FROM movies WHERE movie_name = 'Say Anything' AND duration = '1:40'), '2/17/2016', 3, 'Mediocre…', now(), now());</v>
      </c>
    </row>
    <row r="54" spans="1:9" x14ac:dyDescent="0.25">
      <c r="A54" t="s">
        <v>72</v>
      </c>
      <c r="B54" t="str">
        <f xml:space="preserve"> "(SELECT P.id FROM profiles P, users U WHERE U.id = P.user_id AND U.email = '"&amp;users!B14&amp;"')"</f>
        <v>(SELECT P.id FROM profiles P, users U WHERE U.id = P.user_id AND U.email = 'user13@movie.com')</v>
      </c>
      <c r="C54" t="str">
        <f xml:space="preserve"> "(SELECT id FROM movies WHERE movie_name = '"&amp;movies!B13&amp;"' AND duration = '"&amp;movies!E13&amp;"')"</f>
        <v>(SELECT id FROM movies WHERE movie_name = 'Titanic' AND duration = '3:14')</v>
      </c>
      <c r="D54" s="11" t="s">
        <v>1216</v>
      </c>
      <c r="E54">
        <v>8</v>
      </c>
      <c r="F54" t="s">
        <v>1200</v>
      </c>
      <c r="G54" t="s">
        <v>79</v>
      </c>
      <c r="H54" t="s">
        <v>79</v>
      </c>
      <c r="I54" s="6" t="str">
        <f t="shared" si="0"/>
        <v>INSERT INTO movie_ratings(id, profile_id, movie_id, date_watched, user_rating, review, created_at, updated_at) VALUES (DEFAULT, (SELECT P.id FROM profiles P, users U WHERE U.id = P.user_id AND U.email = 'user13@movie.com'), (SELECT id FROM movies WHERE movie_name = 'Titanic' AND duration = '3:14'), '2/18/2016', 8, 'I respect this film director. What great imagery!', now(), now());</v>
      </c>
    </row>
    <row r="55" spans="1:9" x14ac:dyDescent="0.25">
      <c r="A55" t="s">
        <v>72</v>
      </c>
      <c r="B55" t="str">
        <f xml:space="preserve"> "(SELECT P.id FROM profiles P, users U WHERE U.id = P.user_id AND U.email = '"&amp;users!B15&amp;"')"</f>
        <v>(SELECT P.id FROM profiles P, users U WHERE U.id = P.user_id AND U.email = 'user14@movie.com')</v>
      </c>
      <c r="C55" t="str">
        <f xml:space="preserve"> "(SELECT id FROM movies WHERE movie_name = '"&amp;movies!B14&amp;"' AND duration = '"&amp;movies!E14&amp;"')"</f>
        <v>(SELECT id FROM movies WHERE movie_name = 'P.S. I Love You' AND duration = '2:06')</v>
      </c>
      <c r="D55" s="11" t="s">
        <v>1217</v>
      </c>
      <c r="E55">
        <v>4</v>
      </c>
      <c r="F55" t="s">
        <v>1219</v>
      </c>
      <c r="G55" t="s">
        <v>79</v>
      </c>
      <c r="H55" t="s">
        <v>79</v>
      </c>
      <c r="I55" s="6" t="str">
        <f t="shared" si="0"/>
        <v>INSERT INTO movie_ratings(id, profile_id, movie_id, date_watched, user_rating, review, created_at, updated_at) VALUES (DEFAULT, (SELECT P.id FROM profiles P, users U WHERE U.id = P.user_id AND U.email = 'user14@movie.com'), (SELECT id FROM movies WHERE movie_name = 'P.S. I Love You' AND duration = '2:06'), '2/19/2016', 4, 'This really isn''t for children….', now(), now());</v>
      </c>
    </row>
    <row r="56" spans="1:9" x14ac:dyDescent="0.25">
      <c r="A56" t="s">
        <v>72</v>
      </c>
      <c r="B56" t="str">
        <f xml:space="preserve"> "(SELECT P.id FROM profiles P, users U WHERE U.id = P.user_id AND U.email = '"&amp;users!B16&amp;"')"</f>
        <v>(SELECT P.id FROM profiles P, users U WHERE U.id = P.user_id AND U.email = 'user15@movie.com')</v>
      </c>
      <c r="C56" t="str">
        <f xml:space="preserve"> "(SELECT id FROM movies WHERE movie_name = '"&amp;movies!B15&amp;"' AND duration = '"&amp;movies!E15&amp;"')"</f>
        <v>(SELECT id FROM movies WHERE movie_name = 'Legends of the Fall' AND duration = '2:13')</v>
      </c>
      <c r="D56" s="11" t="s">
        <v>1201</v>
      </c>
      <c r="E56">
        <v>10</v>
      </c>
      <c r="F56" t="s">
        <v>1185</v>
      </c>
      <c r="G56" t="s">
        <v>79</v>
      </c>
      <c r="H56" t="s">
        <v>79</v>
      </c>
      <c r="I56" s="6" t="str">
        <f t="shared" si="0"/>
        <v>INSERT INTO movie_ratings(id, profile_id, movie_id, date_watched, user_rating, review, created_at, updated_at) VALUES (DEFAULT, (SELECT P.id FROM profiles P, users U WHERE U.id = P.user_id AND U.email = 'user15@movie.com'), (SELECT id FROM movies WHERE movie_name = 'Legends of the Fall' AND duration = '2:13'), '2/2/2016', 10, 'Amazing!', now(), now());</v>
      </c>
    </row>
    <row r="57" spans="1:9" x14ac:dyDescent="0.25">
      <c r="A57" t="s">
        <v>72</v>
      </c>
      <c r="B57" t="str">
        <f xml:space="preserve"> "(SELECT P.id FROM profiles P, users U WHERE U.id = P.user_id AND U.email = '"&amp;users!B17&amp;"')"</f>
        <v>(SELECT P.id FROM profiles P, users U WHERE U.id = P.user_id AND U.email = 'user16@movie.com')</v>
      </c>
      <c r="C57" t="str">
        <f xml:space="preserve"> "(SELECT id FROM movies WHERE movie_name = '"&amp;movies!B16&amp;"' AND duration = '"&amp;movies!E16&amp;"')"</f>
        <v>(SELECT id FROM movies WHERE movie_name = 'Troy' AND duration = '2:43')</v>
      </c>
      <c r="D57" s="11" t="s">
        <v>1202</v>
      </c>
      <c r="E57">
        <v>9</v>
      </c>
      <c r="F57" t="s">
        <v>1186</v>
      </c>
      <c r="G57" t="s">
        <v>79</v>
      </c>
      <c r="H57" t="s">
        <v>79</v>
      </c>
      <c r="I57" s="6" t="str">
        <f t="shared" si="0"/>
        <v>INSERT INTO movie_ratings(id, profile_id, movie_id, date_watched, user_rating, review, created_at, updated_at) VALUES (DEFAULT, (SELECT P.id FROM profiles P, users U WHERE U.id = P.user_id AND U.email = 'user16@movie.com'), (SELECT id FROM movies WHERE movie_name = 'Troy' AND duration = '2:43'), '2/3/2016', 9, 'Good movie.', now(), now());</v>
      </c>
    </row>
    <row r="58" spans="1:9" x14ac:dyDescent="0.25">
      <c r="A58" t="s">
        <v>72</v>
      </c>
      <c r="B58" t="str">
        <f xml:space="preserve"> "(SELECT P.id FROM profiles P, users U WHERE U.id = P.user_id AND U.email = '"&amp;users!B18&amp;"')"</f>
        <v>(SELECT P.id FROM profiles P, users U WHERE U.id = P.user_id AND U.email = 'user17@movie.com')</v>
      </c>
      <c r="C58" t="str">
        <f xml:space="preserve"> "(SELECT id FROM movies WHERE movie_name = '"&amp;movies!B17&amp;"' AND duration = '"&amp;movies!E17&amp;"')"</f>
        <v>(SELECT id FROM movies WHERE movie_name = 'Se7en' AND duration = '2:07')</v>
      </c>
      <c r="D58" s="11" t="s">
        <v>1203</v>
      </c>
      <c r="E58">
        <v>10</v>
      </c>
      <c r="F58" t="s">
        <v>1187</v>
      </c>
      <c r="G58" t="s">
        <v>79</v>
      </c>
      <c r="H58" t="s">
        <v>79</v>
      </c>
      <c r="I58" s="6" t="str">
        <f t="shared" si="0"/>
        <v>INSERT INTO movie_ratings(id, profile_id, movie_id, date_watched, user_rating, review, created_at, updated_at) VALUES (DEFAULT, (SELECT P.id FROM profiles P, users U WHERE U.id = P.user_id AND U.email = 'user17@movie.com'), (SELECT id FROM movies WHERE movie_name = 'Se7en' AND duration = '2:07'), '2/4/2016', 10, 'Piece of art!', now(), now());</v>
      </c>
    </row>
    <row r="59" spans="1:9" x14ac:dyDescent="0.25">
      <c r="A59" t="s">
        <v>72</v>
      </c>
      <c r="B59" t="str">
        <f xml:space="preserve"> "(SELECT P.id FROM profiles P, users U WHERE U.id = P.user_id AND U.email = '"&amp;users!B19&amp;"')"</f>
        <v>(SELECT P.id FROM profiles P, users U WHERE U.id = P.user_id AND U.email = 'user18@movie.com')</v>
      </c>
      <c r="C59" t="str">
        <f xml:space="preserve"> "(SELECT id FROM movies WHERE movie_name = '"&amp;movies!B18&amp;"' AND duration = '"&amp;movies!E18&amp;"')"</f>
        <v>(SELECT id FROM movies WHERE movie_name = 'House of Flying Daggers' AND duration = '1:59')</v>
      </c>
      <c r="D59" s="11" t="s">
        <v>1204</v>
      </c>
      <c r="E59">
        <v>5</v>
      </c>
      <c r="F59" t="s">
        <v>1188</v>
      </c>
      <c r="G59" t="s">
        <v>79</v>
      </c>
      <c r="H59" t="s">
        <v>79</v>
      </c>
      <c r="I59" s="6" t="str">
        <f t="shared" si="0"/>
        <v>INSERT INTO movie_ratings(id, profile_id, movie_id, date_watched, user_rating, review, created_at, updated_at) VALUES (DEFAULT, (SELECT P.id FROM profiles P, users U WHERE U.id = P.user_id AND U.email = 'user18@movie.com'), (SELECT id FROM movies WHERE movie_name = 'House of Flying Daggers' AND duration = '1:59'), '2/5/2016', 5, 'Not a fan. Could have been better.', now(), now());</v>
      </c>
    </row>
    <row r="60" spans="1:9" x14ac:dyDescent="0.25">
      <c r="A60" t="s">
        <v>72</v>
      </c>
      <c r="B60" t="str">
        <f xml:space="preserve"> "(SELECT P.id FROM profiles P, users U WHERE U.id = P.user_id AND U.email = '"&amp;users!B20&amp;"')"</f>
        <v>(SELECT P.id FROM profiles P, users U WHERE U.id = P.user_id AND U.email = 'user19@movie.com')</v>
      </c>
      <c r="C60" t="str">
        <f xml:space="preserve"> "(SELECT id FROM movies WHERE movie_name = '"&amp;movies!B19&amp;"' AND duration = '"&amp;movies!E19&amp;"')"</f>
        <v>(SELECT id FROM movies WHERE movie_name = 'Hero' AND duration = '1:39')</v>
      </c>
      <c r="D60" s="11" t="s">
        <v>1205</v>
      </c>
      <c r="E60">
        <v>2</v>
      </c>
      <c r="F60" t="s">
        <v>1189</v>
      </c>
      <c r="G60" t="s">
        <v>79</v>
      </c>
      <c r="H60" t="s">
        <v>79</v>
      </c>
      <c r="I60" s="6" t="str">
        <f t="shared" si="0"/>
        <v>INSERT INTO movie_ratings(id, profile_id, movie_id, date_watched, user_rating, review, created_at, updated_at) VALUES (DEFAULT, (SELECT P.id FROM profiles P, users U WHERE U.id = P.user_id AND U.email = 'user19@movie.com'), (SELECT id FROM movies WHERE movie_name = 'Hero' AND duration = '1:39'), '2/6/2016', 2, 'Not for me. Would not watch again.', now(), now());</v>
      </c>
    </row>
    <row r="61" spans="1:9" x14ac:dyDescent="0.25">
      <c r="A61" t="s">
        <v>72</v>
      </c>
      <c r="B61" t="str">
        <f xml:space="preserve"> "(SELECT P.id FROM profiles P, users U WHERE U.id = P.user_id AND U.email = '"&amp;users!B21&amp;"')"</f>
        <v>(SELECT P.id FROM profiles P, users U WHERE U.id = P.user_id AND U.email = 'user20@movie.com')</v>
      </c>
      <c r="C61" t="str">
        <f xml:space="preserve"> "(SELECT id FROM movies WHERE movie_name = '"&amp;movies!B20&amp;"' AND duration = '"&amp;movies!E20&amp;"')"</f>
        <v>(SELECT id FROM movies WHERE movie_name = 'Red Cliff' AND duration = '1:28')</v>
      </c>
      <c r="D61" s="11" t="s">
        <v>1206</v>
      </c>
      <c r="E61">
        <v>6</v>
      </c>
      <c r="F61" t="s">
        <v>1190</v>
      </c>
      <c r="G61" t="s">
        <v>79</v>
      </c>
      <c r="H61" t="s">
        <v>79</v>
      </c>
      <c r="I61" s="6" t="str">
        <f t="shared" si="0"/>
        <v>INSERT INTO movie_ratings(id, profile_id, movie_id, date_watched, user_rating, review, created_at, updated_at) VALUES (DEFAULT, (SELECT P.id FROM profiles P, users U WHERE U.id = P.user_id AND U.email = 'user20@movie.com'), (SELECT id FROM movies WHERE movie_name = 'Red Cliff' AND duration = '1:28'), '2/7/2016', 6, 'Good.', now(), now());</v>
      </c>
    </row>
    <row r="62" spans="1:9" x14ac:dyDescent="0.25">
      <c r="A62" t="s">
        <v>72</v>
      </c>
      <c r="B62" t="str">
        <f xml:space="preserve"> "(SELECT P.id FROM profiles P, users U WHERE U.id = P.user_id AND U.email = '"&amp;users!B2&amp;"')"</f>
        <v>(SELECT P.id FROM profiles P, users U WHERE U.id = P.user_id AND U.email = 'user1@movie.com')</v>
      </c>
      <c r="C62" t="str">
        <f xml:space="preserve"> "(SELECT id FROM movies WHERE movie_name = '"&amp;movies!B21&amp;"' AND duration = '"&amp;movies!E21&amp;"')"</f>
        <v>(SELECT id FROM movies WHERE movie_name = 'Red Cliff II' AND duration = '1:39')</v>
      </c>
      <c r="D62" s="11" t="s">
        <v>1207</v>
      </c>
      <c r="E62">
        <v>7</v>
      </c>
      <c r="F62" t="s">
        <v>1191</v>
      </c>
      <c r="G62" t="s">
        <v>79</v>
      </c>
      <c r="H62" t="s">
        <v>79</v>
      </c>
      <c r="I62" s="6" t="str">
        <f t="shared" si="0"/>
        <v>INSERT INTO movie_ratings(id, profile_id, movie_id, date_watched, user_rating, review, created_at, updated_at) VALUES (DEFAULT, (SELECT P.id FROM profiles P, users U WHERE U.id = P.user_id AND U.email = 'user1@movie.com'), (SELECT id FROM movies WHERE movie_name = 'Red Cliff II' AND duration = '1:39'), '2/8/2016', 7, 'Enjoyed. Would watch again.', now(), now());</v>
      </c>
    </row>
    <row r="63" spans="1:9" x14ac:dyDescent="0.25">
      <c r="A63" t="s">
        <v>72</v>
      </c>
      <c r="B63" t="str">
        <f xml:space="preserve"> "(SELECT P.id FROM profiles P, users U WHERE U.id = P.user_id AND U.email = '"&amp;users!B3&amp;"')"</f>
        <v>(SELECT P.id FROM profiles P, users U WHERE U.id = P.user_id AND U.email = 'user2@movie.com')</v>
      </c>
      <c r="C63" t="str">
        <f xml:space="preserve"> "(SELECT id FROM movies WHERE movie_name = '"&amp;movies!B22&amp;"' AND duration = '"&amp;movies!E22&amp;"')"</f>
        <v>(SELECT id FROM movies WHERE movie_name = 'The Terminator' AND duration = '1:47')</v>
      </c>
      <c r="D63" s="11" t="s">
        <v>1208</v>
      </c>
      <c r="E63">
        <v>1</v>
      </c>
      <c r="F63" t="s">
        <v>1192</v>
      </c>
      <c r="G63" t="s">
        <v>79</v>
      </c>
      <c r="H63" t="s">
        <v>79</v>
      </c>
      <c r="I63" s="6" t="str">
        <f t="shared" si="0"/>
        <v>INSERT INTO movie_ratings(id, profile_id, movie_id, date_watched, user_rating, review, created_at, updated_at) VALUES (DEFAULT, (SELECT P.id FROM profiles P, users U WHERE U.id = P.user_id AND U.email = 'user2@movie.com'), (SELECT id FROM movies WHERE movie_name = 'The Terminator' AND duration = '1:47'), '2/9/2016', 1, 'WORST MOVIE EVER!', now(), now());</v>
      </c>
    </row>
    <row r="64" spans="1:9" x14ac:dyDescent="0.25">
      <c r="A64" t="s">
        <v>72</v>
      </c>
      <c r="B64" t="str">
        <f xml:space="preserve"> "(SELECT P.id FROM profiles P, users U WHERE U.id = P.user_id AND U.email = '"&amp;users!B4&amp;"')"</f>
        <v>(SELECT P.id FROM profiles P, users U WHERE U.id = P.user_id AND U.email = 'user3@movie.com')</v>
      </c>
      <c r="C64" t="str">
        <f xml:space="preserve"> "(SELECT id FROM movies WHERE movie_name = '"&amp;movies!B23&amp;"' AND duration = '"&amp;movies!E23&amp;"')"</f>
        <v>(SELECT id FROM movies WHERE movie_name = 'Alien' AND duration = '1:57')</v>
      </c>
      <c r="D64" s="11" t="s">
        <v>1209</v>
      </c>
      <c r="E64">
        <v>4</v>
      </c>
      <c r="F64" t="s">
        <v>1193</v>
      </c>
      <c r="G64" t="s">
        <v>79</v>
      </c>
      <c r="H64" t="s">
        <v>79</v>
      </c>
      <c r="I64" s="6" t="str">
        <f t="shared" si="0"/>
        <v>INSERT INTO movie_ratings(id, profile_id, movie_id, date_watched, user_rating, review, created_at, updated_at) VALUES (DEFAULT, (SELECT P.id FROM profiles P, users U WHERE U.id = P.user_id AND U.email = 'user3@movie.com'), (SELECT id FROM movies WHERE movie_name = 'Alien' AND duration = '1:57'), '2/10/2016', 4, 'Under average…', now(), now());</v>
      </c>
    </row>
    <row r="65" spans="1:9" x14ac:dyDescent="0.25">
      <c r="A65" t="s">
        <v>72</v>
      </c>
      <c r="B65" t="str">
        <f xml:space="preserve"> "(SELECT P.id FROM profiles P, users U WHERE U.id = P.user_id AND U.email = '"&amp;users!B5&amp;"')"</f>
        <v>(SELECT P.id FROM profiles P, users U WHERE U.id = P.user_id AND U.email = 'user4@movie.com')</v>
      </c>
      <c r="C65" t="str">
        <f xml:space="preserve"> "(SELECT id FROM movies WHERE movie_name = '"&amp;movies!B24&amp;"' AND duration = '"&amp;movies!E24&amp;"')"</f>
        <v>(SELECT id FROM movies WHERE movie_name = 'Prometheus' AND duration = '2:04')</v>
      </c>
      <c r="D65" s="11" t="s">
        <v>1210</v>
      </c>
      <c r="E65">
        <v>8</v>
      </c>
      <c r="F65" t="s">
        <v>1194</v>
      </c>
      <c r="G65" t="s">
        <v>79</v>
      </c>
      <c r="H65" t="s">
        <v>79</v>
      </c>
      <c r="I65" s="6" t="str">
        <f t="shared" si="0"/>
        <v>INSERT INTO movie_ratings(id, profile_id, movie_id, date_watched, user_rating, review, created_at, updated_at) VALUES (DEFAULT, (SELECT P.id FROM profiles P, users U WHERE U.id = P.user_id AND U.email = 'user4@movie.com'), (SELECT id FROM movies WHERE movie_name = 'Prometheus' AND duration = '2:04'), '2/11/2016', 8, 'Awesome film!', now(), now());</v>
      </c>
    </row>
    <row r="66" spans="1:9" x14ac:dyDescent="0.25">
      <c r="A66" t="s">
        <v>72</v>
      </c>
      <c r="B66" t="str">
        <f xml:space="preserve"> "(SELECT P.id FROM profiles P, users U WHERE U.id = P.user_id AND U.email = '"&amp;users!B6&amp;"')"</f>
        <v>(SELECT P.id FROM profiles P, users U WHERE U.id = P.user_id AND U.email = 'user5@movie.com')</v>
      </c>
      <c r="C66" t="str">
        <f xml:space="preserve"> "(SELECT id FROM movies WHERE movie_name = '"&amp;movies!B25&amp;"' AND duration = '"&amp;movies!E25&amp;"')"</f>
        <v>(SELECT id FROM movies WHERE movie_name = 'Sphere' AND duration = '2:14')</v>
      </c>
      <c r="D66" s="11" t="s">
        <v>464</v>
      </c>
      <c r="E66">
        <v>5</v>
      </c>
      <c r="F66" t="s">
        <v>1195</v>
      </c>
      <c r="G66" t="s">
        <v>79</v>
      </c>
      <c r="H66" t="s">
        <v>79</v>
      </c>
      <c r="I66" s="6" t="str">
        <f t="shared" si="0"/>
        <v>INSERT INTO movie_ratings(id, profile_id, movie_id, date_watched, user_rating, review, created_at, updated_at) VALUES (DEFAULT, (SELECT P.id FROM profiles P, users U WHERE U.id = P.user_id AND U.email = 'user5@movie.com'), (SELECT id FROM movies WHERE movie_name = 'Sphere' AND duration = '2:14'), '2/12/2016', 5, 'Not bad. Not good.', now(), now());</v>
      </c>
    </row>
    <row r="67" spans="1:9" x14ac:dyDescent="0.25">
      <c r="A67" t="s">
        <v>72</v>
      </c>
      <c r="B67" t="str">
        <f xml:space="preserve"> "(SELECT P.id FROM profiles P, users U WHERE U.id = P.user_id AND U.email = '"&amp;users!B7&amp;"')"</f>
        <v>(SELECT P.id FROM profiles P, users U WHERE U.id = P.user_id AND U.email = 'user6@movie.com')</v>
      </c>
      <c r="C67" t="str">
        <f xml:space="preserve"> "(SELECT id FROM movies WHERE movie_name = '"&amp;movies!B26&amp;"' AND duration = '"&amp;movies!E26&amp;"')"</f>
        <v>(SELECT id FROM movies WHERE movie_name = 'Star Wars: Episode IV – A New Hope' AND duration = '2:01')</v>
      </c>
      <c r="D67" s="11" t="s">
        <v>1211</v>
      </c>
      <c r="E67">
        <v>10</v>
      </c>
      <c r="F67" t="s">
        <v>1196</v>
      </c>
      <c r="G67" t="s">
        <v>79</v>
      </c>
      <c r="H67" t="s">
        <v>79</v>
      </c>
      <c r="I67" s="6" t="str">
        <f t="shared" ref="I67:I130" si="1" xml:space="preserve"> "INSERT INTO movie_ratings("&amp;A$1&amp;", "&amp;B$1&amp;", "&amp;C$1&amp;", "&amp;D$1&amp;", "&amp;E$1&amp;", "&amp;F$1&amp;", "&amp;G$1&amp;", "&amp;H$1&amp;") VALUES ("&amp;A67&amp;", "&amp;B67&amp;", "&amp;C67&amp;", '"&amp;D67&amp;"', "&amp;E67&amp;", '"&amp;F67&amp;"', "&amp;G67&amp;", "&amp;H67&amp;");"</f>
        <v>INSERT INTO movie_ratings(id, profile_id, movie_id, date_watched, user_rating, review, created_at, updated_at) VALUES (DEFAULT, (SELECT P.id FROM profiles P, users U WHERE U.id = P.user_id AND U.email = 'user6@movie.com'), (SELECT id FROM movies WHERE movie_name = 'Star Wars: Episode IV – A New Hope' AND duration = '2:01'), '2/13/2016', 10, 'What a masterpiece!', now(), now());</v>
      </c>
    </row>
    <row r="68" spans="1:9" x14ac:dyDescent="0.25">
      <c r="A68" t="s">
        <v>72</v>
      </c>
      <c r="B68" t="str">
        <f xml:space="preserve"> "(SELECT P.id FROM profiles P, users U WHERE U.id = P.user_id AND U.email = '"&amp;users!B8&amp;"')"</f>
        <v>(SELECT P.id FROM profiles P, users U WHERE U.id = P.user_id AND U.email = 'user7@movie.com')</v>
      </c>
      <c r="C68" t="str">
        <f xml:space="preserve"> "(SELECT id FROM movies WHERE movie_name = '"&amp;movies!B27&amp;"' AND duration = '"&amp;movies!E27&amp;"')"</f>
        <v>(SELECT id FROM movies WHERE movie_name = 'The Big Short' AND duration = '2:10')</v>
      </c>
      <c r="D68" s="11" t="s">
        <v>1212</v>
      </c>
      <c r="E68">
        <v>2</v>
      </c>
      <c r="F68" t="s">
        <v>1218</v>
      </c>
      <c r="G68" t="s">
        <v>79</v>
      </c>
      <c r="H68" t="s">
        <v>79</v>
      </c>
      <c r="I68" s="6" t="str">
        <f t="shared" si="1"/>
        <v>INSERT INTO movie_ratings(id, profile_id, movie_id, date_watched, user_rating, review, created_at, updated_at) VALUES (DEFAULT, (SELECT P.id FROM profiles P, users U WHERE U.id = P.user_id AND U.email = 'user7@movie.com'), (SELECT id FROM movies WHERE movie_name = 'The Big Short' AND duration = '2:10'), '2/14/2016', 2, 'I don''t know what I watched…', now(), now());</v>
      </c>
    </row>
    <row r="69" spans="1:9" x14ac:dyDescent="0.25">
      <c r="A69" t="s">
        <v>72</v>
      </c>
      <c r="B69" t="str">
        <f xml:space="preserve"> "(SELECT P.id FROM profiles P, users U WHERE U.id = P.user_id AND U.email = '"&amp;users!B9&amp;"')"</f>
        <v>(SELECT P.id FROM profiles P, users U WHERE U.id = P.user_id AND U.email = 'user8@movie.com')</v>
      </c>
      <c r="C69" t="str">
        <f xml:space="preserve"> "(SELECT id FROM movies WHERE movie_name = '"&amp;movies!B28&amp;"' AND duration = '"&amp;movies!E28&amp;"')"</f>
        <v>(SELECT id FROM movies WHERE movie_name = 'Shall We Dance?' AND duration = '2:16')</v>
      </c>
      <c r="D69" s="11" t="s">
        <v>1213</v>
      </c>
      <c r="E69">
        <v>9</v>
      </c>
      <c r="F69" t="s">
        <v>1197</v>
      </c>
      <c r="G69" t="s">
        <v>79</v>
      </c>
      <c r="H69" t="s">
        <v>79</v>
      </c>
      <c r="I69" s="6" t="str">
        <f t="shared" si="1"/>
        <v>INSERT INTO movie_ratings(id, profile_id, movie_id, date_watched, user_rating, review, created_at, updated_at) VALUES (DEFAULT, (SELECT P.id FROM profiles P, users U WHERE U.id = P.user_id AND U.email = 'user8@movie.com'), (SELECT id FROM movies WHERE movie_name = 'Shall We Dance?' AND duration = '2:16'), '2/15/2016', 9, 'Great film! Super fun!', now(), now());</v>
      </c>
    </row>
    <row r="70" spans="1:9" x14ac:dyDescent="0.25">
      <c r="A70" t="s">
        <v>72</v>
      </c>
      <c r="B70" t="str">
        <f xml:space="preserve"> "(SELECT P.id FROM profiles P, users U WHERE U.id = P.user_id AND U.email = '"&amp;users!B10&amp;"')"</f>
        <v>(SELECT P.id FROM profiles P, users U WHERE U.id = P.user_id AND U.email = 'user9@movie.com')</v>
      </c>
      <c r="C70" t="str">
        <f xml:space="preserve"> "(SELECT id FROM movies WHERE movie_name = '"&amp;movies!B29&amp;"' AND duration = '"&amp;movies!E29&amp;"')"</f>
        <v>(SELECT id FROM movies WHERE movie_name = 'Shall We Dance?' AND duration = '1:44')</v>
      </c>
      <c r="D70" s="11" t="s">
        <v>1214</v>
      </c>
      <c r="E70">
        <v>10</v>
      </c>
      <c r="F70" t="s">
        <v>1198</v>
      </c>
      <c r="G70" t="s">
        <v>79</v>
      </c>
      <c r="H70" t="s">
        <v>79</v>
      </c>
      <c r="I7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'1:44'), '2/16/2016', 10, 'I love the actors in this movie &lt;3', now(), now());</v>
      </c>
    </row>
    <row r="71" spans="1:9" x14ac:dyDescent="0.25">
      <c r="A71" t="s">
        <v>72</v>
      </c>
      <c r="B71" t="str">
        <f xml:space="preserve"> "(SELECT P.id FROM profiles P, users U WHERE U.id = P.user_id AND U.email = '"&amp;users!B11&amp;"')"</f>
        <v>(SELECT P.id FROM profiles P, users U WHERE U.id = P.user_id AND U.email = 'user10@movie.com')</v>
      </c>
      <c r="C71" t="str">
        <f xml:space="preserve"> "(SELECT id FROM movies WHERE movie_name = '"&amp;movies!B30&amp;"' AND duration = '"&amp;movies!E30&amp;"')"</f>
        <v>(SELECT id FROM movies WHERE movie_name = 'Forrest Gump' AND duration = '2:22')</v>
      </c>
      <c r="D71" s="11" t="s">
        <v>1215</v>
      </c>
      <c r="E71">
        <v>3</v>
      </c>
      <c r="F71" t="s">
        <v>1199</v>
      </c>
      <c r="G71" t="s">
        <v>79</v>
      </c>
      <c r="H71" t="s">
        <v>79</v>
      </c>
      <c r="I71" s="6" t="str">
        <f t="shared" si="1"/>
        <v>INSERT INTO movie_ratings(id, profile_id, movie_id, date_watched, user_rating, review, created_at, updated_at) VALUES (DEFAULT, (SELECT P.id FROM profiles P, users U WHERE U.id = P.user_id AND U.email = 'user10@movie.com'), (SELECT id FROM movies WHERE movie_name = 'Forrest Gump' AND duration = '2:22'), '2/17/2016', 3, 'Mediocre…', now(), now());</v>
      </c>
    </row>
    <row r="72" spans="1:9" x14ac:dyDescent="0.25">
      <c r="A72" t="s">
        <v>72</v>
      </c>
      <c r="B72" t="str">
        <f xml:space="preserve"> "(SELECT P.id FROM profiles P, users U WHERE U.id = P.user_id AND U.email = '"&amp;users!B12&amp;"')"</f>
        <v>(SELECT P.id FROM profiles P, users U WHERE U.id = P.user_id AND U.email = 'user11@movie.com')</v>
      </c>
      <c r="C72" t="str">
        <f xml:space="preserve"> "(SELECT id FROM movies WHERE movie_name = '"&amp;movies!B31&amp;"' AND duration = '"&amp;movies!E31&amp;"')"</f>
        <v>(SELECT id FROM movies WHERE movie_name = 'Les Miserables' AND duration = '2:38')</v>
      </c>
      <c r="D72" s="11" t="s">
        <v>1216</v>
      </c>
      <c r="E72">
        <v>8</v>
      </c>
      <c r="F72" t="s">
        <v>1200</v>
      </c>
      <c r="G72" t="s">
        <v>79</v>
      </c>
      <c r="H72" t="s">
        <v>79</v>
      </c>
      <c r="I72" s="6" t="str">
        <f t="shared" si="1"/>
        <v>INSERT INTO movie_ratings(id, profile_id, movie_id, date_watched, user_rating, review, created_at, updated_at) VALUES (DEFAULT, (SELECT P.id FROM profiles P, users U WHERE U.id = P.user_id AND U.email = 'user11@movie.com'), (SELECT id FROM movies WHERE movie_name = 'Les Miserables' AND duration = '2:38'), '2/18/2016', 8, 'I respect this film director. What great imagery!', now(), now());</v>
      </c>
    </row>
    <row r="73" spans="1:9" x14ac:dyDescent="0.25">
      <c r="A73" t="s">
        <v>72</v>
      </c>
      <c r="B73" t="str">
        <f xml:space="preserve"> "(SELECT P.id FROM profiles P, users U WHERE U.id = P.user_id AND U.email = '"&amp;users!B13&amp;"')"</f>
        <v>(SELECT P.id FROM profiles P, users U WHERE U.id = P.user_id AND U.email = 'user12@movie.com')</v>
      </c>
      <c r="C73" t="str">
        <f xml:space="preserve"> "(SELECT id FROM movies WHERE movie_name = '"&amp;movies!B32&amp;"' AND duration = '"&amp;movies!E32&amp;"')"</f>
        <v>(SELECT id FROM movies WHERE movie_name = 'Gattaca' AND duration = '1:46')</v>
      </c>
      <c r="D73" s="11" t="s">
        <v>1217</v>
      </c>
      <c r="E73">
        <v>4</v>
      </c>
      <c r="F73" t="s">
        <v>1219</v>
      </c>
      <c r="G73" t="s">
        <v>79</v>
      </c>
      <c r="H73" t="s">
        <v>79</v>
      </c>
      <c r="I73" s="6" t="str">
        <f t="shared" si="1"/>
        <v>INSERT INTO movie_ratings(id, profile_id, movie_id, date_watched, user_rating, review, created_at, updated_at) VALUES (DEFAULT, (SELECT P.id FROM profiles P, users U WHERE U.id = P.user_id AND U.email = 'user12@movie.com'), (SELECT id FROM movies WHERE movie_name = 'Gattaca' AND duration = '1:46'), '2/19/2016', 4, 'This really isn''t for children….', now(), now());</v>
      </c>
    </row>
    <row r="74" spans="1:9" x14ac:dyDescent="0.25">
      <c r="A74" t="s">
        <v>72</v>
      </c>
      <c r="B74" t="str">
        <f xml:space="preserve"> "(SELECT P.id FROM profiles P, users U WHERE U.id = P.user_id AND U.email = '"&amp;users!B14&amp;"')"</f>
        <v>(SELECT P.id FROM profiles P, users U WHERE U.id = P.user_id AND U.email = 'user13@movie.com')</v>
      </c>
      <c r="C74" t="str">
        <f xml:space="preserve"> "(SELECT id FROM movies WHERE movie_name = '"&amp;movies!B33&amp;"' AND duration = '"&amp;movies!E33&amp;"')"</f>
        <v>(SELECT id FROM movies WHERE movie_name = 'Larry Crowne' AND duration = '1:38')</v>
      </c>
      <c r="D74" s="11" t="s">
        <v>1201</v>
      </c>
      <c r="E74">
        <v>10</v>
      </c>
      <c r="F74" t="s">
        <v>1185</v>
      </c>
      <c r="G74" t="s">
        <v>79</v>
      </c>
      <c r="H74" t="s">
        <v>79</v>
      </c>
      <c r="I74" s="6" t="str">
        <f t="shared" si="1"/>
        <v>INSERT INTO movie_ratings(id, profile_id, movie_id, date_watched, user_rating, review, created_at, updated_at) VALUES (DEFAULT, (SELECT P.id FROM profiles P, users U WHERE U.id = P.user_id AND U.email = 'user13@movie.com'), (SELECT id FROM movies WHERE movie_name = 'Larry Crowne' AND duration = '1:38'), '2/2/2016', 10, 'Amazing!', now(), now());</v>
      </c>
    </row>
    <row r="75" spans="1:9" x14ac:dyDescent="0.25">
      <c r="A75" t="s">
        <v>72</v>
      </c>
      <c r="B75" t="str">
        <f xml:space="preserve"> "(SELECT P.id FROM profiles P, users U WHERE U.id = P.user_id AND U.email = '"&amp;users!B15&amp;"')"</f>
        <v>(SELECT P.id FROM profiles P, users U WHERE U.id = P.user_id AND U.email = 'user14@movie.com')</v>
      </c>
      <c r="C75" t="str">
        <f xml:space="preserve"> "(SELECT id FROM movies WHERE movie_name = '"&amp;movies!B34&amp;"' AND duration = '"&amp;movies!E34&amp;"')"</f>
        <v>(SELECT id FROM movies WHERE movie_name = 'Up' AND duration = '1:36')</v>
      </c>
      <c r="D75" s="11" t="s">
        <v>1202</v>
      </c>
      <c r="E75">
        <v>9</v>
      </c>
      <c r="F75" t="s">
        <v>1186</v>
      </c>
      <c r="G75" t="s">
        <v>79</v>
      </c>
      <c r="H75" t="s">
        <v>79</v>
      </c>
      <c r="I75" s="6" t="str">
        <f t="shared" si="1"/>
        <v>INSERT INTO movie_ratings(id, profile_id, movie_id, date_watched, user_rating, review, created_at, updated_at) VALUES (DEFAULT, (SELECT P.id FROM profiles P, users U WHERE U.id = P.user_id AND U.email = 'user14@movie.com'), (SELECT id FROM movies WHERE movie_name = 'Up' AND duration = '1:36'), '2/3/2016', 9, 'Good movie.', now(), now());</v>
      </c>
    </row>
    <row r="76" spans="1:9" x14ac:dyDescent="0.25">
      <c r="A76" t="s">
        <v>72</v>
      </c>
      <c r="B76" t="str">
        <f xml:space="preserve"> "(SELECT P.id FROM profiles P, users U WHERE U.id = P.user_id AND U.email = '"&amp;users!B16&amp;"')"</f>
        <v>(SELECT P.id FROM profiles P, users U WHERE U.id = P.user_id AND U.email = 'user15@movie.com')</v>
      </c>
      <c r="C76" t="str">
        <f xml:space="preserve"> "(SELECT id FROM movies WHERE movie_name = '"&amp;movies!B35&amp;"' AND duration = '"&amp;movies!E35&amp;"')"</f>
        <v>(SELECT id FROM movies WHERE movie_name = 'Toy Story' AND duration = '1:21')</v>
      </c>
      <c r="D76" s="11" t="s">
        <v>1203</v>
      </c>
      <c r="E76">
        <v>10</v>
      </c>
      <c r="F76" t="s">
        <v>1187</v>
      </c>
      <c r="G76" t="s">
        <v>79</v>
      </c>
      <c r="H76" t="s">
        <v>79</v>
      </c>
      <c r="I76" s="6" t="str">
        <f t="shared" si="1"/>
        <v>INSERT INTO movie_ratings(id, profile_id, movie_id, date_watched, user_rating, review, created_at, updated_at) VALUES (DEFAULT, (SELECT P.id FROM profiles P, users U WHERE U.id = P.user_id AND U.email = 'user15@movie.com'), (SELECT id FROM movies WHERE movie_name = 'Toy Story' AND duration = '1:21'), '2/4/2016', 10, 'Piece of art!', now(), now());</v>
      </c>
    </row>
    <row r="77" spans="1:9" x14ac:dyDescent="0.25">
      <c r="A77" t="s">
        <v>72</v>
      </c>
      <c r="B77" t="str">
        <f xml:space="preserve"> "(SELECT P.id FROM profiles P, users U WHERE U.id = P.user_id AND U.email = '"&amp;users!B17&amp;"')"</f>
        <v>(SELECT P.id FROM profiles P, users U WHERE U.id = P.user_id AND U.email = 'user16@movie.com')</v>
      </c>
      <c r="C77" t="str">
        <f xml:space="preserve"> "(SELECT id FROM movies WHERE movie_name = '"&amp;movies!B36&amp;"' AND duration = '"&amp;movies!E36&amp;"')"</f>
        <v>(SELECT id FROM movies WHERE movie_name = 'Star Trek: Into Darkness' AND duration = '2:12')</v>
      </c>
      <c r="D77" s="11" t="s">
        <v>1204</v>
      </c>
      <c r="E77">
        <v>5</v>
      </c>
      <c r="F77" t="s">
        <v>1188</v>
      </c>
      <c r="G77" t="s">
        <v>79</v>
      </c>
      <c r="H77" t="s">
        <v>79</v>
      </c>
      <c r="I77" s="6" t="str">
        <f t="shared" si="1"/>
        <v>INSERT INTO movie_ratings(id, profile_id, movie_id, date_watched, user_rating, review, created_at, updated_at) VALUES (DEFAULT, (SELECT P.id FROM profiles P, users U WHERE U.id = P.user_id AND U.email = 'user16@movie.com'), (SELECT id FROM movies WHERE movie_name = 'Star Trek: Into Darkness' AND duration = '2:12'), '2/5/2016', 5, 'Not a fan. Could have been better.', now(), now());</v>
      </c>
    </row>
    <row r="78" spans="1:9" x14ac:dyDescent="0.25">
      <c r="A78" t="s">
        <v>72</v>
      </c>
      <c r="B78" t="str">
        <f xml:space="preserve"> "(SELECT P.id FROM profiles P, users U WHERE U.id = P.user_id AND U.email = '"&amp;users!B18&amp;"')"</f>
        <v>(SELECT P.id FROM profiles P, users U WHERE U.id = P.user_id AND U.email = 'user17@movie.com')</v>
      </c>
      <c r="C78" t="str">
        <f xml:space="preserve"> "(SELECT id FROM movies WHERE movie_name = '"&amp;movies!B37&amp;"' AND duration = '"&amp;movies!E37&amp;"')"</f>
        <v>(SELECT id FROM movies WHERE movie_name = 'Batman Begins' AND duration = '2:20')</v>
      </c>
      <c r="D78" s="11" t="s">
        <v>1205</v>
      </c>
      <c r="E78">
        <v>2</v>
      </c>
      <c r="F78" t="s">
        <v>1189</v>
      </c>
      <c r="G78" t="s">
        <v>79</v>
      </c>
      <c r="H78" t="s">
        <v>79</v>
      </c>
      <c r="I78" s="6" t="str">
        <f t="shared" si="1"/>
        <v>INSERT INTO movie_ratings(id, profile_id, movie_id, date_watched, user_rating, review, created_at, updated_at) VALUES (DEFAULT, (SELECT P.id FROM profiles P, users U WHERE U.id = P.user_id AND U.email = 'user17@movie.com'), (SELECT id FROM movies WHERE movie_name = 'Batman Begins' AND duration = '2:20'), '2/6/2016', 2, 'Not for me. Would not watch again.', now(), now());</v>
      </c>
    </row>
    <row r="79" spans="1:9" x14ac:dyDescent="0.25">
      <c r="A79" t="s">
        <v>72</v>
      </c>
      <c r="B79" t="str">
        <f xml:space="preserve"> "(SELECT P.id FROM profiles P, users U WHERE U.id = P.user_id AND U.email = '"&amp;users!B19&amp;"')"</f>
        <v>(SELECT P.id FROM profiles P, users U WHERE U.id = P.user_id AND U.email = 'user18@movie.com')</v>
      </c>
      <c r="C79" t="str">
        <f xml:space="preserve"> "(SELECT id FROM movies WHERE movie_name = '"&amp;movies!B38&amp;"' AND duration = '"&amp;movies!E38&amp;"')"</f>
        <v>(SELECT id FROM movies WHERE movie_name = 'Bridge of Spies' AND duration = '2:22')</v>
      </c>
      <c r="D79" s="11" t="s">
        <v>1206</v>
      </c>
      <c r="E79">
        <v>6</v>
      </c>
      <c r="F79" t="s">
        <v>1190</v>
      </c>
      <c r="G79" t="s">
        <v>79</v>
      </c>
      <c r="H79" t="s">
        <v>79</v>
      </c>
      <c r="I79" s="6" t="str">
        <f t="shared" si="1"/>
        <v>INSERT INTO movie_ratings(id, profile_id, movie_id, date_watched, user_rating, review, created_at, updated_at) VALUES (DEFAULT, (SELECT P.id FROM profiles P, users U WHERE U.id = P.user_id AND U.email = 'user18@movie.com'), (SELECT id FROM movies WHERE movie_name = 'Bridge of Spies' AND duration = '2:22'), '2/7/2016', 6, 'Good.', now(), now());</v>
      </c>
    </row>
    <row r="80" spans="1:9" x14ac:dyDescent="0.25">
      <c r="A80" t="s">
        <v>72</v>
      </c>
      <c r="B80" t="str">
        <f xml:space="preserve"> "(SELECT P.id FROM profiles P, users U WHERE U.id = P.user_id AND U.email = '"&amp;users!B20&amp;"')"</f>
        <v>(SELECT P.id FROM profiles P, users U WHERE U.id = P.user_id AND U.email = 'user19@movie.com')</v>
      </c>
      <c r="C80" t="str">
        <f xml:space="preserve"> "(SELECT id FROM movies WHERE movie_name = '"&amp;movies!B39&amp;"' AND duration = '"&amp;movies!E39&amp;"')"</f>
        <v>(SELECT id FROM movies WHERE movie_name = 'Avatar' AND duration = '2:42')</v>
      </c>
      <c r="D80" s="11" t="s">
        <v>1207</v>
      </c>
      <c r="E80">
        <v>7</v>
      </c>
      <c r="F80" t="s">
        <v>1191</v>
      </c>
      <c r="G80" t="s">
        <v>79</v>
      </c>
      <c r="H80" t="s">
        <v>79</v>
      </c>
      <c r="I80" s="6" t="str">
        <f t="shared" si="1"/>
        <v>INSERT INTO movie_ratings(id, profile_id, movie_id, date_watched, user_rating, review, created_at, updated_at) VALUES (DEFAULT, (SELECT P.id FROM profiles P, users U WHERE U.id = P.user_id AND U.email = 'user19@movie.com'), (SELECT id FROM movies WHERE movie_name = 'Avatar' AND duration = '2:42'), '2/8/2016', 7, 'Enjoyed. Would watch again.', now(), now());</v>
      </c>
    </row>
    <row r="81" spans="1:9" x14ac:dyDescent="0.25">
      <c r="A81" t="s">
        <v>72</v>
      </c>
      <c r="B81" t="str">
        <f xml:space="preserve"> "(SELECT P.id FROM profiles P, users U WHERE U.id = P.user_id AND U.email = '"&amp;users!B21&amp;"')"</f>
        <v>(SELECT P.id FROM profiles P, users U WHERE U.id = P.user_id AND U.email = 'user20@movie.com')</v>
      </c>
      <c r="C81" t="str">
        <f xml:space="preserve"> "(SELECT id FROM movies WHERE movie_name = '"&amp;movies!B40&amp;"' AND duration = '"&amp;movies!E40&amp;"')"</f>
        <v>(SELECT id FROM movies WHERE movie_name = 'Deadpool' AND duration = '1:48')</v>
      </c>
      <c r="D81" s="11" t="s">
        <v>1208</v>
      </c>
      <c r="E81">
        <v>1</v>
      </c>
      <c r="F81" t="s">
        <v>1192</v>
      </c>
      <c r="G81" t="s">
        <v>79</v>
      </c>
      <c r="H81" t="s">
        <v>79</v>
      </c>
      <c r="I81" s="6" t="str">
        <f t="shared" si="1"/>
        <v>INSERT INTO movie_ratings(id, profile_id, movie_id, date_watched, user_rating, review, created_at, updated_at) VALUES (DEFAULT, (SELECT P.id FROM profiles P, users U WHERE U.id = P.user_id AND U.email = 'user20@movie.com'), (SELECT id FROM movies WHERE movie_name = 'Deadpool' AND duration = '1:48'), '2/9/2016', 1, 'WORST MOVIE EVER!', now(), now());</v>
      </c>
    </row>
    <row r="82" spans="1:9" x14ac:dyDescent="0.25">
      <c r="A82" t="s">
        <v>72</v>
      </c>
      <c r="B82" t="str">
        <f xml:space="preserve"> "(SELECT P.id FROM profiles P, users U WHERE U.id = P.user_id AND U.email = '"&amp;users!B2&amp;"')"</f>
        <v>(SELECT P.id FROM profiles P, users U WHERE U.id = P.user_id AND U.email = 'user1@movie.com')</v>
      </c>
      <c r="C82" t="str">
        <f xml:space="preserve"> "(SELECT id FROM movies WHERE movie_name = '"&amp;movies!B41&amp;"' AND duration = '"&amp;movies!E41&amp;"')"</f>
        <v>(SELECT id FROM movies WHERE movie_name = 'Amelie' AND duration = '2:02')</v>
      </c>
      <c r="D82" s="11" t="s">
        <v>1209</v>
      </c>
      <c r="E82">
        <v>4</v>
      </c>
      <c r="F82" t="s">
        <v>1193</v>
      </c>
      <c r="G82" t="s">
        <v>79</v>
      </c>
      <c r="H82" t="s">
        <v>79</v>
      </c>
      <c r="I82" s="6" t="str">
        <f t="shared" si="1"/>
        <v>INSERT INTO movie_ratings(id, profile_id, movie_id, date_watched, user_rating, review, created_at, updated_at) VALUES (DEFAULT, (SELECT P.id FROM profiles P, users U WHERE U.id = P.user_id AND U.email = 'user1@movie.com'), (SELECT id FROM movies WHERE movie_name = 'Amelie' AND duration = '2:02'), '2/10/2016', 4, 'Under average…', now(), now());</v>
      </c>
    </row>
    <row r="83" spans="1:9" x14ac:dyDescent="0.25">
      <c r="A83" t="s">
        <v>72</v>
      </c>
      <c r="B83" t="str">
        <f xml:space="preserve"> "(SELECT P.id FROM profiles P, users U WHERE U.id = P.user_id AND U.email = '"&amp;users!B3&amp;"')"</f>
        <v>(SELECT P.id FROM profiles P, users U WHERE U.id = P.user_id AND U.email = 'user2@movie.com')</v>
      </c>
      <c r="C83" t="str">
        <f xml:space="preserve"> "(SELECT id FROM movies WHERE movie_name = '"&amp;movies!B42&amp;"' AND duration = '"&amp;movies!E42&amp;"')"</f>
        <v>(SELECT id FROM movies WHERE movie_name = 'Catch Me If You Can' AND duration = '2:21')</v>
      </c>
      <c r="D83" s="11" t="s">
        <v>1210</v>
      </c>
      <c r="E83">
        <v>8</v>
      </c>
      <c r="F83" t="s">
        <v>1194</v>
      </c>
      <c r="G83" t="s">
        <v>79</v>
      </c>
      <c r="H83" t="s">
        <v>79</v>
      </c>
      <c r="I83" s="6" t="str">
        <f t="shared" si="1"/>
        <v>INSERT INTO movie_ratings(id, profile_id, movie_id, date_watched, user_rating, review, created_at, updated_at) VALUES (DEFAULT, (SELECT P.id FROM profiles P, users U WHERE U.id = P.user_id AND U.email = 'user2@movie.com'), (SELECT id FROM movies WHERE movie_name = 'Catch Me If You Can' AND duration = '2:21'), '2/11/2016', 8, 'Awesome film!', now(), now());</v>
      </c>
    </row>
    <row r="84" spans="1:9" x14ac:dyDescent="0.25">
      <c r="A84" t="s">
        <v>72</v>
      </c>
      <c r="B84" t="str">
        <f xml:space="preserve"> "(SELECT P.id FROM profiles P, users U WHERE U.id = P.user_id AND U.email = '"&amp;users!B4&amp;"')"</f>
        <v>(SELECT P.id FROM profiles P, users U WHERE U.id = P.user_id AND U.email = 'user3@movie.com')</v>
      </c>
      <c r="C84" t="str">
        <f xml:space="preserve"> "(SELECT id FROM movies WHERE movie_name = '"&amp;movies!B2&amp;"' AND duration = '"&amp;movies!E2&amp;"')"</f>
        <v>(SELECT id FROM movies WHERE movie_name = 'The Lord of the Rings: The Fellowship of the Ring' AND duration = '2:58')</v>
      </c>
      <c r="D84" s="11" t="s">
        <v>464</v>
      </c>
      <c r="E84">
        <v>5</v>
      </c>
      <c r="F84" t="s">
        <v>1195</v>
      </c>
      <c r="G84" t="s">
        <v>79</v>
      </c>
      <c r="H84" t="s">
        <v>79</v>
      </c>
      <c r="I84" s="6" t="str">
        <f t="shared" si="1"/>
        <v>INSERT INTO movie_ratings(id, profile_id, movie_id, date_watched, user_rating, review, created_at, updated_at) VALUES (DEFAULT, (SELECT P.id FROM profiles P, users U WHERE U.id = P.user_id AND U.email = 'user3@movie.com'), (SELECT id FROM movies WHERE movie_name = 'The Lord of the Rings: The Fellowship of the Ring' AND duration = '2:58'), '2/12/2016', 5, 'Not bad. Not good.', now(), now());</v>
      </c>
    </row>
    <row r="85" spans="1:9" x14ac:dyDescent="0.25">
      <c r="A85" t="s">
        <v>72</v>
      </c>
      <c r="B85" t="str">
        <f xml:space="preserve"> "(SELECT P.id FROM profiles P, users U WHERE U.id = P.user_id AND U.email = '"&amp;users!B5&amp;"')"</f>
        <v>(SELECT P.id FROM profiles P, users U WHERE U.id = P.user_id AND U.email = 'user4@movie.com')</v>
      </c>
      <c r="C85" t="str">
        <f xml:space="preserve"> "(SELECT id FROM movies WHERE movie_name = '"&amp;movies!B3&amp;"' AND duration = '"&amp;movies!E3&amp;"')"</f>
        <v>(SELECT id FROM movies WHERE movie_name = 'The Lord of the Rings: The Two Towers' AND duration = '2:59')</v>
      </c>
      <c r="D85" s="11" t="s">
        <v>1211</v>
      </c>
      <c r="E85">
        <v>10</v>
      </c>
      <c r="F85" t="s">
        <v>1196</v>
      </c>
      <c r="G85" t="s">
        <v>79</v>
      </c>
      <c r="H85" t="s">
        <v>79</v>
      </c>
      <c r="I8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Two Towers' AND duration = '2:59'), '2/13/2016', 10, 'What a masterpiece!', now(), now());</v>
      </c>
    </row>
    <row r="86" spans="1:9" x14ac:dyDescent="0.25">
      <c r="A86" t="s">
        <v>72</v>
      </c>
      <c r="B86" t="str">
        <f xml:space="preserve"> "(SELECT P.id FROM profiles P, users U WHERE U.id = P.user_id AND U.email = '"&amp;users!B6&amp;"')"</f>
        <v>(SELECT P.id FROM profiles P, users U WHERE U.id = P.user_id AND U.email = 'user5@movie.com')</v>
      </c>
      <c r="C86" t="str">
        <f xml:space="preserve"> "(SELECT id FROM movies WHERE movie_name = '"&amp;movies!B4&amp;"' AND duration = '"&amp;movies!E4&amp;"')"</f>
        <v>(SELECT id FROM movies WHERE movie_name = 'The Lord of the Rings: The Return of the King' AND duration = '3:21')</v>
      </c>
      <c r="D86" s="11" t="s">
        <v>1212</v>
      </c>
      <c r="E86">
        <v>2</v>
      </c>
      <c r="F86" t="s">
        <v>1218</v>
      </c>
      <c r="G86" t="s">
        <v>79</v>
      </c>
      <c r="H86" t="s">
        <v>79</v>
      </c>
      <c r="I8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Return of the King' AND duration = '3:21'), '2/14/2016', 2, 'I don''t know what I watched…', now(), now());</v>
      </c>
    </row>
    <row r="87" spans="1:9" x14ac:dyDescent="0.25">
      <c r="A87" t="s">
        <v>72</v>
      </c>
      <c r="B87" t="str">
        <f xml:space="preserve"> "(SELECT P.id FROM profiles P, users U WHERE U.id = P.user_id AND U.email = '"&amp;users!B7&amp;"')"</f>
        <v>(SELECT P.id FROM profiles P, users U WHERE U.id = P.user_id AND U.email = 'user6@movie.com')</v>
      </c>
      <c r="C87" t="str">
        <f xml:space="preserve"> "(SELECT id FROM movies WHERE movie_name = '"&amp;movies!B5&amp;"' AND duration = '"&amp;movies!E5&amp;"')"</f>
        <v>(SELECT id FROM movies WHERE movie_name = 'Howl''s Moving Castle' AND duration = '1:59')</v>
      </c>
      <c r="D87" s="11" t="s">
        <v>1213</v>
      </c>
      <c r="E87">
        <v>9</v>
      </c>
      <c r="F87" t="s">
        <v>1197</v>
      </c>
      <c r="G87" t="s">
        <v>79</v>
      </c>
      <c r="H87" t="s">
        <v>79</v>
      </c>
      <c r="I87" s="6" t="str">
        <f t="shared" si="1"/>
        <v>INSERT INTO movie_ratings(id, profile_id, movie_id, date_watched, user_rating, review, created_at, updated_at) VALUES (DEFAULT, (SELECT P.id FROM profiles P, users U WHERE U.id = P.user_id AND U.email = 'user6@movie.com'), (SELECT id FROM movies WHERE movie_name = 'Howl''s Moving Castle' AND duration = '1:59'), '2/15/2016', 9, 'Great film! Super fun!', now(), now());</v>
      </c>
    </row>
    <row r="88" spans="1:9" x14ac:dyDescent="0.25">
      <c r="A88" t="s">
        <v>72</v>
      </c>
      <c r="B88" t="str">
        <f xml:space="preserve"> "(SELECT P.id FROM profiles P, users U WHERE U.id = P.user_id AND U.email = '"&amp;users!B8&amp;"')"</f>
        <v>(SELECT P.id FROM profiles P, users U WHERE U.id = P.user_id AND U.email = 'user7@movie.com')</v>
      </c>
      <c r="C88" t="str">
        <f xml:space="preserve"> "(SELECT id FROM movies WHERE movie_name = '"&amp;movies!B6&amp;"' AND duration = '"&amp;movies!E6&amp;"')"</f>
        <v>(SELECT id FROM movies WHERE movie_name = 'Ghost' AND duration = '2:07')</v>
      </c>
      <c r="D88" s="11" t="s">
        <v>1214</v>
      </c>
      <c r="E88">
        <v>10</v>
      </c>
      <c r="F88" t="s">
        <v>1198</v>
      </c>
      <c r="G88" t="s">
        <v>79</v>
      </c>
      <c r="H88" t="s">
        <v>79</v>
      </c>
      <c r="I88" s="6" t="str">
        <f t="shared" si="1"/>
        <v>INSERT INTO movie_ratings(id, profile_id, movie_id, date_watched, user_rating, review, created_at, updated_at) VALUES (DEFAULT, (SELECT P.id FROM profiles P, users U WHERE U.id = P.user_id AND U.email = 'user7@movie.com'), (SELECT id FROM movies WHERE movie_name = 'Ghost' AND duration = '2:07'), '2/16/2016', 10, 'I love the actors in this movie &lt;3', now(), now());</v>
      </c>
    </row>
    <row r="89" spans="1:9" x14ac:dyDescent="0.25">
      <c r="A89" t="s">
        <v>72</v>
      </c>
      <c r="B89" t="str">
        <f xml:space="preserve"> "(SELECT P.id FROM profiles P, users U WHERE U.id = P.user_id AND U.email = '"&amp;users!B9&amp;"')"</f>
        <v>(SELECT P.id FROM profiles P, users U WHERE U.id = P.user_id AND U.email = 'user8@movie.com')</v>
      </c>
      <c r="C89" t="str">
        <f xml:space="preserve"> "(SELECT id FROM movies WHERE movie_name = '"&amp;movies!B7&amp;"' AND duration = '"&amp;movies!E7&amp;"')"</f>
        <v>(SELECT id FROM movies WHERE movie_name = 'The Notebook' AND duration = '2:03')</v>
      </c>
      <c r="D89" s="11" t="s">
        <v>1215</v>
      </c>
      <c r="E89">
        <v>3</v>
      </c>
      <c r="F89" t="s">
        <v>1199</v>
      </c>
      <c r="G89" t="s">
        <v>79</v>
      </c>
      <c r="H89" t="s">
        <v>79</v>
      </c>
      <c r="I89" s="6" t="str">
        <f t="shared" si="1"/>
        <v>INSERT INTO movie_ratings(id, profile_id, movie_id, date_watched, user_rating, review, created_at, updated_at) VALUES (DEFAULT, (SELECT P.id FROM profiles P, users U WHERE U.id = P.user_id AND U.email = 'user8@movie.com'), (SELECT id FROM movies WHERE movie_name = 'The Notebook' AND duration = '2:03'), '2/17/2016', 3, 'Mediocre…', now(), now());</v>
      </c>
    </row>
    <row r="90" spans="1:9" x14ac:dyDescent="0.25">
      <c r="A90" t="s">
        <v>72</v>
      </c>
      <c r="B90" t="str">
        <f xml:space="preserve"> "(SELECT P.id FROM profiles P, users U WHERE U.id = P.user_id AND U.email = '"&amp;users!B10&amp;"')"</f>
        <v>(SELECT P.id FROM profiles P, users U WHERE U.id = P.user_id AND U.email = 'user9@movie.com')</v>
      </c>
      <c r="C90" t="str">
        <f xml:space="preserve"> "(SELECT id FROM movies WHERE movie_name = '"&amp;movies!B8&amp;"' AND duration = '"&amp;movies!E8&amp;"')"</f>
        <v>(SELECT id FROM movies WHERE movie_name = 'A Walk to Remember' AND duration = '1:41')</v>
      </c>
      <c r="D90" s="11" t="s">
        <v>1216</v>
      </c>
      <c r="E90">
        <v>8</v>
      </c>
      <c r="F90" t="s">
        <v>1200</v>
      </c>
      <c r="G90" t="s">
        <v>79</v>
      </c>
      <c r="H90" t="s">
        <v>79</v>
      </c>
      <c r="I90" s="6" t="str">
        <f t="shared" si="1"/>
        <v>INSERT INTO movie_ratings(id, profile_id, movie_id, date_watched, user_rating, review, created_at, updated_at) VALUES (DEFAULT, (SELECT P.id FROM profiles P, users U WHERE U.id = P.user_id AND U.email = 'user9@movie.com'), (SELECT id FROM movies WHERE movie_name = 'A Walk to Remember' AND duration = '1:41'), '2/18/2016', 8, 'I respect this film director. What great imagery!', now(), now());</v>
      </c>
    </row>
    <row r="91" spans="1:9" x14ac:dyDescent="0.25">
      <c r="A91" t="s">
        <v>72</v>
      </c>
      <c r="B91" t="str">
        <f xml:space="preserve"> "(SELECT P.id FROM profiles P, users U WHERE U.id = P.user_id AND U.email = '"&amp;users!B11&amp;"')"</f>
        <v>(SELECT P.id FROM profiles P, users U WHERE U.id = P.user_id AND U.email = 'user10@movie.com')</v>
      </c>
      <c r="C91" t="str">
        <f xml:space="preserve"> "(SELECT id FROM movies WHERE movie_name = '"&amp;movies!B9&amp;"' AND duration = '"&amp;movies!E9&amp;"')"</f>
        <v>(SELECT id FROM movies WHERE movie_name = 'Dirty Dancing' AND duration = '1:40')</v>
      </c>
      <c r="D91" s="11" t="s">
        <v>1217</v>
      </c>
      <c r="E91">
        <v>4</v>
      </c>
      <c r="F91" t="s">
        <v>1219</v>
      </c>
      <c r="G91" t="s">
        <v>79</v>
      </c>
      <c r="H91" t="s">
        <v>79</v>
      </c>
      <c r="I91" s="6" t="str">
        <f t="shared" si="1"/>
        <v>INSERT INTO movie_ratings(id, profile_id, movie_id, date_watched, user_rating, review, created_at, updated_at) VALUES (DEFAULT, (SELECT P.id FROM profiles P, users U WHERE U.id = P.user_id AND U.email = 'user10@movie.com'), (SELECT id FROM movies WHERE movie_name = 'Dirty Dancing' AND duration = '1:40'), '2/19/2016', 4, 'This really isn''t for children….', now(), now());</v>
      </c>
    </row>
    <row r="92" spans="1:9" x14ac:dyDescent="0.25">
      <c r="A92" t="s">
        <v>72</v>
      </c>
      <c r="B92" t="str">
        <f xml:space="preserve"> "(SELECT P.id FROM profiles P, users U WHERE U.id = P.user_id AND U.email = '"&amp;users!B12&amp;"')"</f>
        <v>(SELECT P.id FROM profiles P, users U WHERE U.id = P.user_id AND U.email = 'user11@movie.com')</v>
      </c>
      <c r="C92" t="str">
        <f xml:space="preserve"> "(SELECT id FROM movies WHERE movie_name = '"&amp;movies!B10&amp;"' AND duration = '"&amp;movies!E10&amp;"')"</f>
        <v>(SELECT id FROM movies WHERE movie_name = 'Notting Hill' AND duration = '2:04')</v>
      </c>
      <c r="D92" s="11" t="s">
        <v>1201</v>
      </c>
      <c r="E92">
        <v>10</v>
      </c>
      <c r="F92" t="s">
        <v>1185</v>
      </c>
      <c r="G92" t="s">
        <v>79</v>
      </c>
      <c r="H92" t="s">
        <v>79</v>
      </c>
      <c r="I92" s="6" t="str">
        <f t="shared" si="1"/>
        <v>INSERT INTO movie_ratings(id, profile_id, movie_id, date_watched, user_rating, review, created_at, updated_at) VALUES (DEFAULT, (SELECT P.id FROM profiles P, users U WHERE U.id = P.user_id AND U.email = 'user11@movie.com'), (SELECT id FROM movies WHERE movie_name = 'Notting Hill' AND duration = '2:04'), '2/2/2016', 10, 'Amazing!', now(), now());</v>
      </c>
    </row>
    <row r="93" spans="1:9" x14ac:dyDescent="0.25">
      <c r="A93" t="s">
        <v>72</v>
      </c>
      <c r="B93" t="str">
        <f xml:space="preserve"> "(SELECT P.id FROM profiles P, users U WHERE U.id = P.user_id AND U.email = '"&amp;users!B13&amp;"')"</f>
        <v>(SELECT P.id FROM profiles P, users U WHERE U.id = P.user_id AND U.email = 'user12@movie.com')</v>
      </c>
      <c r="C93" t="str">
        <f xml:space="preserve"> "(SELECT id FROM movies WHERE movie_name = '"&amp;movies!B11&amp;"' AND duration = '"&amp;movies!E11&amp;"')"</f>
        <v>(SELECT id FROM movies WHERE movie_name = 'Pretty Woman' AND duration = '1:59')</v>
      </c>
      <c r="D93" s="11" t="s">
        <v>1202</v>
      </c>
      <c r="E93">
        <v>9</v>
      </c>
      <c r="F93" t="s">
        <v>1186</v>
      </c>
      <c r="G93" t="s">
        <v>79</v>
      </c>
      <c r="H93" t="s">
        <v>79</v>
      </c>
      <c r="I93" s="6" t="str">
        <f t="shared" si="1"/>
        <v>INSERT INTO movie_ratings(id, profile_id, movie_id, date_watched, user_rating, review, created_at, updated_at) VALUES (DEFAULT, (SELECT P.id FROM profiles P, users U WHERE U.id = P.user_id AND U.email = 'user12@movie.com'), (SELECT id FROM movies WHERE movie_name = 'Pretty Woman' AND duration = '1:59'), '2/3/2016', 9, 'Good movie.', now(), now());</v>
      </c>
    </row>
    <row r="94" spans="1:9" x14ac:dyDescent="0.25">
      <c r="A94" t="s">
        <v>72</v>
      </c>
      <c r="B94" t="str">
        <f xml:space="preserve"> "(SELECT P.id FROM profiles P, users U WHERE U.id = P.user_id AND U.email = '"&amp;users!B14&amp;"')"</f>
        <v>(SELECT P.id FROM profiles P, users U WHERE U.id = P.user_id AND U.email = 'user13@movie.com')</v>
      </c>
      <c r="C94" t="str">
        <f xml:space="preserve"> "(SELECT id FROM movies WHERE movie_name = '"&amp;movies!B12&amp;"' AND duration = '"&amp;movies!E12&amp;"')"</f>
        <v>(SELECT id FROM movies WHERE movie_name = 'Say Anything' AND duration = '1:40')</v>
      </c>
      <c r="D94" s="11" t="s">
        <v>1203</v>
      </c>
      <c r="E94">
        <v>10</v>
      </c>
      <c r="F94" t="s">
        <v>1187</v>
      </c>
      <c r="G94" t="s">
        <v>79</v>
      </c>
      <c r="H94" t="s">
        <v>79</v>
      </c>
      <c r="I94" s="6" t="str">
        <f t="shared" si="1"/>
        <v>INSERT INTO movie_ratings(id, profile_id, movie_id, date_watched, user_rating, review, created_at, updated_at) VALUES (DEFAULT, (SELECT P.id FROM profiles P, users U WHERE U.id = P.user_id AND U.email = 'user13@movie.com'), (SELECT id FROM movies WHERE movie_name = 'Say Anything' AND duration = '1:40'), '2/4/2016', 10, 'Piece of art!', now(), now());</v>
      </c>
    </row>
    <row r="95" spans="1:9" x14ac:dyDescent="0.25">
      <c r="A95" t="s">
        <v>72</v>
      </c>
      <c r="B95" t="str">
        <f xml:space="preserve"> "(SELECT P.id FROM profiles P, users U WHERE U.id = P.user_id AND U.email = '"&amp;users!B15&amp;"')"</f>
        <v>(SELECT P.id FROM profiles P, users U WHERE U.id = P.user_id AND U.email = 'user14@movie.com')</v>
      </c>
      <c r="C95" t="str">
        <f xml:space="preserve"> "(SELECT id FROM movies WHERE movie_name = '"&amp;movies!B13&amp;"' AND duration = '"&amp;movies!E13&amp;"')"</f>
        <v>(SELECT id FROM movies WHERE movie_name = 'Titanic' AND duration = '3:14')</v>
      </c>
      <c r="D95" s="11" t="s">
        <v>1204</v>
      </c>
      <c r="E95">
        <v>5</v>
      </c>
      <c r="F95" t="s">
        <v>1188</v>
      </c>
      <c r="G95" t="s">
        <v>79</v>
      </c>
      <c r="H95" t="s">
        <v>79</v>
      </c>
      <c r="I95" s="6" t="str">
        <f t="shared" si="1"/>
        <v>INSERT INTO movie_ratings(id, profile_id, movie_id, date_watched, user_rating, review, created_at, updated_at) VALUES (DEFAULT, (SELECT P.id FROM profiles P, users U WHERE U.id = P.user_id AND U.email = 'user14@movie.com'), (SELECT id FROM movies WHERE movie_name = 'Titanic' AND duration = '3:14'), '2/5/2016', 5, 'Not a fan. Could have been better.', now(), now());</v>
      </c>
    </row>
    <row r="96" spans="1:9" x14ac:dyDescent="0.25">
      <c r="A96" t="s">
        <v>72</v>
      </c>
      <c r="B96" t="str">
        <f xml:space="preserve"> "(SELECT P.id FROM profiles P, users U WHERE U.id = P.user_id AND U.email = '"&amp;users!B16&amp;"')"</f>
        <v>(SELECT P.id FROM profiles P, users U WHERE U.id = P.user_id AND U.email = 'user15@movie.com')</v>
      </c>
      <c r="C96" t="str">
        <f xml:space="preserve"> "(SELECT id FROM movies WHERE movie_name = '"&amp;movies!B14&amp;"' AND duration = '"&amp;movies!E14&amp;"')"</f>
        <v>(SELECT id FROM movies WHERE movie_name = 'P.S. I Love You' AND duration = '2:06')</v>
      </c>
      <c r="D96" s="11" t="s">
        <v>1205</v>
      </c>
      <c r="E96">
        <v>2</v>
      </c>
      <c r="F96" t="s">
        <v>1189</v>
      </c>
      <c r="G96" t="s">
        <v>79</v>
      </c>
      <c r="H96" t="s">
        <v>79</v>
      </c>
      <c r="I96" s="6" t="str">
        <f t="shared" si="1"/>
        <v>INSERT INTO movie_ratings(id, profile_id, movie_id, date_watched, user_rating, review, created_at, updated_at) VALUES (DEFAULT, (SELECT P.id FROM profiles P, users U WHERE U.id = P.user_id AND U.email = 'user15@movie.com'), (SELECT id FROM movies WHERE movie_name = 'P.S. I Love You' AND duration = '2:06'), '2/6/2016', 2, 'Not for me. Would not watch again.', now(), now());</v>
      </c>
    </row>
    <row r="97" spans="1:9" x14ac:dyDescent="0.25">
      <c r="A97" t="s">
        <v>72</v>
      </c>
      <c r="B97" t="str">
        <f xml:space="preserve"> "(SELECT P.id FROM profiles P, users U WHERE U.id = P.user_id AND U.email = '"&amp;users!B17&amp;"')"</f>
        <v>(SELECT P.id FROM profiles P, users U WHERE U.id = P.user_id AND U.email = 'user16@movie.com')</v>
      </c>
      <c r="C97" t="str">
        <f xml:space="preserve"> "(SELECT id FROM movies WHERE movie_name = '"&amp;movies!B15&amp;"' AND duration = '"&amp;movies!E15&amp;"')"</f>
        <v>(SELECT id FROM movies WHERE movie_name = 'Legends of the Fall' AND duration = '2:13')</v>
      </c>
      <c r="D97" s="11" t="s">
        <v>1206</v>
      </c>
      <c r="E97">
        <v>6</v>
      </c>
      <c r="F97" t="s">
        <v>1190</v>
      </c>
      <c r="G97" t="s">
        <v>79</v>
      </c>
      <c r="H97" t="s">
        <v>79</v>
      </c>
      <c r="I97" s="6" t="str">
        <f t="shared" si="1"/>
        <v>INSERT INTO movie_ratings(id, profile_id, movie_id, date_watched, user_rating, review, created_at, updated_at) VALUES (DEFAULT, (SELECT P.id FROM profiles P, users U WHERE U.id = P.user_id AND U.email = 'user16@movie.com'), (SELECT id FROM movies WHERE movie_name = 'Legends of the Fall' AND duration = '2:13'), '2/7/2016', 6, 'Good.', now(), now());</v>
      </c>
    </row>
    <row r="98" spans="1:9" x14ac:dyDescent="0.25">
      <c r="A98" t="s">
        <v>72</v>
      </c>
      <c r="B98" t="str">
        <f xml:space="preserve"> "(SELECT P.id FROM profiles P, users U WHERE U.id = P.user_id AND U.email = '"&amp;users!B18&amp;"')"</f>
        <v>(SELECT P.id FROM profiles P, users U WHERE U.id = P.user_id AND U.email = 'user17@movie.com')</v>
      </c>
      <c r="C98" t="str">
        <f xml:space="preserve"> "(SELECT id FROM movies WHERE movie_name = '"&amp;movies!B16&amp;"' AND duration = '"&amp;movies!E16&amp;"')"</f>
        <v>(SELECT id FROM movies WHERE movie_name = 'Troy' AND duration = '2:43')</v>
      </c>
      <c r="D98" s="11" t="s">
        <v>1207</v>
      </c>
      <c r="E98">
        <v>7</v>
      </c>
      <c r="F98" t="s">
        <v>1191</v>
      </c>
      <c r="G98" t="s">
        <v>79</v>
      </c>
      <c r="H98" t="s">
        <v>79</v>
      </c>
      <c r="I98" s="6" t="str">
        <f t="shared" si="1"/>
        <v>INSERT INTO movie_ratings(id, profile_id, movie_id, date_watched, user_rating, review, created_at, updated_at) VALUES (DEFAULT, (SELECT P.id FROM profiles P, users U WHERE U.id = P.user_id AND U.email = 'user17@movie.com'), (SELECT id FROM movies WHERE movie_name = 'Troy' AND duration = '2:43'), '2/8/2016', 7, 'Enjoyed. Would watch again.', now(), now());</v>
      </c>
    </row>
    <row r="99" spans="1:9" x14ac:dyDescent="0.25">
      <c r="A99" t="s">
        <v>72</v>
      </c>
      <c r="B99" t="str">
        <f xml:space="preserve"> "(SELECT P.id FROM profiles P, users U WHERE U.id = P.user_id AND U.email = '"&amp;users!B19&amp;"')"</f>
        <v>(SELECT P.id FROM profiles P, users U WHERE U.id = P.user_id AND U.email = 'user18@movie.com')</v>
      </c>
      <c r="C99" t="str">
        <f xml:space="preserve"> "(SELECT id FROM movies WHERE movie_name = '"&amp;movies!B17&amp;"' AND duration = '"&amp;movies!E17&amp;"')"</f>
        <v>(SELECT id FROM movies WHERE movie_name = 'Se7en' AND duration = '2:07')</v>
      </c>
      <c r="D99" s="11" t="s">
        <v>1208</v>
      </c>
      <c r="E99">
        <v>1</v>
      </c>
      <c r="F99" t="s">
        <v>1192</v>
      </c>
      <c r="G99" t="s">
        <v>79</v>
      </c>
      <c r="H99" t="s">
        <v>79</v>
      </c>
      <c r="I99" s="6" t="str">
        <f t="shared" si="1"/>
        <v>INSERT INTO movie_ratings(id, profile_id, movie_id, date_watched, user_rating, review, created_at, updated_at) VALUES (DEFAULT, (SELECT P.id FROM profiles P, users U WHERE U.id = P.user_id AND U.email = 'user18@movie.com'), (SELECT id FROM movies WHERE movie_name = 'Se7en' AND duration = '2:07'), '2/9/2016', 1, 'WORST MOVIE EVER!', now(), now());</v>
      </c>
    </row>
    <row r="100" spans="1:9" x14ac:dyDescent="0.25">
      <c r="A100" t="s">
        <v>72</v>
      </c>
      <c r="B100" t="str">
        <f xml:space="preserve"> "(SELECT P.id FROM profiles P, users U WHERE U.id = P.user_id AND U.email = '"&amp;users!B20&amp;"')"</f>
        <v>(SELECT P.id FROM profiles P, users U WHERE U.id = P.user_id AND U.email = 'user19@movie.com')</v>
      </c>
      <c r="C100" t="str">
        <f xml:space="preserve"> "(SELECT id FROM movies WHERE movie_name = '"&amp;movies!B18&amp;"' AND duration = '"&amp;movies!E18&amp;"')"</f>
        <v>(SELECT id FROM movies WHERE movie_name = 'House of Flying Daggers' AND duration = '1:59')</v>
      </c>
      <c r="D100" s="11" t="s">
        <v>1209</v>
      </c>
      <c r="E100">
        <v>4</v>
      </c>
      <c r="F100" t="s">
        <v>1193</v>
      </c>
      <c r="G100" t="s">
        <v>79</v>
      </c>
      <c r="H100" t="s">
        <v>79</v>
      </c>
      <c r="I100" s="6" t="str">
        <f t="shared" si="1"/>
        <v>INSERT INTO movie_ratings(id, profile_id, movie_id, date_watched, user_rating, review, created_at, updated_at) VALUES (DEFAULT, (SELECT P.id FROM profiles P, users U WHERE U.id = P.user_id AND U.email = 'user19@movie.com'), (SELECT id FROM movies WHERE movie_name = 'House of Flying Daggers' AND duration = '1:59'), '2/10/2016', 4, 'Under average…', now(), now());</v>
      </c>
    </row>
    <row r="101" spans="1:9" x14ac:dyDescent="0.25">
      <c r="A101" t="s">
        <v>72</v>
      </c>
      <c r="B101" t="str">
        <f xml:space="preserve"> "(SELECT P.id FROM profiles P, users U WHERE U.id = P.user_id AND U.email = '"&amp;users!B21&amp;"')"</f>
        <v>(SELECT P.id FROM profiles P, users U WHERE U.id = P.user_id AND U.email = 'user20@movie.com')</v>
      </c>
      <c r="C101" t="str">
        <f xml:space="preserve"> "(SELECT id FROM movies WHERE movie_name = '"&amp;movies!B19&amp;"' AND duration = '"&amp;movies!E19&amp;"')"</f>
        <v>(SELECT id FROM movies WHERE movie_name = 'Hero' AND duration = '1:39')</v>
      </c>
      <c r="D101" s="11" t="s">
        <v>1210</v>
      </c>
      <c r="E101">
        <v>8</v>
      </c>
      <c r="F101" t="s">
        <v>1194</v>
      </c>
      <c r="G101" t="s">
        <v>79</v>
      </c>
      <c r="H101" t="s">
        <v>79</v>
      </c>
      <c r="I101" s="6" t="str">
        <f t="shared" si="1"/>
        <v>INSERT INTO movie_ratings(id, profile_id, movie_id, date_watched, user_rating, review, created_at, updated_at) VALUES (DEFAULT, (SELECT P.id FROM profiles P, users U WHERE U.id = P.user_id AND U.email = 'user20@movie.com'), (SELECT id FROM movies WHERE movie_name = 'Hero' AND duration = '1:39'), '2/11/2016', 8, 'Awesome film!', now(), now());</v>
      </c>
    </row>
    <row r="102" spans="1:9" x14ac:dyDescent="0.25">
      <c r="A102" t="s">
        <v>72</v>
      </c>
      <c r="B102" t="str">
        <f xml:space="preserve"> "(SELECT P.id FROM profiles P, users U WHERE U.id = P.user_id AND U.email = '"&amp;users!B2&amp;"')"</f>
        <v>(SELECT P.id FROM profiles P, users U WHERE U.id = P.user_id AND U.email = 'user1@movie.com')</v>
      </c>
      <c r="C102" t="str">
        <f xml:space="preserve"> "(SELECT id FROM movies WHERE movie_name = '"&amp;movies!B20&amp;"' AND duration = '"&amp;movies!E20&amp;"')"</f>
        <v>(SELECT id FROM movies WHERE movie_name = 'Red Cliff' AND duration = '1:28')</v>
      </c>
      <c r="D102" s="11" t="s">
        <v>464</v>
      </c>
      <c r="E102">
        <v>5</v>
      </c>
      <c r="F102" t="s">
        <v>1195</v>
      </c>
      <c r="G102" t="s">
        <v>79</v>
      </c>
      <c r="H102" t="s">
        <v>79</v>
      </c>
      <c r="I102" s="6" t="str">
        <f t="shared" si="1"/>
        <v>INSERT INTO movie_ratings(id, profile_id, movie_id, date_watched, user_rating, review, created_at, updated_at) VALUES (DEFAULT, (SELECT P.id FROM profiles P, users U WHERE U.id = P.user_id AND U.email = 'user1@movie.com'), (SELECT id FROM movies WHERE movie_name = 'Red Cliff' AND duration = '1:28'), '2/12/2016', 5, 'Not bad. Not good.', now(), now());</v>
      </c>
    </row>
    <row r="103" spans="1:9" x14ac:dyDescent="0.25">
      <c r="A103" t="s">
        <v>72</v>
      </c>
      <c r="B103" t="str">
        <f xml:space="preserve"> "(SELECT P.id FROM profiles P, users U WHERE U.id = P.user_id AND U.email = '"&amp;users!B3&amp;"')"</f>
        <v>(SELECT P.id FROM profiles P, users U WHERE U.id = P.user_id AND U.email = 'user2@movie.com')</v>
      </c>
      <c r="C103" t="str">
        <f xml:space="preserve"> "(SELECT id FROM movies WHERE movie_name = '"&amp;movies!B21&amp;"' AND duration = '"&amp;movies!E21&amp;"')"</f>
        <v>(SELECT id FROM movies WHERE movie_name = 'Red Cliff II' AND duration = '1:39')</v>
      </c>
      <c r="D103" s="11" t="s">
        <v>1211</v>
      </c>
      <c r="E103">
        <v>10</v>
      </c>
      <c r="F103" t="s">
        <v>1196</v>
      </c>
      <c r="G103" t="s">
        <v>79</v>
      </c>
      <c r="H103" t="s">
        <v>79</v>
      </c>
      <c r="I103" s="6" t="str">
        <f t="shared" si="1"/>
        <v>INSERT INTO movie_ratings(id, profile_id, movie_id, date_watched, user_rating, review, created_at, updated_at) VALUES (DEFAULT, (SELECT P.id FROM profiles P, users U WHERE U.id = P.user_id AND U.email = 'user2@movie.com'), (SELECT id FROM movies WHERE movie_name = 'Red Cliff II' AND duration = '1:39'), '2/13/2016', 10, 'What a masterpiece!', now(), now());</v>
      </c>
    </row>
    <row r="104" spans="1:9" x14ac:dyDescent="0.25">
      <c r="A104" t="s">
        <v>72</v>
      </c>
      <c r="B104" t="str">
        <f xml:space="preserve"> "(SELECT P.id FROM profiles P, users U WHERE U.id = P.user_id AND U.email = '"&amp;users!B4&amp;"')"</f>
        <v>(SELECT P.id FROM profiles P, users U WHERE U.id = P.user_id AND U.email = 'user3@movie.com')</v>
      </c>
      <c r="C104" t="str">
        <f xml:space="preserve"> "(SELECT id FROM movies WHERE movie_name = '"&amp;movies!B22&amp;"' AND duration = '"&amp;movies!E22&amp;"')"</f>
        <v>(SELECT id FROM movies WHERE movie_name = 'The Terminator' AND duration = '1:47')</v>
      </c>
      <c r="D104" s="11" t="s">
        <v>1212</v>
      </c>
      <c r="E104">
        <v>2</v>
      </c>
      <c r="F104" t="s">
        <v>1218</v>
      </c>
      <c r="G104" t="s">
        <v>79</v>
      </c>
      <c r="H104" t="s">
        <v>79</v>
      </c>
      <c r="I104" s="6" t="str">
        <f t="shared" si="1"/>
        <v>INSERT INTO movie_ratings(id, profile_id, movie_id, date_watched, user_rating, review, created_at, updated_at) VALUES (DEFAULT, (SELECT P.id FROM profiles P, users U WHERE U.id = P.user_id AND U.email = 'user3@movie.com'), (SELECT id FROM movies WHERE movie_name = 'The Terminator' AND duration = '1:47'), '2/14/2016', 2, 'I don''t know what I watched…', now(), now());</v>
      </c>
    </row>
    <row r="105" spans="1:9" x14ac:dyDescent="0.25">
      <c r="A105" t="s">
        <v>72</v>
      </c>
      <c r="B105" t="str">
        <f xml:space="preserve"> "(SELECT P.id FROM profiles P, users U WHERE U.id = P.user_id AND U.email = '"&amp;users!B5&amp;"')"</f>
        <v>(SELECT P.id FROM profiles P, users U WHERE U.id = P.user_id AND U.email = 'user4@movie.com')</v>
      </c>
      <c r="C105" t="str">
        <f xml:space="preserve"> "(SELECT id FROM movies WHERE movie_name = '"&amp;movies!B23&amp;"' AND duration = '"&amp;movies!E23&amp;"')"</f>
        <v>(SELECT id FROM movies WHERE movie_name = 'Alien' AND duration = '1:57')</v>
      </c>
      <c r="D105" s="11" t="s">
        <v>1213</v>
      </c>
      <c r="E105">
        <v>9</v>
      </c>
      <c r="F105" t="s">
        <v>1197</v>
      </c>
      <c r="G105" t="s">
        <v>79</v>
      </c>
      <c r="H105" t="s">
        <v>79</v>
      </c>
      <c r="I105" s="6" t="str">
        <f t="shared" si="1"/>
        <v>INSERT INTO movie_ratings(id, profile_id, movie_id, date_watched, user_rating, review, created_at, updated_at) VALUES (DEFAULT, (SELECT P.id FROM profiles P, users U WHERE U.id = P.user_id AND U.email = 'user4@movie.com'), (SELECT id FROM movies WHERE movie_name = 'Alien' AND duration = '1:57'), '2/15/2016', 9, 'Great film! Super fun!', now(), now());</v>
      </c>
    </row>
    <row r="106" spans="1:9" x14ac:dyDescent="0.25">
      <c r="A106" t="s">
        <v>72</v>
      </c>
      <c r="B106" t="str">
        <f xml:space="preserve"> "(SELECT P.id FROM profiles P, users U WHERE U.id = P.user_id AND U.email = '"&amp;users!B6&amp;"')"</f>
        <v>(SELECT P.id FROM profiles P, users U WHERE U.id = P.user_id AND U.email = 'user5@movie.com')</v>
      </c>
      <c r="C106" t="str">
        <f xml:space="preserve"> "(SELECT id FROM movies WHERE movie_name = '"&amp;movies!B24&amp;"' AND duration = '"&amp;movies!E24&amp;"')"</f>
        <v>(SELECT id FROM movies WHERE movie_name = 'Prometheus' AND duration = '2:04')</v>
      </c>
      <c r="D106" s="11" t="s">
        <v>1214</v>
      </c>
      <c r="E106">
        <v>10</v>
      </c>
      <c r="F106" t="s">
        <v>1198</v>
      </c>
      <c r="G106" t="s">
        <v>79</v>
      </c>
      <c r="H106" t="s">
        <v>79</v>
      </c>
      <c r="I106" s="6" t="str">
        <f t="shared" si="1"/>
        <v>INSERT INTO movie_ratings(id, profile_id, movie_id, date_watched, user_rating, review, created_at, updated_at) VALUES (DEFAULT, (SELECT P.id FROM profiles P, users U WHERE U.id = P.user_id AND U.email = 'user5@movie.com'), (SELECT id FROM movies WHERE movie_name = 'Prometheus' AND duration = '2:04'), '2/16/2016', 10, 'I love the actors in this movie &lt;3', now(), now());</v>
      </c>
    </row>
    <row r="107" spans="1:9" x14ac:dyDescent="0.25">
      <c r="A107" t="s">
        <v>72</v>
      </c>
      <c r="B107" t="str">
        <f xml:space="preserve"> "(SELECT P.id FROM profiles P, users U WHERE U.id = P.user_id AND U.email = '"&amp;users!B7&amp;"')"</f>
        <v>(SELECT P.id FROM profiles P, users U WHERE U.id = P.user_id AND U.email = 'user6@movie.com')</v>
      </c>
      <c r="C107" t="str">
        <f xml:space="preserve"> "(SELECT id FROM movies WHERE movie_name = '"&amp;movies!B25&amp;"' AND duration = '"&amp;movies!E25&amp;"')"</f>
        <v>(SELECT id FROM movies WHERE movie_name = 'Sphere' AND duration = '2:14')</v>
      </c>
      <c r="D107" s="11" t="s">
        <v>1215</v>
      </c>
      <c r="E107">
        <v>3</v>
      </c>
      <c r="F107" t="s">
        <v>1199</v>
      </c>
      <c r="G107" t="s">
        <v>79</v>
      </c>
      <c r="H107" t="s">
        <v>79</v>
      </c>
      <c r="I107" s="6" t="str">
        <f t="shared" si="1"/>
        <v>INSERT INTO movie_ratings(id, profile_id, movie_id, date_watched, user_rating, review, created_at, updated_at) VALUES (DEFAULT, (SELECT P.id FROM profiles P, users U WHERE U.id = P.user_id AND U.email = 'user6@movie.com'), (SELECT id FROM movies WHERE movie_name = 'Sphere' AND duration = '2:14'), '2/17/2016', 3, 'Mediocre…', now(), now());</v>
      </c>
    </row>
    <row r="108" spans="1:9" x14ac:dyDescent="0.25">
      <c r="A108" t="s">
        <v>72</v>
      </c>
      <c r="B108" t="str">
        <f xml:space="preserve"> "(SELECT P.id FROM profiles P, users U WHERE U.id = P.user_id AND U.email = '"&amp;users!B8&amp;"')"</f>
        <v>(SELECT P.id FROM profiles P, users U WHERE U.id = P.user_id AND U.email = 'user7@movie.com')</v>
      </c>
      <c r="C108" t="str">
        <f xml:space="preserve"> "(SELECT id FROM movies WHERE movie_name = '"&amp;movies!B26&amp;"' AND duration = '"&amp;movies!E26&amp;"')"</f>
        <v>(SELECT id FROM movies WHERE movie_name = 'Star Wars: Episode IV – A New Hope' AND duration = '2:01')</v>
      </c>
      <c r="D108" s="11" t="s">
        <v>1216</v>
      </c>
      <c r="E108">
        <v>8</v>
      </c>
      <c r="F108" t="s">
        <v>1200</v>
      </c>
      <c r="G108" t="s">
        <v>79</v>
      </c>
      <c r="H108" t="s">
        <v>79</v>
      </c>
      <c r="I108" s="6" t="str">
        <f t="shared" si="1"/>
        <v>INSERT INTO movie_ratings(id, profile_id, movie_id, date_watched, user_rating, review, created_at, updated_at) VALUES (DEFAULT, (SELECT P.id FROM profiles P, users U WHERE U.id = P.user_id AND U.email = 'user7@movie.com'), (SELECT id FROM movies WHERE movie_name = 'Star Wars: Episode IV – A New Hope' AND duration = '2:01'), '2/18/2016', 8, 'I respect this film director. What great imagery!', now(), now());</v>
      </c>
    </row>
    <row r="109" spans="1:9" x14ac:dyDescent="0.25">
      <c r="A109" t="s">
        <v>72</v>
      </c>
      <c r="B109" t="str">
        <f xml:space="preserve"> "(SELECT P.id FROM profiles P, users U WHERE U.id = P.user_id AND U.email = '"&amp;users!B9&amp;"')"</f>
        <v>(SELECT P.id FROM profiles P, users U WHERE U.id = P.user_id AND U.email = 'user8@movie.com')</v>
      </c>
      <c r="C109" t="str">
        <f xml:space="preserve"> "(SELECT id FROM movies WHERE movie_name = '"&amp;movies!B27&amp;"' AND duration = '"&amp;movies!E27&amp;"')"</f>
        <v>(SELECT id FROM movies WHERE movie_name = 'The Big Short' AND duration = '2:10')</v>
      </c>
      <c r="D109" s="11" t="s">
        <v>1217</v>
      </c>
      <c r="E109">
        <v>4</v>
      </c>
      <c r="F109" t="s">
        <v>1219</v>
      </c>
      <c r="G109" t="s">
        <v>79</v>
      </c>
      <c r="H109" t="s">
        <v>79</v>
      </c>
      <c r="I109" s="6" t="str">
        <f t="shared" si="1"/>
        <v>INSERT INTO movie_ratings(id, profile_id, movie_id, date_watched, user_rating, review, created_at, updated_at) VALUES (DEFAULT, (SELECT P.id FROM profiles P, users U WHERE U.id = P.user_id AND U.email = 'user8@movie.com'), (SELECT id FROM movies WHERE movie_name = 'The Big Short' AND duration = '2:10'), '2/19/2016', 4, 'This really isn''t for children….', now(), now());</v>
      </c>
    </row>
    <row r="110" spans="1:9" x14ac:dyDescent="0.25">
      <c r="A110" t="s">
        <v>72</v>
      </c>
      <c r="B110" t="str">
        <f xml:space="preserve"> "(SELECT P.id FROM profiles P, users U WHERE U.id = P.user_id AND U.email = '"&amp;users!B10&amp;"')"</f>
        <v>(SELECT P.id FROM profiles P, users U WHERE U.id = P.user_id AND U.email = 'user9@movie.com')</v>
      </c>
      <c r="C110" t="str">
        <f xml:space="preserve"> "(SELECT id FROM movies WHERE movie_name = '"&amp;movies!B28&amp;"' AND duration = '"&amp;movies!E28&amp;"')"</f>
        <v>(SELECT id FROM movies WHERE movie_name = 'Shall We Dance?' AND duration = '2:16')</v>
      </c>
      <c r="D110" s="11" t="s">
        <v>1201</v>
      </c>
      <c r="E110">
        <v>10</v>
      </c>
      <c r="F110" t="s">
        <v>1185</v>
      </c>
      <c r="G110" t="s">
        <v>79</v>
      </c>
      <c r="H110" t="s">
        <v>79</v>
      </c>
      <c r="I11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'2:16'), '2/2/2016', 10, 'Amazing!', now(), now());</v>
      </c>
    </row>
    <row r="111" spans="1:9" x14ac:dyDescent="0.25">
      <c r="A111" t="s">
        <v>72</v>
      </c>
      <c r="B111" t="str">
        <f xml:space="preserve"> "(SELECT P.id FROM profiles P, users U WHERE U.id = P.user_id AND U.email = '"&amp;users!B11&amp;"')"</f>
        <v>(SELECT P.id FROM profiles P, users U WHERE U.id = P.user_id AND U.email = 'user10@movie.com')</v>
      </c>
      <c r="C111" t="str">
        <f xml:space="preserve"> "(SELECT id FROM movies WHERE movie_name = '"&amp;movies!B29&amp;"' AND duration = '"&amp;movies!E29&amp;"')"</f>
        <v>(SELECT id FROM movies WHERE movie_name = 'Shall We Dance?' AND duration = '1:44')</v>
      </c>
      <c r="D111" s="11" t="s">
        <v>1202</v>
      </c>
      <c r="E111">
        <v>9</v>
      </c>
      <c r="F111" t="s">
        <v>1186</v>
      </c>
      <c r="G111" t="s">
        <v>79</v>
      </c>
      <c r="H111" t="s">
        <v>79</v>
      </c>
      <c r="I111" s="6" t="str">
        <f t="shared" si="1"/>
        <v>INSERT INTO movie_ratings(id, profile_id, movie_id, date_watched, user_rating, review, created_at, updated_at) VALUES (DEFAULT, (SELECT P.id FROM profiles P, users U WHERE U.id = P.user_id AND U.email = 'user10@movie.com'), (SELECT id FROM movies WHERE movie_name = 'Shall We Dance?' AND duration = '1:44'), '2/3/2016', 9, 'Good movie.', now(), now());</v>
      </c>
    </row>
    <row r="112" spans="1:9" x14ac:dyDescent="0.25">
      <c r="A112" t="s">
        <v>72</v>
      </c>
      <c r="B112" t="str">
        <f xml:space="preserve"> "(SELECT P.id FROM profiles P, users U WHERE U.id = P.user_id AND U.email = '"&amp;users!B12&amp;"')"</f>
        <v>(SELECT P.id FROM profiles P, users U WHERE U.id = P.user_id AND U.email = 'user11@movie.com')</v>
      </c>
      <c r="C112" t="str">
        <f xml:space="preserve"> "(SELECT id FROM movies WHERE movie_name = '"&amp;movies!B30&amp;"' AND duration = '"&amp;movies!E30&amp;"')"</f>
        <v>(SELECT id FROM movies WHERE movie_name = 'Forrest Gump' AND duration = '2:22')</v>
      </c>
      <c r="D112" s="11" t="s">
        <v>1203</v>
      </c>
      <c r="E112">
        <v>10</v>
      </c>
      <c r="F112" t="s">
        <v>1187</v>
      </c>
      <c r="G112" t="s">
        <v>79</v>
      </c>
      <c r="H112" t="s">
        <v>79</v>
      </c>
      <c r="I112" s="6" t="str">
        <f t="shared" si="1"/>
        <v>INSERT INTO movie_ratings(id, profile_id, movie_id, date_watched, user_rating, review, created_at, updated_at) VALUES (DEFAULT, (SELECT P.id FROM profiles P, users U WHERE U.id = P.user_id AND U.email = 'user11@movie.com'), (SELECT id FROM movies WHERE movie_name = 'Forrest Gump' AND duration = '2:22'), '2/4/2016', 10, 'Piece of art!', now(), now());</v>
      </c>
    </row>
    <row r="113" spans="1:9" x14ac:dyDescent="0.25">
      <c r="A113" t="s">
        <v>72</v>
      </c>
      <c r="B113" t="str">
        <f xml:space="preserve"> "(SELECT P.id FROM profiles P, users U WHERE U.id = P.user_id AND U.email = '"&amp;users!B13&amp;"')"</f>
        <v>(SELECT P.id FROM profiles P, users U WHERE U.id = P.user_id AND U.email = 'user12@movie.com')</v>
      </c>
      <c r="C113" t="str">
        <f xml:space="preserve"> "(SELECT id FROM movies WHERE movie_name = '"&amp;movies!B31&amp;"' AND duration = '"&amp;movies!E31&amp;"')"</f>
        <v>(SELECT id FROM movies WHERE movie_name = 'Les Miserables' AND duration = '2:38')</v>
      </c>
      <c r="D113" s="11" t="s">
        <v>1204</v>
      </c>
      <c r="E113">
        <v>5</v>
      </c>
      <c r="F113" t="s">
        <v>1188</v>
      </c>
      <c r="G113" t="s">
        <v>79</v>
      </c>
      <c r="H113" t="s">
        <v>79</v>
      </c>
      <c r="I113" s="6" t="str">
        <f t="shared" si="1"/>
        <v>INSERT INTO movie_ratings(id, profile_id, movie_id, date_watched, user_rating, review, created_at, updated_at) VALUES (DEFAULT, (SELECT P.id FROM profiles P, users U WHERE U.id = P.user_id AND U.email = 'user12@movie.com'), (SELECT id FROM movies WHERE movie_name = 'Les Miserables' AND duration = '2:38'), '2/5/2016', 5, 'Not a fan. Could have been better.', now(), now());</v>
      </c>
    </row>
    <row r="114" spans="1:9" x14ac:dyDescent="0.25">
      <c r="A114" t="s">
        <v>72</v>
      </c>
      <c r="B114" t="str">
        <f xml:space="preserve"> "(SELECT P.id FROM profiles P, users U WHERE U.id = P.user_id AND U.email = '"&amp;users!B14&amp;"')"</f>
        <v>(SELECT P.id FROM profiles P, users U WHERE U.id = P.user_id AND U.email = 'user13@movie.com')</v>
      </c>
      <c r="C114" t="str">
        <f xml:space="preserve"> "(SELECT id FROM movies WHERE movie_name = '"&amp;movies!B32&amp;"' AND duration = '"&amp;movies!E32&amp;"')"</f>
        <v>(SELECT id FROM movies WHERE movie_name = 'Gattaca' AND duration = '1:46')</v>
      </c>
      <c r="D114" s="11" t="s">
        <v>1205</v>
      </c>
      <c r="E114">
        <v>2</v>
      </c>
      <c r="F114" t="s">
        <v>1189</v>
      </c>
      <c r="G114" t="s">
        <v>79</v>
      </c>
      <c r="H114" t="s">
        <v>79</v>
      </c>
      <c r="I114" s="6" t="str">
        <f t="shared" si="1"/>
        <v>INSERT INTO movie_ratings(id, profile_id, movie_id, date_watched, user_rating, review, created_at, updated_at) VALUES (DEFAULT, (SELECT P.id FROM profiles P, users U WHERE U.id = P.user_id AND U.email = 'user13@movie.com'), (SELECT id FROM movies WHERE movie_name = 'Gattaca' AND duration = '1:46'), '2/6/2016', 2, 'Not for me. Would not watch again.', now(), now());</v>
      </c>
    </row>
    <row r="115" spans="1:9" x14ac:dyDescent="0.25">
      <c r="A115" t="s">
        <v>72</v>
      </c>
      <c r="B115" t="str">
        <f xml:space="preserve"> "(SELECT P.id FROM profiles P, users U WHERE U.id = P.user_id AND U.email = '"&amp;users!B15&amp;"')"</f>
        <v>(SELECT P.id FROM profiles P, users U WHERE U.id = P.user_id AND U.email = 'user14@movie.com')</v>
      </c>
      <c r="C115" t="str">
        <f xml:space="preserve"> "(SELECT id FROM movies WHERE movie_name = '"&amp;movies!B33&amp;"' AND duration = '"&amp;movies!E33&amp;"')"</f>
        <v>(SELECT id FROM movies WHERE movie_name = 'Larry Crowne' AND duration = '1:38')</v>
      </c>
      <c r="D115" s="11" t="s">
        <v>1206</v>
      </c>
      <c r="E115">
        <v>6</v>
      </c>
      <c r="F115" t="s">
        <v>1190</v>
      </c>
      <c r="G115" t="s">
        <v>79</v>
      </c>
      <c r="H115" t="s">
        <v>79</v>
      </c>
      <c r="I115" s="6" t="str">
        <f t="shared" si="1"/>
        <v>INSERT INTO movie_ratings(id, profile_id, movie_id, date_watched, user_rating, review, created_at, updated_at) VALUES (DEFAULT, (SELECT P.id FROM profiles P, users U WHERE U.id = P.user_id AND U.email = 'user14@movie.com'), (SELECT id FROM movies WHERE movie_name = 'Larry Crowne' AND duration = '1:38'), '2/7/2016', 6, 'Good.', now(), now());</v>
      </c>
    </row>
    <row r="116" spans="1:9" x14ac:dyDescent="0.25">
      <c r="A116" t="s">
        <v>72</v>
      </c>
      <c r="B116" t="str">
        <f xml:space="preserve"> "(SELECT P.id FROM profiles P, users U WHERE U.id = P.user_id AND U.email = '"&amp;users!B16&amp;"')"</f>
        <v>(SELECT P.id FROM profiles P, users U WHERE U.id = P.user_id AND U.email = 'user15@movie.com')</v>
      </c>
      <c r="C116" t="str">
        <f xml:space="preserve"> "(SELECT id FROM movies WHERE movie_name = '"&amp;movies!B34&amp;"' AND duration = '"&amp;movies!E34&amp;"')"</f>
        <v>(SELECT id FROM movies WHERE movie_name = 'Up' AND duration = '1:36')</v>
      </c>
      <c r="D116" s="11" t="s">
        <v>1207</v>
      </c>
      <c r="E116">
        <v>7</v>
      </c>
      <c r="F116" t="s">
        <v>1191</v>
      </c>
      <c r="G116" t="s">
        <v>79</v>
      </c>
      <c r="H116" t="s">
        <v>79</v>
      </c>
      <c r="I116" s="6" t="str">
        <f t="shared" si="1"/>
        <v>INSERT INTO movie_ratings(id, profile_id, movie_id, date_watched, user_rating, review, created_at, updated_at) VALUES (DEFAULT, (SELECT P.id FROM profiles P, users U WHERE U.id = P.user_id AND U.email = 'user15@movie.com'), (SELECT id FROM movies WHERE movie_name = 'Up' AND duration = '1:36'), '2/8/2016', 7, 'Enjoyed. Would watch again.', now(), now());</v>
      </c>
    </row>
    <row r="117" spans="1:9" x14ac:dyDescent="0.25">
      <c r="A117" t="s">
        <v>72</v>
      </c>
      <c r="B117" t="str">
        <f xml:space="preserve"> "(SELECT P.id FROM profiles P, users U WHERE U.id = P.user_id AND U.email = '"&amp;users!B17&amp;"')"</f>
        <v>(SELECT P.id FROM profiles P, users U WHERE U.id = P.user_id AND U.email = 'user16@movie.com')</v>
      </c>
      <c r="C117" t="str">
        <f xml:space="preserve"> "(SELECT id FROM movies WHERE movie_name = '"&amp;movies!B35&amp;"' AND duration = '"&amp;movies!E35&amp;"')"</f>
        <v>(SELECT id FROM movies WHERE movie_name = 'Toy Story' AND duration = '1:21')</v>
      </c>
      <c r="D117" s="11" t="s">
        <v>1208</v>
      </c>
      <c r="E117">
        <v>1</v>
      </c>
      <c r="F117" t="s">
        <v>1192</v>
      </c>
      <c r="G117" t="s">
        <v>79</v>
      </c>
      <c r="H117" t="s">
        <v>79</v>
      </c>
      <c r="I117" s="6" t="str">
        <f t="shared" si="1"/>
        <v>INSERT INTO movie_ratings(id, profile_id, movie_id, date_watched, user_rating, review, created_at, updated_at) VALUES (DEFAULT, (SELECT P.id FROM profiles P, users U WHERE U.id = P.user_id AND U.email = 'user16@movie.com'), (SELECT id FROM movies WHERE movie_name = 'Toy Story' AND duration = '1:21'), '2/9/2016', 1, 'WORST MOVIE EVER!', now(), now());</v>
      </c>
    </row>
    <row r="118" spans="1:9" x14ac:dyDescent="0.25">
      <c r="A118" t="s">
        <v>72</v>
      </c>
      <c r="B118" t="str">
        <f xml:space="preserve"> "(SELECT P.id FROM profiles P, users U WHERE U.id = P.user_id AND U.email = '"&amp;users!B18&amp;"')"</f>
        <v>(SELECT P.id FROM profiles P, users U WHERE U.id = P.user_id AND U.email = 'user17@movie.com')</v>
      </c>
      <c r="C118" t="str">
        <f xml:space="preserve"> "(SELECT id FROM movies WHERE movie_name = '"&amp;movies!B36&amp;"' AND duration = '"&amp;movies!E36&amp;"')"</f>
        <v>(SELECT id FROM movies WHERE movie_name = 'Star Trek: Into Darkness' AND duration = '2:12')</v>
      </c>
      <c r="D118" s="11" t="s">
        <v>1209</v>
      </c>
      <c r="E118">
        <v>4</v>
      </c>
      <c r="F118" t="s">
        <v>1193</v>
      </c>
      <c r="G118" t="s">
        <v>79</v>
      </c>
      <c r="H118" t="s">
        <v>79</v>
      </c>
      <c r="I118" s="6" t="str">
        <f t="shared" si="1"/>
        <v>INSERT INTO movie_ratings(id, profile_id, movie_id, date_watched, user_rating, review, created_at, updated_at) VALUES (DEFAULT, (SELECT P.id FROM profiles P, users U WHERE U.id = P.user_id AND U.email = 'user17@movie.com'), (SELECT id FROM movies WHERE movie_name = 'Star Trek: Into Darkness' AND duration = '2:12'), '2/10/2016', 4, 'Under average…', now(), now());</v>
      </c>
    </row>
    <row r="119" spans="1:9" x14ac:dyDescent="0.25">
      <c r="A119" t="s">
        <v>72</v>
      </c>
      <c r="B119" t="str">
        <f xml:space="preserve"> "(SELECT P.id FROM profiles P, users U WHERE U.id = P.user_id AND U.email = '"&amp;users!B19&amp;"')"</f>
        <v>(SELECT P.id FROM profiles P, users U WHERE U.id = P.user_id AND U.email = 'user18@movie.com')</v>
      </c>
      <c r="C119" t="str">
        <f xml:space="preserve"> "(SELECT id FROM movies WHERE movie_name = '"&amp;movies!B37&amp;"' AND duration = '"&amp;movies!E37&amp;"')"</f>
        <v>(SELECT id FROM movies WHERE movie_name = 'Batman Begins' AND duration = '2:20')</v>
      </c>
      <c r="D119" s="11" t="s">
        <v>1210</v>
      </c>
      <c r="E119">
        <v>8</v>
      </c>
      <c r="F119" t="s">
        <v>1194</v>
      </c>
      <c r="G119" t="s">
        <v>79</v>
      </c>
      <c r="H119" t="s">
        <v>79</v>
      </c>
      <c r="I119" s="6" t="str">
        <f t="shared" si="1"/>
        <v>INSERT INTO movie_ratings(id, profile_id, movie_id, date_watched, user_rating, review, created_at, updated_at) VALUES (DEFAULT, (SELECT P.id FROM profiles P, users U WHERE U.id = P.user_id AND U.email = 'user18@movie.com'), (SELECT id FROM movies WHERE movie_name = 'Batman Begins' AND duration = '2:20'), '2/11/2016', 8, 'Awesome film!', now(), now());</v>
      </c>
    </row>
    <row r="120" spans="1:9" x14ac:dyDescent="0.25">
      <c r="A120" t="s">
        <v>72</v>
      </c>
      <c r="B120" t="str">
        <f xml:space="preserve"> "(SELECT P.id FROM profiles P, users U WHERE U.id = P.user_id AND U.email = '"&amp;users!B20&amp;"')"</f>
        <v>(SELECT P.id FROM profiles P, users U WHERE U.id = P.user_id AND U.email = 'user19@movie.com')</v>
      </c>
      <c r="C120" t="str">
        <f xml:space="preserve"> "(SELECT id FROM movies WHERE movie_name = '"&amp;movies!B38&amp;"' AND duration = '"&amp;movies!E38&amp;"')"</f>
        <v>(SELECT id FROM movies WHERE movie_name = 'Bridge of Spies' AND duration = '2:22')</v>
      </c>
      <c r="D120" s="11" t="s">
        <v>464</v>
      </c>
      <c r="E120">
        <v>5</v>
      </c>
      <c r="F120" t="s">
        <v>1195</v>
      </c>
      <c r="G120" t="s">
        <v>79</v>
      </c>
      <c r="H120" t="s">
        <v>79</v>
      </c>
      <c r="I120" s="6" t="str">
        <f t="shared" si="1"/>
        <v>INSERT INTO movie_ratings(id, profile_id, movie_id, date_watched, user_rating, review, created_at, updated_at) VALUES (DEFAULT, (SELECT P.id FROM profiles P, users U WHERE U.id = P.user_id AND U.email = 'user19@movie.com'), (SELECT id FROM movies WHERE movie_name = 'Bridge of Spies' AND duration = '2:22'), '2/12/2016', 5, 'Not bad. Not good.', now(), now());</v>
      </c>
    </row>
    <row r="121" spans="1:9" x14ac:dyDescent="0.25">
      <c r="A121" t="s">
        <v>72</v>
      </c>
      <c r="B121" t="str">
        <f xml:space="preserve"> "(SELECT P.id FROM profiles P, users U WHERE U.id = P.user_id AND U.email = '"&amp;users!B21&amp;"')"</f>
        <v>(SELECT P.id FROM profiles P, users U WHERE U.id = P.user_id AND U.email = 'user20@movie.com')</v>
      </c>
      <c r="C121" t="str">
        <f xml:space="preserve"> "(SELECT id FROM movies WHERE movie_name = '"&amp;movies!B39&amp;"' AND duration = '"&amp;movies!E39&amp;"')"</f>
        <v>(SELECT id FROM movies WHERE movie_name = 'Avatar' AND duration = '2:42')</v>
      </c>
      <c r="D121" s="11" t="s">
        <v>1211</v>
      </c>
      <c r="E121">
        <v>10</v>
      </c>
      <c r="F121" t="s">
        <v>1196</v>
      </c>
      <c r="G121" t="s">
        <v>79</v>
      </c>
      <c r="H121" t="s">
        <v>79</v>
      </c>
      <c r="I121" s="6" t="str">
        <f t="shared" si="1"/>
        <v>INSERT INTO movie_ratings(id, profile_id, movie_id, date_watched, user_rating, review, created_at, updated_at) VALUES (DEFAULT, (SELECT P.id FROM profiles P, users U WHERE U.id = P.user_id AND U.email = 'user20@movie.com'), (SELECT id FROM movies WHERE movie_name = 'Avatar' AND duration = '2:42'), '2/13/2016', 10, 'What a masterpiece!', now(), now());</v>
      </c>
    </row>
    <row r="122" spans="1:9" x14ac:dyDescent="0.25">
      <c r="A122" t="s">
        <v>72</v>
      </c>
      <c r="B122" t="str">
        <f xml:space="preserve"> "(SELECT P.id FROM profiles P, users U WHERE U.id = P.user_id AND U.email = '"&amp;users!B2&amp;"')"</f>
        <v>(SELECT P.id FROM profiles P, users U WHERE U.id = P.user_id AND U.email = 'user1@movie.com')</v>
      </c>
      <c r="C122" t="str">
        <f xml:space="preserve"> "(SELECT id FROM movies WHERE movie_name = '"&amp;movies!B40&amp;"' AND duration = '"&amp;movies!E40&amp;"')"</f>
        <v>(SELECT id FROM movies WHERE movie_name = 'Deadpool' AND duration = '1:48')</v>
      </c>
      <c r="D122" s="11" t="s">
        <v>1212</v>
      </c>
      <c r="E122">
        <v>2</v>
      </c>
      <c r="F122" t="s">
        <v>1218</v>
      </c>
      <c r="G122" t="s">
        <v>79</v>
      </c>
      <c r="H122" t="s">
        <v>79</v>
      </c>
      <c r="I122" s="6" t="str">
        <f t="shared" si="1"/>
        <v>INSERT INTO movie_ratings(id, profile_id, movie_id, date_watched, user_rating, review, created_at, updated_at) VALUES (DEFAULT, (SELECT P.id FROM profiles P, users U WHERE U.id = P.user_id AND U.email = 'user1@movie.com'), (SELECT id FROM movies WHERE movie_name = 'Deadpool' AND duration = '1:48'), '2/14/2016', 2, 'I don''t know what I watched…', now(), now());</v>
      </c>
    </row>
    <row r="123" spans="1:9" x14ac:dyDescent="0.25">
      <c r="A123" t="s">
        <v>72</v>
      </c>
      <c r="B123" t="str">
        <f xml:space="preserve"> "(SELECT P.id FROM profiles P, users U WHERE U.id = P.user_id AND U.email = '"&amp;users!B3&amp;"')"</f>
        <v>(SELECT P.id FROM profiles P, users U WHERE U.id = P.user_id AND U.email = 'user2@movie.com')</v>
      </c>
      <c r="C123" t="str">
        <f xml:space="preserve"> "(SELECT id FROM movies WHERE movie_name = '"&amp;movies!B41&amp;"' AND duration = '"&amp;movies!E41&amp;"')"</f>
        <v>(SELECT id FROM movies WHERE movie_name = 'Amelie' AND duration = '2:02')</v>
      </c>
      <c r="D123" s="11" t="s">
        <v>1213</v>
      </c>
      <c r="E123">
        <v>9</v>
      </c>
      <c r="F123" t="s">
        <v>1197</v>
      </c>
      <c r="G123" t="s">
        <v>79</v>
      </c>
      <c r="H123" t="s">
        <v>79</v>
      </c>
      <c r="I123" s="6" t="str">
        <f t="shared" si="1"/>
        <v>INSERT INTO movie_ratings(id, profile_id, movie_id, date_watched, user_rating, review, created_at, updated_at) VALUES (DEFAULT, (SELECT P.id FROM profiles P, users U WHERE U.id = P.user_id AND U.email = 'user2@movie.com'), (SELECT id FROM movies WHERE movie_name = 'Amelie' AND duration = '2:02'), '2/15/2016', 9, 'Great film! Super fun!', now(), now());</v>
      </c>
    </row>
    <row r="124" spans="1:9" x14ac:dyDescent="0.25">
      <c r="A124" t="s">
        <v>72</v>
      </c>
      <c r="B124" t="str">
        <f xml:space="preserve"> "(SELECT P.id FROM profiles P, users U WHERE U.id = P.user_id AND U.email = '"&amp;users!B4&amp;"')"</f>
        <v>(SELECT P.id FROM profiles P, users U WHERE U.id = P.user_id AND U.email = 'user3@movie.com')</v>
      </c>
      <c r="C124" t="str">
        <f xml:space="preserve"> "(SELECT id FROM movies WHERE movie_name = '"&amp;movies!B42&amp;"' AND duration = '"&amp;movies!E42&amp;"')"</f>
        <v>(SELECT id FROM movies WHERE movie_name = 'Catch Me If You Can' AND duration = '2:21')</v>
      </c>
      <c r="D124" s="11" t="s">
        <v>1214</v>
      </c>
      <c r="E124">
        <v>10</v>
      </c>
      <c r="F124" t="s">
        <v>1198</v>
      </c>
      <c r="G124" t="s">
        <v>79</v>
      </c>
      <c r="H124" t="s">
        <v>79</v>
      </c>
      <c r="I124" s="6" t="str">
        <f t="shared" si="1"/>
        <v>INSERT INTO movie_ratings(id, profile_id, movie_id, date_watched, user_rating, review, created_at, updated_at) VALUES (DEFAULT, (SELECT P.id FROM profiles P, users U WHERE U.id = P.user_id AND U.email = 'user3@movie.com'), (SELECT id FROM movies WHERE movie_name = 'Catch Me If You Can' AND duration = '2:21'), '2/16/2016', 10, 'I love the actors in this movie &lt;3', now(), now());</v>
      </c>
    </row>
    <row r="125" spans="1:9" x14ac:dyDescent="0.25">
      <c r="A125" t="s">
        <v>72</v>
      </c>
      <c r="B125" t="str">
        <f xml:space="preserve"> "(SELECT P.id FROM profiles P, users U WHERE U.id = P.user_id AND U.email = '"&amp;users!B5&amp;"')"</f>
        <v>(SELECT P.id FROM profiles P, users U WHERE U.id = P.user_id AND U.email = 'user4@movie.com')</v>
      </c>
      <c r="C125" t="str">
        <f xml:space="preserve"> "(SELECT id FROM movies WHERE movie_name = '"&amp;movies!B2&amp;"' AND duration = '"&amp;movies!E2&amp;"')"</f>
        <v>(SELECT id FROM movies WHERE movie_name = 'The Lord of the Rings: The Fellowship of the Ring' AND duration = '2:58')</v>
      </c>
      <c r="D125" s="11" t="s">
        <v>1215</v>
      </c>
      <c r="E125">
        <v>3</v>
      </c>
      <c r="F125" t="s">
        <v>1199</v>
      </c>
      <c r="G125" t="s">
        <v>79</v>
      </c>
      <c r="H125" t="s">
        <v>79</v>
      </c>
      <c r="I12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Fellowship of the Ring' AND duration = '2:58'), '2/17/2016', 3, 'Mediocre…', now(), now());</v>
      </c>
    </row>
    <row r="126" spans="1:9" x14ac:dyDescent="0.25">
      <c r="A126" t="s">
        <v>72</v>
      </c>
      <c r="B126" t="str">
        <f xml:space="preserve"> "(SELECT P.id FROM profiles P, users U WHERE U.id = P.user_id AND U.email = '"&amp;users!B6&amp;"')"</f>
        <v>(SELECT P.id FROM profiles P, users U WHERE U.id = P.user_id AND U.email = 'user5@movie.com')</v>
      </c>
      <c r="C126" t="str">
        <f xml:space="preserve"> "(SELECT id FROM movies WHERE movie_name = '"&amp;movies!B3&amp;"' AND duration = '"&amp;movies!E3&amp;"')"</f>
        <v>(SELECT id FROM movies WHERE movie_name = 'The Lord of the Rings: The Two Towers' AND duration = '2:59')</v>
      </c>
      <c r="D126" s="11" t="s">
        <v>1216</v>
      </c>
      <c r="E126">
        <v>8</v>
      </c>
      <c r="F126" t="s">
        <v>1200</v>
      </c>
      <c r="G126" t="s">
        <v>79</v>
      </c>
      <c r="H126" t="s">
        <v>79</v>
      </c>
      <c r="I12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Two Towers' AND duration = '2:59'), '2/18/2016', 8, 'I respect this film director. What great imagery!', now(), now());</v>
      </c>
    </row>
    <row r="127" spans="1:9" x14ac:dyDescent="0.25">
      <c r="A127" t="s">
        <v>72</v>
      </c>
      <c r="B127" t="str">
        <f xml:space="preserve"> "(SELECT P.id FROM profiles P, users U WHERE U.id = P.user_id AND U.email = '"&amp;users!B7&amp;"')"</f>
        <v>(SELECT P.id FROM profiles P, users U WHERE U.id = P.user_id AND U.email = 'user6@movie.com')</v>
      </c>
      <c r="C127" t="str">
        <f xml:space="preserve"> "(SELECT id FROM movies WHERE movie_name = '"&amp;movies!B4&amp;"' AND duration = '"&amp;movies!E4&amp;"')"</f>
        <v>(SELECT id FROM movies WHERE movie_name = 'The Lord of the Rings: The Return of the King' AND duration = '3:21')</v>
      </c>
      <c r="D127" s="11" t="s">
        <v>1217</v>
      </c>
      <c r="E127">
        <v>4</v>
      </c>
      <c r="F127" t="s">
        <v>1219</v>
      </c>
      <c r="G127" t="s">
        <v>79</v>
      </c>
      <c r="H127" t="s">
        <v>79</v>
      </c>
      <c r="I127" s="6" t="str">
        <f t="shared" si="1"/>
        <v>INSERT INTO movie_ratings(id, profile_id, movie_id, date_watched, user_rating, review, created_at, updated_at) VALUES (DEFAULT, (SELECT P.id FROM profiles P, users U WHERE U.id = P.user_id AND U.email = 'user6@movie.com'), (SELECT id FROM movies WHERE movie_name = 'The Lord of the Rings: The Return of the King' AND duration = '3:21'), '2/19/2016', 4, 'This really isn''t for children….', now(), now());</v>
      </c>
    </row>
    <row r="128" spans="1:9" x14ac:dyDescent="0.25">
      <c r="A128" t="s">
        <v>72</v>
      </c>
      <c r="B128" t="str">
        <f xml:space="preserve"> "(SELECT P.id FROM profiles P, users U WHERE U.id = P.user_id AND U.email = '"&amp;users!B8&amp;"')"</f>
        <v>(SELECT P.id FROM profiles P, users U WHERE U.id = P.user_id AND U.email = 'user7@movie.com')</v>
      </c>
      <c r="C128" t="str">
        <f xml:space="preserve"> "(SELECT id FROM movies WHERE movie_name = '"&amp;movies!B5&amp;"' AND duration = '"&amp;movies!E5&amp;"')"</f>
        <v>(SELECT id FROM movies WHERE movie_name = 'Howl''s Moving Castle' AND duration = '1:59')</v>
      </c>
      <c r="D128" s="11" t="s">
        <v>1201</v>
      </c>
      <c r="E128">
        <v>10</v>
      </c>
      <c r="F128" t="s">
        <v>1185</v>
      </c>
      <c r="G128" t="s">
        <v>79</v>
      </c>
      <c r="H128" t="s">
        <v>79</v>
      </c>
      <c r="I128" s="6" t="str">
        <f t="shared" si="1"/>
        <v>INSERT INTO movie_ratings(id, profile_id, movie_id, date_watched, user_rating, review, created_at, updated_at) VALUES (DEFAULT, (SELECT P.id FROM profiles P, users U WHERE U.id = P.user_id AND U.email = 'user7@movie.com'), (SELECT id FROM movies WHERE movie_name = 'Howl''s Moving Castle' AND duration = '1:59'), '2/2/2016', 10, 'Amazing!', now(), now());</v>
      </c>
    </row>
    <row r="129" spans="1:9" x14ac:dyDescent="0.25">
      <c r="A129" t="s">
        <v>72</v>
      </c>
      <c r="B129" t="str">
        <f xml:space="preserve"> "(SELECT P.id FROM profiles P, users U WHERE U.id = P.user_id AND U.email = '"&amp;users!B9&amp;"')"</f>
        <v>(SELECT P.id FROM profiles P, users U WHERE U.id = P.user_id AND U.email = 'user8@movie.com')</v>
      </c>
      <c r="C129" t="str">
        <f xml:space="preserve"> "(SELECT id FROM movies WHERE movie_name = '"&amp;movies!B6&amp;"' AND duration = '"&amp;movies!E6&amp;"')"</f>
        <v>(SELECT id FROM movies WHERE movie_name = 'Ghost' AND duration = '2:07')</v>
      </c>
      <c r="D129" s="11" t="s">
        <v>1202</v>
      </c>
      <c r="E129">
        <v>9</v>
      </c>
      <c r="F129" t="s">
        <v>1186</v>
      </c>
      <c r="G129" t="s">
        <v>79</v>
      </c>
      <c r="H129" t="s">
        <v>79</v>
      </c>
      <c r="I129" s="6" t="str">
        <f t="shared" si="1"/>
        <v>INSERT INTO movie_ratings(id, profile_id, movie_id, date_watched, user_rating, review, created_at, updated_at) VALUES (DEFAULT, (SELECT P.id FROM profiles P, users U WHERE U.id = P.user_id AND U.email = 'user8@movie.com'), (SELECT id FROM movies WHERE movie_name = 'Ghost' AND duration = '2:07'), '2/3/2016', 9, 'Good movie.', now(), now());</v>
      </c>
    </row>
    <row r="130" spans="1:9" x14ac:dyDescent="0.25">
      <c r="A130" t="s">
        <v>72</v>
      </c>
      <c r="B130" t="str">
        <f xml:space="preserve"> "(SELECT P.id FROM profiles P, users U WHERE U.id = P.user_id AND U.email = '"&amp;users!B10&amp;"')"</f>
        <v>(SELECT P.id FROM profiles P, users U WHERE U.id = P.user_id AND U.email = 'user9@movie.com')</v>
      </c>
      <c r="C130" t="str">
        <f xml:space="preserve"> "(SELECT id FROM movies WHERE movie_name = '"&amp;movies!B7&amp;"' AND duration = '"&amp;movies!E7&amp;"')"</f>
        <v>(SELECT id FROM movies WHERE movie_name = 'The Notebook' AND duration = '2:03')</v>
      </c>
      <c r="D130" s="11" t="s">
        <v>1203</v>
      </c>
      <c r="E130">
        <v>10</v>
      </c>
      <c r="F130" t="s">
        <v>1187</v>
      </c>
      <c r="G130" t="s">
        <v>79</v>
      </c>
      <c r="H130" t="s">
        <v>79</v>
      </c>
      <c r="I130" s="6" t="str">
        <f t="shared" si="1"/>
        <v>INSERT INTO movie_ratings(id, profile_id, movie_id, date_watched, user_rating, review, created_at, updated_at) VALUES (DEFAULT, (SELECT P.id FROM profiles P, users U WHERE U.id = P.user_id AND U.email = 'user9@movie.com'), (SELECT id FROM movies WHERE movie_name = 'The Notebook' AND duration = '2:03'), '2/4/2016', 10, 'Piece of art!', now(), now());</v>
      </c>
    </row>
    <row r="131" spans="1:9" x14ac:dyDescent="0.25">
      <c r="A131" t="s">
        <v>72</v>
      </c>
      <c r="B131" t="str">
        <f xml:space="preserve"> "(SELECT P.id FROM profiles P, users U WHERE U.id = P.user_id AND U.email = '"&amp;users!B11&amp;"')"</f>
        <v>(SELECT P.id FROM profiles P, users U WHERE U.id = P.user_id AND U.email = 'user10@movie.com')</v>
      </c>
      <c r="C131" t="str">
        <f xml:space="preserve"> "(SELECT id FROM movies WHERE movie_name = '"&amp;movies!B8&amp;"' AND duration = '"&amp;movies!E8&amp;"')"</f>
        <v>(SELECT id FROM movies WHERE movie_name = 'A Walk to Remember' AND duration = '1:41')</v>
      </c>
      <c r="D131" s="11" t="s">
        <v>1204</v>
      </c>
      <c r="E131">
        <v>5</v>
      </c>
      <c r="F131" t="s">
        <v>1188</v>
      </c>
      <c r="G131" t="s">
        <v>79</v>
      </c>
      <c r="H131" t="s">
        <v>79</v>
      </c>
      <c r="I131" s="6" t="str">
        <f t="shared" ref="I131:I194" si="2" xml:space="preserve"> "INSERT INTO movie_ratings("&amp;A$1&amp;", "&amp;B$1&amp;", "&amp;C$1&amp;", "&amp;D$1&amp;", "&amp;E$1&amp;", "&amp;F$1&amp;", "&amp;G$1&amp;", "&amp;H$1&amp;") VALUES ("&amp;A131&amp;", "&amp;B131&amp;", "&amp;C131&amp;", '"&amp;D131&amp;"', "&amp;E131&amp;", '"&amp;F131&amp;"', "&amp;G131&amp;", "&amp;H131&amp;");"</f>
        <v>INSERT INTO movie_ratings(id, profile_id, movie_id, date_watched, user_rating, review, created_at, updated_at) VALUES (DEFAULT, (SELECT P.id FROM profiles P, users U WHERE U.id = P.user_id AND U.email = 'user10@movie.com'), (SELECT id FROM movies WHERE movie_name = 'A Walk to Remember' AND duration = '1:41'), '2/5/2016', 5, 'Not a fan. Could have been better.', now(), now());</v>
      </c>
    </row>
    <row r="132" spans="1:9" x14ac:dyDescent="0.25">
      <c r="A132" t="s">
        <v>72</v>
      </c>
      <c r="B132" t="str">
        <f xml:space="preserve"> "(SELECT P.id FROM profiles P, users U WHERE U.id = P.user_id AND U.email = '"&amp;users!B12&amp;"')"</f>
        <v>(SELECT P.id FROM profiles P, users U WHERE U.id = P.user_id AND U.email = 'user11@movie.com')</v>
      </c>
      <c r="C132" t="str">
        <f xml:space="preserve"> "(SELECT id FROM movies WHERE movie_name = '"&amp;movies!B9&amp;"' AND duration = '"&amp;movies!E9&amp;"')"</f>
        <v>(SELECT id FROM movies WHERE movie_name = 'Dirty Dancing' AND duration = '1:40')</v>
      </c>
      <c r="D132" s="11" t="s">
        <v>1205</v>
      </c>
      <c r="E132">
        <v>2</v>
      </c>
      <c r="F132" t="s">
        <v>1189</v>
      </c>
      <c r="G132" t="s">
        <v>79</v>
      </c>
      <c r="H132" t="s">
        <v>79</v>
      </c>
      <c r="I132" s="6" t="str">
        <f t="shared" si="2"/>
        <v>INSERT INTO movie_ratings(id, profile_id, movie_id, date_watched, user_rating, review, created_at, updated_at) VALUES (DEFAULT, (SELECT P.id FROM profiles P, users U WHERE U.id = P.user_id AND U.email = 'user11@movie.com'), (SELECT id FROM movies WHERE movie_name = 'Dirty Dancing' AND duration = '1:40'), '2/6/2016', 2, 'Not for me. Would not watch again.', now(), now());</v>
      </c>
    </row>
    <row r="133" spans="1:9" x14ac:dyDescent="0.25">
      <c r="A133" t="s">
        <v>72</v>
      </c>
      <c r="B133" t="str">
        <f xml:space="preserve"> "(SELECT P.id FROM profiles P, users U WHERE U.id = P.user_id AND U.email = '"&amp;users!B13&amp;"')"</f>
        <v>(SELECT P.id FROM profiles P, users U WHERE U.id = P.user_id AND U.email = 'user12@movie.com')</v>
      </c>
      <c r="C133" t="str">
        <f xml:space="preserve"> "(SELECT id FROM movies WHERE movie_name = '"&amp;movies!B10&amp;"' AND duration = '"&amp;movies!E10&amp;"')"</f>
        <v>(SELECT id FROM movies WHERE movie_name = 'Notting Hill' AND duration = '2:04')</v>
      </c>
      <c r="D133" s="11" t="s">
        <v>1206</v>
      </c>
      <c r="E133">
        <v>6</v>
      </c>
      <c r="F133" t="s">
        <v>1190</v>
      </c>
      <c r="G133" t="s">
        <v>79</v>
      </c>
      <c r="H133" t="s">
        <v>79</v>
      </c>
      <c r="I133" s="6" t="str">
        <f t="shared" si="2"/>
        <v>INSERT INTO movie_ratings(id, profile_id, movie_id, date_watched, user_rating, review, created_at, updated_at) VALUES (DEFAULT, (SELECT P.id FROM profiles P, users U WHERE U.id = P.user_id AND U.email = 'user12@movie.com'), (SELECT id FROM movies WHERE movie_name = 'Notting Hill' AND duration = '2:04'), '2/7/2016', 6, 'Good.', now(), now());</v>
      </c>
    </row>
    <row r="134" spans="1:9" x14ac:dyDescent="0.25">
      <c r="A134" t="s">
        <v>72</v>
      </c>
      <c r="B134" t="str">
        <f xml:space="preserve"> "(SELECT P.id FROM profiles P, users U WHERE U.id = P.user_id AND U.email = '"&amp;users!B14&amp;"')"</f>
        <v>(SELECT P.id FROM profiles P, users U WHERE U.id = P.user_id AND U.email = 'user13@movie.com')</v>
      </c>
      <c r="C134" t="str">
        <f xml:space="preserve"> "(SELECT id FROM movies WHERE movie_name = '"&amp;movies!B11&amp;"' AND duration = '"&amp;movies!E11&amp;"')"</f>
        <v>(SELECT id FROM movies WHERE movie_name = 'Pretty Woman' AND duration = '1:59')</v>
      </c>
      <c r="D134" s="11" t="s">
        <v>1207</v>
      </c>
      <c r="E134">
        <v>7</v>
      </c>
      <c r="F134" t="s">
        <v>1191</v>
      </c>
      <c r="G134" t="s">
        <v>79</v>
      </c>
      <c r="H134" t="s">
        <v>79</v>
      </c>
      <c r="I134" s="6" t="str">
        <f t="shared" si="2"/>
        <v>INSERT INTO movie_ratings(id, profile_id, movie_id, date_watched, user_rating, review, created_at, updated_at) VALUES (DEFAULT, (SELECT P.id FROM profiles P, users U WHERE U.id = P.user_id AND U.email = 'user13@movie.com'), (SELECT id FROM movies WHERE movie_name = 'Pretty Woman' AND duration = '1:59'), '2/8/2016', 7, 'Enjoyed. Would watch again.', now(), now());</v>
      </c>
    </row>
    <row r="135" spans="1:9" x14ac:dyDescent="0.25">
      <c r="A135" t="s">
        <v>72</v>
      </c>
      <c r="B135" t="str">
        <f xml:space="preserve"> "(SELECT P.id FROM profiles P, users U WHERE U.id = P.user_id AND U.email = '"&amp;users!B15&amp;"')"</f>
        <v>(SELECT P.id FROM profiles P, users U WHERE U.id = P.user_id AND U.email = 'user14@movie.com')</v>
      </c>
      <c r="C135" t="str">
        <f xml:space="preserve"> "(SELECT id FROM movies WHERE movie_name = '"&amp;movies!B12&amp;"' AND duration = '"&amp;movies!E12&amp;"')"</f>
        <v>(SELECT id FROM movies WHERE movie_name = 'Say Anything' AND duration = '1:40')</v>
      </c>
      <c r="D135" s="11" t="s">
        <v>1208</v>
      </c>
      <c r="E135">
        <v>1</v>
      </c>
      <c r="F135" t="s">
        <v>1192</v>
      </c>
      <c r="G135" t="s">
        <v>79</v>
      </c>
      <c r="H135" t="s">
        <v>79</v>
      </c>
      <c r="I135" s="6" t="str">
        <f t="shared" si="2"/>
        <v>INSERT INTO movie_ratings(id, profile_id, movie_id, date_watched, user_rating, review, created_at, updated_at) VALUES (DEFAULT, (SELECT P.id FROM profiles P, users U WHERE U.id = P.user_id AND U.email = 'user14@movie.com'), (SELECT id FROM movies WHERE movie_name = 'Say Anything' AND duration = '1:40'), '2/9/2016', 1, 'WORST MOVIE EVER!', now(), now());</v>
      </c>
    </row>
    <row r="136" spans="1:9" x14ac:dyDescent="0.25">
      <c r="A136" t="s">
        <v>72</v>
      </c>
      <c r="B136" t="str">
        <f xml:space="preserve"> "(SELECT P.id FROM profiles P, users U WHERE U.id = P.user_id AND U.email = '"&amp;users!B16&amp;"')"</f>
        <v>(SELECT P.id FROM profiles P, users U WHERE U.id = P.user_id AND U.email = 'user15@movie.com')</v>
      </c>
      <c r="C136" t="str">
        <f xml:space="preserve"> "(SELECT id FROM movies WHERE movie_name = '"&amp;movies!B13&amp;"' AND duration = '"&amp;movies!E13&amp;"')"</f>
        <v>(SELECT id FROM movies WHERE movie_name = 'Titanic' AND duration = '3:14')</v>
      </c>
      <c r="D136" s="11" t="s">
        <v>1209</v>
      </c>
      <c r="E136">
        <v>4</v>
      </c>
      <c r="F136" t="s">
        <v>1193</v>
      </c>
      <c r="G136" t="s">
        <v>79</v>
      </c>
      <c r="H136" t="s">
        <v>79</v>
      </c>
      <c r="I136" s="6" t="str">
        <f t="shared" si="2"/>
        <v>INSERT INTO movie_ratings(id, profile_id, movie_id, date_watched, user_rating, review, created_at, updated_at) VALUES (DEFAULT, (SELECT P.id FROM profiles P, users U WHERE U.id = P.user_id AND U.email = 'user15@movie.com'), (SELECT id FROM movies WHERE movie_name = 'Titanic' AND duration = '3:14'), '2/10/2016', 4, 'Under average…', now(), now());</v>
      </c>
    </row>
    <row r="137" spans="1:9" x14ac:dyDescent="0.25">
      <c r="A137" t="s">
        <v>72</v>
      </c>
      <c r="B137" t="str">
        <f xml:space="preserve"> "(SELECT P.id FROM profiles P, users U WHERE U.id = P.user_id AND U.email = '"&amp;users!B17&amp;"')"</f>
        <v>(SELECT P.id FROM profiles P, users U WHERE U.id = P.user_id AND U.email = 'user16@movie.com')</v>
      </c>
      <c r="C137" t="str">
        <f xml:space="preserve"> "(SELECT id FROM movies WHERE movie_name = '"&amp;movies!B14&amp;"' AND duration = '"&amp;movies!E14&amp;"')"</f>
        <v>(SELECT id FROM movies WHERE movie_name = 'P.S. I Love You' AND duration = '2:06')</v>
      </c>
      <c r="D137" s="11" t="s">
        <v>1210</v>
      </c>
      <c r="E137">
        <v>8</v>
      </c>
      <c r="F137" t="s">
        <v>1194</v>
      </c>
      <c r="G137" t="s">
        <v>79</v>
      </c>
      <c r="H137" t="s">
        <v>79</v>
      </c>
      <c r="I137" s="6" t="str">
        <f t="shared" si="2"/>
        <v>INSERT INTO movie_ratings(id, profile_id, movie_id, date_watched, user_rating, review, created_at, updated_at) VALUES (DEFAULT, (SELECT P.id FROM profiles P, users U WHERE U.id = P.user_id AND U.email = 'user16@movie.com'), (SELECT id FROM movies WHERE movie_name = 'P.S. I Love You' AND duration = '2:06'), '2/11/2016', 8, 'Awesome film!', now(), now());</v>
      </c>
    </row>
    <row r="138" spans="1:9" x14ac:dyDescent="0.25">
      <c r="A138" t="s">
        <v>72</v>
      </c>
      <c r="B138" t="str">
        <f xml:space="preserve"> "(SELECT P.id FROM profiles P, users U WHERE U.id = P.user_id AND U.email = '"&amp;users!B18&amp;"')"</f>
        <v>(SELECT P.id FROM profiles P, users U WHERE U.id = P.user_id AND U.email = 'user17@movie.com')</v>
      </c>
      <c r="C138" t="str">
        <f xml:space="preserve"> "(SELECT id FROM movies WHERE movie_name = '"&amp;movies!B15&amp;"' AND duration = '"&amp;movies!E15&amp;"')"</f>
        <v>(SELECT id FROM movies WHERE movie_name = 'Legends of the Fall' AND duration = '2:13')</v>
      </c>
      <c r="D138" s="11" t="s">
        <v>464</v>
      </c>
      <c r="E138">
        <v>5</v>
      </c>
      <c r="F138" t="s">
        <v>1195</v>
      </c>
      <c r="G138" t="s">
        <v>79</v>
      </c>
      <c r="H138" t="s">
        <v>79</v>
      </c>
      <c r="I138" s="6" t="str">
        <f t="shared" si="2"/>
        <v>INSERT INTO movie_ratings(id, profile_id, movie_id, date_watched, user_rating, review, created_at, updated_at) VALUES (DEFAULT, (SELECT P.id FROM profiles P, users U WHERE U.id = P.user_id AND U.email = 'user17@movie.com'), (SELECT id FROM movies WHERE movie_name = 'Legends of the Fall' AND duration = '2:13'), '2/12/2016', 5, 'Not bad. Not good.', now(), now());</v>
      </c>
    </row>
    <row r="139" spans="1:9" x14ac:dyDescent="0.25">
      <c r="A139" t="s">
        <v>72</v>
      </c>
      <c r="B139" t="str">
        <f xml:space="preserve"> "(SELECT P.id FROM profiles P, users U WHERE U.id = P.user_id AND U.email = '"&amp;users!B19&amp;"')"</f>
        <v>(SELECT P.id FROM profiles P, users U WHERE U.id = P.user_id AND U.email = 'user18@movie.com')</v>
      </c>
      <c r="C139" t="str">
        <f xml:space="preserve"> "(SELECT id FROM movies WHERE movie_name = '"&amp;movies!B16&amp;"' AND duration = '"&amp;movies!E16&amp;"')"</f>
        <v>(SELECT id FROM movies WHERE movie_name = 'Troy' AND duration = '2:43')</v>
      </c>
      <c r="D139" s="11" t="s">
        <v>1211</v>
      </c>
      <c r="E139">
        <v>10</v>
      </c>
      <c r="F139" t="s">
        <v>1196</v>
      </c>
      <c r="G139" t="s">
        <v>79</v>
      </c>
      <c r="H139" t="s">
        <v>79</v>
      </c>
      <c r="I139" s="6" t="str">
        <f t="shared" si="2"/>
        <v>INSERT INTO movie_ratings(id, profile_id, movie_id, date_watched, user_rating, review, created_at, updated_at) VALUES (DEFAULT, (SELECT P.id FROM profiles P, users U WHERE U.id = P.user_id AND U.email = 'user18@movie.com'), (SELECT id FROM movies WHERE movie_name = 'Troy' AND duration = '2:43'), '2/13/2016', 10, 'What a masterpiece!', now(), now());</v>
      </c>
    </row>
    <row r="140" spans="1:9" x14ac:dyDescent="0.25">
      <c r="A140" t="s">
        <v>72</v>
      </c>
      <c r="B140" t="str">
        <f xml:space="preserve"> "(SELECT P.id FROM profiles P, users U WHERE U.id = P.user_id AND U.email = '"&amp;users!B20&amp;"')"</f>
        <v>(SELECT P.id FROM profiles P, users U WHERE U.id = P.user_id AND U.email = 'user19@movie.com')</v>
      </c>
      <c r="C140" t="str">
        <f xml:space="preserve"> "(SELECT id FROM movies WHERE movie_name = '"&amp;movies!B17&amp;"' AND duration = '"&amp;movies!E17&amp;"')"</f>
        <v>(SELECT id FROM movies WHERE movie_name = 'Se7en' AND duration = '2:07')</v>
      </c>
      <c r="D140" s="11" t="s">
        <v>1212</v>
      </c>
      <c r="E140">
        <v>2</v>
      </c>
      <c r="F140" t="s">
        <v>1218</v>
      </c>
      <c r="G140" t="s">
        <v>79</v>
      </c>
      <c r="H140" t="s">
        <v>79</v>
      </c>
      <c r="I140" s="6" t="str">
        <f t="shared" si="2"/>
        <v>INSERT INTO movie_ratings(id, profile_id, movie_id, date_watched, user_rating, review, created_at, updated_at) VALUES (DEFAULT, (SELECT P.id FROM profiles P, users U WHERE U.id = P.user_id AND U.email = 'user19@movie.com'), (SELECT id FROM movies WHERE movie_name = 'Se7en' AND duration = '2:07'), '2/14/2016', 2, 'I don''t know what I watched…', now(), now());</v>
      </c>
    </row>
    <row r="141" spans="1:9" x14ac:dyDescent="0.25">
      <c r="A141" t="s">
        <v>72</v>
      </c>
      <c r="B141" t="str">
        <f xml:space="preserve"> "(SELECT P.id FROM profiles P, users U WHERE U.id = P.user_id AND U.email = '"&amp;users!B21&amp;"')"</f>
        <v>(SELECT P.id FROM profiles P, users U WHERE U.id = P.user_id AND U.email = 'user20@movie.com')</v>
      </c>
      <c r="C141" t="str">
        <f xml:space="preserve"> "(SELECT id FROM movies WHERE movie_name = '"&amp;movies!B18&amp;"' AND duration = '"&amp;movies!E18&amp;"')"</f>
        <v>(SELECT id FROM movies WHERE movie_name = 'House of Flying Daggers' AND duration = '1:59')</v>
      </c>
      <c r="D141" s="11" t="s">
        <v>1213</v>
      </c>
      <c r="E141">
        <v>9</v>
      </c>
      <c r="F141" t="s">
        <v>1197</v>
      </c>
      <c r="G141" t="s">
        <v>79</v>
      </c>
      <c r="H141" t="s">
        <v>79</v>
      </c>
      <c r="I141" s="6" t="str">
        <f t="shared" si="2"/>
        <v>INSERT INTO movie_ratings(id, profile_id, movie_id, date_watched, user_rating, review, created_at, updated_at) VALUES (DEFAULT, (SELECT P.id FROM profiles P, users U WHERE U.id = P.user_id AND U.email = 'user20@movie.com'), (SELECT id FROM movies WHERE movie_name = 'House of Flying Daggers' AND duration = '1:59'), '2/15/2016', 9, 'Great film! Super fun!', now(), now());</v>
      </c>
    </row>
    <row r="142" spans="1:9" x14ac:dyDescent="0.25">
      <c r="A142" t="s">
        <v>72</v>
      </c>
      <c r="B142" t="str">
        <f xml:space="preserve"> "(SELECT P.id FROM profiles P, users U WHERE U.id = P.user_id AND U.email = '"&amp;users!B2&amp;"')"</f>
        <v>(SELECT P.id FROM profiles P, users U WHERE U.id = P.user_id AND U.email = 'user1@movie.com')</v>
      </c>
      <c r="C142" t="str">
        <f xml:space="preserve"> "(SELECT id FROM movies WHERE movie_name = '"&amp;movies!B19&amp;"' AND duration = '"&amp;movies!E19&amp;"')"</f>
        <v>(SELECT id FROM movies WHERE movie_name = 'Hero' AND duration = '1:39')</v>
      </c>
      <c r="D142" s="11" t="s">
        <v>1214</v>
      </c>
      <c r="E142">
        <v>10</v>
      </c>
      <c r="F142" t="s">
        <v>1198</v>
      </c>
      <c r="G142" t="s">
        <v>79</v>
      </c>
      <c r="H142" t="s">
        <v>79</v>
      </c>
      <c r="I142" s="6" t="str">
        <f t="shared" si="2"/>
        <v>INSERT INTO movie_ratings(id, profile_id, movie_id, date_watched, user_rating, review, created_at, updated_at) VALUES (DEFAULT, (SELECT P.id FROM profiles P, users U WHERE U.id = P.user_id AND U.email = 'user1@movie.com'), (SELECT id FROM movies WHERE movie_name = 'Hero' AND duration = '1:39'), '2/16/2016', 10, 'I love the actors in this movie &lt;3', now(), now());</v>
      </c>
    </row>
    <row r="143" spans="1:9" x14ac:dyDescent="0.25">
      <c r="A143" t="s">
        <v>72</v>
      </c>
      <c r="B143" t="str">
        <f xml:space="preserve"> "(SELECT P.id FROM profiles P, users U WHERE U.id = P.user_id AND U.email = '"&amp;users!B3&amp;"')"</f>
        <v>(SELECT P.id FROM profiles P, users U WHERE U.id = P.user_id AND U.email = 'user2@movie.com')</v>
      </c>
      <c r="C143" t="str">
        <f xml:space="preserve"> "(SELECT id FROM movies WHERE movie_name = '"&amp;movies!B20&amp;"' AND duration = '"&amp;movies!E20&amp;"')"</f>
        <v>(SELECT id FROM movies WHERE movie_name = 'Red Cliff' AND duration = '1:28')</v>
      </c>
      <c r="D143" s="11" t="s">
        <v>1215</v>
      </c>
      <c r="E143">
        <v>3</v>
      </c>
      <c r="F143" t="s">
        <v>1199</v>
      </c>
      <c r="G143" t="s">
        <v>79</v>
      </c>
      <c r="H143" t="s">
        <v>79</v>
      </c>
      <c r="I143" s="6" t="str">
        <f t="shared" si="2"/>
        <v>INSERT INTO movie_ratings(id, profile_id, movie_id, date_watched, user_rating, review, created_at, updated_at) VALUES (DEFAULT, (SELECT P.id FROM profiles P, users U WHERE U.id = P.user_id AND U.email = 'user2@movie.com'), (SELECT id FROM movies WHERE movie_name = 'Red Cliff' AND duration = '1:28'), '2/17/2016', 3, 'Mediocre…', now(), now());</v>
      </c>
    </row>
    <row r="144" spans="1:9" x14ac:dyDescent="0.25">
      <c r="A144" t="s">
        <v>72</v>
      </c>
      <c r="B144" t="str">
        <f xml:space="preserve"> "(SELECT P.id FROM profiles P, users U WHERE U.id = P.user_id AND U.email = '"&amp;users!B4&amp;"')"</f>
        <v>(SELECT P.id FROM profiles P, users U WHERE U.id = P.user_id AND U.email = 'user3@movie.com')</v>
      </c>
      <c r="C144" t="str">
        <f xml:space="preserve"> "(SELECT id FROM movies WHERE movie_name = '"&amp;movies!B21&amp;"' AND duration = '"&amp;movies!E21&amp;"')"</f>
        <v>(SELECT id FROM movies WHERE movie_name = 'Red Cliff II' AND duration = '1:39')</v>
      </c>
      <c r="D144" s="11" t="s">
        <v>1216</v>
      </c>
      <c r="E144">
        <v>8</v>
      </c>
      <c r="F144" t="s">
        <v>1200</v>
      </c>
      <c r="G144" t="s">
        <v>79</v>
      </c>
      <c r="H144" t="s">
        <v>79</v>
      </c>
      <c r="I144" s="6" t="str">
        <f t="shared" si="2"/>
        <v>INSERT INTO movie_ratings(id, profile_id, movie_id, date_watched, user_rating, review, created_at, updated_at) VALUES (DEFAULT, (SELECT P.id FROM profiles P, users U WHERE U.id = P.user_id AND U.email = 'user3@movie.com'), (SELECT id FROM movies WHERE movie_name = 'Red Cliff II' AND duration = '1:39'), '2/18/2016', 8, 'I respect this film director. What great imagery!', now(), now());</v>
      </c>
    </row>
    <row r="145" spans="1:9" x14ac:dyDescent="0.25">
      <c r="A145" t="s">
        <v>72</v>
      </c>
      <c r="B145" t="str">
        <f xml:space="preserve"> "(SELECT P.id FROM profiles P, users U WHERE U.id = P.user_id AND U.email = '"&amp;users!B5&amp;"')"</f>
        <v>(SELECT P.id FROM profiles P, users U WHERE U.id = P.user_id AND U.email = 'user4@movie.com')</v>
      </c>
      <c r="C145" t="str">
        <f xml:space="preserve"> "(SELECT id FROM movies WHERE movie_name = '"&amp;movies!B22&amp;"' AND duration = '"&amp;movies!E22&amp;"')"</f>
        <v>(SELECT id FROM movies WHERE movie_name = 'The Terminator' AND duration = '1:47')</v>
      </c>
      <c r="D145" s="11" t="s">
        <v>1217</v>
      </c>
      <c r="E145">
        <v>4</v>
      </c>
      <c r="F145" t="s">
        <v>1219</v>
      </c>
      <c r="G145" t="s">
        <v>79</v>
      </c>
      <c r="H145" t="s">
        <v>79</v>
      </c>
      <c r="I145" s="6" t="str">
        <f t="shared" si="2"/>
        <v>INSERT INTO movie_ratings(id, profile_id, movie_id, date_watched, user_rating, review, created_at, updated_at) VALUES (DEFAULT, (SELECT P.id FROM profiles P, users U WHERE U.id = P.user_id AND U.email = 'user4@movie.com'), (SELECT id FROM movies WHERE movie_name = 'The Terminator' AND duration = '1:47'), '2/19/2016', 4, 'This really isn''t for children….', now(), now());</v>
      </c>
    </row>
    <row r="146" spans="1:9" x14ac:dyDescent="0.25">
      <c r="A146" t="s">
        <v>72</v>
      </c>
      <c r="B146" t="str">
        <f xml:space="preserve"> "(SELECT P.id FROM profiles P, users U WHERE U.id = P.user_id AND U.email = '"&amp;users!B6&amp;"')"</f>
        <v>(SELECT P.id FROM profiles P, users U WHERE U.id = P.user_id AND U.email = 'user5@movie.com')</v>
      </c>
      <c r="C146" t="str">
        <f xml:space="preserve"> "(SELECT id FROM movies WHERE movie_name = '"&amp;movies!B23&amp;"' AND duration = '"&amp;movies!E23&amp;"')"</f>
        <v>(SELECT id FROM movies WHERE movie_name = 'Alien' AND duration = '1:57')</v>
      </c>
      <c r="D146" s="11" t="s">
        <v>1201</v>
      </c>
      <c r="E146">
        <v>10</v>
      </c>
      <c r="F146" t="s">
        <v>1185</v>
      </c>
      <c r="G146" t="s">
        <v>79</v>
      </c>
      <c r="H146" t="s">
        <v>79</v>
      </c>
      <c r="I146" s="6" t="str">
        <f t="shared" si="2"/>
        <v>INSERT INTO movie_ratings(id, profile_id, movie_id, date_watched, user_rating, review, created_at, updated_at) VALUES (DEFAULT, (SELECT P.id FROM profiles P, users U WHERE U.id = P.user_id AND U.email = 'user5@movie.com'), (SELECT id FROM movies WHERE movie_name = 'Alien' AND duration = '1:57'), '2/2/2016', 10, 'Amazing!', now(), now());</v>
      </c>
    </row>
    <row r="147" spans="1:9" x14ac:dyDescent="0.25">
      <c r="A147" t="s">
        <v>72</v>
      </c>
      <c r="B147" t="str">
        <f xml:space="preserve"> "(SELECT P.id FROM profiles P, users U WHERE U.id = P.user_id AND U.email = '"&amp;users!B7&amp;"')"</f>
        <v>(SELECT P.id FROM profiles P, users U WHERE U.id = P.user_id AND U.email = 'user6@movie.com')</v>
      </c>
      <c r="C147" t="str">
        <f xml:space="preserve"> "(SELECT id FROM movies WHERE movie_name = '"&amp;movies!B24&amp;"' AND duration = '"&amp;movies!E24&amp;"')"</f>
        <v>(SELECT id FROM movies WHERE movie_name = 'Prometheus' AND duration = '2:04')</v>
      </c>
      <c r="D147" s="11" t="s">
        <v>1202</v>
      </c>
      <c r="E147">
        <v>9</v>
      </c>
      <c r="F147" t="s">
        <v>1186</v>
      </c>
      <c r="G147" t="s">
        <v>79</v>
      </c>
      <c r="H147" t="s">
        <v>79</v>
      </c>
      <c r="I147" s="6" t="str">
        <f t="shared" si="2"/>
        <v>INSERT INTO movie_ratings(id, profile_id, movie_id, date_watched, user_rating, review, created_at, updated_at) VALUES (DEFAULT, (SELECT P.id FROM profiles P, users U WHERE U.id = P.user_id AND U.email = 'user6@movie.com'), (SELECT id FROM movies WHERE movie_name = 'Prometheus' AND duration = '2:04'), '2/3/2016', 9, 'Good movie.', now(), now());</v>
      </c>
    </row>
    <row r="148" spans="1:9" x14ac:dyDescent="0.25">
      <c r="A148" t="s">
        <v>72</v>
      </c>
      <c r="B148" t="str">
        <f xml:space="preserve"> "(SELECT P.id FROM profiles P, users U WHERE U.id = P.user_id AND U.email = '"&amp;users!B8&amp;"')"</f>
        <v>(SELECT P.id FROM profiles P, users U WHERE U.id = P.user_id AND U.email = 'user7@movie.com')</v>
      </c>
      <c r="C148" t="str">
        <f xml:space="preserve"> "(SELECT id FROM movies WHERE movie_name = '"&amp;movies!B25&amp;"' AND duration = '"&amp;movies!E25&amp;"')"</f>
        <v>(SELECT id FROM movies WHERE movie_name = 'Sphere' AND duration = '2:14')</v>
      </c>
      <c r="D148" s="11" t="s">
        <v>1203</v>
      </c>
      <c r="E148">
        <v>10</v>
      </c>
      <c r="F148" t="s">
        <v>1187</v>
      </c>
      <c r="G148" t="s">
        <v>79</v>
      </c>
      <c r="H148" t="s">
        <v>79</v>
      </c>
      <c r="I148" s="6" t="str">
        <f t="shared" si="2"/>
        <v>INSERT INTO movie_ratings(id, profile_id, movie_id, date_watched, user_rating, review, created_at, updated_at) VALUES (DEFAULT, (SELECT P.id FROM profiles P, users U WHERE U.id = P.user_id AND U.email = 'user7@movie.com'), (SELECT id FROM movies WHERE movie_name = 'Sphere' AND duration = '2:14'), '2/4/2016', 10, 'Piece of art!', now(), now());</v>
      </c>
    </row>
    <row r="149" spans="1:9" x14ac:dyDescent="0.25">
      <c r="A149" t="s">
        <v>72</v>
      </c>
      <c r="B149" t="str">
        <f xml:space="preserve"> "(SELECT P.id FROM profiles P, users U WHERE U.id = P.user_id AND U.email = '"&amp;users!B9&amp;"')"</f>
        <v>(SELECT P.id FROM profiles P, users U WHERE U.id = P.user_id AND U.email = 'user8@movie.com')</v>
      </c>
      <c r="C149" t="str">
        <f xml:space="preserve"> "(SELECT id FROM movies WHERE movie_name = '"&amp;movies!B26&amp;"' AND duration = '"&amp;movies!E26&amp;"')"</f>
        <v>(SELECT id FROM movies WHERE movie_name = 'Star Wars: Episode IV – A New Hope' AND duration = '2:01')</v>
      </c>
      <c r="D149" s="11" t="s">
        <v>1204</v>
      </c>
      <c r="E149">
        <v>5</v>
      </c>
      <c r="F149" t="s">
        <v>1188</v>
      </c>
      <c r="G149" t="s">
        <v>79</v>
      </c>
      <c r="H149" t="s">
        <v>79</v>
      </c>
      <c r="I149" s="6" t="str">
        <f t="shared" si="2"/>
        <v>INSERT INTO movie_ratings(id, profile_id, movie_id, date_watched, user_rating, review, created_at, updated_at) VALUES (DEFAULT, (SELECT P.id FROM profiles P, users U WHERE U.id = P.user_id AND U.email = 'user8@movie.com'), (SELECT id FROM movies WHERE movie_name = 'Star Wars: Episode IV – A New Hope' AND duration = '2:01'), '2/5/2016', 5, 'Not a fan. Could have been better.', now(), now());</v>
      </c>
    </row>
    <row r="150" spans="1:9" x14ac:dyDescent="0.25">
      <c r="A150" t="s">
        <v>72</v>
      </c>
      <c r="B150" t="str">
        <f xml:space="preserve"> "(SELECT P.id FROM profiles P, users U WHERE U.id = P.user_id AND U.email = '"&amp;users!B10&amp;"')"</f>
        <v>(SELECT P.id FROM profiles P, users U WHERE U.id = P.user_id AND U.email = 'user9@movie.com')</v>
      </c>
      <c r="C150" t="str">
        <f xml:space="preserve"> "(SELECT id FROM movies WHERE movie_name = '"&amp;movies!B27&amp;"' AND duration = '"&amp;movies!E27&amp;"')"</f>
        <v>(SELECT id FROM movies WHERE movie_name = 'The Big Short' AND duration = '2:10')</v>
      </c>
      <c r="D150" s="11" t="s">
        <v>1205</v>
      </c>
      <c r="E150">
        <v>2</v>
      </c>
      <c r="F150" t="s">
        <v>1189</v>
      </c>
      <c r="G150" t="s">
        <v>79</v>
      </c>
      <c r="H150" t="s">
        <v>79</v>
      </c>
      <c r="I150" s="6" t="str">
        <f t="shared" si="2"/>
        <v>INSERT INTO movie_ratings(id, profile_id, movie_id, date_watched, user_rating, review, created_at, updated_at) VALUES (DEFAULT, (SELECT P.id FROM profiles P, users U WHERE U.id = P.user_id AND U.email = 'user9@movie.com'), (SELECT id FROM movies WHERE movie_name = 'The Big Short' AND duration = '2:10'), '2/6/2016', 2, 'Not for me. Would not watch again.', now(), now());</v>
      </c>
    </row>
    <row r="151" spans="1:9" x14ac:dyDescent="0.25">
      <c r="A151" t="s">
        <v>72</v>
      </c>
      <c r="B151" t="str">
        <f xml:space="preserve"> "(SELECT P.id FROM profiles P, users U WHERE U.id = P.user_id AND U.email = '"&amp;users!B11&amp;"')"</f>
        <v>(SELECT P.id FROM profiles P, users U WHERE U.id = P.user_id AND U.email = 'user10@movie.com')</v>
      </c>
      <c r="C151" t="str">
        <f xml:space="preserve"> "(SELECT id FROM movies WHERE movie_name = '"&amp;movies!B28&amp;"' AND duration = '"&amp;movies!E28&amp;"')"</f>
        <v>(SELECT id FROM movies WHERE movie_name = 'Shall We Dance?' AND duration = '2:16')</v>
      </c>
      <c r="D151" s="11" t="s">
        <v>1206</v>
      </c>
      <c r="E151">
        <v>6</v>
      </c>
      <c r="F151" t="s">
        <v>1190</v>
      </c>
      <c r="G151" t="s">
        <v>79</v>
      </c>
      <c r="H151" t="s">
        <v>79</v>
      </c>
      <c r="I151" s="6" t="str">
        <f t="shared" si="2"/>
        <v>INSERT INTO movie_ratings(id, profile_id, movie_id, date_watched, user_rating, review, created_at, updated_at) VALUES (DEFAULT, (SELECT P.id FROM profiles P, users U WHERE U.id = P.user_id AND U.email = 'user10@movie.com'), (SELECT id FROM movies WHERE movie_name = 'Shall We Dance?' AND duration = '2:16'), '2/7/2016', 6, 'Good.', now(), now());</v>
      </c>
    </row>
    <row r="152" spans="1:9" x14ac:dyDescent="0.25">
      <c r="A152" t="s">
        <v>72</v>
      </c>
      <c r="B152" t="str">
        <f xml:space="preserve"> "(SELECT P.id FROM profiles P, users U WHERE U.id = P.user_id AND U.email = '"&amp;users!B12&amp;"')"</f>
        <v>(SELECT P.id FROM profiles P, users U WHERE U.id = P.user_id AND U.email = 'user11@movie.com')</v>
      </c>
      <c r="C152" t="str">
        <f xml:space="preserve"> "(SELECT id FROM movies WHERE movie_name = '"&amp;movies!B29&amp;"' AND duration = '"&amp;movies!E29&amp;"')"</f>
        <v>(SELECT id FROM movies WHERE movie_name = 'Shall We Dance?' AND duration = '1:44')</v>
      </c>
      <c r="D152" s="11" t="s">
        <v>1207</v>
      </c>
      <c r="E152">
        <v>7</v>
      </c>
      <c r="F152" t="s">
        <v>1191</v>
      </c>
      <c r="G152" t="s">
        <v>79</v>
      </c>
      <c r="H152" t="s">
        <v>79</v>
      </c>
      <c r="I15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'1:44'), '2/8/2016', 7, 'Enjoyed. Would watch again.', now(), now());</v>
      </c>
    </row>
    <row r="153" spans="1:9" x14ac:dyDescent="0.25">
      <c r="A153" t="s">
        <v>72</v>
      </c>
      <c r="B153" t="str">
        <f xml:space="preserve"> "(SELECT P.id FROM profiles P, users U WHERE U.id = P.user_id AND U.email = '"&amp;users!B13&amp;"')"</f>
        <v>(SELECT P.id FROM profiles P, users U WHERE U.id = P.user_id AND U.email = 'user12@movie.com')</v>
      </c>
      <c r="C153" t="str">
        <f xml:space="preserve"> "(SELECT id FROM movies WHERE movie_name = '"&amp;movies!B30&amp;"' AND duration = '"&amp;movies!E30&amp;"')"</f>
        <v>(SELECT id FROM movies WHERE movie_name = 'Forrest Gump' AND duration = '2:22')</v>
      </c>
      <c r="D153" s="11" t="s">
        <v>1208</v>
      </c>
      <c r="E153">
        <v>1</v>
      </c>
      <c r="F153" t="s">
        <v>1192</v>
      </c>
      <c r="G153" t="s">
        <v>79</v>
      </c>
      <c r="H153" t="s">
        <v>79</v>
      </c>
      <c r="I153" s="6" t="str">
        <f t="shared" si="2"/>
        <v>INSERT INTO movie_ratings(id, profile_id, movie_id, date_watched, user_rating, review, created_at, updated_at) VALUES (DEFAULT, (SELECT P.id FROM profiles P, users U WHERE U.id = P.user_id AND U.email = 'user12@movie.com'), (SELECT id FROM movies WHERE movie_name = 'Forrest Gump' AND duration = '2:22'), '2/9/2016', 1, 'WORST MOVIE EVER!', now(), now());</v>
      </c>
    </row>
    <row r="154" spans="1:9" x14ac:dyDescent="0.25">
      <c r="A154" t="s">
        <v>72</v>
      </c>
      <c r="B154" t="str">
        <f xml:space="preserve"> "(SELECT P.id FROM profiles P, users U WHERE U.id = P.user_id AND U.email = '"&amp;users!B14&amp;"')"</f>
        <v>(SELECT P.id FROM profiles P, users U WHERE U.id = P.user_id AND U.email = 'user13@movie.com')</v>
      </c>
      <c r="C154" t="str">
        <f xml:space="preserve"> "(SELECT id FROM movies WHERE movie_name = '"&amp;movies!B31&amp;"' AND duration = '"&amp;movies!E31&amp;"')"</f>
        <v>(SELECT id FROM movies WHERE movie_name = 'Les Miserables' AND duration = '2:38')</v>
      </c>
      <c r="D154" s="11" t="s">
        <v>1209</v>
      </c>
      <c r="E154">
        <v>4</v>
      </c>
      <c r="F154" t="s">
        <v>1193</v>
      </c>
      <c r="G154" t="s">
        <v>79</v>
      </c>
      <c r="H154" t="s">
        <v>79</v>
      </c>
      <c r="I154" s="6" t="str">
        <f t="shared" si="2"/>
        <v>INSERT INTO movie_ratings(id, profile_id, movie_id, date_watched, user_rating, review, created_at, updated_at) VALUES (DEFAULT, (SELECT P.id FROM profiles P, users U WHERE U.id = P.user_id AND U.email = 'user13@movie.com'), (SELECT id FROM movies WHERE movie_name = 'Les Miserables' AND duration = '2:38'), '2/10/2016', 4, 'Under average…', now(), now());</v>
      </c>
    </row>
    <row r="155" spans="1:9" x14ac:dyDescent="0.25">
      <c r="A155" t="s">
        <v>72</v>
      </c>
      <c r="B155" t="str">
        <f xml:space="preserve"> "(SELECT P.id FROM profiles P, users U WHERE U.id = P.user_id AND U.email = '"&amp;users!B15&amp;"')"</f>
        <v>(SELECT P.id FROM profiles P, users U WHERE U.id = P.user_id AND U.email = 'user14@movie.com')</v>
      </c>
      <c r="C155" t="str">
        <f xml:space="preserve"> "(SELECT id FROM movies WHERE movie_name = '"&amp;movies!B32&amp;"' AND duration = '"&amp;movies!E32&amp;"')"</f>
        <v>(SELECT id FROM movies WHERE movie_name = 'Gattaca' AND duration = '1:46')</v>
      </c>
      <c r="D155" s="11" t="s">
        <v>1210</v>
      </c>
      <c r="E155">
        <v>8</v>
      </c>
      <c r="F155" t="s">
        <v>1194</v>
      </c>
      <c r="G155" t="s">
        <v>79</v>
      </c>
      <c r="H155" t="s">
        <v>79</v>
      </c>
      <c r="I155" s="6" t="str">
        <f t="shared" si="2"/>
        <v>INSERT INTO movie_ratings(id, profile_id, movie_id, date_watched, user_rating, review, created_at, updated_at) VALUES (DEFAULT, (SELECT P.id FROM profiles P, users U WHERE U.id = P.user_id AND U.email = 'user14@movie.com'), (SELECT id FROM movies WHERE movie_name = 'Gattaca' AND duration = '1:46'), '2/11/2016', 8, 'Awesome film!', now(), now());</v>
      </c>
    </row>
    <row r="156" spans="1:9" x14ac:dyDescent="0.25">
      <c r="A156" t="s">
        <v>72</v>
      </c>
      <c r="B156" t="str">
        <f xml:space="preserve"> "(SELECT P.id FROM profiles P, users U WHERE U.id = P.user_id AND U.email = '"&amp;users!B16&amp;"')"</f>
        <v>(SELECT P.id FROM profiles P, users U WHERE U.id = P.user_id AND U.email = 'user15@movie.com')</v>
      </c>
      <c r="C156" t="str">
        <f xml:space="preserve"> "(SELECT id FROM movies WHERE movie_name = '"&amp;movies!B33&amp;"' AND duration = '"&amp;movies!E33&amp;"')"</f>
        <v>(SELECT id FROM movies WHERE movie_name = 'Larry Crowne' AND duration = '1:38')</v>
      </c>
      <c r="D156" s="11" t="s">
        <v>464</v>
      </c>
      <c r="E156">
        <v>5</v>
      </c>
      <c r="F156" t="s">
        <v>1195</v>
      </c>
      <c r="G156" t="s">
        <v>79</v>
      </c>
      <c r="H156" t="s">
        <v>79</v>
      </c>
      <c r="I156" s="6" t="str">
        <f t="shared" si="2"/>
        <v>INSERT INTO movie_ratings(id, profile_id, movie_id, date_watched, user_rating, review, created_at, updated_at) VALUES (DEFAULT, (SELECT P.id FROM profiles P, users U WHERE U.id = P.user_id AND U.email = 'user15@movie.com'), (SELECT id FROM movies WHERE movie_name = 'Larry Crowne' AND duration = '1:38'), '2/12/2016', 5, 'Not bad. Not good.', now(), now());</v>
      </c>
    </row>
    <row r="157" spans="1:9" x14ac:dyDescent="0.25">
      <c r="A157" t="s">
        <v>72</v>
      </c>
      <c r="B157" t="str">
        <f xml:space="preserve"> "(SELECT P.id FROM profiles P, users U WHERE U.id = P.user_id AND U.email = '"&amp;users!B17&amp;"')"</f>
        <v>(SELECT P.id FROM profiles P, users U WHERE U.id = P.user_id AND U.email = 'user16@movie.com')</v>
      </c>
      <c r="C157" t="str">
        <f xml:space="preserve"> "(SELECT id FROM movies WHERE movie_name = '"&amp;movies!B34&amp;"' AND duration = '"&amp;movies!E34&amp;"')"</f>
        <v>(SELECT id FROM movies WHERE movie_name = 'Up' AND duration = '1:36')</v>
      </c>
      <c r="D157" s="11" t="s">
        <v>1211</v>
      </c>
      <c r="E157">
        <v>10</v>
      </c>
      <c r="F157" t="s">
        <v>1196</v>
      </c>
      <c r="G157" t="s">
        <v>79</v>
      </c>
      <c r="H157" t="s">
        <v>79</v>
      </c>
      <c r="I157" s="6" t="str">
        <f t="shared" si="2"/>
        <v>INSERT INTO movie_ratings(id, profile_id, movie_id, date_watched, user_rating, review, created_at, updated_at) VALUES (DEFAULT, (SELECT P.id FROM profiles P, users U WHERE U.id = P.user_id AND U.email = 'user16@movie.com'), (SELECT id FROM movies WHERE movie_name = 'Up' AND duration = '1:36'), '2/13/2016', 10, 'What a masterpiece!', now(), now());</v>
      </c>
    </row>
    <row r="158" spans="1:9" x14ac:dyDescent="0.25">
      <c r="A158" t="s">
        <v>72</v>
      </c>
      <c r="B158" t="str">
        <f xml:space="preserve"> "(SELECT P.id FROM profiles P, users U WHERE U.id = P.user_id AND U.email = '"&amp;users!B18&amp;"')"</f>
        <v>(SELECT P.id FROM profiles P, users U WHERE U.id = P.user_id AND U.email = 'user17@movie.com')</v>
      </c>
      <c r="C158" t="str">
        <f xml:space="preserve"> "(SELECT id FROM movies WHERE movie_name = '"&amp;movies!B35&amp;"' AND duration = '"&amp;movies!E35&amp;"')"</f>
        <v>(SELECT id FROM movies WHERE movie_name = 'Toy Story' AND duration = '1:21')</v>
      </c>
      <c r="D158" s="11" t="s">
        <v>1212</v>
      </c>
      <c r="E158">
        <v>2</v>
      </c>
      <c r="F158" t="s">
        <v>1218</v>
      </c>
      <c r="G158" t="s">
        <v>79</v>
      </c>
      <c r="H158" t="s">
        <v>79</v>
      </c>
      <c r="I158" s="6" t="str">
        <f t="shared" si="2"/>
        <v>INSERT INTO movie_ratings(id, profile_id, movie_id, date_watched, user_rating, review, created_at, updated_at) VALUES (DEFAULT, (SELECT P.id FROM profiles P, users U WHERE U.id = P.user_id AND U.email = 'user17@movie.com'), (SELECT id FROM movies WHERE movie_name = 'Toy Story' AND duration = '1:21'), '2/14/2016', 2, 'I don''t know what I watched…', now(), now());</v>
      </c>
    </row>
    <row r="159" spans="1:9" x14ac:dyDescent="0.25">
      <c r="A159" t="s">
        <v>72</v>
      </c>
      <c r="B159" t="str">
        <f xml:space="preserve"> "(SELECT P.id FROM profiles P, users U WHERE U.id = P.user_id AND U.email = '"&amp;users!B19&amp;"')"</f>
        <v>(SELECT P.id FROM profiles P, users U WHERE U.id = P.user_id AND U.email = 'user18@movie.com')</v>
      </c>
      <c r="C159" t="str">
        <f xml:space="preserve"> "(SELECT id FROM movies WHERE movie_name = '"&amp;movies!B36&amp;"' AND duration = '"&amp;movies!E36&amp;"')"</f>
        <v>(SELECT id FROM movies WHERE movie_name = 'Star Trek: Into Darkness' AND duration = '2:12')</v>
      </c>
      <c r="D159" s="11" t="s">
        <v>1213</v>
      </c>
      <c r="E159">
        <v>9</v>
      </c>
      <c r="F159" t="s">
        <v>1197</v>
      </c>
      <c r="G159" t="s">
        <v>79</v>
      </c>
      <c r="H159" t="s">
        <v>79</v>
      </c>
      <c r="I159" s="6" t="str">
        <f t="shared" si="2"/>
        <v>INSERT INTO movie_ratings(id, profile_id, movie_id, date_watched, user_rating, review, created_at, updated_at) VALUES (DEFAULT, (SELECT P.id FROM profiles P, users U WHERE U.id = P.user_id AND U.email = 'user18@movie.com'), (SELECT id FROM movies WHERE movie_name = 'Star Trek: Into Darkness' AND duration = '2:12'), '2/15/2016', 9, 'Great film! Super fun!', now(), now());</v>
      </c>
    </row>
    <row r="160" spans="1:9" x14ac:dyDescent="0.25">
      <c r="A160" t="s">
        <v>72</v>
      </c>
      <c r="B160" t="str">
        <f xml:space="preserve"> "(SELECT P.id FROM profiles P, users U WHERE U.id = P.user_id AND U.email = '"&amp;users!B20&amp;"')"</f>
        <v>(SELECT P.id FROM profiles P, users U WHERE U.id = P.user_id AND U.email = 'user19@movie.com')</v>
      </c>
      <c r="C160" t="str">
        <f xml:space="preserve"> "(SELECT id FROM movies WHERE movie_name = '"&amp;movies!B37&amp;"' AND duration = '"&amp;movies!E37&amp;"')"</f>
        <v>(SELECT id FROM movies WHERE movie_name = 'Batman Begins' AND duration = '2:20')</v>
      </c>
      <c r="D160" s="11" t="s">
        <v>1214</v>
      </c>
      <c r="E160">
        <v>10</v>
      </c>
      <c r="F160" t="s">
        <v>1198</v>
      </c>
      <c r="G160" t="s">
        <v>79</v>
      </c>
      <c r="H160" t="s">
        <v>79</v>
      </c>
      <c r="I160" s="6" t="str">
        <f t="shared" si="2"/>
        <v>INSERT INTO movie_ratings(id, profile_id, movie_id, date_watched, user_rating, review, created_at, updated_at) VALUES (DEFAULT, (SELECT P.id FROM profiles P, users U WHERE U.id = P.user_id AND U.email = 'user19@movie.com'), (SELECT id FROM movies WHERE movie_name = 'Batman Begins' AND duration = '2:20'), '2/16/2016', 10, 'I love the actors in this movie &lt;3', now(), now());</v>
      </c>
    </row>
    <row r="161" spans="1:9" x14ac:dyDescent="0.25">
      <c r="A161" t="s">
        <v>72</v>
      </c>
      <c r="B161" t="str">
        <f xml:space="preserve"> "(SELECT P.id FROM profiles P, users U WHERE U.id = P.user_id AND U.email = '"&amp;users!B21&amp;"')"</f>
        <v>(SELECT P.id FROM profiles P, users U WHERE U.id = P.user_id AND U.email = 'user20@movie.com')</v>
      </c>
      <c r="C161" t="str">
        <f xml:space="preserve"> "(SELECT id FROM movies WHERE movie_name = '"&amp;movies!B38&amp;"' AND duration = '"&amp;movies!E38&amp;"')"</f>
        <v>(SELECT id FROM movies WHERE movie_name = 'Bridge of Spies' AND duration = '2:22')</v>
      </c>
      <c r="D161" s="11" t="s">
        <v>1215</v>
      </c>
      <c r="E161">
        <v>3</v>
      </c>
      <c r="F161" t="s">
        <v>1199</v>
      </c>
      <c r="G161" t="s">
        <v>79</v>
      </c>
      <c r="H161" t="s">
        <v>79</v>
      </c>
      <c r="I161" s="6" t="str">
        <f t="shared" si="2"/>
        <v>INSERT INTO movie_ratings(id, profile_id, movie_id, date_watched, user_rating, review, created_at, updated_at) VALUES (DEFAULT, (SELECT P.id FROM profiles P, users U WHERE U.id = P.user_id AND U.email = 'user20@movie.com'), (SELECT id FROM movies WHERE movie_name = 'Bridge of Spies' AND duration = '2:22'), '2/17/2016', 3, 'Mediocre…', now(), now());</v>
      </c>
    </row>
    <row r="162" spans="1:9" x14ac:dyDescent="0.25">
      <c r="A162" t="s">
        <v>72</v>
      </c>
      <c r="B162" t="str">
        <f xml:space="preserve"> "(SELECT P.id FROM profiles P, users U WHERE U.id = P.user_id AND U.email = '"&amp;users!B2&amp;"')"</f>
        <v>(SELECT P.id FROM profiles P, users U WHERE U.id = P.user_id AND U.email = 'user1@movie.com')</v>
      </c>
      <c r="C162" t="str">
        <f xml:space="preserve"> "(SELECT id FROM movies WHERE movie_name = '"&amp;movies!B39&amp;"' AND duration = '"&amp;movies!E39&amp;"')"</f>
        <v>(SELECT id FROM movies WHERE movie_name = 'Avatar' AND duration = '2:42')</v>
      </c>
      <c r="D162" s="11" t="s">
        <v>1216</v>
      </c>
      <c r="E162">
        <v>8</v>
      </c>
      <c r="F162" t="s">
        <v>1200</v>
      </c>
      <c r="G162" t="s">
        <v>79</v>
      </c>
      <c r="H162" t="s">
        <v>79</v>
      </c>
      <c r="I162" s="6" t="str">
        <f t="shared" si="2"/>
        <v>INSERT INTO movie_ratings(id, profile_id, movie_id, date_watched, user_rating, review, created_at, updated_at) VALUES (DEFAULT, (SELECT P.id FROM profiles P, users U WHERE U.id = P.user_id AND U.email = 'user1@movie.com'), (SELECT id FROM movies WHERE movie_name = 'Avatar' AND duration = '2:42'), '2/18/2016', 8, 'I respect this film director. What great imagery!', now(), now());</v>
      </c>
    </row>
    <row r="163" spans="1:9" x14ac:dyDescent="0.25">
      <c r="A163" t="s">
        <v>72</v>
      </c>
      <c r="B163" t="str">
        <f xml:space="preserve"> "(SELECT P.id FROM profiles P, users U WHERE U.id = P.user_id AND U.email = '"&amp;users!B3&amp;"')"</f>
        <v>(SELECT P.id FROM profiles P, users U WHERE U.id = P.user_id AND U.email = 'user2@movie.com')</v>
      </c>
      <c r="C163" t="str">
        <f xml:space="preserve"> "(SELECT id FROM movies WHERE movie_name = '"&amp;movies!B40&amp;"' AND duration = '"&amp;movies!E40&amp;"')"</f>
        <v>(SELECT id FROM movies WHERE movie_name = 'Deadpool' AND duration = '1:48')</v>
      </c>
      <c r="D163" s="11" t="s">
        <v>1217</v>
      </c>
      <c r="E163">
        <v>4</v>
      </c>
      <c r="F163" t="s">
        <v>1219</v>
      </c>
      <c r="G163" t="s">
        <v>79</v>
      </c>
      <c r="H163" t="s">
        <v>79</v>
      </c>
      <c r="I163" s="6" t="str">
        <f t="shared" si="2"/>
        <v>INSERT INTO movie_ratings(id, profile_id, movie_id, date_watched, user_rating, review, created_at, updated_at) VALUES (DEFAULT, (SELECT P.id FROM profiles P, users U WHERE U.id = P.user_id AND U.email = 'user2@movie.com'), (SELECT id FROM movies WHERE movie_name = 'Deadpool' AND duration = '1:48'), '2/19/2016', 4, 'This really isn''t for children….', now(), now());</v>
      </c>
    </row>
    <row r="164" spans="1:9" x14ac:dyDescent="0.25">
      <c r="A164" t="s">
        <v>72</v>
      </c>
      <c r="B164" t="str">
        <f xml:space="preserve"> "(SELECT P.id FROM profiles P, users U WHERE U.id = P.user_id AND U.email = '"&amp;users!B4&amp;"')"</f>
        <v>(SELECT P.id FROM profiles P, users U WHERE U.id = P.user_id AND U.email = 'user3@movie.com')</v>
      </c>
      <c r="C164" t="str">
        <f xml:space="preserve"> "(SELECT id FROM movies WHERE movie_name = '"&amp;movies!B41&amp;"' AND duration = '"&amp;movies!E41&amp;"')"</f>
        <v>(SELECT id FROM movies WHERE movie_name = 'Amelie' AND duration = '2:02')</v>
      </c>
      <c r="D164" s="11" t="s">
        <v>1201</v>
      </c>
      <c r="E164">
        <v>10</v>
      </c>
      <c r="F164" t="s">
        <v>1185</v>
      </c>
      <c r="G164" t="s">
        <v>79</v>
      </c>
      <c r="H164" t="s">
        <v>79</v>
      </c>
      <c r="I164" s="6" t="str">
        <f t="shared" si="2"/>
        <v>INSERT INTO movie_ratings(id, profile_id, movie_id, date_watched, user_rating, review, created_at, updated_at) VALUES (DEFAULT, (SELECT P.id FROM profiles P, users U WHERE U.id = P.user_id AND U.email = 'user3@movie.com'), (SELECT id FROM movies WHERE movie_name = 'Amelie' AND duration = '2:02'), '2/2/2016', 10, 'Amazing!', now(), now());</v>
      </c>
    </row>
    <row r="165" spans="1:9" x14ac:dyDescent="0.25">
      <c r="A165" t="s">
        <v>72</v>
      </c>
      <c r="B165" t="str">
        <f xml:space="preserve"> "(SELECT P.id FROM profiles P, users U WHERE U.id = P.user_id AND U.email = '"&amp;users!B5&amp;"')"</f>
        <v>(SELECT P.id FROM profiles P, users U WHERE U.id = P.user_id AND U.email = 'user4@movie.com')</v>
      </c>
      <c r="C165" t="str">
        <f xml:space="preserve"> "(SELECT id FROM movies WHERE movie_name = '"&amp;movies!B42&amp;"' AND duration = '"&amp;movies!E42&amp;"')"</f>
        <v>(SELECT id FROM movies WHERE movie_name = 'Catch Me If You Can' AND duration = '2:21')</v>
      </c>
      <c r="D165" s="11" t="s">
        <v>1202</v>
      </c>
      <c r="E165">
        <v>9</v>
      </c>
      <c r="F165" t="s">
        <v>1186</v>
      </c>
      <c r="G165" t="s">
        <v>79</v>
      </c>
      <c r="H165" t="s">
        <v>79</v>
      </c>
      <c r="I165" s="6" t="str">
        <f t="shared" si="2"/>
        <v>INSERT INTO movie_ratings(id, profile_id, movie_id, date_watched, user_rating, review, created_at, updated_at) VALUES (DEFAULT, (SELECT P.id FROM profiles P, users U WHERE U.id = P.user_id AND U.email = 'user4@movie.com'), (SELECT id FROM movies WHERE movie_name = 'Catch Me If You Can' AND duration = '2:21'), '2/3/2016', 9, 'Good movie.', now(), now());</v>
      </c>
    </row>
    <row r="166" spans="1:9" x14ac:dyDescent="0.25">
      <c r="A166" t="s">
        <v>72</v>
      </c>
      <c r="B166" t="str">
        <f xml:space="preserve"> "(SELECT P.id FROM profiles P, users U WHERE U.id = P.user_id AND U.email = '"&amp;users!B6&amp;"')"</f>
        <v>(SELECT P.id FROM profiles P, users U WHERE U.id = P.user_id AND U.email = 'user5@movie.com')</v>
      </c>
      <c r="C166" t="str">
        <f xml:space="preserve"> "(SELECT id FROM movies WHERE movie_name = '"&amp;movies!B2&amp;"' AND duration = '"&amp;movies!E2&amp;"')"</f>
        <v>(SELECT id FROM movies WHERE movie_name = 'The Lord of the Rings: The Fellowship of the Ring' AND duration = '2:58')</v>
      </c>
      <c r="D166" s="11" t="s">
        <v>1203</v>
      </c>
      <c r="E166">
        <v>10</v>
      </c>
      <c r="F166" t="s">
        <v>1187</v>
      </c>
      <c r="G166" t="s">
        <v>79</v>
      </c>
      <c r="H166" t="s">
        <v>79</v>
      </c>
      <c r="I166" s="6" t="str">
        <f t="shared" si="2"/>
        <v>INSERT INTO movie_ratings(id, profile_id, movie_id, date_watched, user_rating, review, created_at, updated_at) VALUES (DEFAULT, (SELECT P.id FROM profiles P, users U WHERE U.id = P.user_id AND U.email = 'user5@movie.com'), (SELECT id FROM movies WHERE movie_name = 'The Lord of the Rings: The Fellowship of the Ring' AND duration = '2:58'), '2/4/2016', 10, 'Piece of art!', now(), now());</v>
      </c>
    </row>
    <row r="167" spans="1:9" x14ac:dyDescent="0.25">
      <c r="A167" t="s">
        <v>72</v>
      </c>
      <c r="B167" t="str">
        <f xml:space="preserve"> "(SELECT P.id FROM profiles P, users U WHERE U.id = P.user_id AND U.email = '"&amp;users!B7&amp;"')"</f>
        <v>(SELECT P.id FROM profiles P, users U WHERE U.id = P.user_id AND U.email = 'user6@movie.com')</v>
      </c>
      <c r="C167" t="str">
        <f xml:space="preserve"> "(SELECT id FROM movies WHERE movie_name = '"&amp;movies!B3&amp;"' AND duration = '"&amp;movies!E3&amp;"')"</f>
        <v>(SELECT id FROM movies WHERE movie_name = 'The Lord of the Rings: The Two Towers' AND duration = '2:59')</v>
      </c>
      <c r="D167" s="11" t="s">
        <v>1204</v>
      </c>
      <c r="E167">
        <v>5</v>
      </c>
      <c r="F167" t="s">
        <v>1188</v>
      </c>
      <c r="G167" t="s">
        <v>79</v>
      </c>
      <c r="H167" t="s">
        <v>79</v>
      </c>
      <c r="I167" s="6" t="str">
        <f t="shared" si="2"/>
        <v>INSERT INTO movie_ratings(id, profile_id, movie_id, date_watched, user_rating, review, created_at, updated_at) VALUES (DEFAULT, (SELECT P.id FROM profiles P, users U WHERE U.id = P.user_id AND U.email = 'user6@movie.com'), (SELECT id FROM movies WHERE movie_name = 'The Lord of the Rings: The Two Towers' AND duration = '2:59'), '2/5/2016', 5, 'Not a fan. Could have been better.', now(), now());</v>
      </c>
    </row>
    <row r="168" spans="1:9" x14ac:dyDescent="0.25">
      <c r="A168" t="s">
        <v>72</v>
      </c>
      <c r="B168" t="str">
        <f xml:space="preserve"> "(SELECT P.id FROM profiles P, users U WHERE U.id = P.user_id AND U.email = '"&amp;users!B8&amp;"')"</f>
        <v>(SELECT P.id FROM profiles P, users U WHERE U.id = P.user_id AND U.email = 'user7@movie.com')</v>
      </c>
      <c r="C168" t="str">
        <f xml:space="preserve"> "(SELECT id FROM movies WHERE movie_name = '"&amp;movies!B4&amp;"' AND duration = '"&amp;movies!E4&amp;"')"</f>
        <v>(SELECT id FROM movies WHERE movie_name = 'The Lord of the Rings: The Return of the King' AND duration = '3:21')</v>
      </c>
      <c r="D168" s="11" t="s">
        <v>1205</v>
      </c>
      <c r="E168">
        <v>2</v>
      </c>
      <c r="F168" t="s">
        <v>1189</v>
      </c>
      <c r="G168" t="s">
        <v>79</v>
      </c>
      <c r="H168" t="s">
        <v>79</v>
      </c>
      <c r="I168" s="6" t="str">
        <f t="shared" si="2"/>
        <v>INSERT INTO movie_ratings(id, profile_id, movie_id, date_watched, user_rating, review, created_at, updated_at) VALUES (DEFAULT, (SELECT P.id FROM profiles P, users U WHERE U.id = P.user_id AND U.email = 'user7@movie.com'), (SELECT id FROM movies WHERE movie_name = 'The Lord of the Rings: The Return of the King' AND duration = '3:21'), '2/6/2016', 2, 'Not for me. Would not watch again.', now(), now());</v>
      </c>
    </row>
    <row r="169" spans="1:9" x14ac:dyDescent="0.25">
      <c r="A169" t="s">
        <v>72</v>
      </c>
      <c r="B169" t="str">
        <f xml:space="preserve"> "(SELECT P.id FROM profiles P, users U WHERE U.id = P.user_id AND U.email = '"&amp;users!B9&amp;"')"</f>
        <v>(SELECT P.id FROM profiles P, users U WHERE U.id = P.user_id AND U.email = 'user8@movie.com')</v>
      </c>
      <c r="C169" t="str">
        <f xml:space="preserve"> "(SELECT id FROM movies WHERE movie_name = '"&amp;movies!B5&amp;"' AND duration = '"&amp;movies!E5&amp;"')"</f>
        <v>(SELECT id FROM movies WHERE movie_name = 'Howl''s Moving Castle' AND duration = '1:59')</v>
      </c>
      <c r="D169" s="11" t="s">
        <v>1206</v>
      </c>
      <c r="E169">
        <v>6</v>
      </c>
      <c r="F169" t="s">
        <v>1190</v>
      </c>
      <c r="G169" t="s">
        <v>79</v>
      </c>
      <c r="H169" t="s">
        <v>79</v>
      </c>
      <c r="I169" s="6" t="str">
        <f t="shared" si="2"/>
        <v>INSERT INTO movie_ratings(id, profile_id, movie_id, date_watched, user_rating, review, created_at, updated_at) VALUES (DEFAULT, (SELECT P.id FROM profiles P, users U WHERE U.id = P.user_id AND U.email = 'user8@movie.com'), (SELECT id FROM movies WHERE movie_name = 'Howl''s Moving Castle' AND duration = '1:59'), '2/7/2016', 6, 'Good.', now(), now());</v>
      </c>
    </row>
    <row r="170" spans="1:9" x14ac:dyDescent="0.25">
      <c r="A170" t="s">
        <v>72</v>
      </c>
      <c r="B170" t="str">
        <f xml:space="preserve"> "(SELECT P.id FROM profiles P, users U WHERE U.id = P.user_id AND U.email = '"&amp;users!B10&amp;"')"</f>
        <v>(SELECT P.id FROM profiles P, users U WHERE U.id = P.user_id AND U.email = 'user9@movie.com')</v>
      </c>
      <c r="C170" t="str">
        <f xml:space="preserve"> "(SELECT id FROM movies WHERE movie_name = '"&amp;movies!B6&amp;"' AND duration = '"&amp;movies!E6&amp;"')"</f>
        <v>(SELECT id FROM movies WHERE movie_name = 'Ghost' AND duration = '2:07')</v>
      </c>
      <c r="D170" s="11" t="s">
        <v>1207</v>
      </c>
      <c r="E170">
        <v>7</v>
      </c>
      <c r="F170" t="s">
        <v>1191</v>
      </c>
      <c r="G170" t="s">
        <v>79</v>
      </c>
      <c r="H170" t="s">
        <v>79</v>
      </c>
      <c r="I170" s="6" t="str">
        <f t="shared" si="2"/>
        <v>INSERT INTO movie_ratings(id, profile_id, movie_id, date_watched, user_rating, review, created_at, updated_at) VALUES (DEFAULT, (SELECT P.id FROM profiles P, users U WHERE U.id = P.user_id AND U.email = 'user9@movie.com'), (SELECT id FROM movies WHERE movie_name = 'Ghost' AND duration = '2:07'), '2/8/2016', 7, 'Enjoyed. Would watch again.', now(), now());</v>
      </c>
    </row>
    <row r="171" spans="1:9" x14ac:dyDescent="0.25">
      <c r="A171" t="s">
        <v>72</v>
      </c>
      <c r="B171" t="str">
        <f xml:space="preserve"> "(SELECT P.id FROM profiles P, users U WHERE U.id = P.user_id AND U.email = '"&amp;users!B11&amp;"')"</f>
        <v>(SELECT P.id FROM profiles P, users U WHERE U.id = P.user_id AND U.email = 'user10@movie.com')</v>
      </c>
      <c r="C171" t="str">
        <f xml:space="preserve"> "(SELECT id FROM movies WHERE movie_name = '"&amp;movies!B7&amp;"' AND duration = '"&amp;movies!E7&amp;"')"</f>
        <v>(SELECT id FROM movies WHERE movie_name = 'The Notebook' AND duration = '2:03')</v>
      </c>
      <c r="D171" s="11" t="s">
        <v>1208</v>
      </c>
      <c r="E171">
        <v>1</v>
      </c>
      <c r="F171" t="s">
        <v>1192</v>
      </c>
      <c r="G171" t="s">
        <v>79</v>
      </c>
      <c r="H171" t="s">
        <v>79</v>
      </c>
      <c r="I171" s="6" t="str">
        <f t="shared" si="2"/>
        <v>INSERT INTO movie_ratings(id, profile_id, movie_id, date_watched, user_rating, review, created_at, updated_at) VALUES (DEFAULT, (SELECT P.id FROM profiles P, users U WHERE U.id = P.user_id AND U.email = 'user10@movie.com'), (SELECT id FROM movies WHERE movie_name = 'The Notebook' AND duration = '2:03'), '2/9/2016', 1, 'WORST MOVIE EVER!', now(), now());</v>
      </c>
    </row>
    <row r="172" spans="1:9" x14ac:dyDescent="0.25">
      <c r="A172" t="s">
        <v>72</v>
      </c>
      <c r="B172" t="str">
        <f xml:space="preserve"> "(SELECT P.id FROM profiles P, users U WHERE U.id = P.user_id AND U.email = '"&amp;users!B12&amp;"')"</f>
        <v>(SELECT P.id FROM profiles P, users U WHERE U.id = P.user_id AND U.email = 'user11@movie.com')</v>
      </c>
      <c r="C172" t="str">
        <f xml:space="preserve"> "(SELECT id FROM movies WHERE movie_name = '"&amp;movies!B8&amp;"' AND duration = '"&amp;movies!E8&amp;"')"</f>
        <v>(SELECT id FROM movies WHERE movie_name = 'A Walk to Remember' AND duration = '1:41')</v>
      </c>
      <c r="D172" s="11" t="s">
        <v>1209</v>
      </c>
      <c r="E172">
        <v>4</v>
      </c>
      <c r="F172" t="s">
        <v>1193</v>
      </c>
      <c r="G172" t="s">
        <v>79</v>
      </c>
      <c r="H172" t="s">
        <v>79</v>
      </c>
      <c r="I172" s="6" t="str">
        <f t="shared" si="2"/>
        <v>INSERT INTO movie_ratings(id, profile_id, movie_id, date_watched, user_rating, review, created_at, updated_at) VALUES (DEFAULT, (SELECT P.id FROM profiles P, users U WHERE U.id = P.user_id AND U.email = 'user11@movie.com'), (SELECT id FROM movies WHERE movie_name = 'A Walk to Remember' AND duration = '1:41'), '2/10/2016', 4, 'Under average…', now(), now());</v>
      </c>
    </row>
    <row r="173" spans="1:9" x14ac:dyDescent="0.25">
      <c r="A173" t="s">
        <v>72</v>
      </c>
      <c r="B173" t="str">
        <f xml:space="preserve"> "(SELECT P.id FROM profiles P, users U WHERE U.id = P.user_id AND U.email = '"&amp;users!B13&amp;"')"</f>
        <v>(SELECT P.id FROM profiles P, users U WHERE U.id = P.user_id AND U.email = 'user12@movie.com')</v>
      </c>
      <c r="C173" t="str">
        <f xml:space="preserve"> "(SELECT id FROM movies WHERE movie_name = '"&amp;movies!B9&amp;"' AND duration = '"&amp;movies!E9&amp;"')"</f>
        <v>(SELECT id FROM movies WHERE movie_name = 'Dirty Dancing' AND duration = '1:40')</v>
      </c>
      <c r="D173" s="11" t="s">
        <v>1210</v>
      </c>
      <c r="E173">
        <v>8</v>
      </c>
      <c r="F173" t="s">
        <v>1194</v>
      </c>
      <c r="G173" t="s">
        <v>79</v>
      </c>
      <c r="H173" t="s">
        <v>79</v>
      </c>
      <c r="I173" s="6" t="str">
        <f t="shared" si="2"/>
        <v>INSERT INTO movie_ratings(id, profile_id, movie_id, date_watched, user_rating, review, created_at, updated_at) VALUES (DEFAULT, (SELECT P.id FROM profiles P, users U WHERE U.id = P.user_id AND U.email = 'user12@movie.com'), (SELECT id FROM movies WHERE movie_name = 'Dirty Dancing' AND duration = '1:40'), '2/11/2016', 8, 'Awesome film!', now(), now());</v>
      </c>
    </row>
    <row r="174" spans="1:9" x14ac:dyDescent="0.25">
      <c r="A174" t="s">
        <v>72</v>
      </c>
      <c r="B174" t="str">
        <f xml:space="preserve"> "(SELECT P.id FROM profiles P, users U WHERE U.id = P.user_id AND U.email = '"&amp;users!B14&amp;"')"</f>
        <v>(SELECT P.id FROM profiles P, users U WHERE U.id = P.user_id AND U.email = 'user13@movie.com')</v>
      </c>
      <c r="C174" t="str">
        <f xml:space="preserve"> "(SELECT id FROM movies WHERE movie_name = '"&amp;movies!B10&amp;"' AND duration = '"&amp;movies!E10&amp;"')"</f>
        <v>(SELECT id FROM movies WHERE movie_name = 'Notting Hill' AND duration = '2:04')</v>
      </c>
      <c r="D174" s="11" t="s">
        <v>464</v>
      </c>
      <c r="E174">
        <v>5</v>
      </c>
      <c r="F174" t="s">
        <v>1195</v>
      </c>
      <c r="G174" t="s">
        <v>79</v>
      </c>
      <c r="H174" t="s">
        <v>79</v>
      </c>
      <c r="I174" s="6" t="str">
        <f t="shared" si="2"/>
        <v>INSERT INTO movie_ratings(id, profile_id, movie_id, date_watched, user_rating, review, created_at, updated_at) VALUES (DEFAULT, (SELECT P.id FROM profiles P, users U WHERE U.id = P.user_id AND U.email = 'user13@movie.com'), (SELECT id FROM movies WHERE movie_name = 'Notting Hill' AND duration = '2:04'), '2/12/2016', 5, 'Not bad. Not good.', now(), now());</v>
      </c>
    </row>
    <row r="175" spans="1:9" x14ac:dyDescent="0.25">
      <c r="A175" t="s">
        <v>72</v>
      </c>
      <c r="B175" t="str">
        <f xml:space="preserve"> "(SELECT P.id FROM profiles P, users U WHERE U.id = P.user_id AND U.email = '"&amp;users!B15&amp;"')"</f>
        <v>(SELECT P.id FROM profiles P, users U WHERE U.id = P.user_id AND U.email = 'user14@movie.com')</v>
      </c>
      <c r="C175" t="str">
        <f xml:space="preserve"> "(SELECT id FROM movies WHERE movie_name = '"&amp;movies!B11&amp;"' AND duration = '"&amp;movies!E11&amp;"')"</f>
        <v>(SELECT id FROM movies WHERE movie_name = 'Pretty Woman' AND duration = '1:59')</v>
      </c>
      <c r="D175" s="11" t="s">
        <v>1211</v>
      </c>
      <c r="E175">
        <v>10</v>
      </c>
      <c r="F175" t="s">
        <v>1196</v>
      </c>
      <c r="G175" t="s">
        <v>79</v>
      </c>
      <c r="H175" t="s">
        <v>79</v>
      </c>
      <c r="I175" s="6" t="str">
        <f t="shared" si="2"/>
        <v>INSERT INTO movie_ratings(id, profile_id, movie_id, date_watched, user_rating, review, created_at, updated_at) VALUES (DEFAULT, (SELECT P.id FROM profiles P, users U WHERE U.id = P.user_id AND U.email = 'user14@movie.com'), (SELECT id FROM movies WHERE movie_name = 'Pretty Woman' AND duration = '1:59'), '2/13/2016', 10, 'What a masterpiece!', now(), now());</v>
      </c>
    </row>
    <row r="176" spans="1:9" x14ac:dyDescent="0.25">
      <c r="A176" t="s">
        <v>72</v>
      </c>
      <c r="B176" t="str">
        <f xml:space="preserve"> "(SELECT P.id FROM profiles P, users U WHERE U.id = P.user_id AND U.email = '"&amp;users!B16&amp;"')"</f>
        <v>(SELECT P.id FROM profiles P, users U WHERE U.id = P.user_id AND U.email = 'user15@movie.com')</v>
      </c>
      <c r="C176" t="str">
        <f xml:space="preserve"> "(SELECT id FROM movies WHERE movie_name = '"&amp;movies!B12&amp;"' AND duration = '"&amp;movies!E12&amp;"')"</f>
        <v>(SELECT id FROM movies WHERE movie_name = 'Say Anything' AND duration = '1:40')</v>
      </c>
      <c r="D176" s="11" t="s">
        <v>1212</v>
      </c>
      <c r="E176">
        <v>2</v>
      </c>
      <c r="F176" t="s">
        <v>1218</v>
      </c>
      <c r="G176" t="s">
        <v>79</v>
      </c>
      <c r="H176" t="s">
        <v>79</v>
      </c>
      <c r="I176" s="6" t="str">
        <f t="shared" si="2"/>
        <v>INSERT INTO movie_ratings(id, profile_id, movie_id, date_watched, user_rating, review, created_at, updated_at) VALUES (DEFAULT, (SELECT P.id FROM profiles P, users U WHERE U.id = P.user_id AND U.email = 'user15@movie.com'), (SELECT id FROM movies WHERE movie_name = 'Say Anything' AND duration = '1:40'), '2/14/2016', 2, 'I don''t know what I watched…', now(), now());</v>
      </c>
    </row>
    <row r="177" spans="1:9" x14ac:dyDescent="0.25">
      <c r="A177" t="s">
        <v>72</v>
      </c>
      <c r="B177" t="str">
        <f xml:space="preserve"> "(SELECT P.id FROM profiles P, users U WHERE U.id = P.user_id AND U.email = '"&amp;users!B17&amp;"')"</f>
        <v>(SELECT P.id FROM profiles P, users U WHERE U.id = P.user_id AND U.email = 'user16@movie.com')</v>
      </c>
      <c r="C177" t="str">
        <f xml:space="preserve"> "(SELECT id FROM movies WHERE movie_name = '"&amp;movies!B13&amp;"' AND duration = '"&amp;movies!E13&amp;"')"</f>
        <v>(SELECT id FROM movies WHERE movie_name = 'Titanic' AND duration = '3:14')</v>
      </c>
      <c r="D177" s="11" t="s">
        <v>1213</v>
      </c>
      <c r="E177">
        <v>9</v>
      </c>
      <c r="F177" t="s">
        <v>1197</v>
      </c>
      <c r="G177" t="s">
        <v>79</v>
      </c>
      <c r="H177" t="s">
        <v>79</v>
      </c>
      <c r="I177" s="6" t="str">
        <f t="shared" si="2"/>
        <v>INSERT INTO movie_ratings(id, profile_id, movie_id, date_watched, user_rating, review, created_at, updated_at) VALUES (DEFAULT, (SELECT P.id FROM profiles P, users U WHERE U.id = P.user_id AND U.email = 'user16@movie.com'), (SELECT id FROM movies WHERE movie_name = 'Titanic' AND duration = '3:14'), '2/15/2016', 9, 'Great film! Super fun!', now(), now());</v>
      </c>
    </row>
    <row r="178" spans="1:9" x14ac:dyDescent="0.25">
      <c r="A178" t="s">
        <v>72</v>
      </c>
      <c r="B178" t="str">
        <f xml:space="preserve"> "(SELECT P.id FROM profiles P, users U WHERE U.id = P.user_id AND U.email = '"&amp;users!B18&amp;"')"</f>
        <v>(SELECT P.id FROM profiles P, users U WHERE U.id = P.user_id AND U.email = 'user17@movie.com')</v>
      </c>
      <c r="C178" t="str">
        <f xml:space="preserve"> "(SELECT id FROM movies WHERE movie_name = '"&amp;movies!B14&amp;"' AND duration = '"&amp;movies!E14&amp;"')"</f>
        <v>(SELECT id FROM movies WHERE movie_name = 'P.S. I Love You' AND duration = '2:06')</v>
      </c>
      <c r="D178" s="11" t="s">
        <v>1214</v>
      </c>
      <c r="E178">
        <v>10</v>
      </c>
      <c r="F178" t="s">
        <v>1198</v>
      </c>
      <c r="G178" t="s">
        <v>79</v>
      </c>
      <c r="H178" t="s">
        <v>79</v>
      </c>
      <c r="I178" s="6" t="str">
        <f t="shared" si="2"/>
        <v>INSERT INTO movie_ratings(id, profile_id, movie_id, date_watched, user_rating, review, created_at, updated_at) VALUES (DEFAULT, (SELECT P.id FROM profiles P, users U WHERE U.id = P.user_id AND U.email = 'user17@movie.com'), (SELECT id FROM movies WHERE movie_name = 'P.S. I Love You' AND duration = '2:06'), '2/16/2016', 10, 'I love the actors in this movie &lt;3', now(), now());</v>
      </c>
    </row>
    <row r="179" spans="1:9" x14ac:dyDescent="0.25">
      <c r="A179" t="s">
        <v>72</v>
      </c>
      <c r="B179" t="str">
        <f xml:space="preserve"> "(SELECT P.id FROM profiles P, users U WHERE U.id = P.user_id AND U.email = '"&amp;users!B19&amp;"')"</f>
        <v>(SELECT P.id FROM profiles P, users U WHERE U.id = P.user_id AND U.email = 'user18@movie.com')</v>
      </c>
      <c r="C179" t="str">
        <f xml:space="preserve"> "(SELECT id FROM movies WHERE movie_name = '"&amp;movies!B15&amp;"' AND duration = '"&amp;movies!E15&amp;"')"</f>
        <v>(SELECT id FROM movies WHERE movie_name = 'Legends of the Fall' AND duration = '2:13')</v>
      </c>
      <c r="D179" s="11" t="s">
        <v>1215</v>
      </c>
      <c r="E179">
        <v>3</v>
      </c>
      <c r="F179" t="s">
        <v>1199</v>
      </c>
      <c r="G179" t="s">
        <v>79</v>
      </c>
      <c r="H179" t="s">
        <v>79</v>
      </c>
      <c r="I179" s="6" t="str">
        <f t="shared" si="2"/>
        <v>INSERT INTO movie_ratings(id, profile_id, movie_id, date_watched, user_rating, review, created_at, updated_at) VALUES (DEFAULT, (SELECT P.id FROM profiles P, users U WHERE U.id = P.user_id AND U.email = 'user18@movie.com'), (SELECT id FROM movies WHERE movie_name = 'Legends of the Fall' AND duration = '2:13'), '2/17/2016', 3, 'Mediocre…', now(), now());</v>
      </c>
    </row>
    <row r="180" spans="1:9" x14ac:dyDescent="0.25">
      <c r="A180" t="s">
        <v>72</v>
      </c>
      <c r="B180" t="str">
        <f xml:space="preserve"> "(SELECT P.id FROM profiles P, users U WHERE U.id = P.user_id AND U.email = '"&amp;users!B20&amp;"')"</f>
        <v>(SELECT P.id FROM profiles P, users U WHERE U.id = P.user_id AND U.email = 'user19@movie.com')</v>
      </c>
      <c r="C180" t="str">
        <f xml:space="preserve"> "(SELECT id FROM movies WHERE movie_name = '"&amp;movies!B16&amp;"' AND duration = '"&amp;movies!E16&amp;"')"</f>
        <v>(SELECT id FROM movies WHERE movie_name = 'Troy' AND duration = '2:43')</v>
      </c>
      <c r="D180" s="11" t="s">
        <v>1216</v>
      </c>
      <c r="E180">
        <v>8</v>
      </c>
      <c r="F180" t="s">
        <v>1200</v>
      </c>
      <c r="G180" t="s">
        <v>79</v>
      </c>
      <c r="H180" t="s">
        <v>79</v>
      </c>
      <c r="I180" s="6" t="str">
        <f t="shared" si="2"/>
        <v>INSERT INTO movie_ratings(id, profile_id, movie_id, date_watched, user_rating, review, created_at, updated_at) VALUES (DEFAULT, (SELECT P.id FROM profiles P, users U WHERE U.id = P.user_id AND U.email = 'user19@movie.com'), (SELECT id FROM movies WHERE movie_name = 'Troy' AND duration = '2:43'), '2/18/2016', 8, 'I respect this film director. What great imagery!', now(), now());</v>
      </c>
    </row>
    <row r="181" spans="1:9" x14ac:dyDescent="0.25">
      <c r="A181" t="s">
        <v>72</v>
      </c>
      <c r="B181" t="str">
        <f xml:space="preserve"> "(SELECT P.id FROM profiles P, users U WHERE U.id = P.user_id AND U.email = '"&amp;users!B21&amp;"')"</f>
        <v>(SELECT P.id FROM profiles P, users U WHERE U.id = P.user_id AND U.email = 'user20@movie.com')</v>
      </c>
      <c r="C181" t="str">
        <f xml:space="preserve"> "(SELECT id FROM movies WHERE movie_name = '"&amp;movies!B17&amp;"' AND duration = '"&amp;movies!E17&amp;"')"</f>
        <v>(SELECT id FROM movies WHERE movie_name = 'Se7en' AND duration = '2:07')</v>
      </c>
      <c r="D181" s="11" t="s">
        <v>1217</v>
      </c>
      <c r="E181">
        <v>4</v>
      </c>
      <c r="F181" t="s">
        <v>1219</v>
      </c>
      <c r="G181" t="s">
        <v>79</v>
      </c>
      <c r="H181" t="s">
        <v>79</v>
      </c>
      <c r="I181" s="6" t="str">
        <f t="shared" si="2"/>
        <v>INSERT INTO movie_ratings(id, profile_id, movie_id, date_watched, user_rating, review, created_at, updated_at) VALUES (DEFAULT, (SELECT P.id FROM profiles P, users U WHERE U.id = P.user_id AND U.email = 'user20@movie.com'), (SELECT id FROM movies WHERE movie_name = 'Se7en' AND duration = '2:07'), '2/19/2016', 4, 'This really isn''t for children….', now(), now());</v>
      </c>
    </row>
    <row r="182" spans="1:9" x14ac:dyDescent="0.25">
      <c r="A182" t="s">
        <v>72</v>
      </c>
      <c r="B182" t="str">
        <f xml:space="preserve"> "(SELECT P.id FROM profiles P, users U WHERE U.id = P.user_id AND U.email = '"&amp;users!B2&amp;"')"</f>
        <v>(SELECT P.id FROM profiles P, users U WHERE U.id = P.user_id AND U.email = 'user1@movie.com')</v>
      </c>
      <c r="C182" t="str">
        <f xml:space="preserve"> "(SELECT id FROM movies WHERE movie_name = '"&amp;movies!B18&amp;"' AND duration = '"&amp;movies!E18&amp;"')"</f>
        <v>(SELECT id FROM movies WHERE movie_name = 'House of Flying Daggers' AND duration = '1:59')</v>
      </c>
      <c r="D182" s="11" t="s">
        <v>1201</v>
      </c>
      <c r="E182">
        <v>10</v>
      </c>
      <c r="F182" t="s">
        <v>1185</v>
      </c>
      <c r="G182" t="s">
        <v>79</v>
      </c>
      <c r="H182" t="s">
        <v>79</v>
      </c>
      <c r="I182" s="6" t="str">
        <f t="shared" si="2"/>
        <v>INSERT INTO movie_ratings(id, profile_id, movie_id, date_watched, user_rating, review, created_at, updated_at) VALUES (DEFAULT, (SELECT P.id FROM profiles P, users U WHERE U.id = P.user_id AND U.email = 'user1@movie.com'), (SELECT id FROM movies WHERE movie_name = 'House of Flying Daggers' AND duration = '1:59'), '2/2/2016', 10, 'Amazing!', now(), now());</v>
      </c>
    </row>
    <row r="183" spans="1:9" x14ac:dyDescent="0.25">
      <c r="A183" t="s">
        <v>72</v>
      </c>
      <c r="B183" t="str">
        <f xml:space="preserve"> "(SELECT P.id FROM profiles P, users U WHERE U.id = P.user_id AND U.email = '"&amp;users!B3&amp;"')"</f>
        <v>(SELECT P.id FROM profiles P, users U WHERE U.id = P.user_id AND U.email = 'user2@movie.com')</v>
      </c>
      <c r="C183" t="str">
        <f xml:space="preserve"> "(SELECT id FROM movies WHERE movie_name = '"&amp;movies!B19&amp;"' AND duration = '"&amp;movies!E19&amp;"')"</f>
        <v>(SELECT id FROM movies WHERE movie_name = 'Hero' AND duration = '1:39')</v>
      </c>
      <c r="D183" s="11" t="s">
        <v>1202</v>
      </c>
      <c r="E183">
        <v>9</v>
      </c>
      <c r="F183" t="s">
        <v>1186</v>
      </c>
      <c r="G183" t="s">
        <v>79</v>
      </c>
      <c r="H183" t="s">
        <v>79</v>
      </c>
      <c r="I183" s="6" t="str">
        <f t="shared" si="2"/>
        <v>INSERT INTO movie_ratings(id, profile_id, movie_id, date_watched, user_rating, review, created_at, updated_at) VALUES (DEFAULT, (SELECT P.id FROM profiles P, users U WHERE U.id = P.user_id AND U.email = 'user2@movie.com'), (SELECT id FROM movies WHERE movie_name = 'Hero' AND duration = '1:39'), '2/3/2016', 9, 'Good movie.', now(), now());</v>
      </c>
    </row>
    <row r="184" spans="1:9" x14ac:dyDescent="0.25">
      <c r="A184" t="s">
        <v>72</v>
      </c>
      <c r="B184" t="str">
        <f xml:space="preserve"> "(SELECT P.id FROM profiles P, users U WHERE U.id = P.user_id AND U.email = '"&amp;users!B4&amp;"')"</f>
        <v>(SELECT P.id FROM profiles P, users U WHERE U.id = P.user_id AND U.email = 'user3@movie.com')</v>
      </c>
      <c r="C184" t="str">
        <f xml:space="preserve"> "(SELECT id FROM movies WHERE movie_name = '"&amp;movies!B20&amp;"' AND duration = '"&amp;movies!E20&amp;"')"</f>
        <v>(SELECT id FROM movies WHERE movie_name = 'Red Cliff' AND duration = '1:28')</v>
      </c>
      <c r="D184" s="11" t="s">
        <v>1203</v>
      </c>
      <c r="E184">
        <v>10</v>
      </c>
      <c r="F184" t="s">
        <v>1187</v>
      </c>
      <c r="G184" t="s">
        <v>79</v>
      </c>
      <c r="H184" t="s">
        <v>79</v>
      </c>
      <c r="I184" s="6" t="str">
        <f t="shared" si="2"/>
        <v>INSERT INTO movie_ratings(id, profile_id, movie_id, date_watched, user_rating, review, created_at, updated_at) VALUES (DEFAULT, (SELECT P.id FROM profiles P, users U WHERE U.id = P.user_id AND U.email = 'user3@movie.com'), (SELECT id FROM movies WHERE movie_name = 'Red Cliff' AND duration = '1:28'), '2/4/2016', 10, 'Piece of art!', now(), now());</v>
      </c>
    </row>
    <row r="185" spans="1:9" x14ac:dyDescent="0.25">
      <c r="A185" t="s">
        <v>72</v>
      </c>
      <c r="B185" t="str">
        <f xml:space="preserve"> "(SELECT P.id FROM profiles P, users U WHERE U.id = P.user_id AND U.email = '"&amp;users!B5&amp;"')"</f>
        <v>(SELECT P.id FROM profiles P, users U WHERE U.id = P.user_id AND U.email = 'user4@movie.com')</v>
      </c>
      <c r="C185" t="str">
        <f xml:space="preserve"> "(SELECT id FROM movies WHERE movie_name = '"&amp;movies!B21&amp;"' AND duration = '"&amp;movies!E21&amp;"')"</f>
        <v>(SELECT id FROM movies WHERE movie_name = 'Red Cliff II' AND duration = '1:39')</v>
      </c>
      <c r="D185" s="11" t="s">
        <v>1204</v>
      </c>
      <c r="E185">
        <v>5</v>
      </c>
      <c r="F185" t="s">
        <v>1188</v>
      </c>
      <c r="G185" t="s">
        <v>79</v>
      </c>
      <c r="H185" t="s">
        <v>79</v>
      </c>
      <c r="I185" s="6" t="str">
        <f t="shared" si="2"/>
        <v>INSERT INTO movie_ratings(id, profile_id, movie_id, date_watched, user_rating, review, created_at, updated_at) VALUES (DEFAULT, (SELECT P.id FROM profiles P, users U WHERE U.id = P.user_id AND U.email = 'user4@movie.com'), (SELECT id FROM movies WHERE movie_name = 'Red Cliff II' AND duration = '1:39'), '2/5/2016', 5, 'Not a fan. Could have been better.', now(), now());</v>
      </c>
    </row>
    <row r="186" spans="1:9" x14ac:dyDescent="0.25">
      <c r="A186" t="s">
        <v>72</v>
      </c>
      <c r="B186" t="str">
        <f xml:space="preserve"> "(SELECT P.id FROM profiles P, users U WHERE U.id = P.user_id AND U.email = '"&amp;users!B6&amp;"')"</f>
        <v>(SELECT P.id FROM profiles P, users U WHERE U.id = P.user_id AND U.email = 'user5@movie.com')</v>
      </c>
      <c r="C186" t="str">
        <f xml:space="preserve"> "(SELECT id FROM movies WHERE movie_name = '"&amp;movies!B22&amp;"' AND duration = '"&amp;movies!E22&amp;"')"</f>
        <v>(SELECT id FROM movies WHERE movie_name = 'The Terminator' AND duration = '1:47')</v>
      </c>
      <c r="D186" s="11" t="s">
        <v>1205</v>
      </c>
      <c r="E186">
        <v>2</v>
      </c>
      <c r="F186" t="s">
        <v>1189</v>
      </c>
      <c r="G186" t="s">
        <v>79</v>
      </c>
      <c r="H186" t="s">
        <v>79</v>
      </c>
      <c r="I186" s="6" t="str">
        <f t="shared" si="2"/>
        <v>INSERT INTO movie_ratings(id, profile_id, movie_id, date_watched, user_rating, review, created_at, updated_at) VALUES (DEFAULT, (SELECT P.id FROM profiles P, users U WHERE U.id = P.user_id AND U.email = 'user5@movie.com'), (SELECT id FROM movies WHERE movie_name = 'The Terminator' AND duration = '1:47'), '2/6/2016', 2, 'Not for me. Would not watch again.', now(), now());</v>
      </c>
    </row>
    <row r="187" spans="1:9" x14ac:dyDescent="0.25">
      <c r="A187" t="s">
        <v>72</v>
      </c>
      <c r="B187" t="str">
        <f xml:space="preserve"> "(SELECT P.id FROM profiles P, users U WHERE U.id = P.user_id AND U.email = '"&amp;users!B7&amp;"')"</f>
        <v>(SELECT P.id FROM profiles P, users U WHERE U.id = P.user_id AND U.email = 'user6@movie.com')</v>
      </c>
      <c r="C187" t="str">
        <f xml:space="preserve"> "(SELECT id FROM movies WHERE movie_name = '"&amp;movies!B23&amp;"' AND duration = '"&amp;movies!E23&amp;"')"</f>
        <v>(SELECT id FROM movies WHERE movie_name = 'Alien' AND duration = '1:57')</v>
      </c>
      <c r="D187" s="11" t="s">
        <v>1206</v>
      </c>
      <c r="E187">
        <v>6</v>
      </c>
      <c r="F187" t="s">
        <v>1190</v>
      </c>
      <c r="G187" t="s">
        <v>79</v>
      </c>
      <c r="H187" t="s">
        <v>79</v>
      </c>
      <c r="I187" s="6" t="str">
        <f t="shared" si="2"/>
        <v>INSERT INTO movie_ratings(id, profile_id, movie_id, date_watched, user_rating, review, created_at, updated_at) VALUES (DEFAULT, (SELECT P.id FROM profiles P, users U WHERE U.id = P.user_id AND U.email = 'user6@movie.com'), (SELECT id FROM movies WHERE movie_name = 'Alien' AND duration = '1:57'), '2/7/2016', 6, 'Good.', now(), now());</v>
      </c>
    </row>
    <row r="188" spans="1:9" x14ac:dyDescent="0.25">
      <c r="A188" t="s">
        <v>72</v>
      </c>
      <c r="B188" t="str">
        <f xml:space="preserve"> "(SELECT P.id FROM profiles P, users U WHERE U.id = P.user_id AND U.email = '"&amp;users!B8&amp;"')"</f>
        <v>(SELECT P.id FROM profiles P, users U WHERE U.id = P.user_id AND U.email = 'user7@movie.com')</v>
      </c>
      <c r="C188" t="str">
        <f xml:space="preserve"> "(SELECT id FROM movies WHERE movie_name = '"&amp;movies!B24&amp;"' AND duration = '"&amp;movies!E24&amp;"')"</f>
        <v>(SELECT id FROM movies WHERE movie_name = 'Prometheus' AND duration = '2:04')</v>
      </c>
      <c r="D188" s="11" t="s">
        <v>1207</v>
      </c>
      <c r="E188">
        <v>7</v>
      </c>
      <c r="F188" t="s">
        <v>1191</v>
      </c>
      <c r="G188" t="s">
        <v>79</v>
      </c>
      <c r="H188" t="s">
        <v>79</v>
      </c>
      <c r="I188" s="6" t="str">
        <f t="shared" si="2"/>
        <v>INSERT INTO movie_ratings(id, profile_id, movie_id, date_watched, user_rating, review, created_at, updated_at) VALUES (DEFAULT, (SELECT P.id FROM profiles P, users U WHERE U.id = P.user_id AND U.email = 'user7@movie.com'), (SELECT id FROM movies WHERE movie_name = 'Prometheus' AND duration = '2:04'), '2/8/2016', 7, 'Enjoyed. Would watch again.', now(), now());</v>
      </c>
    </row>
    <row r="189" spans="1:9" x14ac:dyDescent="0.25">
      <c r="A189" t="s">
        <v>72</v>
      </c>
      <c r="B189" t="str">
        <f xml:space="preserve"> "(SELECT P.id FROM profiles P, users U WHERE U.id = P.user_id AND U.email = '"&amp;users!B9&amp;"')"</f>
        <v>(SELECT P.id FROM profiles P, users U WHERE U.id = P.user_id AND U.email = 'user8@movie.com')</v>
      </c>
      <c r="C189" t="str">
        <f xml:space="preserve"> "(SELECT id FROM movies WHERE movie_name = '"&amp;movies!B25&amp;"' AND duration = '"&amp;movies!E25&amp;"')"</f>
        <v>(SELECT id FROM movies WHERE movie_name = 'Sphere' AND duration = '2:14')</v>
      </c>
      <c r="D189" s="11" t="s">
        <v>1208</v>
      </c>
      <c r="E189">
        <v>1</v>
      </c>
      <c r="F189" t="s">
        <v>1192</v>
      </c>
      <c r="G189" t="s">
        <v>79</v>
      </c>
      <c r="H189" t="s">
        <v>79</v>
      </c>
      <c r="I189" s="6" t="str">
        <f t="shared" si="2"/>
        <v>INSERT INTO movie_ratings(id, profile_id, movie_id, date_watched, user_rating, review, created_at, updated_at) VALUES (DEFAULT, (SELECT P.id FROM profiles P, users U WHERE U.id = P.user_id AND U.email = 'user8@movie.com'), (SELECT id FROM movies WHERE movie_name = 'Sphere' AND duration = '2:14'), '2/9/2016', 1, 'WORST MOVIE EVER!', now(), now());</v>
      </c>
    </row>
    <row r="190" spans="1:9" x14ac:dyDescent="0.25">
      <c r="A190" t="s">
        <v>72</v>
      </c>
      <c r="B190" t="str">
        <f xml:space="preserve"> "(SELECT P.id FROM profiles P, users U WHERE U.id = P.user_id AND U.email = '"&amp;users!B10&amp;"')"</f>
        <v>(SELECT P.id FROM profiles P, users U WHERE U.id = P.user_id AND U.email = 'user9@movie.com')</v>
      </c>
      <c r="C190" t="str">
        <f xml:space="preserve"> "(SELECT id FROM movies WHERE movie_name = '"&amp;movies!B26&amp;"' AND duration = '"&amp;movies!E26&amp;"')"</f>
        <v>(SELECT id FROM movies WHERE movie_name = 'Star Wars: Episode IV – A New Hope' AND duration = '2:01')</v>
      </c>
      <c r="D190" s="11" t="s">
        <v>1209</v>
      </c>
      <c r="E190">
        <v>4</v>
      </c>
      <c r="F190" t="s">
        <v>1193</v>
      </c>
      <c r="G190" t="s">
        <v>79</v>
      </c>
      <c r="H190" t="s">
        <v>79</v>
      </c>
      <c r="I190" s="6" t="str">
        <f t="shared" si="2"/>
        <v>INSERT INTO movie_ratings(id, profile_id, movie_id, date_watched, user_rating, review, created_at, updated_at) VALUES (DEFAULT, (SELECT P.id FROM profiles P, users U WHERE U.id = P.user_id AND U.email = 'user9@movie.com'), (SELECT id FROM movies WHERE movie_name = 'Star Wars: Episode IV – A New Hope' AND duration = '2:01'), '2/10/2016', 4, 'Under average…', now(), now());</v>
      </c>
    </row>
    <row r="191" spans="1:9" x14ac:dyDescent="0.25">
      <c r="A191" t="s">
        <v>72</v>
      </c>
      <c r="B191" t="str">
        <f xml:space="preserve"> "(SELECT P.id FROM profiles P, users U WHERE U.id = P.user_id AND U.email = '"&amp;users!B11&amp;"')"</f>
        <v>(SELECT P.id FROM profiles P, users U WHERE U.id = P.user_id AND U.email = 'user10@movie.com')</v>
      </c>
      <c r="C191" t="str">
        <f xml:space="preserve"> "(SELECT id FROM movies WHERE movie_name = '"&amp;movies!B27&amp;"' AND duration = '"&amp;movies!E27&amp;"')"</f>
        <v>(SELECT id FROM movies WHERE movie_name = 'The Big Short' AND duration = '2:10')</v>
      </c>
      <c r="D191" s="11" t="s">
        <v>1210</v>
      </c>
      <c r="E191">
        <v>8</v>
      </c>
      <c r="F191" t="s">
        <v>1194</v>
      </c>
      <c r="G191" t="s">
        <v>79</v>
      </c>
      <c r="H191" t="s">
        <v>79</v>
      </c>
      <c r="I191" s="6" t="str">
        <f t="shared" si="2"/>
        <v>INSERT INTO movie_ratings(id, profile_id, movie_id, date_watched, user_rating, review, created_at, updated_at) VALUES (DEFAULT, (SELECT P.id FROM profiles P, users U WHERE U.id = P.user_id AND U.email = 'user10@movie.com'), (SELECT id FROM movies WHERE movie_name = 'The Big Short' AND duration = '2:10'), '2/11/2016', 8, 'Awesome film!', now(), now());</v>
      </c>
    </row>
    <row r="192" spans="1:9" x14ac:dyDescent="0.25">
      <c r="A192" t="s">
        <v>72</v>
      </c>
      <c r="B192" t="str">
        <f xml:space="preserve"> "(SELECT P.id FROM profiles P, users U WHERE U.id = P.user_id AND U.email = '"&amp;users!B12&amp;"')"</f>
        <v>(SELECT P.id FROM profiles P, users U WHERE U.id = P.user_id AND U.email = 'user11@movie.com')</v>
      </c>
      <c r="C192" t="str">
        <f xml:space="preserve"> "(SELECT id FROM movies WHERE movie_name = '"&amp;movies!B28&amp;"' AND duration = '"&amp;movies!E28&amp;"')"</f>
        <v>(SELECT id FROM movies WHERE movie_name = 'Shall We Dance?' AND duration = '2:16')</v>
      </c>
      <c r="D192" s="11" t="s">
        <v>464</v>
      </c>
      <c r="E192">
        <v>5</v>
      </c>
      <c r="F192" t="s">
        <v>1195</v>
      </c>
      <c r="G192" t="s">
        <v>79</v>
      </c>
      <c r="H192" t="s">
        <v>79</v>
      </c>
      <c r="I19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'2:16'), '2/12/2016', 5, 'Not bad. Not good.', now(), now());</v>
      </c>
    </row>
    <row r="193" spans="1:9" x14ac:dyDescent="0.25">
      <c r="A193" t="s">
        <v>72</v>
      </c>
      <c r="B193" t="str">
        <f xml:space="preserve"> "(SELECT P.id FROM profiles P, users U WHERE U.id = P.user_id AND U.email = '"&amp;users!B13&amp;"')"</f>
        <v>(SELECT P.id FROM profiles P, users U WHERE U.id = P.user_id AND U.email = 'user12@movie.com')</v>
      </c>
      <c r="C193" t="str">
        <f xml:space="preserve"> "(SELECT id FROM movies WHERE movie_name = '"&amp;movies!B29&amp;"' AND duration = '"&amp;movies!E29&amp;"')"</f>
        <v>(SELECT id FROM movies WHERE movie_name = 'Shall We Dance?' AND duration = '1:44')</v>
      </c>
      <c r="D193" s="11" t="s">
        <v>1211</v>
      </c>
      <c r="E193">
        <v>10</v>
      </c>
      <c r="F193" t="s">
        <v>1196</v>
      </c>
      <c r="G193" t="s">
        <v>79</v>
      </c>
      <c r="H193" t="s">
        <v>79</v>
      </c>
      <c r="I193" s="6" t="str">
        <f t="shared" si="2"/>
        <v>INSERT INTO movie_ratings(id, profile_id, movie_id, date_watched, user_rating, review, created_at, updated_at) VALUES (DEFAULT, (SELECT P.id FROM profiles P, users U WHERE U.id = P.user_id AND U.email = 'user12@movie.com'), (SELECT id FROM movies WHERE movie_name = 'Shall We Dance?' AND duration = '1:44'), '2/13/2016', 10, 'What a masterpiece!', now(), now());</v>
      </c>
    </row>
    <row r="194" spans="1:9" x14ac:dyDescent="0.25">
      <c r="A194" t="s">
        <v>72</v>
      </c>
      <c r="B194" t="str">
        <f xml:space="preserve"> "(SELECT P.id FROM profiles P, users U WHERE U.id = P.user_id AND U.email = '"&amp;users!B14&amp;"')"</f>
        <v>(SELECT P.id FROM profiles P, users U WHERE U.id = P.user_id AND U.email = 'user13@movie.com')</v>
      </c>
      <c r="C194" t="str">
        <f xml:space="preserve"> "(SELECT id FROM movies WHERE movie_name = '"&amp;movies!B30&amp;"' AND duration = '"&amp;movies!E30&amp;"')"</f>
        <v>(SELECT id FROM movies WHERE movie_name = 'Forrest Gump' AND duration = '2:22')</v>
      </c>
      <c r="D194" s="11" t="s">
        <v>1212</v>
      </c>
      <c r="E194">
        <v>2</v>
      </c>
      <c r="F194" t="s">
        <v>1218</v>
      </c>
      <c r="G194" t="s">
        <v>79</v>
      </c>
      <c r="H194" t="s">
        <v>79</v>
      </c>
      <c r="I194" s="6" t="str">
        <f t="shared" si="2"/>
        <v>INSERT INTO movie_ratings(id, profile_id, movie_id, date_watched, user_rating, review, created_at, updated_at) VALUES (DEFAULT, (SELECT P.id FROM profiles P, users U WHERE U.id = P.user_id AND U.email = 'user13@movie.com'), (SELECT id FROM movies WHERE movie_name = 'Forrest Gump' AND duration = '2:22'), '2/14/2016', 2, 'I don''t know what I watched…', now(), now());</v>
      </c>
    </row>
    <row r="195" spans="1:9" x14ac:dyDescent="0.25">
      <c r="A195" t="s">
        <v>72</v>
      </c>
      <c r="B195" t="str">
        <f xml:space="preserve"> "(SELECT P.id FROM profiles P, users U WHERE U.id = P.user_id AND U.email = '"&amp;users!B15&amp;"')"</f>
        <v>(SELECT P.id FROM profiles P, users U WHERE U.id = P.user_id AND U.email = 'user14@movie.com')</v>
      </c>
      <c r="C195" t="str">
        <f xml:space="preserve"> "(SELECT id FROM movies WHERE movie_name = '"&amp;movies!B31&amp;"' AND duration = '"&amp;movies!E31&amp;"')"</f>
        <v>(SELECT id FROM movies WHERE movie_name = 'Les Miserables' AND duration = '2:38')</v>
      </c>
      <c r="D195" s="11" t="s">
        <v>1213</v>
      </c>
      <c r="E195">
        <v>9</v>
      </c>
      <c r="F195" t="s">
        <v>1197</v>
      </c>
      <c r="G195" t="s">
        <v>79</v>
      </c>
      <c r="H195" t="s">
        <v>79</v>
      </c>
      <c r="I195" s="6" t="str">
        <f t="shared" ref="I195:I217" si="3" xml:space="preserve"> "INSERT INTO movie_ratings("&amp;A$1&amp;", "&amp;B$1&amp;", "&amp;C$1&amp;", "&amp;D$1&amp;", "&amp;E$1&amp;", "&amp;F$1&amp;", "&amp;G$1&amp;", "&amp;H$1&amp;") VALUES ("&amp;A195&amp;", "&amp;B195&amp;", "&amp;C195&amp;", '"&amp;D195&amp;"', "&amp;E195&amp;", '"&amp;F195&amp;"', "&amp;G195&amp;", "&amp;H195&amp;");"</f>
        <v>INSERT INTO movie_ratings(id, profile_id, movie_id, date_watched, user_rating, review, created_at, updated_at) VALUES (DEFAULT, (SELECT P.id FROM profiles P, users U WHERE U.id = P.user_id AND U.email = 'user14@movie.com'), (SELECT id FROM movies WHERE movie_name = 'Les Miserables' AND duration = '2:38'), '2/15/2016', 9, 'Great film! Super fun!', now(), now());</v>
      </c>
    </row>
    <row r="196" spans="1:9" x14ac:dyDescent="0.25">
      <c r="A196" t="s">
        <v>72</v>
      </c>
      <c r="B196" t="str">
        <f xml:space="preserve"> "(SELECT P.id FROM profiles P, users U WHERE U.id = P.user_id AND U.email = '"&amp;users!B16&amp;"')"</f>
        <v>(SELECT P.id FROM profiles P, users U WHERE U.id = P.user_id AND U.email = 'user15@movie.com')</v>
      </c>
      <c r="C196" t="str">
        <f xml:space="preserve"> "(SELECT id FROM movies WHERE movie_name = '"&amp;movies!B32&amp;"' AND duration = '"&amp;movies!E32&amp;"')"</f>
        <v>(SELECT id FROM movies WHERE movie_name = 'Gattaca' AND duration = '1:46')</v>
      </c>
      <c r="D196" s="11" t="s">
        <v>1214</v>
      </c>
      <c r="E196">
        <v>10</v>
      </c>
      <c r="F196" t="s">
        <v>1198</v>
      </c>
      <c r="G196" t="s">
        <v>79</v>
      </c>
      <c r="H196" t="s">
        <v>79</v>
      </c>
      <c r="I196" s="6" t="str">
        <f t="shared" si="3"/>
        <v>INSERT INTO movie_ratings(id, profile_id, movie_id, date_watched, user_rating, review, created_at, updated_at) VALUES (DEFAULT, (SELECT P.id FROM profiles P, users U WHERE U.id = P.user_id AND U.email = 'user15@movie.com'), (SELECT id FROM movies WHERE movie_name = 'Gattaca' AND duration = '1:46'), '2/16/2016', 10, 'I love the actors in this movie &lt;3', now(), now());</v>
      </c>
    </row>
    <row r="197" spans="1:9" x14ac:dyDescent="0.25">
      <c r="A197" t="s">
        <v>72</v>
      </c>
      <c r="B197" t="str">
        <f xml:space="preserve"> "(SELECT P.id FROM profiles P, users U WHERE U.id = P.user_id AND U.email = '"&amp;users!B17&amp;"')"</f>
        <v>(SELECT P.id FROM profiles P, users U WHERE U.id = P.user_id AND U.email = 'user16@movie.com')</v>
      </c>
      <c r="C197" t="str">
        <f xml:space="preserve"> "(SELECT id FROM movies WHERE movie_name = '"&amp;movies!B33&amp;"' AND duration = '"&amp;movies!E33&amp;"')"</f>
        <v>(SELECT id FROM movies WHERE movie_name = 'Larry Crowne' AND duration = '1:38')</v>
      </c>
      <c r="D197" s="11" t="s">
        <v>1215</v>
      </c>
      <c r="E197">
        <v>3</v>
      </c>
      <c r="F197" t="s">
        <v>1199</v>
      </c>
      <c r="G197" t="s">
        <v>79</v>
      </c>
      <c r="H197" t="s">
        <v>79</v>
      </c>
      <c r="I197" s="6" t="str">
        <f t="shared" si="3"/>
        <v>INSERT INTO movie_ratings(id, profile_id, movie_id, date_watched, user_rating, review, created_at, updated_at) VALUES (DEFAULT, (SELECT P.id FROM profiles P, users U WHERE U.id = P.user_id AND U.email = 'user16@movie.com'), (SELECT id FROM movies WHERE movie_name = 'Larry Crowne' AND duration = '1:38'), '2/17/2016', 3, 'Mediocre…', now(), now());</v>
      </c>
    </row>
    <row r="198" spans="1:9" x14ac:dyDescent="0.25">
      <c r="A198" t="s">
        <v>72</v>
      </c>
      <c r="B198" t="str">
        <f xml:space="preserve"> "(SELECT P.id FROM profiles P, users U WHERE U.id = P.user_id AND U.email = '"&amp;users!B18&amp;"')"</f>
        <v>(SELECT P.id FROM profiles P, users U WHERE U.id = P.user_id AND U.email = 'user17@movie.com')</v>
      </c>
      <c r="C198" t="str">
        <f xml:space="preserve"> "(SELECT id FROM movies WHERE movie_name = '"&amp;movies!B34&amp;"' AND duration = '"&amp;movies!E34&amp;"')"</f>
        <v>(SELECT id FROM movies WHERE movie_name = 'Up' AND duration = '1:36')</v>
      </c>
      <c r="D198" s="11" t="s">
        <v>1216</v>
      </c>
      <c r="E198">
        <v>8</v>
      </c>
      <c r="F198" t="s">
        <v>1200</v>
      </c>
      <c r="G198" t="s">
        <v>79</v>
      </c>
      <c r="H198" t="s">
        <v>79</v>
      </c>
      <c r="I198" s="6" t="str">
        <f t="shared" si="3"/>
        <v>INSERT INTO movie_ratings(id, profile_id, movie_id, date_watched, user_rating, review, created_at, updated_at) VALUES (DEFAULT, (SELECT P.id FROM profiles P, users U WHERE U.id = P.user_id AND U.email = 'user17@movie.com'), (SELECT id FROM movies WHERE movie_name = 'Up' AND duration = '1:36'), '2/18/2016', 8, 'I respect this film director. What great imagery!', now(), now());</v>
      </c>
    </row>
    <row r="199" spans="1:9" x14ac:dyDescent="0.25">
      <c r="A199" t="s">
        <v>72</v>
      </c>
      <c r="B199" t="str">
        <f xml:space="preserve"> "(SELECT P.id FROM profiles P, users U WHERE U.id = P.user_id AND U.email = '"&amp;users!B19&amp;"')"</f>
        <v>(SELECT P.id FROM profiles P, users U WHERE U.id = P.user_id AND U.email = 'user18@movie.com')</v>
      </c>
      <c r="C199" t="str">
        <f xml:space="preserve"> "(SELECT id FROM movies WHERE movie_name = '"&amp;movies!B35&amp;"' AND duration = '"&amp;movies!E35&amp;"')"</f>
        <v>(SELECT id FROM movies WHERE movie_name = 'Toy Story' AND duration = '1:21')</v>
      </c>
      <c r="D199" s="11" t="s">
        <v>1217</v>
      </c>
      <c r="E199">
        <v>4</v>
      </c>
      <c r="F199" t="s">
        <v>1219</v>
      </c>
      <c r="G199" t="s">
        <v>79</v>
      </c>
      <c r="H199" t="s">
        <v>79</v>
      </c>
      <c r="I199" s="6" t="str">
        <f t="shared" si="3"/>
        <v>INSERT INTO movie_ratings(id, profile_id, movie_id, date_watched, user_rating, review, created_at, updated_at) VALUES (DEFAULT, (SELECT P.id FROM profiles P, users U WHERE U.id = P.user_id AND U.email = 'user18@movie.com'), (SELECT id FROM movies WHERE movie_name = 'Toy Story' AND duration = '1:21'), '2/19/2016', 4, 'This really isn''t for children….', now(), now());</v>
      </c>
    </row>
    <row r="200" spans="1:9" x14ac:dyDescent="0.25">
      <c r="A200" t="s">
        <v>72</v>
      </c>
      <c r="B200" t="str">
        <f xml:space="preserve"> "(SELECT P.id FROM profiles P, users U WHERE U.id = P.user_id AND U.email = '"&amp;users!B20&amp;"')"</f>
        <v>(SELECT P.id FROM profiles P, users U WHERE U.id = P.user_id AND U.email = 'user19@movie.com')</v>
      </c>
      <c r="C200" t="str">
        <f xml:space="preserve"> "(SELECT id FROM movies WHERE movie_name = '"&amp;movies!B36&amp;"' AND duration = '"&amp;movies!E36&amp;"')"</f>
        <v>(SELECT id FROM movies WHERE movie_name = 'Star Trek: Into Darkness' AND duration = '2:12')</v>
      </c>
      <c r="D200" s="11" t="s">
        <v>1201</v>
      </c>
      <c r="E200">
        <v>10</v>
      </c>
      <c r="F200" t="s">
        <v>1185</v>
      </c>
      <c r="G200" t="s">
        <v>79</v>
      </c>
      <c r="H200" t="s">
        <v>79</v>
      </c>
      <c r="I200" s="6" t="str">
        <f t="shared" si="3"/>
        <v>INSERT INTO movie_ratings(id, profile_id, movie_id, date_watched, user_rating, review, created_at, updated_at) VALUES (DEFAULT, (SELECT P.id FROM profiles P, users U WHERE U.id = P.user_id AND U.email = 'user19@movie.com'), (SELECT id FROM movies WHERE movie_name = 'Star Trek: Into Darkness' AND duration = '2:12'), '2/2/2016', 10, 'Amazing!', now(), now());</v>
      </c>
    </row>
    <row r="201" spans="1:9" x14ac:dyDescent="0.25">
      <c r="A201" t="s">
        <v>72</v>
      </c>
      <c r="B201" t="str">
        <f xml:space="preserve"> "(SELECT P.id FROM profiles P, users U WHERE U.id = P.user_id AND U.email = '"&amp;users!B21&amp;"')"</f>
        <v>(SELECT P.id FROM profiles P, users U WHERE U.id = P.user_id AND U.email = 'user20@movie.com')</v>
      </c>
      <c r="C201" t="str">
        <f xml:space="preserve"> "(SELECT id FROM movies WHERE movie_name = '"&amp;movies!B37&amp;"' AND duration = '"&amp;movies!E37&amp;"')"</f>
        <v>(SELECT id FROM movies WHERE movie_name = 'Batman Begins' AND duration = '2:20')</v>
      </c>
      <c r="D201" s="11" t="s">
        <v>1202</v>
      </c>
      <c r="E201">
        <v>9</v>
      </c>
      <c r="F201" t="s">
        <v>1186</v>
      </c>
      <c r="G201" t="s">
        <v>79</v>
      </c>
      <c r="H201" t="s">
        <v>79</v>
      </c>
      <c r="I201" s="6" t="str">
        <f t="shared" si="3"/>
        <v>INSERT INTO movie_ratings(id, profile_id, movie_id, date_watched, user_rating, review, created_at, updated_at) VALUES (DEFAULT, (SELECT P.id FROM profiles P, users U WHERE U.id = P.user_id AND U.email = 'user20@movie.com'), (SELECT id FROM movies WHERE movie_name = 'Batman Begins' AND duration = '2:20'), '2/3/2016', 9, 'Good movie.', now(), now());</v>
      </c>
    </row>
    <row r="202" spans="1:9" x14ac:dyDescent="0.25">
      <c r="A202" t="s">
        <v>72</v>
      </c>
      <c r="B202" t="str">
        <f xml:space="preserve"> "(SELECT P.id FROM profiles P, users U WHERE U.id = P.user_id AND U.email = '"&amp;users!B2&amp;"')"</f>
        <v>(SELECT P.id FROM profiles P, users U WHERE U.id = P.user_id AND U.email = 'user1@movie.com')</v>
      </c>
      <c r="C202" t="str">
        <f xml:space="preserve"> "(SELECT id FROM movies WHERE movie_name = '"&amp;movies!B38&amp;"' AND duration = '"&amp;movies!E38&amp;"')"</f>
        <v>(SELECT id FROM movies WHERE movie_name = 'Bridge of Spies' AND duration = '2:22')</v>
      </c>
      <c r="D202" s="11" t="s">
        <v>1203</v>
      </c>
      <c r="E202">
        <v>10</v>
      </c>
      <c r="F202" t="s">
        <v>1187</v>
      </c>
      <c r="G202" t="s">
        <v>79</v>
      </c>
      <c r="H202" t="s">
        <v>79</v>
      </c>
      <c r="I202" s="6" t="str">
        <f t="shared" si="3"/>
        <v>INSERT INTO movie_ratings(id, profile_id, movie_id, date_watched, user_rating, review, created_at, updated_at) VALUES (DEFAULT, (SELECT P.id FROM profiles P, users U WHERE U.id = P.user_id AND U.email = 'user1@movie.com'), (SELECT id FROM movies WHERE movie_name = 'Bridge of Spies' AND duration = '2:22'), '2/4/2016', 10, 'Piece of art!', now(), now());</v>
      </c>
    </row>
    <row r="203" spans="1:9" x14ac:dyDescent="0.25">
      <c r="A203" t="s">
        <v>72</v>
      </c>
      <c r="B203" t="str">
        <f xml:space="preserve"> "(SELECT P.id FROM profiles P, users U WHERE U.id = P.user_id AND U.email = '"&amp;users!B3&amp;"')"</f>
        <v>(SELECT P.id FROM profiles P, users U WHERE U.id = P.user_id AND U.email = 'user2@movie.com')</v>
      </c>
      <c r="C203" t="str">
        <f xml:space="preserve"> "(SELECT id FROM movies WHERE movie_name = '"&amp;movies!B39&amp;"' AND duration = '"&amp;movies!E39&amp;"')"</f>
        <v>(SELECT id FROM movies WHERE movie_name = 'Avatar' AND duration = '2:42')</v>
      </c>
      <c r="D203" s="11" t="s">
        <v>1204</v>
      </c>
      <c r="E203">
        <v>5</v>
      </c>
      <c r="F203" t="s">
        <v>1188</v>
      </c>
      <c r="G203" t="s">
        <v>79</v>
      </c>
      <c r="H203" t="s">
        <v>79</v>
      </c>
      <c r="I203" s="6" t="str">
        <f t="shared" si="3"/>
        <v>INSERT INTO movie_ratings(id, profile_id, movie_id, date_watched, user_rating, review, created_at, updated_at) VALUES (DEFAULT, (SELECT P.id FROM profiles P, users U WHERE U.id = P.user_id AND U.email = 'user2@movie.com'), (SELECT id FROM movies WHERE movie_name = 'Avatar' AND duration = '2:42'), '2/5/2016', 5, 'Not a fan. Could have been better.', now(), now());</v>
      </c>
    </row>
    <row r="204" spans="1:9" x14ac:dyDescent="0.25">
      <c r="A204" t="s">
        <v>72</v>
      </c>
      <c r="B204" t="str">
        <f xml:space="preserve"> "(SELECT P.id FROM profiles P, users U WHERE U.id = P.user_id AND U.email = '"&amp;users!B4&amp;"')"</f>
        <v>(SELECT P.id FROM profiles P, users U WHERE U.id = P.user_id AND U.email = 'user3@movie.com')</v>
      </c>
      <c r="C204" t="str">
        <f xml:space="preserve"> "(SELECT id FROM movies WHERE movie_name = '"&amp;movies!B40&amp;"' AND duration = '"&amp;movies!E40&amp;"')"</f>
        <v>(SELECT id FROM movies WHERE movie_name = 'Deadpool' AND duration = '1:48')</v>
      </c>
      <c r="D204" s="11" t="s">
        <v>1205</v>
      </c>
      <c r="E204">
        <v>2</v>
      </c>
      <c r="F204" t="s">
        <v>1189</v>
      </c>
      <c r="G204" t="s">
        <v>79</v>
      </c>
      <c r="H204" t="s">
        <v>79</v>
      </c>
      <c r="I204" s="6" t="str">
        <f t="shared" si="3"/>
        <v>INSERT INTO movie_ratings(id, profile_id, movie_id, date_watched, user_rating, review, created_at, updated_at) VALUES (DEFAULT, (SELECT P.id FROM profiles P, users U WHERE U.id = P.user_id AND U.email = 'user3@movie.com'), (SELECT id FROM movies WHERE movie_name = 'Deadpool' AND duration = '1:48'), '2/6/2016', 2, 'Not for me. Would not watch again.', now(), now());</v>
      </c>
    </row>
    <row r="205" spans="1:9" x14ac:dyDescent="0.25">
      <c r="A205" t="s">
        <v>72</v>
      </c>
      <c r="B205" t="str">
        <f xml:space="preserve"> "(SELECT P.id FROM profiles P, users U WHERE U.id = P.user_id AND U.email = '"&amp;users!B5&amp;"')"</f>
        <v>(SELECT P.id FROM profiles P, users U WHERE U.id = P.user_id AND U.email = 'user4@movie.com')</v>
      </c>
      <c r="C205" t="str">
        <f xml:space="preserve"> "(SELECT id FROM movies WHERE movie_name = '"&amp;movies!B41&amp;"' AND duration = '"&amp;movies!E41&amp;"')"</f>
        <v>(SELECT id FROM movies WHERE movie_name = 'Amelie' AND duration = '2:02')</v>
      </c>
      <c r="D205" s="11" t="s">
        <v>1206</v>
      </c>
      <c r="E205">
        <v>6</v>
      </c>
      <c r="F205" t="s">
        <v>1190</v>
      </c>
      <c r="G205" t="s">
        <v>79</v>
      </c>
      <c r="H205" t="s">
        <v>79</v>
      </c>
      <c r="I205" s="6" t="str">
        <f t="shared" si="3"/>
        <v>INSERT INTO movie_ratings(id, profile_id, movie_id, date_watched, user_rating, review, created_at, updated_at) VALUES (DEFAULT, (SELECT P.id FROM profiles P, users U WHERE U.id = P.user_id AND U.email = 'user4@movie.com'), (SELECT id FROM movies WHERE movie_name = 'Amelie' AND duration = '2:02'), '2/7/2016', 6, 'Good.', now(), now());</v>
      </c>
    </row>
    <row r="206" spans="1:9" x14ac:dyDescent="0.25">
      <c r="A206" t="s">
        <v>72</v>
      </c>
      <c r="B206" t="str">
        <f xml:space="preserve"> "(SELECT P.id FROM profiles P, users U WHERE U.id = P.user_id AND U.email = '"&amp;users!B6&amp;"')"</f>
        <v>(SELECT P.id FROM profiles P, users U WHERE U.id = P.user_id AND U.email = 'user5@movie.com')</v>
      </c>
      <c r="C206" t="str">
        <f xml:space="preserve"> "(SELECT id FROM movies WHERE movie_name = '"&amp;movies!B42&amp;"' AND duration = '"&amp;movies!E42&amp;"')"</f>
        <v>(SELECT id FROM movies WHERE movie_name = 'Catch Me If You Can' AND duration = '2:21')</v>
      </c>
      <c r="D206" s="11" t="s">
        <v>1207</v>
      </c>
      <c r="E206">
        <v>7</v>
      </c>
      <c r="F206" t="s">
        <v>1191</v>
      </c>
      <c r="G206" t="s">
        <v>79</v>
      </c>
      <c r="H206" t="s">
        <v>79</v>
      </c>
      <c r="I206" s="6" t="str">
        <f t="shared" si="3"/>
        <v>INSERT INTO movie_ratings(id, profile_id, movie_id, date_watched, user_rating, review, created_at, updated_at) VALUES (DEFAULT, (SELECT P.id FROM profiles P, users U WHERE U.id = P.user_id AND U.email = 'user5@movie.com'), (SELECT id FROM movies WHERE movie_name = 'Catch Me If You Can' AND duration = '2:21'), '2/8/2016', 7, 'Enjoyed. Would watch again.', now(), now());</v>
      </c>
    </row>
    <row r="207" spans="1:9" x14ac:dyDescent="0.25">
      <c r="A207" t="s">
        <v>72</v>
      </c>
      <c r="B207" t="str">
        <f xml:space="preserve"> "(SELECT P.id FROM profiles P, users U WHERE U.id = P.user_id AND U.email = '"&amp;users!B7&amp;"')"</f>
        <v>(SELECT P.id FROM profiles P, users U WHERE U.id = P.user_id AND U.email = 'user6@movie.com')</v>
      </c>
      <c r="C207" t="str">
        <f xml:space="preserve"> "(SELECT id FROM movies WHERE movie_name = '"&amp;movies!B2&amp;"' AND duration = '"&amp;movies!E2&amp;"')"</f>
        <v>(SELECT id FROM movies WHERE movie_name = 'The Lord of the Rings: The Fellowship of the Ring' AND duration = '2:58')</v>
      </c>
      <c r="D207" s="11" t="s">
        <v>1208</v>
      </c>
      <c r="E207">
        <v>1</v>
      </c>
      <c r="F207" t="s">
        <v>1192</v>
      </c>
      <c r="G207" t="s">
        <v>79</v>
      </c>
      <c r="H207" t="s">
        <v>79</v>
      </c>
      <c r="I207" s="6" t="str">
        <f t="shared" si="3"/>
        <v>INSERT INTO movie_ratings(id, profile_id, movie_id, date_watched, user_rating, review, created_at, updated_at) VALUES (DEFAULT, (SELECT P.id FROM profiles P, users U WHERE U.id = P.user_id AND U.email = 'user6@movie.com'), (SELECT id FROM movies WHERE movie_name = 'The Lord of the Rings: The Fellowship of the Ring' AND duration = '2:58'), '2/9/2016', 1, 'WORST MOVIE EVER!', now(), now());</v>
      </c>
    </row>
    <row r="208" spans="1:9" x14ac:dyDescent="0.25">
      <c r="A208" t="s">
        <v>72</v>
      </c>
      <c r="B208" t="str">
        <f xml:space="preserve"> "(SELECT P.id FROM profiles P, users U WHERE U.id = P.user_id AND U.email = '"&amp;users!B8&amp;"')"</f>
        <v>(SELECT P.id FROM profiles P, users U WHERE U.id = P.user_id AND U.email = 'user7@movie.com')</v>
      </c>
      <c r="C208" t="str">
        <f xml:space="preserve"> "(SELECT id FROM movies WHERE movie_name = '"&amp;movies!B3&amp;"' AND duration = '"&amp;movies!E3&amp;"')"</f>
        <v>(SELECT id FROM movies WHERE movie_name = 'The Lord of the Rings: The Two Towers' AND duration = '2:59')</v>
      </c>
      <c r="D208" s="11" t="s">
        <v>1209</v>
      </c>
      <c r="E208">
        <v>4</v>
      </c>
      <c r="F208" t="s">
        <v>1193</v>
      </c>
      <c r="G208" t="s">
        <v>79</v>
      </c>
      <c r="H208" t="s">
        <v>79</v>
      </c>
      <c r="I208" s="6" t="str">
        <f t="shared" si="3"/>
        <v>INSERT INTO movie_ratings(id, profile_id, movie_id, date_watched, user_rating, review, created_at, updated_at) VALUES (DEFAULT, (SELECT P.id FROM profiles P, users U WHERE U.id = P.user_id AND U.email = 'user7@movie.com'), (SELECT id FROM movies WHERE movie_name = 'The Lord of the Rings: The Two Towers' AND duration = '2:59'), '2/10/2016', 4, 'Under average…', now(), now());</v>
      </c>
    </row>
    <row r="209" spans="1:9" x14ac:dyDescent="0.25">
      <c r="A209" t="s">
        <v>72</v>
      </c>
      <c r="B209" t="str">
        <f xml:space="preserve"> "(SELECT P.id FROM profiles P, users U WHERE U.id = P.user_id AND U.email = '"&amp;users!B9&amp;"')"</f>
        <v>(SELECT P.id FROM profiles P, users U WHERE U.id = P.user_id AND U.email = 'user8@movie.com')</v>
      </c>
      <c r="C209" t="str">
        <f xml:space="preserve"> "(SELECT id FROM movies WHERE movie_name = '"&amp;movies!B4&amp;"' AND duration = '"&amp;movies!E4&amp;"')"</f>
        <v>(SELECT id FROM movies WHERE movie_name = 'The Lord of the Rings: The Return of the King' AND duration = '3:21')</v>
      </c>
      <c r="D209" s="11" t="s">
        <v>1210</v>
      </c>
      <c r="E209">
        <v>8</v>
      </c>
      <c r="F209" t="s">
        <v>1194</v>
      </c>
      <c r="G209" t="s">
        <v>79</v>
      </c>
      <c r="H209" t="s">
        <v>79</v>
      </c>
      <c r="I209" s="6" t="str">
        <f t="shared" si="3"/>
        <v>INSERT INTO movie_ratings(id, profile_id, movie_id, date_watched, user_rating, review, created_at, updated_at) VALUES (DEFAULT, (SELECT P.id FROM profiles P, users U WHERE U.id = P.user_id AND U.email = 'user8@movie.com'), (SELECT id FROM movies WHERE movie_name = 'The Lord of the Rings: The Return of the King' AND duration = '3:21'), '2/11/2016', 8, 'Awesome film!', now(), now());</v>
      </c>
    </row>
    <row r="210" spans="1:9" x14ac:dyDescent="0.25">
      <c r="A210" t="s">
        <v>72</v>
      </c>
      <c r="B210" t="str">
        <f xml:space="preserve"> "(SELECT P.id FROM profiles P, users U WHERE U.id = P.user_id AND U.email = '"&amp;users!B10&amp;"')"</f>
        <v>(SELECT P.id FROM profiles P, users U WHERE U.id = P.user_id AND U.email = 'user9@movie.com')</v>
      </c>
      <c r="C210" t="str">
        <f xml:space="preserve"> "(SELECT id FROM movies WHERE movie_name = '"&amp;movies!B5&amp;"' AND duration = '"&amp;movies!E5&amp;"')"</f>
        <v>(SELECT id FROM movies WHERE movie_name = 'Howl''s Moving Castle' AND duration = '1:59')</v>
      </c>
      <c r="D210" s="11" t="s">
        <v>464</v>
      </c>
      <c r="E210">
        <v>5</v>
      </c>
      <c r="F210" t="s">
        <v>1195</v>
      </c>
      <c r="G210" t="s">
        <v>79</v>
      </c>
      <c r="H210" t="s">
        <v>79</v>
      </c>
      <c r="I210" s="6" t="str">
        <f t="shared" si="3"/>
        <v>INSERT INTO movie_ratings(id, profile_id, movie_id, date_watched, user_rating, review, created_at, updated_at) VALUES (DEFAULT, (SELECT P.id FROM profiles P, users U WHERE U.id = P.user_id AND U.email = 'user9@movie.com'), (SELECT id FROM movies WHERE movie_name = 'Howl''s Moving Castle' AND duration = '1:59'), '2/12/2016', 5, 'Not bad. Not good.', now(), now());</v>
      </c>
    </row>
    <row r="211" spans="1:9" x14ac:dyDescent="0.25">
      <c r="A211" t="s">
        <v>72</v>
      </c>
      <c r="B211" t="str">
        <f xml:space="preserve"> "(SELECT P.id FROM profiles P, users U WHERE U.id = P.user_id AND U.email = '"&amp;users!B11&amp;"')"</f>
        <v>(SELECT P.id FROM profiles P, users U WHERE U.id = P.user_id AND U.email = 'user10@movie.com')</v>
      </c>
      <c r="C211" t="str">
        <f xml:space="preserve"> "(SELECT id FROM movies WHERE movie_name = '"&amp;movies!B6&amp;"' AND duration = '"&amp;movies!E6&amp;"')"</f>
        <v>(SELECT id FROM movies WHERE movie_name = 'Ghost' AND duration = '2:07')</v>
      </c>
      <c r="D211" s="11" t="s">
        <v>1211</v>
      </c>
      <c r="E211">
        <v>10</v>
      </c>
      <c r="F211" t="s">
        <v>1196</v>
      </c>
      <c r="G211" t="s">
        <v>79</v>
      </c>
      <c r="H211" t="s">
        <v>79</v>
      </c>
      <c r="I211" s="6" t="str">
        <f t="shared" si="3"/>
        <v>INSERT INTO movie_ratings(id, profile_id, movie_id, date_watched, user_rating, review, created_at, updated_at) VALUES (DEFAULT, (SELECT P.id FROM profiles P, users U WHERE U.id = P.user_id AND U.email = 'user10@movie.com'), (SELECT id FROM movies WHERE movie_name = 'Ghost' AND duration = '2:07'), '2/13/2016', 10, 'What a masterpiece!', now(), now());</v>
      </c>
    </row>
    <row r="212" spans="1:9" x14ac:dyDescent="0.25">
      <c r="A212" t="s">
        <v>72</v>
      </c>
      <c r="B212" t="str">
        <f xml:space="preserve"> "(SELECT P.id FROM profiles P, users U WHERE U.id = P.user_id AND U.email = '"&amp;users!B12&amp;"')"</f>
        <v>(SELECT P.id FROM profiles P, users U WHERE U.id = P.user_id AND U.email = 'user11@movie.com')</v>
      </c>
      <c r="C212" t="str">
        <f xml:space="preserve"> "(SELECT id FROM movies WHERE movie_name = '"&amp;movies!B7&amp;"' AND duration = '"&amp;movies!E7&amp;"')"</f>
        <v>(SELECT id FROM movies WHERE movie_name = 'The Notebook' AND duration = '2:03')</v>
      </c>
      <c r="D212" s="11" t="s">
        <v>1212</v>
      </c>
      <c r="E212">
        <v>2</v>
      </c>
      <c r="F212" t="s">
        <v>1218</v>
      </c>
      <c r="G212" t="s">
        <v>79</v>
      </c>
      <c r="H212" t="s">
        <v>79</v>
      </c>
      <c r="I212" s="6" t="str">
        <f t="shared" si="3"/>
        <v>INSERT INTO movie_ratings(id, profile_id, movie_id, date_watched, user_rating, review, created_at, updated_at) VALUES (DEFAULT, (SELECT P.id FROM profiles P, users U WHERE U.id = P.user_id AND U.email = 'user11@movie.com'), (SELECT id FROM movies WHERE movie_name = 'The Notebook' AND duration = '2:03'), '2/14/2016', 2, 'I don''t know what I watched…', now(), now());</v>
      </c>
    </row>
    <row r="213" spans="1:9" x14ac:dyDescent="0.25">
      <c r="A213" t="s">
        <v>72</v>
      </c>
      <c r="B213" t="str">
        <f xml:space="preserve"> "(SELECT P.id FROM profiles P, users U WHERE U.id = P.user_id AND U.email = '"&amp;users!B13&amp;"')"</f>
        <v>(SELECT P.id FROM profiles P, users U WHERE U.id = P.user_id AND U.email = 'user12@movie.com')</v>
      </c>
      <c r="C213" t="str">
        <f xml:space="preserve"> "(SELECT id FROM movies WHERE movie_name = '"&amp;movies!B8&amp;"' AND duration = '"&amp;movies!E8&amp;"')"</f>
        <v>(SELECT id FROM movies WHERE movie_name = 'A Walk to Remember' AND duration = '1:41')</v>
      </c>
      <c r="D213" s="11" t="s">
        <v>1213</v>
      </c>
      <c r="E213">
        <v>9</v>
      </c>
      <c r="F213" t="s">
        <v>1197</v>
      </c>
      <c r="G213" t="s">
        <v>79</v>
      </c>
      <c r="H213" t="s">
        <v>79</v>
      </c>
      <c r="I213" s="6" t="str">
        <f t="shared" si="3"/>
        <v>INSERT INTO movie_ratings(id, profile_id, movie_id, date_watched, user_rating, review, created_at, updated_at) VALUES (DEFAULT, (SELECT P.id FROM profiles P, users U WHERE U.id = P.user_id AND U.email = 'user12@movie.com'), (SELECT id FROM movies WHERE movie_name = 'A Walk to Remember' AND duration = '1:41'), '2/15/2016', 9, 'Great film! Super fun!', now(), now());</v>
      </c>
    </row>
    <row r="214" spans="1:9" x14ac:dyDescent="0.25">
      <c r="A214" t="s">
        <v>72</v>
      </c>
      <c r="B214" t="str">
        <f xml:space="preserve"> "(SELECT P.id FROM profiles P, users U WHERE U.id = P.user_id AND U.email = '"&amp;users!B14&amp;"')"</f>
        <v>(SELECT P.id FROM profiles P, users U WHERE U.id = P.user_id AND U.email = 'user13@movie.com')</v>
      </c>
      <c r="C214" t="str">
        <f xml:space="preserve"> "(SELECT id FROM movies WHERE movie_name = '"&amp;movies!B9&amp;"' AND duration = '"&amp;movies!E9&amp;"')"</f>
        <v>(SELECT id FROM movies WHERE movie_name = 'Dirty Dancing' AND duration = '1:40')</v>
      </c>
      <c r="D214" s="11" t="s">
        <v>1214</v>
      </c>
      <c r="E214">
        <v>10</v>
      </c>
      <c r="F214" t="s">
        <v>1198</v>
      </c>
      <c r="G214" t="s">
        <v>79</v>
      </c>
      <c r="H214" t="s">
        <v>79</v>
      </c>
      <c r="I214" s="6" t="str">
        <f t="shared" si="3"/>
        <v>INSERT INTO movie_ratings(id, profile_id, movie_id, date_watched, user_rating, review, created_at, updated_at) VALUES (DEFAULT, (SELECT P.id FROM profiles P, users U WHERE U.id = P.user_id AND U.email = 'user13@movie.com'), (SELECT id FROM movies WHERE movie_name = 'Dirty Dancing' AND duration = '1:40'), '2/16/2016', 10, 'I love the actors in this movie &lt;3', now(), now());</v>
      </c>
    </row>
    <row r="215" spans="1:9" x14ac:dyDescent="0.25">
      <c r="A215" t="s">
        <v>72</v>
      </c>
      <c r="B215" t="str">
        <f xml:space="preserve"> "(SELECT P.id FROM profiles P, users U WHERE U.id = P.user_id AND U.email = '"&amp;users!B15&amp;"')"</f>
        <v>(SELECT P.id FROM profiles P, users U WHERE U.id = P.user_id AND U.email = 'user14@movie.com')</v>
      </c>
      <c r="C215" t="str">
        <f xml:space="preserve"> "(SELECT id FROM movies WHERE movie_name = '"&amp;movies!B10&amp;"' AND duration = '"&amp;movies!E10&amp;"')"</f>
        <v>(SELECT id FROM movies WHERE movie_name = 'Notting Hill' AND duration = '2:04')</v>
      </c>
      <c r="D215" s="11" t="s">
        <v>1215</v>
      </c>
      <c r="E215">
        <v>3</v>
      </c>
      <c r="F215" t="s">
        <v>1199</v>
      </c>
      <c r="G215" t="s">
        <v>79</v>
      </c>
      <c r="H215" t="s">
        <v>79</v>
      </c>
      <c r="I215" s="6" t="str">
        <f t="shared" si="3"/>
        <v>INSERT INTO movie_ratings(id, profile_id, movie_id, date_watched, user_rating, review, created_at, updated_at) VALUES (DEFAULT, (SELECT P.id FROM profiles P, users U WHERE U.id = P.user_id AND U.email = 'user14@movie.com'), (SELECT id FROM movies WHERE movie_name = 'Notting Hill' AND duration = '2:04'), '2/17/2016', 3, 'Mediocre…', now(), now());</v>
      </c>
    </row>
    <row r="216" spans="1:9" x14ac:dyDescent="0.25">
      <c r="A216" t="s">
        <v>72</v>
      </c>
      <c r="B216" t="str">
        <f xml:space="preserve"> "(SELECT P.id FROM profiles P, users U WHERE U.id = P.user_id AND U.email = '"&amp;users!B16&amp;"')"</f>
        <v>(SELECT P.id FROM profiles P, users U WHERE U.id = P.user_id AND U.email = 'user15@movie.com')</v>
      </c>
      <c r="C216" t="str">
        <f xml:space="preserve"> "(SELECT id FROM movies WHERE movie_name = '"&amp;movies!B11&amp;"' AND duration = '"&amp;movies!E11&amp;"')"</f>
        <v>(SELECT id FROM movies WHERE movie_name = 'Pretty Woman' AND duration = '1:59')</v>
      </c>
      <c r="D216" s="11" t="s">
        <v>1216</v>
      </c>
      <c r="E216">
        <v>8</v>
      </c>
      <c r="F216" t="s">
        <v>1200</v>
      </c>
      <c r="G216" t="s">
        <v>79</v>
      </c>
      <c r="H216" t="s">
        <v>79</v>
      </c>
      <c r="I216" s="6" t="str">
        <f t="shared" si="3"/>
        <v>INSERT INTO movie_ratings(id, profile_id, movie_id, date_watched, user_rating, review, created_at, updated_at) VALUES (DEFAULT, (SELECT P.id FROM profiles P, users U WHERE U.id = P.user_id AND U.email = 'user15@movie.com'), (SELECT id FROM movies WHERE movie_name = 'Pretty Woman' AND duration = '1:59'), '2/18/2016', 8, 'I respect this film director. What great imagery!', now(), now());</v>
      </c>
    </row>
    <row r="217" spans="1:9" x14ac:dyDescent="0.25">
      <c r="A217" t="s">
        <v>72</v>
      </c>
      <c r="B217" t="str">
        <f xml:space="preserve"> "(SELECT P.id FROM profiles P, users U WHERE U.id = P.user_id AND U.email = '"&amp;users!B17&amp;"')"</f>
        <v>(SELECT P.id FROM profiles P, users U WHERE U.id = P.user_id AND U.email = 'user16@movie.com')</v>
      </c>
      <c r="C217" t="str">
        <f xml:space="preserve"> "(SELECT id FROM movies WHERE movie_name = '"&amp;movies!B12&amp;"' AND duration = '"&amp;movies!E12&amp;"')"</f>
        <v>(SELECT id FROM movies WHERE movie_name = 'Say Anything' AND duration = '1:40')</v>
      </c>
      <c r="D217" s="11" t="s">
        <v>1217</v>
      </c>
      <c r="E217">
        <v>4</v>
      </c>
      <c r="F217" t="s">
        <v>1219</v>
      </c>
      <c r="G217" t="s">
        <v>79</v>
      </c>
      <c r="H217" t="s">
        <v>79</v>
      </c>
      <c r="I217" s="6" t="str">
        <f t="shared" si="3"/>
        <v>INSERT INTO movie_ratings(id, profile_id, movie_id, date_watched, user_rating, review, created_at, updated_at) VALUES (DEFAULT, (SELECT P.id FROM profiles P, users U WHERE U.id = P.user_id AND U.email = 'user16@movie.com'), (SELECT id FROM movies WHERE movie_name = 'Say Anything' AND duration = '1:40'), '2/19/2016', 4, 'This really isn''t for children….', now(), now());</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A112" zoomScale="85" zoomScaleNormal="85" workbookViewId="0">
      <selection activeCell="F2" sqref="F2:F113"/>
    </sheetView>
  </sheetViews>
  <sheetFormatPr defaultRowHeight="15" x14ac:dyDescent="0.25"/>
  <cols>
    <col min="1" max="1" width="11.42578125" customWidth="1"/>
    <col min="2" max="2" width="56.42578125" customWidth="1"/>
    <col min="3" max="4" width="11.42578125" customWidth="1"/>
    <col min="5" max="5" width="11.140625" bestFit="1" customWidth="1"/>
    <col min="6" max="6" width="59.85546875" style="6" customWidth="1"/>
  </cols>
  <sheetData>
    <row r="1" spans="1:6" x14ac:dyDescent="0.25">
      <c r="A1" s="2" t="s">
        <v>0</v>
      </c>
      <c r="B1" s="3" t="s">
        <v>60</v>
      </c>
      <c r="C1" s="3" t="s">
        <v>376</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79</v>
      </c>
      <c r="E2" t="s">
        <v>79</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79</v>
      </c>
      <c r="E3" t="s">
        <v>79</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79</v>
      </c>
      <c r="E4" t="s">
        <v>79</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79</v>
      </c>
      <c r="E5" t="s">
        <v>79</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79</v>
      </c>
      <c r="E6" t="s">
        <v>79</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79</v>
      </c>
      <c r="E7" t="s">
        <v>79</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79</v>
      </c>
      <c r="E8" t="s">
        <v>79</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79</v>
      </c>
      <c r="E9" t="s">
        <v>79</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79</v>
      </c>
      <c r="E10" t="s">
        <v>79</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79</v>
      </c>
      <c r="E11" t="s">
        <v>79</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79</v>
      </c>
      <c r="E12" t="s">
        <v>79</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79</v>
      </c>
      <c r="E13" t="s">
        <v>79</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79</v>
      </c>
      <c r="E14" t="s">
        <v>79</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79</v>
      </c>
      <c r="E15" t="s">
        <v>79</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79</v>
      </c>
      <c r="E16" t="s">
        <v>79</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79</v>
      </c>
      <c r="E17" t="s">
        <v>79</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79</v>
      </c>
      <c r="E18" t="s">
        <v>79</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79</v>
      </c>
      <c r="E19" t="s">
        <v>79</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79</v>
      </c>
      <c r="E20" t="s">
        <v>79</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79</v>
      </c>
      <c r="E21" t="s">
        <v>79</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378</v>
      </c>
      <c r="D22" t="s">
        <v>79</v>
      </c>
      <c r="E22" t="s">
        <v>79</v>
      </c>
      <c r="F22" s="6" t="str">
        <f t="shared" si="0"/>
        <v>INSERT INTO movie_topics(id, movie_id, topic_id, created_at, updated_at) VALUES (DEFAULT, (SELECT id FROM movies WHERE movie_name = 'Dirty Dancing' AND duration = '1:40'), (SELECT id FROM topics WHERE genre_name = 'Music'),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79</v>
      </c>
      <c r="E23" t="s">
        <v>79</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79</v>
      </c>
      <c r="E24" t="s">
        <v>79</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79</v>
      </c>
      <c r="E25" t="s">
        <v>79</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79</v>
      </c>
      <c r="E26" t="s">
        <v>79</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79</v>
      </c>
      <c r="E27" t="s">
        <v>79</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79</v>
      </c>
      <c r="E28" t="s">
        <v>79</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79</v>
      </c>
      <c r="E29" t="s">
        <v>79</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79</v>
      </c>
      <c r="E30" t="s">
        <v>79</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79</v>
      </c>
      <c r="E31" t="s">
        <v>79</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79</v>
      </c>
      <c r="E32" t="s">
        <v>79</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79</v>
      </c>
      <c r="E33" t="s">
        <v>79</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79</v>
      </c>
      <c r="E34" t="s">
        <v>79</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79</v>
      </c>
      <c r="E35" t="s">
        <v>79</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79</v>
      </c>
      <c r="E36" t="s">
        <v>79</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79</v>
      </c>
      <c r="E37" t="s">
        <v>79</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79</v>
      </c>
      <c r="E38" t="s">
        <v>79</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79</v>
      </c>
      <c r="E39" t="s">
        <v>79</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79</v>
      </c>
      <c r="E40" t="s">
        <v>79</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79</v>
      </c>
      <c r="E41" t="s">
        <v>79</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79</v>
      </c>
      <c r="E42" t="s">
        <v>79</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79</v>
      </c>
      <c r="E43" t="s">
        <v>79</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79</v>
      </c>
      <c r="E44" t="s">
        <v>79</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79</v>
      </c>
      <c r="E45" t="s">
        <v>79</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79</v>
      </c>
      <c r="E46" t="s">
        <v>79</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79</v>
      </c>
      <c r="E47" t="s">
        <v>79</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79</v>
      </c>
      <c r="E48" t="s">
        <v>79</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79</v>
      </c>
      <c r="E49" t="s">
        <v>79</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79</v>
      </c>
      <c r="E50" t="s">
        <v>79</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79</v>
      </c>
      <c r="E51" t="s">
        <v>79</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79</v>
      </c>
      <c r="E52" t="s">
        <v>79</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79</v>
      </c>
      <c r="E53" t="s">
        <v>79</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79</v>
      </c>
      <c r="E54" t="s">
        <v>79</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79</v>
      </c>
      <c r="E55" t="s">
        <v>79</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'The Terminator' AND duration = '1:47')</v>
      </c>
      <c r="C56" t="s">
        <v>21</v>
      </c>
      <c r="D56" t="s">
        <v>79</v>
      </c>
      <c r="E56" t="s">
        <v>79</v>
      </c>
      <c r="F56" s="6" t="str">
        <f t="shared" si="0"/>
        <v>INSERT INTO movie_topics(id, movie_id, topic_id, created_at, updated_at) VALUES (DEFAULT, (SELECT id FROM movies WHERE movie_name = 'The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'The Terminator' AND duration = '1:47')</v>
      </c>
      <c r="C57" t="s">
        <v>379</v>
      </c>
      <c r="D57" t="s">
        <v>79</v>
      </c>
      <c r="E57" t="s">
        <v>79</v>
      </c>
      <c r="F57" s="6" t="str">
        <f t="shared" si="0"/>
        <v>INSERT INTO movie_topics(id, movie_id, topic_id, created_at, updated_at) VALUES (DEFAULT, (SELECT id FROM movies WHERE movie_name = 'The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79</v>
      </c>
      <c r="E58" t="s">
        <v>79</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379</v>
      </c>
      <c r="D59" t="s">
        <v>79</v>
      </c>
      <c r="E59" t="s">
        <v>79</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79</v>
      </c>
      <c r="E60" t="s">
        <v>79</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79</v>
      </c>
      <c r="E61" t="s">
        <v>79</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379</v>
      </c>
      <c r="D62" t="s">
        <v>79</v>
      </c>
      <c r="E62" t="s">
        <v>79</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79</v>
      </c>
      <c r="E63" t="s">
        <v>79</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79</v>
      </c>
      <c r="E64" t="s">
        <v>79</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379</v>
      </c>
      <c r="D65" t="s">
        <v>79</v>
      </c>
      <c r="E65" t="s">
        <v>79</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79</v>
      </c>
      <c r="E66" t="s">
        <v>79</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79</v>
      </c>
      <c r="E67" t="s">
        <v>79</v>
      </c>
      <c r="F67" s="6" t="str">
        <f t="shared" ref="F67:F113"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79</v>
      </c>
      <c r="E68" t="s">
        <v>79</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79</v>
      </c>
      <c r="E69" t="s">
        <v>79</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79</v>
      </c>
      <c r="E70" t="s">
        <v>79</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79</v>
      </c>
      <c r="E71" t="s">
        <v>79</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79</v>
      </c>
      <c r="E72" t="s">
        <v>79</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79</v>
      </c>
      <c r="E73" t="s">
        <v>79</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378</v>
      </c>
      <c r="D74" t="s">
        <v>79</v>
      </c>
      <c r="E74" t="s">
        <v>79</v>
      </c>
      <c r="F74" s="6" t="str">
        <f t="shared" si="1"/>
        <v>INSERT INTO movie_topics(id, movie_id, topic_id, created_at, updated_at) VALUES (DEFAULT, (SELECT id FROM movies WHERE movie_name = 'Shall We Dance?' AND duration = '2:16'), (SELECT id FROM topics WHERE genre_name = 'Music'),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79</v>
      </c>
      <c r="E75" t="s">
        <v>79</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79</v>
      </c>
      <c r="E76" t="s">
        <v>79</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79</v>
      </c>
      <c r="E77" t="s">
        <v>79</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79</v>
      </c>
      <c r="E78" t="s">
        <v>79</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79</v>
      </c>
      <c r="E79" t="s">
        <v>79</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79</v>
      </c>
      <c r="E80" t="s">
        <v>79</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378</v>
      </c>
      <c r="D81" t="s">
        <v>79</v>
      </c>
      <c r="E81" t="s">
        <v>79</v>
      </c>
      <c r="F81" s="6" t="str">
        <f t="shared" si="1"/>
        <v>INSERT INTO movie_topics(id, movie_id, topic_id, created_at, updated_at) VALUES (DEFAULT, (SELECT id FROM movies WHERE movie_name = 'Les Miserables' AND duration = '2:38'), (SELECT id FROM topics WHERE genre_name = 'Music'),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79</v>
      </c>
      <c r="E82" t="s">
        <v>79</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'Gattaca' AND duration = '1:46')</v>
      </c>
      <c r="C83" t="s">
        <v>28</v>
      </c>
      <c r="D83" t="s">
        <v>79</v>
      </c>
      <c r="E83" t="s">
        <v>79</v>
      </c>
      <c r="F83" s="6" t="str">
        <f t="shared" si="1"/>
        <v>INSERT INTO movie_topics(id, movie_id, topic_id, created_at, updated_at) VALUES (DEFAULT, (SELECT id FROM movies WHERE movie_name = 'Gattaca'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'Gattaca' AND duration = '1:46')</v>
      </c>
      <c r="C84" t="s">
        <v>379</v>
      </c>
      <c r="D84" t="s">
        <v>79</v>
      </c>
      <c r="E84" t="s">
        <v>79</v>
      </c>
      <c r="F84" s="6" t="str">
        <f t="shared" si="1"/>
        <v>INSERT INTO movie_topics(id, movie_id, topic_id, created_at, updated_at) VALUES (DEFAULT, (SELECT id FROM movies WHERE movie_name = 'Gattaca'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'Gattaca' AND duration = '1:46')</v>
      </c>
      <c r="C85" t="s">
        <v>38</v>
      </c>
      <c r="D85" t="s">
        <v>79</v>
      </c>
      <c r="E85" t="s">
        <v>79</v>
      </c>
      <c r="F85" s="6" t="str">
        <f t="shared" si="1"/>
        <v>INSERT INTO movie_topics(id, movie_id, topic_id, created_at, updated_at) VALUES (DEFAULT, (SELECT id FROM movies WHERE movie_name = 'Gattaca'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79</v>
      </c>
      <c r="E86" t="s">
        <v>79</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79</v>
      </c>
      <c r="E87" t="s">
        <v>79</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79</v>
      </c>
      <c r="E88" t="s">
        <v>79</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79</v>
      </c>
      <c r="E89" t="s">
        <v>79</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79</v>
      </c>
      <c r="E90" t="s">
        <v>79</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79</v>
      </c>
      <c r="E91" t="s">
        <v>79</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79</v>
      </c>
      <c r="E92" t="s">
        <v>79</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79</v>
      </c>
      <c r="E93" t="s">
        <v>79</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79</v>
      </c>
      <c r="E94" t="s">
        <v>79</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79</v>
      </c>
      <c r="E95" t="s">
        <v>79</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79</v>
      </c>
      <c r="E96" t="s">
        <v>79</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379</v>
      </c>
      <c r="D97" t="s">
        <v>79</v>
      </c>
      <c r="E97" t="s">
        <v>79</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79</v>
      </c>
      <c r="E98" t="s">
        <v>79</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79</v>
      </c>
      <c r="E99" t="s">
        <v>79</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79</v>
      </c>
      <c r="E100" t="s">
        <v>79</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79</v>
      </c>
      <c r="E101" t="s">
        <v>79</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79</v>
      </c>
      <c r="E102" t="s">
        <v>79</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79</v>
      </c>
      <c r="E103" t="s">
        <v>79</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79</v>
      </c>
      <c r="E104" t="s">
        <v>79</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79</v>
      </c>
      <c r="E105" t="s">
        <v>79</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79</v>
      </c>
      <c r="E106" t="s">
        <v>79</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79</v>
      </c>
      <c r="E107" t="s">
        <v>79</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79</v>
      </c>
      <c r="E108" t="s">
        <v>79</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79</v>
      </c>
      <c r="E109" t="s">
        <v>79</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79</v>
      </c>
      <c r="E110" t="s">
        <v>79</v>
      </c>
      <c r="F110" s="6" t="str">
        <f t="shared" si="1"/>
        <v>INSERT INTO movie_topics(id, movie_id, topic_id, created_at, updated_at) VALUES (DEFAULT, (SELECT id FROM movies WHERE movie_name = 'Amelie' AND duration = '2:02'), (SELECT id FROM topics WHERE genre_name = 'Romance'), now(), now());</v>
      </c>
    </row>
    <row r="111" spans="1:6" x14ac:dyDescent="0.25">
      <c r="A111" t="s">
        <v>72</v>
      </c>
      <c r="B111" t="str">
        <f xml:space="preserve"> "(SELECT id FROM movies WHERE movie_name = '"&amp;movies!B42&amp;"' AND duration = '"&amp;movies!E42&amp;"')"</f>
        <v>(SELECT id FROM movies WHERE movie_name = 'Catch Me If You Can' AND duration = '2:21')</v>
      </c>
      <c r="C111" t="s">
        <v>24</v>
      </c>
      <c r="D111" t="s">
        <v>79</v>
      </c>
      <c r="E111" t="s">
        <v>79</v>
      </c>
      <c r="F111" s="6" t="str">
        <f t="shared" si="1"/>
        <v>INSERT INTO movie_topics(id, movie_id, topic_id, created_at, updated_at) VALUES (DEFAULT, (SELECT id FROM movies WHERE movie_name = 'Catch Me If You Can' AND duration = '2:21'), (SELECT id FROM topics WHERE genre_name = 'Biography'), now(), now());</v>
      </c>
    </row>
    <row r="112" spans="1:6" x14ac:dyDescent="0.25">
      <c r="A112" t="s">
        <v>72</v>
      </c>
      <c r="B112" t="str">
        <f xml:space="preserve"> "(SELECT id FROM movies WHERE movie_name = '"&amp;movies!B42&amp;"' AND duration = '"&amp;movies!E42&amp;"')"</f>
        <v>(SELECT id FROM movies WHERE movie_name = 'Catch Me If You Can' AND duration = '2:21')</v>
      </c>
      <c r="C112" t="s">
        <v>26</v>
      </c>
      <c r="D112" t="s">
        <v>79</v>
      </c>
      <c r="E112" t="s">
        <v>79</v>
      </c>
      <c r="F112" s="6" t="str">
        <f t="shared" si="1"/>
        <v>INSERT INTO movie_topics(id, movie_id, topic_id, created_at, updated_at) VALUES (DEFAULT, (SELECT id FROM movies WHERE movie_name = 'Catch Me If You Can' AND duration = '2:21'), (SELECT id FROM topics WHERE genre_name = 'Crime'), now(), now());</v>
      </c>
    </row>
    <row r="113" spans="1:6" x14ac:dyDescent="0.25">
      <c r="A113" t="s">
        <v>72</v>
      </c>
      <c r="B113" t="str">
        <f xml:space="preserve"> "(SELECT id FROM movies WHERE movie_name = '"&amp;movies!B42&amp;"' AND duration = '"&amp;movies!E42&amp;"')"</f>
        <v>(SELECT id FROM movies WHERE movie_name = 'Catch Me If You Can' AND duration = '2:21')</v>
      </c>
      <c r="C113" t="s">
        <v>28</v>
      </c>
      <c r="D113" t="s">
        <v>79</v>
      </c>
      <c r="E113" t="s">
        <v>79</v>
      </c>
      <c r="F113" s="6" t="str">
        <f t="shared" si="1"/>
        <v>INSERT INTO movie_topics(id, movie_id, topic_id, created_at, updated_at) VALUES (DEFAULT, (SELECT id FROM movies WHERE movie_name = 'Catch Me If You Can' AND duration = '2:21'), (SELECT id FROM topics WHERE genre_name = 'Drama'), now(), now());</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B1" workbookViewId="0">
      <selection activeCell="G144" sqref="G2:G144"/>
    </sheetView>
  </sheetViews>
  <sheetFormatPr defaultRowHeight="15" x14ac:dyDescent="0.25"/>
  <cols>
    <col min="1" max="1" width="11.42578125" customWidth="1"/>
    <col min="2" max="2" width="49" customWidth="1"/>
    <col min="3" max="3" width="77" bestFit="1" customWidth="1"/>
    <col min="4" max="6" width="11.42578125" customWidth="1"/>
    <col min="7" max="7" width="53.140625" style="6" customWidth="1"/>
  </cols>
  <sheetData>
    <row r="1" spans="1:7" x14ac:dyDescent="0.25">
      <c r="A1" s="2" t="s">
        <v>0</v>
      </c>
      <c r="B1" s="3" t="s">
        <v>60</v>
      </c>
      <c r="C1" s="3" t="s">
        <v>67</v>
      </c>
      <c r="D1" s="3" t="s">
        <v>377</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actors WHERE first_name = '"&amp;actors!B2&amp;"' AND last_name = '"&amp;actors!C2&amp;"')"</f>
        <v>(SELECT id FROM actors WHERE first_name = 'Sean' AND last_name = 'Astin')</v>
      </c>
      <c r="D2" t="s">
        <v>381</v>
      </c>
      <c r="E2" t="s">
        <v>79</v>
      </c>
      <c r="F2" t="s">
        <v>79</v>
      </c>
      <c r="G2" s="6" t="str">
        <f xml:space="preserve"> "INSERT INTO movie_casts("&amp;A$1&amp;", "&amp;B$1&amp;", "&amp;C$1&amp;", "&amp;D$1&amp;", "&amp;E$1&amp;", "&amp;F$1&amp;") VALUES ("&amp;A2&amp;", "&amp;B2&amp;", "&amp;C2&amp;", "&amp;D2&amp;", "&amp;E2&amp;", "&amp;F2&amp;");"</f>
        <v>INSERT INTO movie_casts(id, movie_id, actor_id, casting_type_id, created_at, updated_at) VALUES (DEFAULT, (SELECT id FROM movies WHERE movie_name = 'The Lord of the Rings: The Fellowship of the Ring' AND duration = '2:58'), (SELECT id FROM actors WHERE first_name = 'Sean' AND last_name = 'Astin'), Lead, now(), now());</v>
      </c>
    </row>
    <row r="3" spans="1:7"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actors WHERE first_name = '"&amp;actors!B3&amp;"' AND last_name = '"&amp;actors!C3&amp;"')"</f>
        <v>(SELECT id FROM actors WHERE first_name = 'Sean' AND last_name = 'Bean')</v>
      </c>
      <c r="D3" t="s">
        <v>382</v>
      </c>
      <c r="E3" t="s">
        <v>79</v>
      </c>
      <c r="F3" t="s">
        <v>79</v>
      </c>
      <c r="G3" s="6" t="str">
        <f t="shared" ref="G3:G66" si="0" xml:space="preserve"> "INSERT INTO movie_casts("&amp;A$1&amp;", "&amp;B$1&amp;", "&amp;C$1&amp;", "&amp;D$1&amp;", "&amp;E$1&amp;", "&amp;F$1&amp;") VALUES ("&amp;A3&amp;", "&amp;B3&amp;", "&amp;C3&amp;", "&amp;D3&amp;", "&amp;E3&amp;", "&amp;F3&amp;");"</f>
        <v>INSERT INTO movie_casts(id, movie_id, actor_id, casting_type_id, created_at, updated_at) VALUES (DEFAULT, (SELECT id FROM movies WHERE movie_name = 'The Lord of the Rings: The Fellowship of the Ring' AND duration = '2:58'), (SELECT id FROM actors WHERE first_name = 'Sean' AND last_name = 'Bean'), Support, now(), now());</v>
      </c>
    </row>
    <row r="4" spans="1:7"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actors WHERE first_name = '"&amp;actors!B4&amp;"' AND last_name = '"&amp;actors!C4&amp;"')"</f>
        <v>(SELECT id FROM actors WHERE first_name = 'Ian' AND last_name = 'McKellen')</v>
      </c>
      <c r="D4" t="s">
        <v>381</v>
      </c>
      <c r="E4" t="s">
        <v>79</v>
      </c>
      <c r="F4" t="s">
        <v>79</v>
      </c>
      <c r="G4" s="6" t="str">
        <f t="shared" si="0"/>
        <v>INSERT INTO movie_casts(id, movie_id, actor_id, casting_type_id, created_at, updated_at) VALUES (DEFAULT, (SELECT id FROM movies WHERE movie_name = 'The Lord of the Rings: The Fellowship of the Ring' AND duration = '2:58'), (SELECT id FROM actors WHERE first_name = 'Ian' AND last_name = 'McKellen'), Lead, now(), now());</v>
      </c>
    </row>
    <row r="5" spans="1:7"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actors WHERE first_name = '"&amp;actors!B5&amp;"' AND last_name = '"&amp;actors!C5&amp;"')"</f>
        <v>(SELECT id FROM actors WHERE first_name = 'Viggo' AND last_name = 'Mortensen')</v>
      </c>
      <c r="D5" t="s">
        <v>381</v>
      </c>
      <c r="E5" t="s">
        <v>79</v>
      </c>
      <c r="F5" t="s">
        <v>79</v>
      </c>
      <c r="G5" s="6" t="str">
        <f t="shared" si="0"/>
        <v>INSERT INTO movie_casts(id, movie_id, actor_id, casting_type_id, created_at, updated_at) VALUES (DEFAULT, (SELECT id FROM movies WHERE movie_name = 'The Lord of the Rings: The Fellowship of the Ring' AND duration = '2:58'), (SELECT id FROM actors WHERE first_name = 'Viggo' AND last_name = 'Mortensen'), Lead, now(), now());</v>
      </c>
    </row>
    <row r="6" spans="1:7"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actors WHERE first_name = '"&amp;actors!B6&amp;"' AND last_name = '"&amp;actors!C6&amp;"')"</f>
        <v>(SELECT id FROM actors WHERE first_name = 'Elijah' AND last_name = 'Wood')</v>
      </c>
      <c r="D6" t="s">
        <v>381</v>
      </c>
      <c r="E6" t="s">
        <v>79</v>
      </c>
      <c r="F6" t="s">
        <v>79</v>
      </c>
      <c r="G6" s="6" t="str">
        <f t="shared" si="0"/>
        <v>INSERT INTO movie_casts(id, movie_id, actor_id, casting_type_id, created_at, updated_at) VALUES (DEFAULT, (SELECT id FROM movies WHERE movie_name = 'The Lord of the Rings: The Fellowship of the Ring' AND duration = '2:58'), (SELECT id FROM actors WHERE first_name = 'Elijah' AND last_name = 'Wood'), Lead, now(), now());</v>
      </c>
    </row>
    <row r="7" spans="1:7"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actors WHERE first_name = '"&amp;actors!B7&amp;"' AND last_name = '"&amp;actors!C7&amp;"')"</f>
        <v>(SELECT id FROM actors WHERE first_name = 'Orlando' AND last_name = 'Bloom')</v>
      </c>
      <c r="D7" t="s">
        <v>382</v>
      </c>
      <c r="E7" t="s">
        <v>79</v>
      </c>
      <c r="F7" t="s">
        <v>79</v>
      </c>
      <c r="G7" s="6" t="str">
        <f t="shared" si="0"/>
        <v>INSERT INTO movie_casts(id, movie_id, actor_id, casting_type_id, created_at, updated_at) VALUES (DEFAULT, (SELECT id FROM movies WHERE movie_name = 'The Lord of the Rings: The Fellowship of the Ring' AND duration = '2:58'), (SELECT id FROM actors WHERE first_name = 'Orlando' AND last_name = 'Bloom'), Support, now(), now());</v>
      </c>
    </row>
    <row r="8" spans="1:7"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actors WHERE first_name = '"&amp;actors!B8&amp;"' AND last_name = '"&amp;actors!C8&amp;"')"</f>
        <v>(SELECT id FROM actors WHERE first_name = 'Cate' AND last_name = 'Blanchett')</v>
      </c>
      <c r="D8" t="s">
        <v>382</v>
      </c>
      <c r="E8" t="s">
        <v>79</v>
      </c>
      <c r="F8" t="s">
        <v>79</v>
      </c>
      <c r="G8" s="6" t="str">
        <f t="shared" si="0"/>
        <v>INSERT INTO movie_casts(id, movie_id, actor_id, casting_type_id, created_at, updated_at) VALUES (DEFAULT, (SELECT id FROM movies WHERE movie_name = 'The Lord of the Rings: The Fellowship of the Ring' AND duration = '2:58'), (SELECT id FROM actors WHERE first_name = 'Cate' AND last_name = 'Blanchett'), Support, now(), now());</v>
      </c>
    </row>
    <row r="9" spans="1:7"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actors WHERE first_name = '"&amp;actors!B9&amp;"' AND last_name = '"&amp;actors!C9&amp;"')"</f>
        <v>(SELECT id FROM actors WHERE first_name = 'Hugo' AND last_name = 'Weaving')</v>
      </c>
      <c r="D9" t="s">
        <v>382</v>
      </c>
      <c r="E9" t="s">
        <v>79</v>
      </c>
      <c r="F9" t="s">
        <v>79</v>
      </c>
      <c r="G9" s="6" t="str">
        <f t="shared" si="0"/>
        <v>INSERT INTO movie_casts(id, movie_id, actor_id, casting_type_id, created_at, updated_at) VALUES (DEFAULT, (SELECT id FROM movies WHERE movie_name = 'The Lord of the Rings: The Fellowship of the Ring' AND duration = '2:58'), (SELECT id FROM actors WHERE first_name = 'Hugo' AND last_name = 'Weaving'), Support, now(), now());</v>
      </c>
    </row>
    <row r="10" spans="1:7"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actors WHERE first_name = '"&amp;actors!B10&amp;"' AND last_name = '"&amp;actors!C10&amp;"')"</f>
        <v>(SELECT id FROM actors WHERE first_name = 'Liv' AND last_name = 'Tyler')</v>
      </c>
      <c r="D10" t="s">
        <v>382</v>
      </c>
      <c r="E10" t="s">
        <v>79</v>
      </c>
      <c r="F10" t="s">
        <v>79</v>
      </c>
      <c r="G10" s="6" t="str">
        <f t="shared" si="0"/>
        <v>INSERT INTO movie_casts(id, movie_id, actor_id, casting_type_id, created_at, updated_at) VALUES (DEFAULT, (SELECT id FROM movies WHERE movie_name = 'The Lord of the Rings: The Fellowship of the Ring' AND duration = '2:58'), (SELECT id FROM actors WHERE first_name = 'Liv' AND last_name = 'Tyler'), Support, now(), now());</v>
      </c>
    </row>
    <row r="11" spans="1:7"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actors WHERE first_name = '"&amp;actors!B11&amp;"' AND last_name = '"&amp;actors!C11&amp;"')"</f>
        <v>(SELECT id FROM actors WHERE first_name = 'Andy' AND last_name = 'Serkis')</v>
      </c>
      <c r="D11" t="s">
        <v>381</v>
      </c>
      <c r="E11" t="s">
        <v>79</v>
      </c>
      <c r="F11" t="s">
        <v>79</v>
      </c>
      <c r="G11" s="6" t="str">
        <f t="shared" si="0"/>
        <v>INSERT INTO movie_casts(id, movie_id, actor_id, casting_type_id, created_at, updated_at) VALUES (DEFAULT, (SELECT id FROM movies WHERE movie_name = 'The Lord of the Rings: The Fellowship of the Ring' AND duration = '2:58'), (SELECT id FROM actors WHERE first_name = 'Andy' AND last_name = 'Serkis'), Lead, now(), now());</v>
      </c>
    </row>
    <row r="12" spans="1:7"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actors WHERE first_name = '"&amp;actors!B2&amp;"' AND last_name = '"&amp;actors!C2&amp;"')"</f>
        <v>(SELECT id FROM actors WHERE first_name = 'Sean' AND last_name = 'Astin')</v>
      </c>
      <c r="D12" t="s">
        <v>381</v>
      </c>
      <c r="E12" t="s">
        <v>79</v>
      </c>
      <c r="F12" t="s">
        <v>79</v>
      </c>
      <c r="G12" s="6" t="str">
        <f t="shared" si="0"/>
        <v>INSERT INTO movie_casts(id, movie_id, actor_id, casting_type_id, created_at, updated_at) VALUES (DEFAULT, (SELECT id FROM movies WHERE movie_name = 'The Lord of the Rings: The Two Towers' AND duration = '2:59'), (SELECT id FROM actors WHERE first_name = 'Sean' AND last_name = 'Astin'), Lead, now(), now());</v>
      </c>
    </row>
    <row r="13" spans="1:7"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actors WHERE first_name = '"&amp;actors!B4&amp;"' AND last_name = '"&amp;actors!C4&amp;"')"</f>
        <v>(SELECT id FROM actors WHERE first_name = 'Ian' AND last_name = 'McKellen')</v>
      </c>
      <c r="D13" t="s">
        <v>381</v>
      </c>
      <c r="E13" t="s">
        <v>79</v>
      </c>
      <c r="F13" t="s">
        <v>79</v>
      </c>
      <c r="G13" s="6" t="str">
        <f t="shared" si="0"/>
        <v>INSERT INTO movie_casts(id, movie_id, actor_id, casting_type_id, created_at, updated_at) VALUES (DEFAULT, (SELECT id FROM movies WHERE movie_name = 'The Lord of the Rings: The Two Towers' AND duration = '2:59'), (SELECT id FROM actors WHERE first_name = 'Ian' AND last_name = 'McKellen'), Lead, now(), now());</v>
      </c>
    </row>
    <row r="14" spans="1:7"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actors WHERE first_name = '"&amp;actors!B5&amp;"' AND last_name = '"&amp;actors!C5&amp;"')"</f>
        <v>(SELECT id FROM actors WHERE first_name = 'Viggo' AND last_name = 'Mortensen')</v>
      </c>
      <c r="D14" t="s">
        <v>381</v>
      </c>
      <c r="E14" t="s">
        <v>79</v>
      </c>
      <c r="F14" t="s">
        <v>79</v>
      </c>
      <c r="G14" s="6" t="str">
        <f t="shared" si="0"/>
        <v>INSERT INTO movie_casts(id, movie_id, actor_id, casting_type_id, created_at, updated_at) VALUES (DEFAULT, (SELECT id FROM movies WHERE movie_name = 'The Lord of the Rings: The Two Towers' AND duration = '2:59'), (SELECT id FROM actors WHERE first_name = 'Viggo' AND last_name = 'Mortensen'), Lead, now(), now());</v>
      </c>
    </row>
    <row r="15" spans="1:7"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actors WHERE first_name = '"&amp;actors!B6&amp;"' AND last_name = '"&amp;actors!C6&amp;"')"</f>
        <v>(SELECT id FROM actors WHERE first_name = 'Elijah' AND last_name = 'Wood')</v>
      </c>
      <c r="D15" t="s">
        <v>381</v>
      </c>
      <c r="E15" t="s">
        <v>79</v>
      </c>
      <c r="F15" t="s">
        <v>79</v>
      </c>
      <c r="G15" s="6" t="str">
        <f t="shared" si="0"/>
        <v>INSERT INTO movie_casts(id, movie_id, actor_id, casting_type_id, created_at, updated_at) VALUES (DEFAULT, (SELECT id FROM movies WHERE movie_name = 'The Lord of the Rings: The Two Towers' AND duration = '2:59'), (SELECT id FROM actors WHERE first_name = 'Elijah' AND last_name = 'Wood'), Lead, now(), now());</v>
      </c>
    </row>
    <row r="16" spans="1:7"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actors WHERE first_name = '"&amp;actors!B7&amp;"' AND last_name = '"&amp;actors!C7&amp;"')"</f>
        <v>(SELECT id FROM actors WHERE first_name = 'Orlando' AND last_name = 'Bloom')</v>
      </c>
      <c r="D16" t="s">
        <v>382</v>
      </c>
      <c r="E16" t="s">
        <v>79</v>
      </c>
      <c r="F16" t="s">
        <v>79</v>
      </c>
      <c r="G16" s="6" t="str">
        <f t="shared" si="0"/>
        <v>INSERT INTO movie_casts(id, movie_id, actor_id, casting_type_id, created_at, updated_at) VALUES (DEFAULT, (SELECT id FROM movies WHERE movie_name = 'The Lord of the Rings: The Two Towers' AND duration = '2:59'), (SELECT id FROM actors WHERE first_name = 'Orlando' AND last_name = 'Bloom'), Support, now(), now());</v>
      </c>
    </row>
    <row r="17" spans="1:7"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actors WHERE first_name = '"&amp;actors!B8&amp;"' AND last_name = '"&amp;actors!C8&amp;"')"</f>
        <v>(SELECT id FROM actors WHERE first_name = 'Cate' AND last_name = 'Blanchett')</v>
      </c>
      <c r="D17" t="s">
        <v>382</v>
      </c>
      <c r="E17" t="s">
        <v>79</v>
      </c>
      <c r="F17" t="s">
        <v>79</v>
      </c>
      <c r="G17" s="6" t="str">
        <f t="shared" si="0"/>
        <v>INSERT INTO movie_casts(id, movie_id, actor_id, casting_type_id, created_at, updated_at) VALUES (DEFAULT, (SELECT id FROM movies WHERE movie_name = 'The Lord of the Rings: The Two Towers' AND duration = '2:59'), (SELECT id FROM actors WHERE first_name = 'Cate' AND last_name = 'Blanchett'), Support, now(), now());</v>
      </c>
    </row>
    <row r="18" spans="1:7"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actors WHERE first_name = '"&amp;actors!B9&amp;"' AND last_name = '"&amp;actors!C9&amp;"')"</f>
        <v>(SELECT id FROM actors WHERE first_name = 'Hugo' AND last_name = 'Weaving')</v>
      </c>
      <c r="D18" t="s">
        <v>382</v>
      </c>
      <c r="E18" t="s">
        <v>79</v>
      </c>
      <c r="F18" t="s">
        <v>79</v>
      </c>
      <c r="G18" s="6" t="str">
        <f t="shared" si="0"/>
        <v>INSERT INTO movie_casts(id, movie_id, actor_id, casting_type_id, created_at, updated_at) VALUES (DEFAULT, (SELECT id FROM movies WHERE movie_name = 'The Lord of the Rings: The Two Towers' AND duration = '2:59'), (SELECT id FROM actors WHERE first_name = 'Hugo' AND last_name = 'Weaving'), Support, now(), now());</v>
      </c>
    </row>
    <row r="19" spans="1:7"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actors WHERE first_name = '"&amp;actors!B10&amp;"' AND last_name = '"&amp;actors!C10&amp;"')"</f>
        <v>(SELECT id FROM actors WHERE first_name = 'Liv' AND last_name = 'Tyler')</v>
      </c>
      <c r="D19" t="s">
        <v>382</v>
      </c>
      <c r="E19" t="s">
        <v>79</v>
      </c>
      <c r="F19" t="s">
        <v>79</v>
      </c>
      <c r="G19" s="6" t="str">
        <f t="shared" si="0"/>
        <v>INSERT INTO movie_casts(id, movie_id, actor_id, casting_type_id, created_at, updated_at) VALUES (DEFAULT, (SELECT id FROM movies WHERE movie_name = 'The Lord of the Rings: The Two Towers' AND duration = '2:59'), (SELECT id FROM actors WHERE first_name = 'Liv' AND last_name = 'Tyler'), Support, now(), now());</v>
      </c>
    </row>
    <row r="20" spans="1:7"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actors WHERE first_name = '"&amp;actors!B11&amp;"' AND last_name = '"&amp;actors!C11&amp;"')"</f>
        <v>(SELECT id FROM actors WHERE first_name = 'Andy' AND last_name = 'Serkis')</v>
      </c>
      <c r="D20" t="s">
        <v>381</v>
      </c>
      <c r="E20" t="s">
        <v>79</v>
      </c>
      <c r="F20" t="s">
        <v>79</v>
      </c>
      <c r="G20" s="6" t="str">
        <f t="shared" si="0"/>
        <v>INSERT INTO movie_casts(id, movie_id, actor_id, casting_type_id, created_at, updated_at) VALUES (DEFAULT, (SELECT id FROM movies WHERE movie_name = 'The Lord of the Rings: The Two Towers' AND duration = '2:59'), (SELECT id FROM actors WHERE first_name = 'Andy' AND last_name = 'Serkis'), Lead, now(), now());</v>
      </c>
    </row>
    <row r="21" spans="1:7"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actors WHERE first_name = '"&amp;actors!B2&amp;"' AND last_name = '"&amp;actors!C2&amp;"')"</f>
        <v>(SELECT id FROM actors WHERE first_name = 'Sean' AND last_name = 'Astin')</v>
      </c>
      <c r="D21" t="s">
        <v>381</v>
      </c>
      <c r="E21" t="s">
        <v>79</v>
      </c>
      <c r="F21" t="s">
        <v>79</v>
      </c>
      <c r="G21" s="6" t="str">
        <f t="shared" si="0"/>
        <v>INSERT INTO movie_casts(id, movie_id, actor_id, casting_type_id, created_at, updated_at) VALUES (DEFAULT, (SELECT id FROM movies WHERE movie_name = 'The Lord of the Rings: The Return of the King' AND duration = '3:21'), (SELECT id FROM actors WHERE first_name = 'Sean' AND last_name = 'Astin'), Lead, now(), now());</v>
      </c>
    </row>
    <row r="22" spans="1:7"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actors WHERE first_name = '"&amp;actors!B4&amp;"' AND last_name = '"&amp;actors!C4&amp;"')"</f>
        <v>(SELECT id FROM actors WHERE first_name = 'Ian' AND last_name = 'McKellen')</v>
      </c>
      <c r="D22" t="s">
        <v>381</v>
      </c>
      <c r="E22" t="s">
        <v>79</v>
      </c>
      <c r="F22" t="s">
        <v>79</v>
      </c>
      <c r="G22" s="6" t="str">
        <f t="shared" si="0"/>
        <v>INSERT INTO movie_casts(id, movie_id, actor_id, casting_type_id, created_at, updated_at) VALUES (DEFAULT, (SELECT id FROM movies WHERE movie_name = 'The Lord of the Rings: The Return of the King' AND duration = '3:21'), (SELECT id FROM actors WHERE first_name = 'Ian' AND last_name = 'McKellen'), Lead, now(), now());</v>
      </c>
    </row>
    <row r="23" spans="1:7"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actors WHERE first_name = '"&amp;actors!B5&amp;"' AND last_name = '"&amp;actors!C5&amp;"')"</f>
        <v>(SELECT id FROM actors WHERE first_name = 'Viggo' AND last_name = 'Mortensen')</v>
      </c>
      <c r="D23" t="s">
        <v>381</v>
      </c>
      <c r="E23" t="s">
        <v>79</v>
      </c>
      <c r="F23" t="s">
        <v>79</v>
      </c>
      <c r="G23" s="6" t="str">
        <f t="shared" si="0"/>
        <v>INSERT INTO movie_casts(id, movie_id, actor_id, casting_type_id, created_at, updated_at) VALUES (DEFAULT, (SELECT id FROM movies WHERE movie_name = 'The Lord of the Rings: The Return of the King' AND duration = '3:21'), (SELECT id FROM actors WHERE first_name = 'Viggo' AND last_name = 'Mortensen'), Lead, now(), now());</v>
      </c>
    </row>
    <row r="24" spans="1:7"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actors WHERE first_name = '"&amp;actors!B6&amp;"' AND last_name = '"&amp;actors!C6&amp;"')"</f>
        <v>(SELECT id FROM actors WHERE first_name = 'Elijah' AND last_name = 'Wood')</v>
      </c>
      <c r="D24" t="s">
        <v>381</v>
      </c>
      <c r="E24" t="s">
        <v>79</v>
      </c>
      <c r="F24" t="s">
        <v>79</v>
      </c>
      <c r="G24" s="6" t="str">
        <f t="shared" si="0"/>
        <v>INSERT INTO movie_casts(id, movie_id, actor_id, casting_type_id, created_at, updated_at) VALUES (DEFAULT, (SELECT id FROM movies WHERE movie_name = 'The Lord of the Rings: The Return of the King' AND duration = '3:21'), (SELECT id FROM actors WHERE first_name = 'Elijah' AND last_name = 'Wood'), Lead, now(), now());</v>
      </c>
    </row>
    <row r="25" spans="1:7"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actors WHERE first_name = '"&amp;actors!B7&amp;"' AND last_name = '"&amp;actors!C7&amp;"')"</f>
        <v>(SELECT id FROM actors WHERE first_name = 'Orlando' AND last_name = 'Bloom')</v>
      </c>
      <c r="D25" t="s">
        <v>382</v>
      </c>
      <c r="E25" t="s">
        <v>79</v>
      </c>
      <c r="F25" t="s">
        <v>79</v>
      </c>
      <c r="G25" s="6" t="str">
        <f t="shared" si="0"/>
        <v>INSERT INTO movie_casts(id, movie_id, actor_id, casting_type_id, created_at, updated_at) VALUES (DEFAULT, (SELECT id FROM movies WHERE movie_name = 'The Lord of the Rings: The Return of the King' AND duration = '3:21'), (SELECT id FROM actors WHERE first_name = 'Orlando' AND last_name = 'Bloom'), Support, now(), now());</v>
      </c>
    </row>
    <row r="26" spans="1:7"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actors WHERE first_name = '"&amp;actors!B8&amp;"' AND last_name = '"&amp;actors!C8&amp;"')"</f>
        <v>(SELECT id FROM actors WHERE first_name = 'Cate' AND last_name = 'Blanchett')</v>
      </c>
      <c r="D26" t="s">
        <v>382</v>
      </c>
      <c r="E26" t="s">
        <v>79</v>
      </c>
      <c r="F26" t="s">
        <v>79</v>
      </c>
      <c r="G26" s="6" t="str">
        <f t="shared" si="0"/>
        <v>INSERT INTO movie_casts(id, movie_id, actor_id, casting_type_id, created_at, updated_at) VALUES (DEFAULT, (SELECT id FROM movies WHERE movie_name = 'The Lord of the Rings: The Return of the King' AND duration = '3:21'), (SELECT id FROM actors WHERE first_name = 'Cate' AND last_name = 'Blanchett'), Support, now(), now());</v>
      </c>
    </row>
    <row r="27" spans="1:7"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actors WHERE first_name = '"&amp;actors!B9&amp;"' AND last_name = '"&amp;actors!C9&amp;"')"</f>
        <v>(SELECT id FROM actors WHERE first_name = 'Hugo' AND last_name = 'Weaving')</v>
      </c>
      <c r="D27" t="s">
        <v>382</v>
      </c>
      <c r="E27" t="s">
        <v>79</v>
      </c>
      <c r="F27" t="s">
        <v>79</v>
      </c>
      <c r="G27" s="6" t="str">
        <f t="shared" si="0"/>
        <v>INSERT INTO movie_casts(id, movie_id, actor_id, casting_type_id, created_at, updated_at) VALUES (DEFAULT, (SELECT id FROM movies WHERE movie_name = 'The Lord of the Rings: The Return of the King' AND duration = '3:21'), (SELECT id FROM actors WHERE first_name = 'Hugo' AND last_name = 'Weaving'), Support, now(), now());</v>
      </c>
    </row>
    <row r="28" spans="1:7"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actors WHERE first_name = '"&amp;actors!B10&amp;"' AND last_name = '"&amp;actors!C10&amp;"')"</f>
        <v>(SELECT id FROM actors WHERE first_name = 'Liv' AND last_name = 'Tyler')</v>
      </c>
      <c r="D28" t="s">
        <v>382</v>
      </c>
      <c r="E28" t="s">
        <v>79</v>
      </c>
      <c r="F28" t="s">
        <v>79</v>
      </c>
      <c r="G28" s="6" t="str">
        <f t="shared" si="0"/>
        <v>INSERT INTO movie_casts(id, movie_id, actor_id, casting_type_id, created_at, updated_at) VALUES (DEFAULT, (SELECT id FROM movies WHERE movie_name = 'The Lord of the Rings: The Return of the King' AND duration = '3:21'), (SELECT id FROM actors WHERE first_name = 'Liv' AND last_name = 'Tyler'), Support, now(), now());</v>
      </c>
    </row>
    <row r="29" spans="1:7"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actors WHERE first_name = '"&amp;actors!B11&amp;"' AND last_name = '"&amp;actors!C11&amp;"')"</f>
        <v>(SELECT id FROM actors WHERE first_name = 'Andy' AND last_name = 'Serkis')</v>
      </c>
      <c r="D29" t="s">
        <v>381</v>
      </c>
      <c r="E29" t="s">
        <v>79</v>
      </c>
      <c r="F29" t="s">
        <v>79</v>
      </c>
      <c r="G29" s="6" t="str">
        <f t="shared" si="0"/>
        <v>INSERT INTO movie_casts(id, movie_id, actor_id, casting_type_id, created_at, updated_at) VALUES (DEFAULT, (SELECT id FROM movies WHERE movie_name = 'The Lord of the Rings: The Return of the King' AND duration = '3:21'), (SELECT id FROM actors WHERE first_name = 'Andy' AND last_name = 'Serkis'), Lead, now(), now());</v>
      </c>
    </row>
    <row r="30" spans="1:7"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actors WHERE first_name = '"&amp;actors!B12&amp;"' AND last_name = '"&amp;actors!C12&amp;"')"</f>
        <v>(SELECT id FROM actors WHERE first_name = 'Christian' AND last_name = 'Bale')</v>
      </c>
      <c r="D30" t="s">
        <v>381</v>
      </c>
      <c r="E30" t="s">
        <v>79</v>
      </c>
      <c r="F30" t="s">
        <v>79</v>
      </c>
      <c r="G30" s="6" t="str">
        <f t="shared" si="0"/>
        <v>INSERT INTO movie_casts(id, movie_id, actor_id, casting_type_id, created_at, updated_at) VALUES (DEFAULT, (SELECT id FROM movies WHERE movie_name = 'Howl''s Moving Castle' AND duration = '1:59'), (SELECT id FROM actors WHERE first_name = 'Christian' AND last_name = 'Bale'), Lead, now(), now());</v>
      </c>
    </row>
    <row r="31" spans="1:7"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actors WHERE first_name = '"&amp;actors!B13&amp;"' AND last_name = '"&amp;actors!C13&amp;"')"</f>
        <v>(SELECT id FROM actors WHERE first_name = 'Lauren' AND last_name = 'Bacall')</v>
      </c>
      <c r="D31" t="s">
        <v>382</v>
      </c>
      <c r="E31" t="s">
        <v>79</v>
      </c>
      <c r="F31" t="s">
        <v>79</v>
      </c>
      <c r="G31" s="6" t="str">
        <f t="shared" si="0"/>
        <v>INSERT INTO movie_casts(id, movie_id, actor_id, casting_type_id, created_at, updated_at) VALUES (DEFAULT, (SELECT id FROM movies WHERE movie_name = 'Howl''s Moving Castle' AND duration = '1:59'), (SELECT id FROM actors WHERE first_name = 'Lauren' AND last_name = 'Bacall'), Support, now(), now());</v>
      </c>
    </row>
    <row r="32" spans="1:7"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actors WHERE first_name = '"&amp;actors!B14&amp;"' AND last_name = '"&amp;actors!C14&amp;"')"</f>
        <v>(SELECT id FROM actors WHERE first_name = 'Jean' AND last_name = 'Simmons')</v>
      </c>
      <c r="D32" t="s">
        <v>381</v>
      </c>
      <c r="E32" t="s">
        <v>79</v>
      </c>
      <c r="F32" t="s">
        <v>79</v>
      </c>
      <c r="G32" s="6" t="str">
        <f t="shared" si="0"/>
        <v>INSERT INTO movie_casts(id, movie_id, actor_id, casting_type_id, created_at, updated_at) VALUES (DEFAULT, (SELECT id FROM movies WHERE movie_name = 'Howl''s Moving Castle' AND duration = '1:59'), (SELECT id FROM actors WHERE first_name = 'Jean' AND last_name = 'Simmons'), Lead, now(), now());</v>
      </c>
    </row>
    <row r="33" spans="1:7"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actors WHERE first_name = '"&amp;actors!B15&amp;"' AND last_name = '"&amp;actors!C15&amp;"')"</f>
        <v>(SELECT id FROM actors WHERE first_name = 'Emily' AND last_name = 'Mortimer')</v>
      </c>
      <c r="D33" t="s">
        <v>381</v>
      </c>
      <c r="E33" t="s">
        <v>79</v>
      </c>
      <c r="F33" t="s">
        <v>79</v>
      </c>
      <c r="G33" s="6" t="str">
        <f t="shared" si="0"/>
        <v>INSERT INTO movie_casts(id, movie_id, actor_id, casting_type_id, created_at, updated_at) VALUES (DEFAULT, (SELECT id FROM movies WHERE movie_name = 'Howl''s Moving Castle' AND duration = '1:59'), (SELECT id FROM actors WHERE first_name = 'Emily' AND last_name = 'Mortimer'), Lead, now(), now());</v>
      </c>
    </row>
    <row r="34" spans="1:7" x14ac:dyDescent="0.25">
      <c r="A34" t="s">
        <v>72</v>
      </c>
      <c r="B34" t="str">
        <f xml:space="preserve"> "(SELECT id FROM movies WHERE movie_name = '"&amp;movies!B6&amp;"' AND duration = '"&amp;movies!E6&amp;"')"</f>
        <v>(SELECT id FROM movies WHERE movie_name = 'Ghost' AND duration = '2:07')</v>
      </c>
      <c r="C34" t="str">
        <f xml:space="preserve"> "(SELECT id FROM actors WHERE first_name = '"&amp;actors!B16&amp;"' AND last_name = '"&amp;actors!C16&amp;"')"</f>
        <v>(SELECT id FROM actors WHERE first_name = 'Patrick' AND last_name = 'Swayze')</v>
      </c>
      <c r="D34" t="s">
        <v>381</v>
      </c>
      <c r="E34" t="s">
        <v>79</v>
      </c>
      <c r="F34" t="s">
        <v>79</v>
      </c>
      <c r="G34" s="6" t="str">
        <f t="shared" si="0"/>
        <v>INSERT INTO movie_casts(id, movie_id, actor_id, casting_type_id, created_at, updated_at) VALUES (DEFAULT, (SELECT id FROM movies WHERE movie_name = 'Ghost' AND duration = '2:07'), (SELECT id FROM actors WHERE first_name = 'Patrick' AND last_name = 'Swayze'), Lead, now(), now());</v>
      </c>
    </row>
    <row r="35" spans="1:7" x14ac:dyDescent="0.25">
      <c r="A35" t="s">
        <v>72</v>
      </c>
      <c r="B35" t="str">
        <f xml:space="preserve"> "(SELECT id FROM movies WHERE movie_name = '"&amp;movies!B6&amp;"' AND duration = '"&amp;movies!E6&amp;"')"</f>
        <v>(SELECT id FROM movies WHERE movie_name = 'Ghost' AND duration = '2:07')</v>
      </c>
      <c r="C35" t="str">
        <f xml:space="preserve"> "(SELECT id FROM actors WHERE first_name = '"&amp;actors!B17&amp;"' AND last_name = '"&amp;actors!C17&amp;"')"</f>
        <v>(SELECT id FROM actors WHERE first_name = 'Demi' AND last_name = 'Moore')</v>
      </c>
      <c r="D35" t="s">
        <v>381</v>
      </c>
      <c r="E35" t="s">
        <v>79</v>
      </c>
      <c r="F35" t="s">
        <v>79</v>
      </c>
      <c r="G35" s="6" t="str">
        <f t="shared" si="0"/>
        <v>INSERT INTO movie_casts(id, movie_id, actor_id, casting_type_id, created_at, updated_at) VALUES (DEFAULT, (SELECT id FROM movies WHERE movie_name = 'Ghost' AND duration = '2:07'), (SELECT id FROM actors WHERE first_name = 'Demi' AND last_name = 'Moore'), Lead, now(), now());</v>
      </c>
    </row>
    <row r="36" spans="1:7" x14ac:dyDescent="0.25">
      <c r="A36" t="s">
        <v>72</v>
      </c>
      <c r="B36" t="str">
        <f xml:space="preserve"> "(SELECT id FROM movies WHERE movie_name = '"&amp;movies!B7&amp;"' AND duration = '"&amp;movies!E7&amp;"')"</f>
        <v>(SELECT id FROM movies WHERE movie_name = 'The Notebook' AND duration = '2:03')</v>
      </c>
      <c r="C36" t="str">
        <f xml:space="preserve"> "(SELECT id FROM actors WHERE first_name = '"&amp;actors!B18&amp;"' AND last_name = '"&amp;actors!C18&amp;"')"</f>
        <v>(SELECT id FROM actors WHERE first_name = 'Gena' AND last_name = 'Rowlands')</v>
      </c>
      <c r="D36" t="s">
        <v>381</v>
      </c>
      <c r="E36" t="s">
        <v>79</v>
      </c>
      <c r="F36" t="s">
        <v>79</v>
      </c>
      <c r="G36" s="6" t="str">
        <f t="shared" si="0"/>
        <v>INSERT INTO movie_casts(id, movie_id, actor_id, casting_type_id, created_at, updated_at) VALUES (DEFAULT, (SELECT id FROM movies WHERE movie_name = 'The Notebook' AND duration = '2:03'), (SELECT id FROM actors WHERE first_name = 'Gena' AND last_name = 'Rowlands'), Lead, now(), now());</v>
      </c>
    </row>
    <row r="37" spans="1:7" x14ac:dyDescent="0.25">
      <c r="A37" t="s">
        <v>72</v>
      </c>
      <c r="B37" t="str">
        <f xml:space="preserve"> "(SELECT id FROM movies WHERE movie_name = '"&amp;movies!B7&amp;"' AND duration = '"&amp;movies!E7&amp;"')"</f>
        <v>(SELECT id FROM movies WHERE movie_name = 'The Notebook' AND duration = '2:03')</v>
      </c>
      <c r="C37" t="str">
        <f xml:space="preserve"> "(SELECT id FROM actors WHERE first_name = '"&amp;actors!B19&amp;"' AND last_name = '"&amp;actors!C19&amp;"')"</f>
        <v>(SELECT id FROM actors WHERE first_name = 'James' AND last_name = 'Garner')</v>
      </c>
      <c r="D37" t="s">
        <v>381</v>
      </c>
      <c r="E37" t="s">
        <v>79</v>
      </c>
      <c r="F37" t="s">
        <v>79</v>
      </c>
      <c r="G37" s="6" t="str">
        <f t="shared" si="0"/>
        <v>INSERT INTO movie_casts(id, movie_id, actor_id, casting_type_id, created_at, updated_at) VALUES (DEFAULT, (SELECT id FROM movies WHERE movie_name = 'The Notebook' AND duration = '2:03'), (SELECT id FROM actors WHERE first_name = 'James' AND last_name = 'Garner'), Lead, now(), now());</v>
      </c>
    </row>
    <row r="38" spans="1:7" x14ac:dyDescent="0.25">
      <c r="A38" t="s">
        <v>72</v>
      </c>
      <c r="B38" t="str">
        <f xml:space="preserve"> "(SELECT id FROM movies WHERE movie_name = '"&amp;movies!B7&amp;"' AND duration = '"&amp;movies!E7&amp;"')"</f>
        <v>(SELECT id FROM movies WHERE movie_name = 'The Notebook' AND duration = '2:03')</v>
      </c>
      <c r="C38" t="str">
        <f xml:space="preserve"> "(SELECT id FROM actors WHERE first_name = '"&amp;actors!B20&amp;"' AND last_name = '"&amp;actors!C20&amp;"')"</f>
        <v>(SELECT id FROM actors WHERE first_name = 'Rachel' AND last_name = 'McAdams')</v>
      </c>
      <c r="D38" t="s">
        <v>381</v>
      </c>
      <c r="E38" t="s">
        <v>79</v>
      </c>
      <c r="F38" t="s">
        <v>79</v>
      </c>
      <c r="G38" s="6" t="str">
        <f t="shared" si="0"/>
        <v>INSERT INTO movie_casts(id, movie_id, actor_id, casting_type_id, created_at, updated_at) VALUES (DEFAULT, (SELECT id FROM movies WHERE movie_name = 'The Notebook' AND duration = '2:03'), (SELECT id FROM actors WHERE first_name = 'Rachel' AND last_name = 'McAdams'), Lead, now(), now());</v>
      </c>
    </row>
    <row r="39" spans="1:7" x14ac:dyDescent="0.25">
      <c r="A39" t="s">
        <v>72</v>
      </c>
      <c r="B39" t="str">
        <f xml:space="preserve"> "(SELECT id FROM movies WHERE movie_name = '"&amp;movies!B7&amp;"' AND duration = '"&amp;movies!E7&amp;"')"</f>
        <v>(SELECT id FROM movies WHERE movie_name = 'The Notebook' AND duration = '2:03')</v>
      </c>
      <c r="C39" t="str">
        <f xml:space="preserve"> "(SELECT id FROM actors WHERE first_name = '"&amp;actors!B21&amp;"' AND last_name = '"&amp;actors!C21&amp;"')"</f>
        <v>(SELECT id FROM actors WHERE first_name = 'Ryan' AND last_name = 'Gosling')</v>
      </c>
      <c r="D39" t="s">
        <v>381</v>
      </c>
      <c r="E39" t="s">
        <v>79</v>
      </c>
      <c r="F39" t="s">
        <v>79</v>
      </c>
      <c r="G39" s="6" t="str">
        <f t="shared" si="0"/>
        <v>INSERT INTO movie_casts(id, movie_id, actor_id, casting_type_id, created_at, updated_at) VALUES (DEFAULT, (SELECT id FROM movies WHERE movie_name = 'The Notebook' AND duration = '2:03'), (SELECT id FROM actors WHERE first_name = 'Ryan' AND last_name = 'Gosling'), Lead, now(), now());</v>
      </c>
    </row>
    <row r="40" spans="1:7" x14ac:dyDescent="0.25">
      <c r="A40" t="s">
        <v>72</v>
      </c>
      <c r="B40" t="str">
        <f xml:space="preserve"> "(SELECT id FROM movies WHERE movie_name = '"&amp;movies!B8&amp;"' AND duration = '"&amp;movies!E8&amp;"')"</f>
        <v>(SELECT id FROM movies WHERE movie_name = 'A Walk to Remember' AND duration = '1:41')</v>
      </c>
      <c r="C40" t="str">
        <f xml:space="preserve"> "(SELECT id FROM actors WHERE first_name = '"&amp;actors!B22&amp;"' AND last_name = '"&amp;actors!C22&amp;"')"</f>
        <v>(SELECT id FROM actors WHERE first_name = 'Shane' AND last_name = 'West')</v>
      </c>
      <c r="D40" t="s">
        <v>381</v>
      </c>
      <c r="E40" t="s">
        <v>79</v>
      </c>
      <c r="F40" t="s">
        <v>79</v>
      </c>
      <c r="G40" s="6" t="str">
        <f t="shared" si="0"/>
        <v>INSERT INTO movie_casts(id, movie_id, actor_id, casting_type_id, created_at, updated_at) VALUES (DEFAULT, (SELECT id FROM movies WHERE movie_name = 'A Walk to Remember' AND duration = '1:41'), (SELECT id FROM actors WHERE first_name = 'Shane' AND last_name = 'West'), Lead, now(), now());</v>
      </c>
    </row>
    <row r="41" spans="1:7" x14ac:dyDescent="0.25">
      <c r="A41" t="s">
        <v>72</v>
      </c>
      <c r="B41" t="str">
        <f xml:space="preserve"> "(SELECT id FROM movies WHERE movie_name = '"&amp;movies!B8&amp;"' AND duration = '"&amp;movies!E8&amp;"')"</f>
        <v>(SELECT id FROM movies WHERE movie_name = 'A Walk to Remember' AND duration = '1:41')</v>
      </c>
      <c r="C41" t="str">
        <f xml:space="preserve"> "(SELECT id FROM actors WHERE first_name = '"&amp;actors!B23&amp;"' AND last_name = '"&amp;actors!C23&amp;"')"</f>
        <v>(SELECT id FROM actors WHERE first_name = 'Mandy' AND last_name = 'Moore')</v>
      </c>
      <c r="D41" t="s">
        <v>381</v>
      </c>
      <c r="E41" t="s">
        <v>79</v>
      </c>
      <c r="F41" t="s">
        <v>79</v>
      </c>
      <c r="G41" s="6" t="str">
        <f t="shared" si="0"/>
        <v>INSERT INTO movie_casts(id, movie_id, actor_id, casting_type_id, created_at, updated_at) VALUES (DEFAULT, (SELECT id FROM movies WHERE movie_name = 'A Walk to Remember' AND duration = '1:41'), (SELECT id FROM actors WHERE first_name = 'Mandy' AND last_name = 'Moore'), Lead, now(), now());</v>
      </c>
    </row>
    <row r="42" spans="1:7" x14ac:dyDescent="0.25">
      <c r="A42" t="s">
        <v>72</v>
      </c>
      <c r="B42" t="str">
        <f xml:space="preserve"> "(SELECT id FROM movies WHERE movie_name = '"&amp;movies!B8&amp;"' AND duration = '"&amp;movies!E8&amp;"')"</f>
        <v>(SELECT id FROM movies WHERE movie_name = 'A Walk to Remember' AND duration = '1:41')</v>
      </c>
      <c r="C42" t="str">
        <f xml:space="preserve"> "(SELECT id FROM actors WHERE first_name = '"&amp;actors!B24&amp;"' AND last_name = '"&amp;actors!C24&amp;"')"</f>
        <v>(SELECT id FROM actors WHERE first_name = 'Peter' AND last_name = 'Coyote')</v>
      </c>
      <c r="D42" t="s">
        <v>382</v>
      </c>
      <c r="E42" t="s">
        <v>79</v>
      </c>
      <c r="F42" t="s">
        <v>79</v>
      </c>
      <c r="G42" s="6" t="str">
        <f t="shared" si="0"/>
        <v>INSERT INTO movie_casts(id, movie_id, actor_id, casting_type_id, created_at, updated_at) VALUES (DEFAULT, (SELECT id FROM movies WHERE movie_name = 'A Walk to Remember' AND duration = '1:41'), (SELECT id FROM actors WHERE first_name = 'Peter' AND last_name = 'Coyote'), Support, now(), now());</v>
      </c>
    </row>
    <row r="43" spans="1:7" x14ac:dyDescent="0.25">
      <c r="A43" t="s">
        <v>72</v>
      </c>
      <c r="B43" t="str">
        <f xml:space="preserve"> "(SELECT id FROM movies WHERE movie_name = '"&amp;movies!B9&amp;"' AND duration = '"&amp;movies!E9&amp;"')"</f>
        <v>(SELECT id FROM movies WHERE movie_name = 'Dirty Dancing' AND duration = '1:40')</v>
      </c>
      <c r="C43" t="str">
        <f xml:space="preserve"> "(SELECT id FROM actors WHERE first_name = '"&amp;actors!B25&amp;"' AND last_name = '"&amp;actors!C25&amp;"')"</f>
        <v>(SELECT id FROM actors WHERE first_name = 'Jennifer' AND last_name = 'Grey')</v>
      </c>
      <c r="D43" t="s">
        <v>381</v>
      </c>
      <c r="E43" t="s">
        <v>79</v>
      </c>
      <c r="F43" t="s">
        <v>79</v>
      </c>
      <c r="G43" s="6" t="str">
        <f t="shared" si="0"/>
        <v>INSERT INTO movie_casts(id, movie_id, actor_id, casting_type_id, created_at, updated_at) VALUES (DEFAULT, (SELECT id FROM movies WHERE movie_name = 'Dirty Dancing' AND duration = '1:40'), (SELECT id FROM actors WHERE first_name = 'Jennifer' AND last_name = 'Grey'), Lead, now(), now());</v>
      </c>
    </row>
    <row r="44" spans="1:7" x14ac:dyDescent="0.25">
      <c r="A44" t="s">
        <v>72</v>
      </c>
      <c r="B44" t="str">
        <f xml:space="preserve"> "(SELECT id FROM movies WHERE movie_name = '"&amp;movies!B9&amp;"' AND duration = '"&amp;movies!E9&amp;"')"</f>
        <v>(SELECT id FROM movies WHERE movie_name = 'Dirty Dancing' AND duration = '1:40')</v>
      </c>
      <c r="C44" t="str">
        <f xml:space="preserve"> "(SELECT id FROM actors WHERE first_name = '"&amp;actors!B16&amp;"' AND last_name = '"&amp;actors!C16&amp;"')"</f>
        <v>(SELECT id FROM actors WHERE first_name = 'Patrick' AND last_name = 'Swayze')</v>
      </c>
      <c r="D44" t="s">
        <v>381</v>
      </c>
      <c r="E44" t="s">
        <v>79</v>
      </c>
      <c r="F44" t="s">
        <v>79</v>
      </c>
      <c r="G44" s="6" t="str">
        <f t="shared" si="0"/>
        <v>INSERT INTO movie_casts(id, movie_id, actor_id, casting_type_id, created_at, updated_at) VALUES (DEFAULT, (SELECT id FROM movies WHERE movie_name = 'Dirty Dancing' AND duration = '1:40'), (SELECT id FROM actors WHERE first_name = 'Patrick' AND last_name = 'Swayze'), Lead, now(), now());</v>
      </c>
    </row>
    <row r="45" spans="1:7" x14ac:dyDescent="0.25">
      <c r="A45" t="s">
        <v>72</v>
      </c>
      <c r="B45" t="str">
        <f xml:space="preserve"> "(SELECT id FROM movies WHERE movie_name = '"&amp;movies!B10&amp;"' AND duration = '"&amp;movies!E10&amp;"')"</f>
        <v>(SELECT id FROM movies WHERE movie_name = 'Notting Hill' AND duration = '2:04')</v>
      </c>
      <c r="C45" t="str">
        <f xml:space="preserve"> "(SELECT id FROM actors WHERE first_name = '"&amp;actors!B26&amp;"' AND last_name = '"&amp;actors!C26&amp;"')"</f>
        <v>(SELECT id FROM actors WHERE first_name = 'Hugh' AND last_name = 'Grant')</v>
      </c>
      <c r="D45" t="s">
        <v>381</v>
      </c>
      <c r="E45" t="s">
        <v>79</v>
      </c>
      <c r="F45" t="s">
        <v>79</v>
      </c>
      <c r="G45" s="6" t="str">
        <f t="shared" si="0"/>
        <v>INSERT INTO movie_casts(id, movie_id, actor_id, casting_type_id, created_at, updated_at) VALUES (DEFAULT, (SELECT id FROM movies WHERE movie_name = 'Notting Hill' AND duration = '2:04'), (SELECT id FROM actors WHERE first_name = 'Hugh' AND last_name = 'Grant'), Lead, now(), now());</v>
      </c>
    </row>
    <row r="46" spans="1:7" x14ac:dyDescent="0.25">
      <c r="A46" t="s">
        <v>72</v>
      </c>
      <c r="B46" t="str">
        <f xml:space="preserve"> "(SELECT id FROM movies WHERE movie_name = '"&amp;movies!B10&amp;"' AND duration = '"&amp;movies!E10&amp;"')"</f>
        <v>(SELECT id FROM movies WHERE movie_name = 'Notting Hill' AND duration = '2:04')</v>
      </c>
      <c r="C46" t="str">
        <f xml:space="preserve"> "(SELECT id FROM actors WHERE first_name = '"&amp;actors!B27&amp;"' AND last_name = '"&amp;actors!C27&amp;"')"</f>
        <v>(SELECT id FROM actors WHERE first_name = 'Julia' AND last_name = 'Roberts')</v>
      </c>
      <c r="D46" t="s">
        <v>381</v>
      </c>
      <c r="E46" t="s">
        <v>79</v>
      </c>
      <c r="F46" t="s">
        <v>79</v>
      </c>
      <c r="G46" s="6" t="str">
        <f t="shared" si="0"/>
        <v>INSERT INTO movie_casts(id, movie_id, actor_id, casting_type_id, created_at, updated_at) VALUES (DEFAULT, (SELECT id FROM movies WHERE movie_name = 'Notting Hill' AND duration = '2:04'), (SELECT id FROM actors WHERE first_name = 'Julia' AND last_name = 'Roberts'), Lead, now(), now());</v>
      </c>
    </row>
    <row r="47" spans="1:7" x14ac:dyDescent="0.25">
      <c r="A47" t="s">
        <v>72</v>
      </c>
      <c r="B47" t="str">
        <f xml:space="preserve"> "(SELECT id FROM movies WHERE movie_name = '"&amp;movies!B11&amp;"' AND duration = '"&amp;movies!E11&amp;"')"</f>
        <v>(SELECT id FROM movies WHERE movie_name = 'Pretty Woman' AND duration = '1:59')</v>
      </c>
      <c r="C47" t="str">
        <f xml:space="preserve"> "(SELECT id FROM actors WHERE first_name = '"&amp;actors!B27&amp;"' AND last_name = '"&amp;actors!C27&amp;"')"</f>
        <v>(SELECT id FROM actors WHERE first_name = 'Julia' AND last_name = 'Roberts')</v>
      </c>
      <c r="D47" t="s">
        <v>381</v>
      </c>
      <c r="E47" t="s">
        <v>79</v>
      </c>
      <c r="F47" t="s">
        <v>79</v>
      </c>
      <c r="G47" s="6" t="str">
        <f t="shared" si="0"/>
        <v>INSERT INTO movie_casts(id, movie_id, actor_id, casting_type_id, created_at, updated_at) VALUES (DEFAULT, (SELECT id FROM movies WHERE movie_name = 'Pretty Woman' AND duration = '1:59'), (SELECT id FROM actors WHERE first_name = 'Julia' AND last_name = 'Roberts'), Lead, now(), now());</v>
      </c>
    </row>
    <row r="48" spans="1:7" x14ac:dyDescent="0.25">
      <c r="A48" t="s">
        <v>72</v>
      </c>
      <c r="B48" t="str">
        <f xml:space="preserve"> "(SELECT id FROM movies WHERE movie_name = '"&amp;movies!B11&amp;"' AND duration = '"&amp;movies!E11&amp;"')"</f>
        <v>(SELECT id FROM movies WHERE movie_name = 'Pretty Woman' AND duration = '1:59')</v>
      </c>
      <c r="C48" t="str">
        <f xml:space="preserve"> "(SELECT id FROM actors WHERE first_name = '"&amp;actors!B28&amp;"' AND last_name = '"&amp;actors!C28&amp;"')"</f>
        <v>(SELECT id FROM actors WHERE first_name = 'Richard' AND last_name = 'Gere')</v>
      </c>
      <c r="D48" t="s">
        <v>381</v>
      </c>
      <c r="E48" t="s">
        <v>79</v>
      </c>
      <c r="F48" t="s">
        <v>79</v>
      </c>
      <c r="G48" s="6" t="str">
        <f t="shared" si="0"/>
        <v>INSERT INTO movie_casts(id, movie_id, actor_id, casting_type_id, created_at, updated_at) VALUES (DEFAULT, (SELECT id FROM movies WHERE movie_name = 'Pretty Woman' AND duration = '1:59'), (SELECT id FROM actors WHERE first_name = 'Richard' AND last_name = 'Gere'), Lead, now(), now());</v>
      </c>
    </row>
    <row r="49" spans="1:7" x14ac:dyDescent="0.25">
      <c r="A49" t="s">
        <v>72</v>
      </c>
      <c r="B49" t="str">
        <f xml:space="preserve"> "(SELECT id FROM movies WHERE movie_name = '"&amp;movies!B12&amp;"' AND duration = '"&amp;movies!E12&amp;"')"</f>
        <v>(SELECT id FROM movies WHERE movie_name = 'Say Anything' AND duration = '1:40')</v>
      </c>
      <c r="C49" t="str">
        <f xml:space="preserve"> "(SELECT id FROM actors WHERE first_name = '"&amp;actors!B29&amp;"' AND last_name = '"&amp;actors!C29&amp;"')"</f>
        <v>(SELECT id FROM actors WHERE first_name = 'John' AND last_name = 'Cusack')</v>
      </c>
      <c r="D49" t="s">
        <v>381</v>
      </c>
      <c r="E49" t="s">
        <v>79</v>
      </c>
      <c r="F49" t="s">
        <v>79</v>
      </c>
      <c r="G49" s="6" t="str">
        <f t="shared" si="0"/>
        <v>INSERT INTO movie_casts(id, movie_id, actor_id, casting_type_id, created_at, updated_at) VALUES (DEFAULT, (SELECT id FROM movies WHERE movie_name = 'Say Anything' AND duration = '1:40'), (SELECT id FROM actors WHERE first_name = 'John' AND last_name = 'Cusack'), Lead, now(), now());</v>
      </c>
    </row>
    <row r="50" spans="1:7" x14ac:dyDescent="0.25">
      <c r="A50" t="s">
        <v>72</v>
      </c>
      <c r="B50" t="str">
        <f xml:space="preserve"> "(SELECT id FROM movies WHERE movie_name = '"&amp;movies!B12&amp;"' AND duration = '"&amp;movies!E12&amp;"')"</f>
        <v>(SELECT id FROM movies WHERE movie_name = 'Say Anything' AND duration = '1:40')</v>
      </c>
      <c r="C50" t="str">
        <f xml:space="preserve"> "(SELECT id FROM actors WHERE first_name = '"&amp;actors!B30&amp;"' AND last_name = '"&amp;actors!C30&amp;"')"</f>
        <v>(SELECT id FROM actors WHERE first_name = 'Ione' AND last_name = 'Skye')</v>
      </c>
      <c r="D50" t="s">
        <v>381</v>
      </c>
      <c r="E50" t="s">
        <v>79</v>
      </c>
      <c r="F50" t="s">
        <v>79</v>
      </c>
      <c r="G50" s="6" t="str">
        <f t="shared" si="0"/>
        <v>INSERT INTO movie_casts(id, movie_id, actor_id, casting_type_id, created_at, updated_at) VALUES (DEFAULT, (SELECT id FROM movies WHERE movie_name = 'Say Anything' AND duration = '1:40'), (SELECT id FROM actors WHERE first_name = 'Ione' AND last_name = 'Skye'), Lead, now(), now());</v>
      </c>
    </row>
    <row r="51" spans="1:7" x14ac:dyDescent="0.25">
      <c r="A51" t="s">
        <v>72</v>
      </c>
      <c r="B51" t="str">
        <f xml:space="preserve"> "(SELECT id FROM movies WHERE movie_name = '"&amp;movies!B13&amp;"' AND duration = '"&amp;movies!E13&amp;"')"</f>
        <v>(SELECT id FROM movies WHERE movie_name = 'Titanic' AND duration = '3:14')</v>
      </c>
      <c r="C51" t="str">
        <f xml:space="preserve"> "(SELECT id FROM actors WHERE first_name = '"&amp;actors!B31&amp;"' AND last_name = '"&amp;actors!C31&amp;"')"</f>
        <v>(SELECT id FROM actors WHERE first_name = 'Leonardo' AND last_name = 'DiCaprio')</v>
      </c>
      <c r="D51" t="s">
        <v>381</v>
      </c>
      <c r="E51" t="s">
        <v>79</v>
      </c>
      <c r="F51" t="s">
        <v>79</v>
      </c>
      <c r="G51" s="6" t="str">
        <f t="shared" si="0"/>
        <v>INSERT INTO movie_casts(id, movie_id, actor_id, casting_type_id, created_at, updated_at) VALUES (DEFAULT, (SELECT id FROM movies WHERE movie_name = 'Titanic' AND duration = '3:14'), (SELECT id FROM actors WHERE first_name = 'Leonardo' AND last_name = 'DiCaprio'), Lead, now(), now());</v>
      </c>
    </row>
    <row r="52" spans="1:7" x14ac:dyDescent="0.25">
      <c r="A52" t="s">
        <v>72</v>
      </c>
      <c r="B52" t="str">
        <f xml:space="preserve"> "(SELECT id FROM movies WHERE movie_name = '"&amp;movies!B13&amp;"' AND duration = '"&amp;movies!E13&amp;"')"</f>
        <v>(SELECT id FROM movies WHERE movie_name = 'Titanic' AND duration = '3:14')</v>
      </c>
      <c r="C52" t="str">
        <f xml:space="preserve"> "(SELECT id FROM actors WHERE first_name = '"&amp;actors!B32&amp;"' AND last_name = '"&amp;actors!C32&amp;"')"</f>
        <v>(SELECT id FROM actors WHERE first_name = 'Kate' AND last_name = 'Winslet')</v>
      </c>
      <c r="D52" t="s">
        <v>381</v>
      </c>
      <c r="E52" t="s">
        <v>79</v>
      </c>
      <c r="F52" t="s">
        <v>79</v>
      </c>
      <c r="G52" s="6" t="str">
        <f t="shared" si="0"/>
        <v>INSERT INTO movie_casts(id, movie_id, actor_id, casting_type_id, created_at, updated_at) VALUES (DEFAULT, (SELECT id FROM movies WHERE movie_name = 'Titanic' AND duration = '3:14'), (SELECT id FROM actors WHERE first_name = 'Kate' AND last_name = 'Winslet'), Lead, now(), now());</v>
      </c>
    </row>
    <row r="53" spans="1:7" x14ac:dyDescent="0.25">
      <c r="A53" t="s">
        <v>72</v>
      </c>
      <c r="B53" t="str">
        <f xml:space="preserve"> "(SELECT id FROM movies WHERE movie_name = '"&amp;movies!B13&amp;"' AND duration = '"&amp;movies!E13&amp;"')"</f>
        <v>(SELECT id FROM movies WHERE movie_name = 'Titanic' AND duration = '3:14')</v>
      </c>
      <c r="C53" t="str">
        <f xml:space="preserve"> "(SELECT id FROM actors WHERE first_name = '"&amp;actors!B33&amp;"' AND last_name = '"&amp;actors!C33&amp;"')"</f>
        <v>(SELECT id FROM actors WHERE first_name = 'Billy' AND last_name = 'Zane')</v>
      </c>
      <c r="D53" t="s">
        <v>382</v>
      </c>
      <c r="E53" t="s">
        <v>79</v>
      </c>
      <c r="F53" t="s">
        <v>79</v>
      </c>
      <c r="G53" s="6" t="str">
        <f t="shared" si="0"/>
        <v>INSERT INTO movie_casts(id, movie_id, actor_id, casting_type_id, created_at, updated_at) VALUES (DEFAULT, (SELECT id FROM movies WHERE movie_name = 'Titanic' AND duration = '3:14'), (SELECT id FROM actors WHERE first_name = 'Billy' AND last_name = 'Zane'), Support, now(), now());</v>
      </c>
    </row>
    <row r="54" spans="1:7" x14ac:dyDescent="0.25">
      <c r="A54" t="s">
        <v>72</v>
      </c>
      <c r="B54" t="str">
        <f xml:space="preserve"> "(SELECT id FROM movies WHERE movie_name = '"&amp;movies!B14&amp;"' AND duration = '"&amp;movies!E14&amp;"')"</f>
        <v>(SELECT id FROM movies WHERE movie_name = 'P.S. I Love You' AND duration = '2:06')</v>
      </c>
      <c r="C54" t="str">
        <f xml:space="preserve"> "(SELECT id FROM actors WHERE first_name = '"&amp;actors!B34&amp;"' AND last_name = '"&amp;actors!C34&amp;"')"</f>
        <v>(SELECT id FROM actors WHERE first_name = 'Hilary' AND last_name = 'Swank')</v>
      </c>
      <c r="D54" t="s">
        <v>381</v>
      </c>
      <c r="E54" t="s">
        <v>79</v>
      </c>
      <c r="F54" t="s">
        <v>79</v>
      </c>
      <c r="G54" s="6" t="str">
        <f t="shared" si="0"/>
        <v>INSERT INTO movie_casts(id, movie_id, actor_id, casting_type_id, created_at, updated_at) VALUES (DEFAULT, (SELECT id FROM movies WHERE movie_name = 'P.S. I Love You' AND duration = '2:06'), (SELECT id FROM actors WHERE first_name = 'Hilary' AND last_name = 'Swank'), Lead, now(), now());</v>
      </c>
    </row>
    <row r="55" spans="1:7" x14ac:dyDescent="0.25">
      <c r="A55" t="s">
        <v>72</v>
      </c>
      <c r="B55" t="str">
        <f xml:space="preserve"> "(SELECT id FROM movies WHERE movie_name = '"&amp;movies!B14&amp;"' AND duration = '"&amp;movies!E14&amp;"')"</f>
        <v>(SELECT id FROM movies WHERE movie_name = 'P.S. I Love You' AND duration = '2:06')</v>
      </c>
      <c r="C55" t="str">
        <f xml:space="preserve"> "(SELECT id FROM actors WHERE first_name = '"&amp;actors!B35&amp;"' AND last_name = '"&amp;actors!C35&amp;"')"</f>
        <v>(SELECT id FROM actors WHERE first_name = 'Gerard' AND last_name = 'Butler')</v>
      </c>
      <c r="D55" t="s">
        <v>381</v>
      </c>
      <c r="E55" t="s">
        <v>79</v>
      </c>
      <c r="F55" t="s">
        <v>79</v>
      </c>
      <c r="G55" s="6" t="str">
        <f t="shared" si="0"/>
        <v>INSERT INTO movie_casts(id, movie_id, actor_id, casting_type_id, created_at, updated_at) VALUES (DEFAULT, (SELECT id FROM movies WHERE movie_name = 'P.S. I Love You' AND duration = '2:06'), (SELECT id FROM actors WHERE first_name = 'Gerard' AND last_name = 'Butler'), Lead, now(), now());</v>
      </c>
    </row>
    <row r="56" spans="1:7"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actors WHERE first_name = '"&amp;actors!B36&amp;"' AND last_name = '"&amp;actors!C36&amp;"')"</f>
        <v>(SELECT id FROM actors WHERE first_name = 'Brad' AND last_name = 'Pitt')</v>
      </c>
      <c r="D56" t="s">
        <v>381</v>
      </c>
      <c r="E56" t="s">
        <v>79</v>
      </c>
      <c r="F56" t="s">
        <v>79</v>
      </c>
      <c r="G56" s="6" t="str">
        <f t="shared" si="0"/>
        <v>INSERT INTO movie_casts(id, movie_id, actor_id, casting_type_id, created_at, updated_at) VALUES (DEFAULT, (SELECT id FROM movies WHERE movie_name = 'Legends of the Fall' AND duration = '2:13'), (SELECT id FROM actors WHERE first_name = 'Brad' AND last_name = 'Pitt'), Lead, now(), now());</v>
      </c>
    </row>
    <row r="57" spans="1:7"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actors WHERE first_name = '"&amp;actors!B37&amp;"' AND last_name = '"&amp;actors!C37&amp;"')"</f>
        <v>(SELECT id FROM actors WHERE first_name = 'Anthony' AND last_name = 'Hopkins')</v>
      </c>
      <c r="D57" t="s">
        <v>381</v>
      </c>
      <c r="E57" t="s">
        <v>79</v>
      </c>
      <c r="F57" t="s">
        <v>79</v>
      </c>
      <c r="G57" s="6" t="str">
        <f t="shared" si="0"/>
        <v>INSERT INTO movie_casts(id, movie_id, actor_id, casting_type_id, created_at, updated_at) VALUES (DEFAULT, (SELECT id FROM movies WHERE movie_name = 'Legends of the Fall' AND duration = '2:13'), (SELECT id FROM actors WHERE first_name = 'Anthony' AND last_name = 'Hopkins'), Lead, now(), now());</v>
      </c>
    </row>
    <row r="58" spans="1:7"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actors WHERE first_name = '"&amp;actors!B38&amp;"' AND last_name = '"&amp;actors!C38&amp;"')"</f>
        <v>(SELECT id FROM actors WHERE first_name = 'Aidan' AND last_name = 'Quinn')</v>
      </c>
      <c r="D58" t="s">
        <v>381</v>
      </c>
      <c r="E58" t="s">
        <v>79</v>
      </c>
      <c r="F58" t="s">
        <v>79</v>
      </c>
      <c r="G58" s="6" t="str">
        <f t="shared" si="0"/>
        <v>INSERT INTO movie_casts(id, movie_id, actor_id, casting_type_id, created_at, updated_at) VALUES (DEFAULT, (SELECT id FROM movies WHERE movie_name = 'Legends of the Fall' AND duration = '2:13'), (SELECT id FROM actors WHERE first_name = 'Aidan' AND last_name = 'Quinn'), Lead, now(), now());</v>
      </c>
    </row>
    <row r="59" spans="1:7" x14ac:dyDescent="0.25">
      <c r="A59" t="s">
        <v>72</v>
      </c>
      <c r="B59" t="str">
        <f xml:space="preserve"> "(SELECT id FROM movies WHERE movie_name = '"&amp;movies!B16&amp;"' AND duration = '"&amp;movies!E16&amp;"')"</f>
        <v>(SELECT id FROM movies WHERE movie_name = 'Troy' AND duration = '2:43')</v>
      </c>
      <c r="C59" t="str">
        <f xml:space="preserve"> "(SELECT id FROM actors WHERE first_name = '"&amp;actors!B36&amp;"' AND last_name = '"&amp;actors!C36&amp;"')"</f>
        <v>(SELECT id FROM actors WHERE first_name = 'Brad' AND last_name = 'Pitt')</v>
      </c>
      <c r="D59" t="s">
        <v>381</v>
      </c>
      <c r="E59" t="s">
        <v>79</v>
      </c>
      <c r="F59" t="s">
        <v>79</v>
      </c>
      <c r="G59" s="6" t="str">
        <f t="shared" si="0"/>
        <v>INSERT INTO movie_casts(id, movie_id, actor_id, casting_type_id, created_at, updated_at) VALUES (DEFAULT, (SELECT id FROM movies WHERE movie_name = 'Troy' AND duration = '2:43'), (SELECT id FROM actors WHERE first_name = 'Brad' AND last_name = 'Pitt'), Lead, now(), now());</v>
      </c>
    </row>
    <row r="60" spans="1:7" x14ac:dyDescent="0.25">
      <c r="A60" t="s">
        <v>72</v>
      </c>
      <c r="B60" t="str">
        <f xml:space="preserve"> "(SELECT id FROM movies WHERE movie_name = '"&amp;movies!B16&amp;"' AND duration = '"&amp;movies!E16&amp;"')"</f>
        <v>(SELECT id FROM movies WHERE movie_name = 'Troy' AND duration = '2:43')</v>
      </c>
      <c r="C60" t="str">
        <f xml:space="preserve"> "(SELECT id FROM actors WHERE first_name = '"&amp;actors!B39&amp;"' AND last_name = '"&amp;actors!C39&amp;"')"</f>
        <v>(SELECT id FROM actors WHERE first_name = 'Eric' AND last_name = 'Bana')</v>
      </c>
      <c r="D60" t="s">
        <v>381</v>
      </c>
      <c r="E60" t="s">
        <v>79</v>
      </c>
      <c r="F60" t="s">
        <v>79</v>
      </c>
      <c r="G60" s="6" t="str">
        <f t="shared" si="0"/>
        <v>INSERT INTO movie_casts(id, movie_id, actor_id, casting_type_id, created_at, updated_at) VALUES (DEFAULT, (SELECT id FROM movies WHERE movie_name = 'Troy' AND duration = '2:43'), (SELECT id FROM actors WHERE first_name = 'Eric' AND last_name = 'Bana'), Lead, now(), now());</v>
      </c>
    </row>
    <row r="61" spans="1:7" x14ac:dyDescent="0.25">
      <c r="A61" t="s">
        <v>72</v>
      </c>
      <c r="B61" t="str">
        <f xml:space="preserve"> "(SELECT id FROM movies WHERE movie_name = '"&amp;movies!B16&amp;"' AND duration = '"&amp;movies!E16&amp;"')"</f>
        <v>(SELECT id FROM movies WHERE movie_name = 'Troy' AND duration = '2:43')</v>
      </c>
      <c r="C61" t="str">
        <f xml:space="preserve"> "(SELECT id FROM actors WHERE first_name = '"&amp;actors!B7&amp;"' AND last_name = '"&amp;actors!C7&amp;"')"</f>
        <v>(SELECT id FROM actors WHERE first_name = 'Orlando' AND last_name = 'Bloom')</v>
      </c>
      <c r="D61" t="s">
        <v>381</v>
      </c>
      <c r="E61" t="s">
        <v>79</v>
      </c>
      <c r="F61" t="s">
        <v>79</v>
      </c>
      <c r="G61" s="6" t="str">
        <f t="shared" si="0"/>
        <v>INSERT INTO movie_casts(id, movie_id, actor_id, casting_type_id, created_at, updated_at) VALUES (DEFAULT, (SELECT id FROM movies WHERE movie_name = 'Troy' AND duration = '2:43'), (SELECT id FROM actors WHERE first_name = 'Orlando' AND last_name = 'Bloom'), Lead, now(), now());</v>
      </c>
    </row>
    <row r="62" spans="1:7" x14ac:dyDescent="0.25">
      <c r="A62" t="s">
        <v>72</v>
      </c>
      <c r="B62" t="str">
        <f xml:space="preserve"> "(SELECT id FROM movies WHERE movie_name = '"&amp;movies!B17&amp;"' AND duration = '"&amp;movies!E17&amp;"')"</f>
        <v>(SELECT id FROM movies WHERE movie_name = 'Se7en' AND duration = '2:07')</v>
      </c>
      <c r="C62" t="str">
        <f xml:space="preserve"> "(SELECT id FROM actors WHERE first_name = '"&amp;actors!B40&amp;"' AND last_name = '"&amp;actors!C40&amp;"')"</f>
        <v>(SELECT id FROM actors WHERE first_name = 'Morgan' AND last_name = 'Freeman')</v>
      </c>
      <c r="D62" t="s">
        <v>381</v>
      </c>
      <c r="E62" t="s">
        <v>79</v>
      </c>
      <c r="F62" t="s">
        <v>79</v>
      </c>
      <c r="G62" s="6" t="str">
        <f t="shared" si="0"/>
        <v>INSERT INTO movie_casts(id, movie_id, actor_id, casting_type_id, created_at, updated_at) VALUES (DEFAULT, (SELECT id FROM movies WHERE movie_name = 'Se7en' AND duration = '2:07'), (SELECT id FROM actors WHERE first_name = 'Morgan' AND last_name = 'Freeman'), Lead, now(), now());</v>
      </c>
    </row>
    <row r="63" spans="1:7" x14ac:dyDescent="0.25">
      <c r="A63" t="s">
        <v>72</v>
      </c>
      <c r="B63" t="str">
        <f xml:space="preserve"> "(SELECT id FROM movies WHERE movie_name = '"&amp;movies!B17&amp;"' AND duration = '"&amp;movies!E17&amp;"')"</f>
        <v>(SELECT id FROM movies WHERE movie_name = 'Se7en' AND duration = '2:07')</v>
      </c>
      <c r="C63" t="str">
        <f xml:space="preserve"> "(SELECT id FROM actors WHERE first_name = '"&amp;actors!B36&amp;"' AND last_name = '"&amp;actors!C36&amp;"')"</f>
        <v>(SELECT id FROM actors WHERE first_name = 'Brad' AND last_name = 'Pitt')</v>
      </c>
      <c r="D63" t="s">
        <v>381</v>
      </c>
      <c r="E63" t="s">
        <v>79</v>
      </c>
      <c r="F63" t="s">
        <v>79</v>
      </c>
      <c r="G63" s="6" t="str">
        <f t="shared" si="0"/>
        <v>INSERT INTO movie_casts(id, movie_id, actor_id, casting_type_id, created_at, updated_at) VALUES (DEFAULT, (SELECT id FROM movies WHERE movie_name = 'Se7en' AND duration = '2:07'), (SELECT id FROM actors WHERE first_name = 'Brad' AND last_name = 'Pitt'), Lead, now(), now());</v>
      </c>
    </row>
    <row r="64" spans="1:7" x14ac:dyDescent="0.25">
      <c r="A64" t="s">
        <v>72</v>
      </c>
      <c r="B64" t="str">
        <f xml:space="preserve"> "(SELECT id FROM movies WHERE movie_name = '"&amp;movies!B17&amp;"' AND duration = '"&amp;movies!E17&amp;"')"</f>
        <v>(SELECT id FROM movies WHERE movie_name = 'Se7en' AND duration = '2:07')</v>
      </c>
      <c r="C64" t="str">
        <f xml:space="preserve"> "(SELECT id FROM actors WHERE first_name = '"&amp;actors!B41&amp;"' AND last_name = '"&amp;actors!C41&amp;"')"</f>
        <v>(SELECT id FROM actors WHERE first_name = 'Kevin' AND last_name = 'Spacey')</v>
      </c>
      <c r="D64" t="s">
        <v>382</v>
      </c>
      <c r="E64" t="s">
        <v>79</v>
      </c>
      <c r="F64" t="s">
        <v>79</v>
      </c>
      <c r="G64" s="6" t="str">
        <f t="shared" si="0"/>
        <v>INSERT INTO movie_casts(id, movie_id, actor_id, casting_type_id, created_at, updated_at) VALUES (DEFAULT, (SELECT id FROM movies WHERE movie_name = 'Se7en' AND duration = '2:07'), (SELECT id FROM actors WHERE first_name = 'Kevin' AND last_name = 'Spacey'), Support, now(), now());</v>
      </c>
    </row>
    <row r="65" spans="1:7"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actors WHERE first_name = '"&amp;actors!B42&amp;"' AND last_name = '"&amp;actors!C42&amp;"')"</f>
        <v>(SELECT id FROM actors WHERE first_name = 'Ziyi' AND last_name = 'Zhang')</v>
      </c>
      <c r="D65" t="s">
        <v>381</v>
      </c>
      <c r="E65" t="s">
        <v>79</v>
      </c>
      <c r="F65" t="s">
        <v>79</v>
      </c>
      <c r="G65" s="6" t="str">
        <f t="shared" si="0"/>
        <v>INSERT INTO movie_casts(id, movie_id, actor_id, casting_type_id, created_at, updated_at) VALUES (DEFAULT, (SELECT id FROM movies WHERE movie_name = 'House of Flying Daggers' AND duration = '1:59'), (SELECT id FROM actors WHERE first_name = 'Ziyi' AND last_name = 'Zhang'), Lead, now(), now());</v>
      </c>
    </row>
    <row r="66" spans="1:7"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actors WHERE first_name = '"&amp;actors!B43&amp;"' AND last_name = '"&amp;actors!C43&amp;"')"</f>
        <v>(SELECT id FROM actors WHERE first_name = 'Takeshi' AND last_name = 'Kaneshiro')</v>
      </c>
      <c r="D66" t="s">
        <v>381</v>
      </c>
      <c r="E66" t="s">
        <v>79</v>
      </c>
      <c r="F66" t="s">
        <v>79</v>
      </c>
      <c r="G66" s="6" t="str">
        <f t="shared" si="0"/>
        <v>INSERT INTO movie_casts(id, movie_id, actor_id, casting_type_id, created_at, updated_at) VALUES (DEFAULT, (SELECT id FROM movies WHERE movie_name = 'House of Flying Daggers' AND duration = '1:59'), (SELECT id FROM actors WHERE first_name = 'Takeshi' AND last_name = 'Kaneshiro'), Lead, now(), now());</v>
      </c>
    </row>
    <row r="67" spans="1:7"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actors WHERE first_name = '"&amp;actors!B44&amp;"' AND last_name = '"&amp;actors!C44&amp;"')"</f>
        <v>(SELECT id FROM actors WHERE first_name = 'Andy' AND last_name = 'Lau')</v>
      </c>
      <c r="D67" t="s">
        <v>381</v>
      </c>
      <c r="E67" t="s">
        <v>79</v>
      </c>
      <c r="F67" t="s">
        <v>79</v>
      </c>
      <c r="G67" s="6" t="str">
        <f t="shared" ref="G67:G130" si="1" xml:space="preserve"> "INSERT INTO movie_casts("&amp;A$1&amp;", "&amp;B$1&amp;", "&amp;C$1&amp;", "&amp;D$1&amp;", "&amp;E$1&amp;", "&amp;F$1&amp;") VALUES ("&amp;A67&amp;", "&amp;B67&amp;", "&amp;C67&amp;", "&amp;D67&amp;", "&amp;E67&amp;", "&amp;F67&amp;");"</f>
        <v>INSERT INTO movie_casts(id, movie_id, actor_id, casting_type_id, created_at, updated_at) VALUES (DEFAULT, (SELECT id FROM movies WHERE movie_name = 'House of Flying Daggers' AND duration = '1:59'), (SELECT id FROM actors WHERE first_name = 'Andy' AND last_name = 'Lau'), Lead, now(), now());</v>
      </c>
    </row>
    <row r="68" spans="1:7" x14ac:dyDescent="0.25">
      <c r="A68" t="s">
        <v>72</v>
      </c>
      <c r="B68" t="str">
        <f xml:space="preserve"> "(SELECT id FROM movies WHERE movie_name = '"&amp;movies!B19&amp;"' AND duration = '"&amp;movies!E19&amp;"')"</f>
        <v>(SELECT id FROM movies WHERE movie_name = 'Hero' AND duration = '1:39')</v>
      </c>
      <c r="C68" t="str">
        <f xml:space="preserve"> "(SELECT id FROM actors WHERE first_name = '"&amp;actors!B45&amp;"' AND last_name = '"&amp;actors!C45&amp;"')"</f>
        <v>(SELECT id FROM actors WHERE first_name = 'Jet' AND last_name = 'Li')</v>
      </c>
      <c r="D68" t="s">
        <v>381</v>
      </c>
      <c r="E68" t="s">
        <v>79</v>
      </c>
      <c r="F68" t="s">
        <v>79</v>
      </c>
      <c r="G68" s="6" t="str">
        <f t="shared" si="1"/>
        <v>INSERT INTO movie_casts(id, movie_id, actor_id, casting_type_id, created_at, updated_at) VALUES (DEFAULT, (SELECT id FROM movies WHERE movie_name = 'Hero' AND duration = '1:39'), (SELECT id FROM actors WHERE first_name = 'Jet' AND last_name = 'Li'), Lead, now(), now());</v>
      </c>
    </row>
    <row r="69" spans="1:7" x14ac:dyDescent="0.25">
      <c r="A69" t="s">
        <v>72</v>
      </c>
      <c r="B69" t="str">
        <f xml:space="preserve"> "(SELECT id FROM movies WHERE movie_name = '"&amp;movies!B19&amp;"' AND duration = '"&amp;movies!E19&amp;"')"</f>
        <v>(SELECT id FROM movies WHERE movie_name = 'Hero' AND duration = '1:39')</v>
      </c>
      <c r="C69" t="str">
        <f xml:space="preserve"> "(SELECT id FROM actors WHERE first_name = '"&amp;actors!B46&amp;"' AND last_name = '"&amp;actors!C46&amp;"')"</f>
        <v>(SELECT id FROM actors WHERE first_name = 'Tony' AND last_name = 'Chiu Wai Leung')</v>
      </c>
      <c r="D69" t="s">
        <v>381</v>
      </c>
      <c r="E69" t="s">
        <v>79</v>
      </c>
      <c r="F69" t="s">
        <v>79</v>
      </c>
      <c r="G69" s="6" t="str">
        <f t="shared" si="1"/>
        <v>INSERT INTO movie_casts(id, movie_id, actor_id, casting_type_id, created_at, updated_at) VALUES (DEFAULT, (SELECT id FROM movies WHERE movie_name = 'Hero' AND duration = '1:39'), (SELECT id FROM actors WHERE first_name = 'Tony' AND last_name = 'Chiu Wai Leung'), Lead, now(), now());</v>
      </c>
    </row>
    <row r="70" spans="1:7" x14ac:dyDescent="0.25">
      <c r="A70" t="s">
        <v>72</v>
      </c>
      <c r="B70" t="str">
        <f xml:space="preserve"> "(SELECT id FROM movies WHERE movie_name = '"&amp;movies!B19&amp;"' AND duration = '"&amp;movies!E19&amp;"')"</f>
        <v>(SELECT id FROM movies WHERE movie_name = 'Hero' AND duration = '1:39')</v>
      </c>
      <c r="C70" t="str">
        <f xml:space="preserve"> "(SELECT id FROM actors WHERE first_name = '"&amp;actors!B47&amp;"' AND last_name = '"&amp;actors!C47&amp;"')"</f>
        <v>(SELECT id FROM actors WHERE first_name = 'Maggie' AND last_name = 'Cheung')</v>
      </c>
      <c r="D70" t="s">
        <v>381</v>
      </c>
      <c r="E70" t="s">
        <v>79</v>
      </c>
      <c r="F70" t="s">
        <v>79</v>
      </c>
      <c r="G70" s="6" t="str">
        <f t="shared" si="1"/>
        <v>INSERT INTO movie_casts(id, movie_id, actor_id, casting_type_id, created_at, updated_at) VALUES (DEFAULT, (SELECT id FROM movies WHERE movie_name = 'Hero' AND duration = '1:39'), (SELECT id FROM actors WHERE first_name = 'Maggie' AND last_name = 'Cheung'), Lead, now(), now());</v>
      </c>
    </row>
    <row r="71" spans="1:7" x14ac:dyDescent="0.25">
      <c r="A71" t="s">
        <v>72</v>
      </c>
      <c r="B71" t="str">
        <f xml:space="preserve"> "(SELECT id FROM movies WHERE movie_name = '"&amp;movies!B19&amp;"' AND duration = '"&amp;movies!E19&amp;"')"</f>
        <v>(SELECT id FROM movies WHERE movie_name = 'Hero' AND duration = '1:39')</v>
      </c>
      <c r="C71" t="str">
        <f xml:space="preserve"> "(SELECT id FROM actors WHERE first_name = '"&amp;actors!B42&amp;"' AND last_name = '"&amp;actors!C42&amp;"')"</f>
        <v>(SELECT id FROM actors WHERE first_name = 'Ziyi' AND last_name = 'Zhang')</v>
      </c>
      <c r="D71" t="s">
        <v>382</v>
      </c>
      <c r="E71" t="s">
        <v>79</v>
      </c>
      <c r="F71" t="s">
        <v>79</v>
      </c>
      <c r="G71" s="6" t="str">
        <f t="shared" si="1"/>
        <v>INSERT INTO movie_casts(id, movie_id, actor_id, casting_type_id, created_at, updated_at) VALUES (DEFAULT, (SELECT id FROM movies WHERE movie_name = 'Hero' AND duration = '1:39'), (SELECT id FROM actors WHERE first_name = 'Ziyi' AND last_name = 'Zhang'), Support, now(), now());</v>
      </c>
    </row>
    <row r="72" spans="1:7" x14ac:dyDescent="0.25">
      <c r="A72" t="s">
        <v>72</v>
      </c>
      <c r="B72" t="str">
        <f xml:space="preserve"> "(SELECT id FROM movies WHERE movie_name = '"&amp;movies!B20&amp;"' AND duration = '"&amp;movies!E20&amp;"')"</f>
        <v>(SELECT id FROM movies WHERE movie_name = 'Red Cliff' AND duration = '1:28')</v>
      </c>
      <c r="C72" t="str">
        <f xml:space="preserve"> "(SELECT id FROM actors WHERE first_name = '"&amp;actors!B46&amp;"' AND last_name = '"&amp;actors!C46&amp;"')"</f>
        <v>(SELECT id FROM actors WHERE first_name = 'Tony' AND last_name = 'Chiu Wai Leung')</v>
      </c>
      <c r="D72" t="s">
        <v>381</v>
      </c>
      <c r="E72" t="s">
        <v>79</v>
      </c>
      <c r="F72" t="s">
        <v>79</v>
      </c>
      <c r="G72" s="6" t="str">
        <f t="shared" si="1"/>
        <v>INSERT INTO movie_casts(id, movie_id, actor_id, casting_type_id, created_at, updated_at) VALUES (DEFAULT, (SELECT id FROM movies WHERE movie_name = 'Red Cliff' AND duration = '1:28'), (SELECT id FROM actors WHERE first_name = 'Tony' AND last_name = 'Chiu Wai Leung'), Lead, now(), now());</v>
      </c>
    </row>
    <row r="73" spans="1:7" x14ac:dyDescent="0.25">
      <c r="A73" t="s">
        <v>72</v>
      </c>
      <c r="B73" t="str">
        <f xml:space="preserve"> "(SELECT id FROM movies WHERE movie_name = '"&amp;movies!B20&amp;"' AND duration = '"&amp;movies!E20&amp;"')"</f>
        <v>(SELECT id FROM movies WHERE movie_name = 'Red Cliff' AND duration = '1:28')</v>
      </c>
      <c r="C73" t="str">
        <f xml:space="preserve"> "(SELECT id FROM actors WHERE first_name = '"&amp;actors!B43&amp;"' AND last_name = '"&amp;actors!C43&amp;"')"</f>
        <v>(SELECT id FROM actors WHERE first_name = 'Takeshi' AND last_name = 'Kaneshiro')</v>
      </c>
      <c r="D73" t="s">
        <v>381</v>
      </c>
      <c r="E73" t="s">
        <v>79</v>
      </c>
      <c r="F73" t="s">
        <v>79</v>
      </c>
      <c r="G73" s="6" t="str">
        <f t="shared" si="1"/>
        <v>INSERT INTO movie_casts(id, movie_id, actor_id, casting_type_id, created_at, updated_at) VALUES (DEFAULT, (SELECT id FROM movies WHERE movie_name = 'Red Cliff' AND duration = '1:28'), (SELECT id FROM actors WHERE first_name = 'Takeshi' AND last_name = 'Kaneshiro'), Lead, now(), now());</v>
      </c>
    </row>
    <row r="74" spans="1:7" x14ac:dyDescent="0.25">
      <c r="A74" t="s">
        <v>72</v>
      </c>
      <c r="B74" t="str">
        <f xml:space="preserve"> "(SELECT id FROM movies WHERE movie_name = '"&amp;movies!B20&amp;"' AND duration = '"&amp;movies!E20&amp;"')"</f>
        <v>(SELECT id FROM movies WHERE movie_name = 'Red Cliff' AND duration = '1:28')</v>
      </c>
      <c r="C74" t="str">
        <f xml:space="preserve"> "(SELECT id FROM actors WHERE first_name = '"&amp;actors!B48&amp;"' AND last_name = '"&amp;actors!C48&amp;"')"</f>
        <v>(SELECT id FROM actors WHERE first_name = 'Fengyi' AND last_name = 'Zhang')</v>
      </c>
      <c r="D74" t="s">
        <v>381</v>
      </c>
      <c r="E74" t="s">
        <v>79</v>
      </c>
      <c r="F74" t="s">
        <v>79</v>
      </c>
      <c r="G74" s="6" t="str">
        <f t="shared" si="1"/>
        <v>INSERT INTO movie_casts(id, movie_id, actor_id, casting_type_id, created_at, updated_at) VALUES (DEFAULT, (SELECT id FROM movies WHERE movie_name = 'Red Cliff' AND duration = '1:28'), (SELECT id FROM actors WHERE first_name = 'Fengyi' AND last_name = 'Zhang'), Lead, now(), now());</v>
      </c>
    </row>
    <row r="75" spans="1:7" x14ac:dyDescent="0.25">
      <c r="A75" t="s">
        <v>72</v>
      </c>
      <c r="B75" t="str">
        <f xml:space="preserve"> "(SELECT id FROM movies WHERE movie_name = '"&amp;movies!B21&amp;"' AND duration = '"&amp;movies!E21&amp;"')"</f>
        <v>(SELECT id FROM movies WHERE movie_name = 'Red Cliff II' AND duration = '1:39')</v>
      </c>
      <c r="C75" t="str">
        <f xml:space="preserve"> "(SELECT id FROM actors WHERE first_name = '"&amp;actors!B46&amp;"' AND last_name = '"&amp;actors!C46&amp;"')"</f>
        <v>(SELECT id FROM actors WHERE first_name = 'Tony' AND last_name = 'Chiu Wai Leung')</v>
      </c>
      <c r="D75" t="s">
        <v>381</v>
      </c>
      <c r="E75" t="s">
        <v>79</v>
      </c>
      <c r="F75" t="s">
        <v>79</v>
      </c>
      <c r="G75" s="6" t="str">
        <f t="shared" si="1"/>
        <v>INSERT INTO movie_casts(id, movie_id, actor_id, casting_type_id, created_at, updated_at) VALUES (DEFAULT, (SELECT id FROM movies WHERE movie_name = 'Red Cliff II' AND duration = '1:39'), (SELECT id FROM actors WHERE first_name = 'Tony' AND last_name = 'Chiu Wai Leung'), Lead, now(), now());</v>
      </c>
    </row>
    <row r="76" spans="1:7" x14ac:dyDescent="0.25">
      <c r="A76" t="s">
        <v>72</v>
      </c>
      <c r="B76" t="str">
        <f xml:space="preserve"> "(SELECT id FROM movies WHERE movie_name = '"&amp;movies!B21&amp;"' AND duration = '"&amp;movies!E21&amp;"')"</f>
        <v>(SELECT id FROM movies WHERE movie_name = 'Red Cliff II' AND duration = '1:39')</v>
      </c>
      <c r="C76" t="str">
        <f xml:space="preserve"> "(SELECT id FROM actors WHERE first_name = '"&amp;actors!B43&amp;"' AND last_name = '"&amp;actors!C43&amp;"')"</f>
        <v>(SELECT id FROM actors WHERE first_name = 'Takeshi' AND last_name = 'Kaneshiro')</v>
      </c>
      <c r="D76" t="s">
        <v>381</v>
      </c>
      <c r="E76" t="s">
        <v>79</v>
      </c>
      <c r="F76" t="s">
        <v>79</v>
      </c>
      <c r="G76" s="6" t="str">
        <f t="shared" si="1"/>
        <v>INSERT INTO movie_casts(id, movie_id, actor_id, casting_type_id, created_at, updated_at) VALUES (DEFAULT, (SELECT id FROM movies WHERE movie_name = 'Red Cliff II' AND duration = '1:39'), (SELECT id FROM actors WHERE first_name = 'Takeshi' AND last_name = 'Kaneshiro'), Lead, now(), now());</v>
      </c>
    </row>
    <row r="77" spans="1:7" x14ac:dyDescent="0.25">
      <c r="A77" t="s">
        <v>72</v>
      </c>
      <c r="B77" t="str">
        <f xml:space="preserve"> "(SELECT id FROM movies WHERE movie_name = '"&amp;movies!B21&amp;"' AND duration = '"&amp;movies!E21&amp;"')"</f>
        <v>(SELECT id FROM movies WHERE movie_name = 'Red Cliff II' AND duration = '1:39')</v>
      </c>
      <c r="C77" t="str">
        <f xml:space="preserve"> "(SELECT id FROM actors WHERE first_name = '"&amp;actors!B48&amp;"' AND last_name = '"&amp;actors!C48&amp;"')"</f>
        <v>(SELECT id FROM actors WHERE first_name = 'Fengyi' AND last_name = 'Zhang')</v>
      </c>
      <c r="D77" t="s">
        <v>381</v>
      </c>
      <c r="E77" t="s">
        <v>79</v>
      </c>
      <c r="F77" t="s">
        <v>79</v>
      </c>
      <c r="G77" s="6" t="str">
        <f t="shared" si="1"/>
        <v>INSERT INTO movie_casts(id, movie_id, actor_id, casting_type_id, created_at, updated_at) VALUES (DEFAULT, (SELECT id FROM movies WHERE movie_name = 'Red Cliff II' AND duration = '1:39'), (SELECT id FROM actors WHERE first_name = 'Fengyi' AND last_name = 'Zhang'), Lead, now(), now());</v>
      </c>
    </row>
    <row r="78" spans="1:7" x14ac:dyDescent="0.25">
      <c r="A78" t="s">
        <v>72</v>
      </c>
      <c r="B78" t="str">
        <f xml:space="preserve"> "(SELECT id FROM movies WHERE movie_name = '"&amp;movies!B22&amp;"' AND duration = '"&amp;movies!E22&amp;"')"</f>
        <v>(SELECT id FROM movies WHERE movie_name = 'The Terminator' AND duration = '1:47')</v>
      </c>
      <c r="C78" t="str">
        <f xml:space="preserve"> "(SELECT id FROM actors WHERE first_name = '"&amp;actors!B49&amp;"' AND last_name = '"&amp;actors!C49&amp;"')"</f>
        <v>(SELECT id FROM actors WHERE first_name = 'Arnold' AND last_name = 'Schwarzenegger')</v>
      </c>
      <c r="D78" t="s">
        <v>381</v>
      </c>
      <c r="E78" t="s">
        <v>79</v>
      </c>
      <c r="F78" t="s">
        <v>79</v>
      </c>
      <c r="G78" s="6" t="str">
        <f t="shared" si="1"/>
        <v>INSERT INTO movie_casts(id, movie_id, actor_id, casting_type_id, created_at, updated_at) VALUES (DEFAULT, (SELECT id FROM movies WHERE movie_name = 'The Terminator' AND duration = '1:47'), (SELECT id FROM actors WHERE first_name = 'Arnold' AND last_name = 'Schwarzenegger'), Lead, now(), now());</v>
      </c>
    </row>
    <row r="79" spans="1:7" x14ac:dyDescent="0.25">
      <c r="A79" t="s">
        <v>72</v>
      </c>
      <c r="B79" t="str">
        <f xml:space="preserve"> "(SELECT id FROM movies WHERE movie_name = '"&amp;movies!B22&amp;"' AND duration = '"&amp;movies!E22&amp;"')"</f>
        <v>(SELECT id FROM movies WHERE movie_name = 'The Terminator' AND duration = '1:47')</v>
      </c>
      <c r="C79" t="str">
        <f xml:space="preserve"> "(SELECT id FROM actors WHERE first_name = '"&amp;actors!B50&amp;"' AND last_name = '"&amp;actors!C50&amp;"')"</f>
        <v>(SELECT id FROM actors WHERE first_name = 'Linda' AND last_name = 'Hamilton')</v>
      </c>
      <c r="D79" t="s">
        <v>381</v>
      </c>
      <c r="E79" t="s">
        <v>79</v>
      </c>
      <c r="F79" t="s">
        <v>79</v>
      </c>
      <c r="G79" s="6" t="str">
        <f t="shared" si="1"/>
        <v>INSERT INTO movie_casts(id, movie_id, actor_id, casting_type_id, created_at, updated_at) VALUES (DEFAULT, (SELECT id FROM movies WHERE movie_name = 'The Terminator' AND duration = '1:47'), (SELECT id FROM actors WHERE first_name = 'Linda' AND last_name = 'Hamilton'), Lead, now(), now());</v>
      </c>
    </row>
    <row r="80" spans="1:7" x14ac:dyDescent="0.25">
      <c r="A80" t="s">
        <v>72</v>
      </c>
      <c r="B80" t="str">
        <f xml:space="preserve"> "(SELECT id FROM movies WHERE movie_name = '"&amp;movies!B22&amp;"' AND duration = '"&amp;movies!E22&amp;"')"</f>
        <v>(SELECT id FROM movies WHERE movie_name = 'The Terminator' AND duration = '1:47')</v>
      </c>
      <c r="C80" t="str">
        <f xml:space="preserve"> "(SELECT id FROM actors WHERE first_name = '"&amp;actors!B51&amp;"' AND last_name = '"&amp;actors!C51&amp;"')"</f>
        <v>(SELECT id FROM actors WHERE first_name = 'Michael' AND last_name = 'Biehn')</v>
      </c>
      <c r="D80" t="s">
        <v>382</v>
      </c>
      <c r="E80" t="s">
        <v>79</v>
      </c>
      <c r="F80" t="s">
        <v>79</v>
      </c>
      <c r="G80" s="6" t="str">
        <f t="shared" si="1"/>
        <v>INSERT INTO movie_casts(id, movie_id, actor_id, casting_type_id, created_at, updated_at) VALUES (DEFAULT, (SELECT id FROM movies WHERE movie_name = 'The Terminator' AND duration = '1:47'), (SELECT id FROM actors WHERE first_name = 'Michael' AND last_name = 'Biehn'), Support, now(), now());</v>
      </c>
    </row>
    <row r="81" spans="1:7" x14ac:dyDescent="0.25">
      <c r="A81" t="s">
        <v>72</v>
      </c>
      <c r="B81" t="str">
        <f xml:space="preserve"> "(SELECT id FROM movies WHERE movie_name = '"&amp;movies!B23&amp;"' AND duration = '"&amp;movies!E23&amp;"')"</f>
        <v>(SELECT id FROM movies WHERE movie_name = 'Alien' AND duration = '1:57')</v>
      </c>
      <c r="C81" t="str">
        <f xml:space="preserve"> "(SELECT id FROM actors WHERE first_name = '"&amp;actors!B52&amp;"' AND last_name = '"&amp;actors!C52&amp;"')"</f>
        <v>(SELECT id FROM actors WHERE first_name = 'Sigourney' AND last_name = 'Weaver')</v>
      </c>
      <c r="D81" t="s">
        <v>381</v>
      </c>
      <c r="E81" t="s">
        <v>79</v>
      </c>
      <c r="F81" t="s">
        <v>79</v>
      </c>
      <c r="G81" s="6" t="str">
        <f t="shared" si="1"/>
        <v>INSERT INTO movie_casts(id, movie_id, actor_id, casting_type_id, created_at, updated_at) VALUES (DEFAULT, (SELECT id FROM movies WHERE movie_name = 'Alien' AND duration = '1:57'), (SELECT id FROM actors WHERE first_name = 'Sigourney' AND last_name = 'Weaver'), Lead, now(), now());</v>
      </c>
    </row>
    <row r="82" spans="1:7" x14ac:dyDescent="0.25">
      <c r="A82" t="s">
        <v>72</v>
      </c>
      <c r="B82" t="str">
        <f xml:space="preserve"> "(SELECT id FROM movies WHERE movie_name = '"&amp;movies!B23&amp;"' AND duration = '"&amp;movies!E23&amp;"')"</f>
        <v>(SELECT id FROM movies WHERE movie_name = 'Alien' AND duration = '1:57')</v>
      </c>
      <c r="C82" t="str">
        <f xml:space="preserve"> "(SELECT id FROM actors WHERE first_name = '"&amp;actors!B53&amp;"' AND last_name = '"&amp;actors!C53&amp;"')"</f>
        <v>(SELECT id FROM actors WHERE first_name = 'Tom' AND last_name = 'Skerritt')</v>
      </c>
      <c r="D82" t="s">
        <v>382</v>
      </c>
      <c r="E82" t="s">
        <v>79</v>
      </c>
      <c r="F82" t="s">
        <v>79</v>
      </c>
      <c r="G82" s="6" t="str">
        <f t="shared" si="1"/>
        <v>INSERT INTO movie_casts(id, movie_id, actor_id, casting_type_id, created_at, updated_at) VALUES (DEFAULT, (SELECT id FROM movies WHERE movie_name = 'Alien' AND duration = '1:57'), (SELECT id FROM actors WHERE first_name = 'Tom' AND last_name = 'Skerritt'), Support, now(), now());</v>
      </c>
    </row>
    <row r="83" spans="1:7" x14ac:dyDescent="0.25">
      <c r="A83" t="s">
        <v>72</v>
      </c>
      <c r="B83" t="str">
        <f xml:space="preserve"> "(SELECT id FROM movies WHERE movie_name = '"&amp;movies!B23&amp;"' AND duration = '"&amp;movies!E23&amp;"')"</f>
        <v>(SELECT id FROM movies WHERE movie_name = 'Alien' AND duration = '1:57')</v>
      </c>
      <c r="C83" t="str">
        <f xml:space="preserve"> "(SELECT id FROM actors WHERE first_name = '"&amp;actors!B54&amp;"' AND last_name = '"&amp;actors!C54&amp;"')"</f>
        <v>(SELECT id FROM actors WHERE first_name = 'John' AND last_name = 'Hurt')</v>
      </c>
      <c r="D83" t="s">
        <v>382</v>
      </c>
      <c r="E83" t="s">
        <v>79</v>
      </c>
      <c r="F83" t="s">
        <v>79</v>
      </c>
      <c r="G83" s="6" t="str">
        <f t="shared" si="1"/>
        <v>INSERT INTO movie_casts(id, movie_id, actor_id, casting_type_id, created_at, updated_at) VALUES (DEFAULT, (SELECT id FROM movies WHERE movie_name = 'Alien' AND duration = '1:57'), (SELECT id FROM actors WHERE first_name = 'John' AND last_name = 'Hurt'), Support, now(), now());</v>
      </c>
    </row>
    <row r="84" spans="1:7" x14ac:dyDescent="0.25">
      <c r="A84" t="s">
        <v>72</v>
      </c>
      <c r="B84" t="str">
        <f xml:space="preserve"> "(SELECT id FROM movies WHERE movie_name = '"&amp;movies!B24&amp;"' AND duration = '"&amp;movies!E24&amp;"')"</f>
        <v>(SELECT id FROM movies WHERE movie_name = 'Prometheus' AND duration = '2:04')</v>
      </c>
      <c r="C84" t="str">
        <f xml:space="preserve"> "(SELECT id FROM actors WHERE first_name = '"&amp;actors!B55&amp;"' AND last_name = '"&amp;actors!C55&amp;"')"</f>
        <v>(SELECT id FROM actors WHERE first_name = 'Noomi' AND last_name = 'Rapace')</v>
      </c>
      <c r="D84" t="s">
        <v>381</v>
      </c>
      <c r="E84" t="s">
        <v>79</v>
      </c>
      <c r="F84" t="s">
        <v>79</v>
      </c>
      <c r="G84" s="6" t="str">
        <f t="shared" si="1"/>
        <v>INSERT INTO movie_casts(id, movie_id, actor_id, casting_type_id, created_at, updated_at) VALUES (DEFAULT, (SELECT id FROM movies WHERE movie_name = 'Prometheus' AND duration = '2:04'), (SELECT id FROM actors WHERE first_name = 'Noomi' AND last_name = 'Rapace'), Lead, now(), now());</v>
      </c>
    </row>
    <row r="85" spans="1:7" x14ac:dyDescent="0.25">
      <c r="A85" t="s">
        <v>72</v>
      </c>
      <c r="B85" t="str">
        <f xml:space="preserve"> "(SELECT id FROM movies WHERE movie_name = '"&amp;movies!B24&amp;"' AND duration = '"&amp;movies!E24&amp;"')"</f>
        <v>(SELECT id FROM movies WHERE movie_name = 'Prometheus' AND duration = '2:04')</v>
      </c>
      <c r="C85" t="str">
        <f xml:space="preserve"> "(SELECT id FROM actors WHERE first_name = '"&amp;actors!B56&amp;"' AND last_name = '"&amp;actors!C56&amp;"')"</f>
        <v>(SELECT id FROM actors WHERE first_name = 'Logan' AND last_name = 'Marshall-Green')</v>
      </c>
      <c r="D85" t="s">
        <v>381</v>
      </c>
      <c r="E85" t="s">
        <v>79</v>
      </c>
      <c r="F85" t="s">
        <v>79</v>
      </c>
      <c r="G85" s="6" t="str">
        <f t="shared" si="1"/>
        <v>INSERT INTO movie_casts(id, movie_id, actor_id, casting_type_id, created_at, updated_at) VALUES (DEFAULT, (SELECT id FROM movies WHERE movie_name = 'Prometheus' AND duration = '2:04'), (SELECT id FROM actors WHERE first_name = 'Logan' AND last_name = 'Marshall-Green'), Lead, now(), now());</v>
      </c>
    </row>
    <row r="86" spans="1:7" x14ac:dyDescent="0.25">
      <c r="A86" t="s">
        <v>72</v>
      </c>
      <c r="B86" t="str">
        <f xml:space="preserve"> "(SELECT id FROM movies WHERE movie_name = '"&amp;movies!B24&amp;"' AND duration = '"&amp;movies!E24&amp;"')"</f>
        <v>(SELECT id FROM movies WHERE movie_name = 'Prometheus' AND duration = '2:04')</v>
      </c>
      <c r="C86" t="str">
        <f xml:space="preserve"> "(SELECT id FROM actors WHERE first_name = '"&amp;actors!B57&amp;"' AND last_name = '"&amp;actors!C57&amp;"')"</f>
        <v>(SELECT id FROM actors WHERE first_name = 'Michael' AND last_name = 'Fassbender')</v>
      </c>
      <c r="D86" t="s">
        <v>381</v>
      </c>
      <c r="E86" t="s">
        <v>79</v>
      </c>
      <c r="F86" t="s">
        <v>79</v>
      </c>
      <c r="G86" s="6" t="str">
        <f t="shared" si="1"/>
        <v>INSERT INTO movie_casts(id, movie_id, actor_id, casting_type_id, created_at, updated_at) VALUES (DEFAULT, (SELECT id FROM movies WHERE movie_name = 'Prometheus' AND duration = '2:04'), (SELECT id FROM actors WHERE first_name = 'Michael' AND last_name = 'Fassbender'), Lead, now(), now());</v>
      </c>
    </row>
    <row r="87" spans="1:7" x14ac:dyDescent="0.25">
      <c r="A87" t="s">
        <v>72</v>
      </c>
      <c r="B87" t="str">
        <f xml:space="preserve"> "(SELECT id FROM movies WHERE movie_name = '"&amp;movies!B24&amp;"' AND duration = '"&amp;movies!E24&amp;"')"</f>
        <v>(SELECT id FROM movies WHERE movie_name = 'Prometheus' AND duration = '2:04')</v>
      </c>
      <c r="C87" t="str">
        <f xml:space="preserve"> "(SELECT id FROM actors WHERE first_name = '"&amp;actors!B58&amp;"' AND last_name = '"&amp;actors!C58&amp;"')"</f>
        <v>(SELECT id FROM actors WHERE first_name = 'Charlize' AND last_name = 'Theron')</v>
      </c>
      <c r="D87" t="s">
        <v>381</v>
      </c>
      <c r="E87" t="s">
        <v>79</v>
      </c>
      <c r="F87" t="s">
        <v>79</v>
      </c>
      <c r="G87" s="6" t="str">
        <f t="shared" si="1"/>
        <v>INSERT INTO movie_casts(id, movie_id, actor_id, casting_type_id, created_at, updated_at) VALUES (DEFAULT, (SELECT id FROM movies WHERE movie_name = 'Prometheus' AND duration = '2:04'), (SELECT id FROM actors WHERE first_name = 'Charlize' AND last_name = 'Theron'), Lead, now(), now());</v>
      </c>
    </row>
    <row r="88" spans="1:7" x14ac:dyDescent="0.25">
      <c r="A88" t="s">
        <v>72</v>
      </c>
      <c r="B88" t="str">
        <f xml:space="preserve"> "(SELECT id FROM movies WHERE movie_name = '"&amp;movies!B25&amp;"' AND duration = '"&amp;movies!E25&amp;"')"</f>
        <v>(SELECT id FROM movies WHERE movie_name = 'Sphere' AND duration = '2:14')</v>
      </c>
      <c r="C88" t="str">
        <f xml:space="preserve"> "(SELECT id FROM actors WHERE first_name = '"&amp;actors!B59&amp;"' AND last_name = '"&amp;actors!C59&amp;"')"</f>
        <v>(SELECT id FROM actors WHERE first_name = 'Dustin' AND last_name = 'Hoffman')</v>
      </c>
      <c r="D88" t="s">
        <v>381</v>
      </c>
      <c r="E88" t="s">
        <v>79</v>
      </c>
      <c r="F88" t="s">
        <v>79</v>
      </c>
      <c r="G88" s="6" t="str">
        <f t="shared" si="1"/>
        <v>INSERT INTO movie_casts(id, movie_id, actor_id, casting_type_id, created_at, updated_at) VALUES (DEFAULT, (SELECT id FROM movies WHERE movie_name = 'Sphere' AND duration = '2:14'), (SELECT id FROM actors WHERE first_name = 'Dustin' AND last_name = 'Hoffman'), Lead, now(), now());</v>
      </c>
    </row>
    <row r="89" spans="1:7" x14ac:dyDescent="0.25">
      <c r="A89" t="s">
        <v>72</v>
      </c>
      <c r="B89" t="str">
        <f xml:space="preserve"> "(SELECT id FROM movies WHERE movie_name = '"&amp;movies!B25&amp;"' AND duration = '"&amp;movies!E25&amp;"')"</f>
        <v>(SELECT id FROM movies WHERE movie_name = 'Sphere' AND duration = '2:14')</v>
      </c>
      <c r="C89" t="str">
        <f xml:space="preserve"> "(SELECT id FROM actors WHERE first_name = '"&amp;actors!B60&amp;"' AND last_name = '"&amp;actors!C60&amp;"')"</f>
        <v>(SELECT id FROM actors WHERE first_name = 'Sharon' AND last_name = 'Stone')</v>
      </c>
      <c r="D89" t="s">
        <v>382</v>
      </c>
      <c r="E89" t="s">
        <v>79</v>
      </c>
      <c r="F89" t="s">
        <v>79</v>
      </c>
      <c r="G89" s="6" t="str">
        <f t="shared" si="1"/>
        <v>INSERT INTO movie_casts(id, movie_id, actor_id, casting_type_id, created_at, updated_at) VALUES (DEFAULT, (SELECT id FROM movies WHERE movie_name = 'Sphere' AND duration = '2:14'), (SELECT id FROM actors WHERE first_name = 'Sharon' AND last_name = 'Stone'), Support, now(), now());</v>
      </c>
    </row>
    <row r="90" spans="1:7" x14ac:dyDescent="0.25">
      <c r="A90" t="s">
        <v>72</v>
      </c>
      <c r="B90" t="str">
        <f xml:space="preserve"> "(SELECT id FROM movies WHERE movie_name = '"&amp;movies!B25&amp;"' AND duration = '"&amp;movies!E25&amp;"')"</f>
        <v>(SELECT id FROM movies WHERE movie_name = 'Sphere' AND duration = '2:14')</v>
      </c>
      <c r="C90" t="str">
        <f xml:space="preserve"> "(SELECT id FROM actors WHERE first_name = '"&amp;actors!B61&amp;"' AND last_name = '"&amp;actors!C61&amp;"')"</f>
        <v>(SELECT id FROM actors WHERE first_name = 'Samuel L.' AND last_name = 'Jackson')</v>
      </c>
      <c r="D90" t="s">
        <v>382</v>
      </c>
      <c r="E90" t="s">
        <v>79</v>
      </c>
      <c r="F90" t="s">
        <v>79</v>
      </c>
      <c r="G90" s="6" t="str">
        <f t="shared" si="1"/>
        <v>INSERT INTO movie_casts(id, movie_id, actor_id, casting_type_id, created_at, updated_at) VALUES (DEFAULT, (SELECT id FROM movies WHERE movie_name = 'Sphere' AND duration = '2:14'), (SELECT id FROM actors WHERE first_name = 'Samuel L.' AND last_name = 'Jackson'), Support, now(), now());</v>
      </c>
    </row>
    <row r="91" spans="1:7"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actors WHERE first_name = '"&amp;actors!B62&amp;"' AND last_name = '"&amp;actors!C62&amp;"')"</f>
        <v>(SELECT id FROM actors WHERE first_name = 'Mark' AND last_name = 'Hamill')</v>
      </c>
      <c r="D91" t="s">
        <v>381</v>
      </c>
      <c r="E91" t="s">
        <v>79</v>
      </c>
      <c r="F91" t="s">
        <v>79</v>
      </c>
      <c r="G91" s="6" t="str">
        <f t="shared" si="1"/>
        <v>INSERT INTO movie_casts(id, movie_id, actor_id, casting_type_id, created_at, updated_at) VALUES (DEFAULT, (SELECT id FROM movies WHERE movie_name = 'Star Wars: Episode IV – A New Hope' AND duration = '2:01'), (SELECT id FROM actors WHERE first_name = 'Mark' AND last_name = 'Hamill'), Lead, now(), now());</v>
      </c>
    </row>
    <row r="92" spans="1:7"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actors WHERE first_name = '"&amp;actors!B63&amp;"' AND last_name = '"&amp;actors!C63&amp;"')"</f>
        <v>(SELECT id FROM actors WHERE first_name = 'Harrison' AND last_name = 'Ford')</v>
      </c>
      <c r="D92" t="s">
        <v>381</v>
      </c>
      <c r="E92" t="s">
        <v>79</v>
      </c>
      <c r="F92" t="s">
        <v>79</v>
      </c>
      <c r="G92" s="6" t="str">
        <f t="shared" si="1"/>
        <v>INSERT INTO movie_casts(id, movie_id, actor_id, casting_type_id, created_at, updated_at) VALUES (DEFAULT, (SELECT id FROM movies WHERE movie_name = 'Star Wars: Episode IV – A New Hope' AND duration = '2:01'), (SELECT id FROM actors WHERE first_name = 'Harrison' AND last_name = 'Ford'), Lead, now(), now());</v>
      </c>
    </row>
    <row r="93" spans="1:7"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actors WHERE first_name = '"&amp;actors!B64&amp;"' AND last_name = '"&amp;actors!C64&amp;"')"</f>
        <v>(SELECT id FROM actors WHERE first_name = 'Carrie' AND last_name = 'Fisher')</v>
      </c>
      <c r="D93" t="s">
        <v>381</v>
      </c>
      <c r="E93" t="s">
        <v>79</v>
      </c>
      <c r="F93" t="s">
        <v>79</v>
      </c>
      <c r="G93" s="6" t="str">
        <f t="shared" si="1"/>
        <v>INSERT INTO movie_casts(id, movie_id, actor_id, casting_type_id, created_at, updated_at) VALUES (DEFAULT, (SELECT id FROM movies WHERE movie_name = 'Star Wars: Episode IV – A New Hope' AND duration = '2:01'), (SELECT id FROM actors WHERE first_name = 'Carrie' AND last_name = 'Fisher'), Lead, now(), now());</v>
      </c>
    </row>
    <row r="94" spans="1:7" x14ac:dyDescent="0.25">
      <c r="A94" t="s">
        <v>72</v>
      </c>
      <c r="B94" t="str">
        <f xml:space="preserve"> "(SELECT id FROM movies WHERE movie_name = '"&amp;movies!B27&amp;"' AND duration = '"&amp;movies!E27&amp;"')"</f>
        <v>(SELECT id FROM movies WHERE movie_name = 'The Big Short' AND duration = '2:10')</v>
      </c>
      <c r="C94" t="str">
        <f xml:space="preserve"> "(SELECT id FROM actors WHERE first_name = '"&amp;actors!B12&amp;"' AND last_name = '"&amp;actors!C12&amp;"')"</f>
        <v>(SELECT id FROM actors WHERE first_name = 'Christian' AND last_name = 'Bale')</v>
      </c>
      <c r="D94" t="s">
        <v>381</v>
      </c>
      <c r="E94" t="s">
        <v>79</v>
      </c>
      <c r="F94" t="s">
        <v>79</v>
      </c>
      <c r="G94" s="6" t="str">
        <f t="shared" si="1"/>
        <v>INSERT INTO movie_casts(id, movie_id, actor_id, casting_type_id, created_at, updated_at) VALUES (DEFAULT, (SELECT id FROM movies WHERE movie_name = 'The Big Short' AND duration = '2:10'), (SELECT id FROM actors WHERE first_name = 'Christian' AND last_name = 'Bale'), Lead, now(), now());</v>
      </c>
    </row>
    <row r="95" spans="1:7" x14ac:dyDescent="0.25">
      <c r="A95" t="s">
        <v>72</v>
      </c>
      <c r="B95" t="str">
        <f xml:space="preserve"> "(SELECT id FROM movies WHERE movie_name = '"&amp;movies!B27&amp;"' AND duration = '"&amp;movies!E27&amp;"')"</f>
        <v>(SELECT id FROM movies WHERE movie_name = 'The Big Short' AND duration = '2:10')</v>
      </c>
      <c r="C95" t="str">
        <f xml:space="preserve"> "(SELECT id FROM actors WHERE first_name = '"&amp;actors!B65&amp;"' AND last_name = '"&amp;actors!C65&amp;"')"</f>
        <v>(SELECT id FROM actors WHERE first_name = 'Steve' AND last_name = 'Carell')</v>
      </c>
      <c r="D95" t="s">
        <v>381</v>
      </c>
      <c r="E95" t="s">
        <v>79</v>
      </c>
      <c r="F95" t="s">
        <v>79</v>
      </c>
      <c r="G95" s="6" t="str">
        <f t="shared" si="1"/>
        <v>INSERT INTO movie_casts(id, movie_id, actor_id, casting_type_id, created_at, updated_at) VALUES (DEFAULT, (SELECT id FROM movies WHERE movie_name = 'The Big Short' AND duration = '2:10'), (SELECT id FROM actors WHERE first_name = 'Steve' AND last_name = 'Carell'), Lead, now(), now());</v>
      </c>
    </row>
    <row r="96" spans="1:7" x14ac:dyDescent="0.25">
      <c r="A96" t="s">
        <v>72</v>
      </c>
      <c r="B96" t="str">
        <f xml:space="preserve"> "(SELECT id FROM movies WHERE movie_name = '"&amp;movies!B27&amp;"' AND duration = '"&amp;movies!E27&amp;"')"</f>
        <v>(SELECT id FROM movies WHERE movie_name = 'The Big Short' AND duration = '2:10')</v>
      </c>
      <c r="C96" t="str">
        <f xml:space="preserve"> "(SELECT id FROM actors WHERE first_name = '"&amp;actors!B21&amp;"' AND last_name = '"&amp;actors!C21&amp;"')"</f>
        <v>(SELECT id FROM actors WHERE first_name = 'Ryan' AND last_name = 'Gosling')</v>
      </c>
      <c r="D96" t="s">
        <v>381</v>
      </c>
      <c r="E96" t="s">
        <v>79</v>
      </c>
      <c r="F96" t="s">
        <v>79</v>
      </c>
      <c r="G96" s="6" t="str">
        <f t="shared" si="1"/>
        <v>INSERT INTO movie_casts(id, movie_id, actor_id, casting_type_id, created_at, updated_at) VALUES (DEFAULT, (SELECT id FROM movies WHERE movie_name = 'The Big Short' AND duration = '2:10'), (SELECT id FROM actors WHERE first_name = 'Ryan' AND last_name = 'Gosling'), Lead, now(), now());</v>
      </c>
    </row>
    <row r="97" spans="1:7" x14ac:dyDescent="0.25">
      <c r="A97" t="s">
        <v>72</v>
      </c>
      <c r="B97" t="str">
        <f xml:space="preserve"> "(SELECT id FROM movies WHERE movie_name = '"&amp;movies!B27&amp;"' AND duration = '"&amp;movies!E27&amp;"')"</f>
        <v>(SELECT id FROM movies WHERE movie_name = 'The Big Short' AND duration = '2:10')</v>
      </c>
      <c r="C97" t="str">
        <f xml:space="preserve"> "(SELECT id FROM actors WHERE first_name = '"&amp;actors!B36&amp;"' AND last_name = '"&amp;actors!C36&amp;"')"</f>
        <v>(SELECT id FROM actors WHERE first_name = 'Brad' AND last_name = 'Pitt')</v>
      </c>
      <c r="D97" t="s">
        <v>381</v>
      </c>
      <c r="E97" t="s">
        <v>79</v>
      </c>
      <c r="F97" t="s">
        <v>79</v>
      </c>
      <c r="G97" s="6" t="str">
        <f t="shared" si="1"/>
        <v>INSERT INTO movie_casts(id, movie_id, actor_id, casting_type_id, created_at, updated_at) VALUES (DEFAULT, (SELECT id FROM movies WHERE movie_name = 'The Big Short' AND duration = '2:10'), (SELECT id FROM actors WHERE first_name = 'Brad' AND last_name = 'Pitt'), Lead, now(), now());</v>
      </c>
    </row>
    <row r="98" spans="1:7" x14ac:dyDescent="0.25">
      <c r="A98" t="s">
        <v>72</v>
      </c>
      <c r="B98" t="str">
        <f xml:space="preserve"> "(SELECT id FROM movies WHERE movie_name = '"&amp;movies!B28&amp;"' AND duration = '"&amp;movies!E28&amp;"')"</f>
        <v>(SELECT id FROM movies WHERE movie_name = 'Shall We Dance?' AND duration = '2:16')</v>
      </c>
      <c r="C98" t="str">
        <f xml:space="preserve"> "(SELECT id FROM actors WHERE first_name = '"&amp;actors!B66&amp;"' AND last_name = '"&amp;actors!C66&amp;"')"</f>
        <v>(SELECT id FROM actors WHERE first_name = 'Kouji' AND last_name = 'Yakusho')</v>
      </c>
      <c r="D98" t="s">
        <v>381</v>
      </c>
      <c r="E98" t="s">
        <v>79</v>
      </c>
      <c r="F98" t="s">
        <v>79</v>
      </c>
      <c r="G98" s="6" t="str">
        <f t="shared" si="1"/>
        <v>INSERT INTO movie_casts(id, movie_id, actor_id, casting_type_id, created_at, updated_at) VALUES (DEFAULT, (SELECT id FROM movies WHERE movie_name = 'Shall We Dance?' AND duration = '2:16'), (SELECT id FROM actors WHERE first_name = 'Kouji' AND last_name = 'Yakusho'), Lead, now(), now());</v>
      </c>
    </row>
    <row r="99" spans="1:7" x14ac:dyDescent="0.25">
      <c r="A99" t="s">
        <v>72</v>
      </c>
      <c r="B99" t="str">
        <f xml:space="preserve"> "(SELECT id FROM movies WHERE movie_name = '"&amp;movies!B28&amp;"' AND duration = '"&amp;movies!E28&amp;"')"</f>
        <v>(SELECT id FROM movies WHERE movie_name = 'Shall We Dance?' AND duration = '2:16')</v>
      </c>
      <c r="C99" t="str">
        <f xml:space="preserve"> "(SELECT id FROM actors WHERE first_name = '"&amp;actors!B67&amp;"' AND last_name = '"&amp;actors!C67&amp;"')"</f>
        <v>(SELECT id FROM actors WHERE first_name = 'Tamiyo' AND last_name = 'Kusakari')</v>
      </c>
      <c r="D99" t="s">
        <v>381</v>
      </c>
      <c r="E99" t="s">
        <v>79</v>
      </c>
      <c r="F99" t="s">
        <v>79</v>
      </c>
      <c r="G99" s="6" t="str">
        <f t="shared" si="1"/>
        <v>INSERT INTO movie_casts(id, movie_id, actor_id, casting_type_id, created_at, updated_at) VALUES (DEFAULT, (SELECT id FROM movies WHERE movie_name = 'Shall We Dance?' AND duration = '2:16'), (SELECT id FROM actors WHERE first_name = 'Tamiyo' AND last_name = 'Kusakari'), Lead, now(), now());</v>
      </c>
    </row>
    <row r="100" spans="1:7"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actors WHERE first_name = '"&amp;actors!B28&amp;"' AND last_name = '"&amp;actors!C28&amp;"')"</f>
        <v>(SELECT id FROM actors WHERE first_name = 'Richard' AND last_name = 'Gere')</v>
      </c>
      <c r="D100" t="s">
        <v>381</v>
      </c>
      <c r="E100" t="s">
        <v>79</v>
      </c>
      <c r="F100" t="s">
        <v>79</v>
      </c>
      <c r="G100" s="6" t="str">
        <f t="shared" si="1"/>
        <v>INSERT INTO movie_casts(id, movie_id, actor_id, casting_type_id, created_at, updated_at) VALUES (DEFAULT, (SELECT id FROM movies WHERE movie_name = 'Shall We Dance?' AND duration = '1:44'), (SELECT id FROM actors WHERE first_name = 'Richard' AND last_name = 'Gere'), Lead, now(), now());</v>
      </c>
    </row>
    <row r="101" spans="1:7"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actors WHERE first_name = '"&amp;actors!B68&amp;"' AND last_name = '"&amp;actors!C68&amp;"')"</f>
        <v>(SELECT id FROM actors WHERE first_name = 'Jennifer' AND last_name = 'Lopez')</v>
      </c>
      <c r="D101" t="s">
        <v>381</v>
      </c>
      <c r="E101" t="s">
        <v>79</v>
      </c>
      <c r="F101" t="s">
        <v>79</v>
      </c>
      <c r="G101" s="6" t="str">
        <f t="shared" si="1"/>
        <v>INSERT INTO movie_casts(id, movie_id, actor_id, casting_type_id, created_at, updated_at) VALUES (DEFAULT, (SELECT id FROM movies WHERE movie_name = 'Shall We Dance?' AND duration = '1:44'), (SELECT id FROM actors WHERE first_name = 'Jennifer' AND last_name = 'Lopez'), Lead, now(), now());</v>
      </c>
    </row>
    <row r="102" spans="1:7"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actors WHERE first_name = '"&amp;actors!B69&amp;"' AND last_name = '"&amp;actors!C69&amp;"')"</f>
        <v>(SELECT id FROM actors WHERE first_name = 'Susan' AND last_name = 'Sarandon')</v>
      </c>
      <c r="D102" t="s">
        <v>382</v>
      </c>
      <c r="E102" t="s">
        <v>79</v>
      </c>
      <c r="F102" t="s">
        <v>79</v>
      </c>
      <c r="G102" s="6" t="str">
        <f t="shared" si="1"/>
        <v>INSERT INTO movie_casts(id, movie_id, actor_id, casting_type_id, created_at, updated_at) VALUES (DEFAULT, (SELECT id FROM movies WHERE movie_name = 'Shall We Dance?' AND duration = '1:44'), (SELECT id FROM actors WHERE first_name = 'Susan' AND last_name = 'Sarandon'), Support, now(), now());</v>
      </c>
    </row>
    <row r="103" spans="1:7" x14ac:dyDescent="0.25">
      <c r="A103" t="s">
        <v>72</v>
      </c>
      <c r="B103" t="str">
        <f xml:space="preserve"> "(SELECT id FROM movies WHERE movie_name = '"&amp;movies!B30&amp;"' AND duration = '"&amp;movies!E30&amp;"')"</f>
        <v>(SELECT id FROM movies WHERE movie_name = 'Forrest Gump' AND duration = '2:22')</v>
      </c>
      <c r="C103" t="str">
        <f xml:space="preserve"> "(SELECT id FROM actors WHERE first_name = '"&amp;actors!B70&amp;"' AND last_name = '"&amp;actors!C70&amp;"')"</f>
        <v>(SELECT id FROM actors WHERE first_name = 'Tom' AND last_name = 'Hanks')</v>
      </c>
      <c r="D103" t="s">
        <v>381</v>
      </c>
      <c r="E103" t="s">
        <v>79</v>
      </c>
      <c r="F103" t="s">
        <v>79</v>
      </c>
      <c r="G103" s="6" t="str">
        <f t="shared" si="1"/>
        <v>INSERT INTO movie_casts(id, movie_id, actor_id, casting_type_id, created_at, updated_at) VALUES (DEFAULT, (SELECT id FROM movies WHERE movie_name = 'Forrest Gump' AND duration = '2:22'), (SELECT id FROM actors WHERE first_name = 'Tom' AND last_name = 'Hanks'), Lead, now(), now());</v>
      </c>
    </row>
    <row r="104" spans="1:7" x14ac:dyDescent="0.25">
      <c r="A104" t="s">
        <v>72</v>
      </c>
      <c r="B104" t="str">
        <f xml:space="preserve"> "(SELECT id FROM movies WHERE movie_name = '"&amp;movies!B30&amp;"' AND duration = '"&amp;movies!E30&amp;"')"</f>
        <v>(SELECT id FROM movies WHERE movie_name = 'Forrest Gump' AND duration = '2:22')</v>
      </c>
      <c r="C104" t="str">
        <f xml:space="preserve"> "(SELECT id FROM actors WHERE first_name = '"&amp;actors!B71&amp;"' AND last_name = '"&amp;actors!C71&amp;"')"</f>
        <v>(SELECT id FROM actors WHERE first_name = 'Robin' AND last_name = 'Wright')</v>
      </c>
      <c r="D104" t="s">
        <v>382</v>
      </c>
      <c r="E104" t="s">
        <v>79</v>
      </c>
      <c r="F104" t="s">
        <v>79</v>
      </c>
      <c r="G104" s="6" t="str">
        <f t="shared" si="1"/>
        <v>INSERT INTO movie_casts(id, movie_id, actor_id, casting_type_id, created_at, updated_at) VALUES (DEFAULT, (SELECT id FROM movies WHERE movie_name = 'Forrest Gump' AND duration = '2:22'), (SELECT id FROM actors WHERE first_name = 'Robin' AND last_name = 'Wright'), Support, now(), now());</v>
      </c>
    </row>
    <row r="105" spans="1:7" x14ac:dyDescent="0.25">
      <c r="A105" t="s">
        <v>72</v>
      </c>
      <c r="B105" t="str">
        <f xml:space="preserve"> "(SELECT id FROM movies WHERE movie_name = '"&amp;movies!B30&amp;"' AND duration = '"&amp;movies!E30&amp;"')"</f>
        <v>(SELECT id FROM movies WHERE movie_name = 'Forrest Gump' AND duration = '2:22')</v>
      </c>
      <c r="C105" t="str">
        <f xml:space="preserve"> "(SELECT id FROM actors WHERE first_name = '"&amp;actors!B72&amp;"' AND last_name = '"&amp;actors!C72&amp;"')"</f>
        <v>(SELECT id FROM actors WHERE first_name = 'Gary' AND last_name = 'Sinise')</v>
      </c>
      <c r="D105" t="s">
        <v>382</v>
      </c>
      <c r="E105" t="s">
        <v>79</v>
      </c>
      <c r="F105" t="s">
        <v>79</v>
      </c>
      <c r="G105" s="6" t="str">
        <f t="shared" si="1"/>
        <v>INSERT INTO movie_casts(id, movie_id, actor_id, casting_type_id, created_at, updated_at) VALUES (DEFAULT, (SELECT id FROM movies WHERE movie_name = 'Forrest Gump' AND duration = '2:22'), (SELECT id FROM actors WHERE first_name = 'Gary' AND last_name = 'Sinise'), Support, now(), now());</v>
      </c>
    </row>
    <row r="106" spans="1:7"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actors WHERE first_name = '"&amp;actors!B73&amp;"' AND last_name = '"&amp;actors!C73&amp;"')"</f>
        <v>(SELECT id FROM actors WHERE first_name = 'Hugh' AND last_name = 'Jackman')</v>
      </c>
      <c r="D106" t="s">
        <v>381</v>
      </c>
      <c r="E106" t="s">
        <v>79</v>
      </c>
      <c r="F106" t="s">
        <v>79</v>
      </c>
      <c r="G106" s="6" t="str">
        <f t="shared" si="1"/>
        <v>INSERT INTO movie_casts(id, movie_id, actor_id, casting_type_id, created_at, updated_at) VALUES (DEFAULT, (SELECT id FROM movies WHERE movie_name = 'Les Miserables' AND duration = '2:38'), (SELECT id FROM actors WHERE first_name = 'Hugh' AND last_name = 'Jackman'), Lead, now(), now());</v>
      </c>
    </row>
    <row r="107" spans="1:7"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actors WHERE first_name = '"&amp;actors!B74&amp;"' AND last_name = '"&amp;actors!C74&amp;"')"</f>
        <v>(SELECT id FROM actors WHERE first_name = 'Russell' AND last_name = 'Crowe')</v>
      </c>
      <c r="D107" t="s">
        <v>381</v>
      </c>
      <c r="E107" t="s">
        <v>79</v>
      </c>
      <c r="F107" t="s">
        <v>79</v>
      </c>
      <c r="G107" s="6" t="str">
        <f t="shared" si="1"/>
        <v>INSERT INTO movie_casts(id, movie_id, actor_id, casting_type_id, created_at, updated_at) VALUES (DEFAULT, (SELECT id FROM movies WHERE movie_name = 'Les Miserables' AND duration = '2:38'), (SELECT id FROM actors WHERE first_name = 'Russell' AND last_name = 'Crowe'), Lead, now(), now());</v>
      </c>
    </row>
    <row r="108" spans="1:7"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actors WHERE first_name = '"&amp;actors!B75&amp;"' AND last_name = '"&amp;actors!C75&amp;"')"</f>
        <v>(SELECT id FROM actors WHERE first_name = 'Anne' AND last_name = 'Hathaway')</v>
      </c>
      <c r="D108" t="s">
        <v>381</v>
      </c>
      <c r="E108" t="s">
        <v>79</v>
      </c>
      <c r="F108" t="s">
        <v>79</v>
      </c>
      <c r="G108" s="6" t="str">
        <f t="shared" si="1"/>
        <v>INSERT INTO movie_casts(id, movie_id, actor_id, casting_type_id, created_at, updated_at) VALUES (DEFAULT, (SELECT id FROM movies WHERE movie_name = 'Les Miserables' AND duration = '2:38'), (SELECT id FROM actors WHERE first_name = 'Anne' AND last_name = 'Hathaway'), Lead, now(), now());</v>
      </c>
    </row>
    <row r="109" spans="1:7"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actors WHERE first_name = '"&amp;actors!B76&amp;"' AND last_name = '"&amp;actors!C76&amp;"')"</f>
        <v>(SELECT id FROM actors WHERE first_name = 'Amanda' AND last_name = 'Seyfried')</v>
      </c>
      <c r="D109" t="s">
        <v>381</v>
      </c>
      <c r="E109" t="s">
        <v>79</v>
      </c>
      <c r="F109" t="s">
        <v>79</v>
      </c>
      <c r="G109" s="6" t="str">
        <f t="shared" si="1"/>
        <v>INSERT INTO movie_casts(id, movie_id, actor_id, casting_type_id, created_at, updated_at) VALUES (DEFAULT, (SELECT id FROM movies WHERE movie_name = 'Les Miserables' AND duration = '2:38'), (SELECT id FROM actors WHERE first_name = 'Amanda' AND last_name = 'Seyfried'), Lead, now(), now());</v>
      </c>
    </row>
    <row r="110" spans="1:7"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actors WHERE first_name = '"&amp;actors!B77&amp;"' AND last_name = '"&amp;actors!C77&amp;"')"</f>
        <v>(SELECT id FROM actors WHERE first_name = 'Eddie' AND last_name = 'Redmayne')</v>
      </c>
      <c r="D110" t="s">
        <v>381</v>
      </c>
      <c r="E110" t="s">
        <v>79</v>
      </c>
      <c r="F110" t="s">
        <v>79</v>
      </c>
      <c r="G110" s="6" t="str">
        <f t="shared" si="1"/>
        <v>INSERT INTO movie_casts(id, movie_id, actor_id, casting_type_id, created_at, updated_at) VALUES (DEFAULT, (SELECT id FROM movies WHERE movie_name = 'Les Miserables' AND duration = '2:38'), (SELECT id FROM actors WHERE first_name = 'Eddie' AND last_name = 'Redmayne'), Lead, now(), now());</v>
      </c>
    </row>
    <row r="111" spans="1:7" x14ac:dyDescent="0.25">
      <c r="A111" t="s">
        <v>72</v>
      </c>
      <c r="B111" t="str">
        <f xml:space="preserve"> "(SELECT id FROM movies WHERE movie_name = '"&amp;movies!B32&amp;"' AND duration = '"&amp;movies!E32&amp;"')"</f>
        <v>(SELECT id FROM movies WHERE movie_name = 'Gattaca' AND duration = '1:46')</v>
      </c>
      <c r="C111" t="str">
        <f xml:space="preserve"> "(SELECT id FROM actors WHERE first_name = '"&amp;actors!B78&amp;"' AND last_name = '"&amp;actors!C78&amp;"')"</f>
        <v>(SELECT id FROM actors WHERE first_name = 'Ethan' AND last_name = 'Hawke')</v>
      </c>
      <c r="D111" t="s">
        <v>381</v>
      </c>
      <c r="E111" t="s">
        <v>79</v>
      </c>
      <c r="F111" t="s">
        <v>79</v>
      </c>
      <c r="G111" s="6" t="str">
        <f t="shared" si="1"/>
        <v>INSERT INTO movie_casts(id, movie_id, actor_id, casting_type_id, created_at, updated_at) VALUES (DEFAULT, (SELECT id FROM movies WHERE movie_name = 'Gattaca' AND duration = '1:46'), (SELECT id FROM actors WHERE first_name = 'Ethan' AND last_name = 'Hawke'), Lead, now(), now());</v>
      </c>
    </row>
    <row r="112" spans="1:7" x14ac:dyDescent="0.25">
      <c r="A112" t="s">
        <v>72</v>
      </c>
      <c r="B112" t="str">
        <f xml:space="preserve"> "(SELECT id FROM movies WHERE movie_name = '"&amp;movies!B32&amp;"' AND duration = '"&amp;movies!E32&amp;"')"</f>
        <v>(SELECT id FROM movies WHERE movie_name = 'Gattaca' AND duration = '1:46')</v>
      </c>
      <c r="C112" t="str">
        <f xml:space="preserve"> "(SELECT id FROM actors WHERE first_name = '"&amp;actors!B79&amp;"' AND last_name = '"&amp;actors!C79&amp;"')"</f>
        <v>(SELECT id FROM actors WHERE first_name = 'Uma' AND last_name = 'Thurman')</v>
      </c>
      <c r="D112" t="s">
        <v>382</v>
      </c>
      <c r="E112" t="s">
        <v>79</v>
      </c>
      <c r="F112" t="s">
        <v>79</v>
      </c>
      <c r="G112" s="6" t="str">
        <f t="shared" si="1"/>
        <v>INSERT INTO movie_casts(id, movie_id, actor_id, casting_type_id, created_at, updated_at) VALUES (DEFAULT, (SELECT id FROM movies WHERE movie_name = 'Gattaca' AND duration = '1:46'), (SELECT id FROM actors WHERE first_name = 'Uma' AND last_name = 'Thurman'), Support, now(), now());</v>
      </c>
    </row>
    <row r="113" spans="1:7" x14ac:dyDescent="0.25">
      <c r="A113" t="s">
        <v>72</v>
      </c>
      <c r="B113" t="str">
        <f xml:space="preserve"> "(SELECT id FROM movies WHERE movie_name = '"&amp;movies!B32&amp;"' AND duration = '"&amp;movies!E32&amp;"')"</f>
        <v>(SELECT id FROM movies WHERE movie_name = 'Gattaca' AND duration = '1:46')</v>
      </c>
      <c r="C113" t="str">
        <f xml:space="preserve"> "(SELECT id FROM actors WHERE first_name = '"&amp;actors!B80&amp;"' AND last_name = '"&amp;actors!C80&amp;"')"</f>
        <v>(SELECT id FROM actors WHERE first_name = 'Jude' AND last_name = 'Law')</v>
      </c>
      <c r="D113" t="s">
        <v>382</v>
      </c>
      <c r="E113" t="s">
        <v>79</v>
      </c>
      <c r="F113" t="s">
        <v>79</v>
      </c>
      <c r="G113" s="6" t="str">
        <f t="shared" si="1"/>
        <v>INSERT INTO movie_casts(id, movie_id, actor_id, casting_type_id, created_at, updated_at) VALUES (DEFAULT, (SELECT id FROM movies WHERE movie_name = 'Gattaca' AND duration = '1:46'), (SELECT id FROM actors WHERE first_name = 'Jude' AND last_name = 'Law'), Support, now(), now());</v>
      </c>
    </row>
    <row r="114" spans="1:7" x14ac:dyDescent="0.25">
      <c r="A114" t="s">
        <v>72</v>
      </c>
      <c r="B114" t="str">
        <f xml:space="preserve"> "(SELECT id FROM movies WHERE movie_name = '"&amp;movies!B33&amp;"' AND duration = '"&amp;movies!E33&amp;"')"</f>
        <v>(SELECT id FROM movies WHERE movie_name = 'Larry Crowne' AND duration = '1:38')</v>
      </c>
      <c r="C114" t="str">
        <f xml:space="preserve"> "(SELECT id FROM actors WHERE first_name = '"&amp;actors!B70&amp;"' AND last_name = '"&amp;actors!C70&amp;"')"</f>
        <v>(SELECT id FROM actors WHERE first_name = 'Tom' AND last_name = 'Hanks')</v>
      </c>
      <c r="D114" t="s">
        <v>381</v>
      </c>
      <c r="E114" t="s">
        <v>79</v>
      </c>
      <c r="F114" t="s">
        <v>79</v>
      </c>
      <c r="G114" s="6" t="str">
        <f t="shared" si="1"/>
        <v>INSERT INTO movie_casts(id, movie_id, actor_id, casting_type_id, created_at, updated_at) VALUES (DEFAULT, (SELECT id FROM movies WHERE movie_name = 'Larry Crowne' AND duration = '1:38'), (SELECT id FROM actors WHERE first_name = 'Tom' AND last_name = 'Hanks'), Lead, now(), now());</v>
      </c>
    </row>
    <row r="115" spans="1:7" x14ac:dyDescent="0.25">
      <c r="A115" t="s">
        <v>72</v>
      </c>
      <c r="B115" t="str">
        <f xml:space="preserve"> "(SELECT id FROM movies WHERE movie_name = '"&amp;movies!B33&amp;"' AND duration = '"&amp;movies!E33&amp;"')"</f>
        <v>(SELECT id FROM movies WHERE movie_name = 'Larry Crowne' AND duration = '1:38')</v>
      </c>
      <c r="C115" t="str">
        <f xml:space="preserve"> "(SELECT id FROM actors WHERE first_name = '"&amp;actors!B27&amp;"' AND last_name = '"&amp;actors!C27&amp;"')"</f>
        <v>(SELECT id FROM actors WHERE first_name = 'Julia' AND last_name = 'Roberts')</v>
      </c>
      <c r="D115" t="s">
        <v>382</v>
      </c>
      <c r="E115" t="s">
        <v>79</v>
      </c>
      <c r="F115" t="s">
        <v>79</v>
      </c>
      <c r="G115" s="6" t="str">
        <f t="shared" si="1"/>
        <v>INSERT INTO movie_casts(id, movie_id, actor_id, casting_type_id, created_at, updated_at) VALUES (DEFAULT, (SELECT id FROM movies WHERE movie_name = 'Larry Crowne' AND duration = '1:38'), (SELECT id FROM actors WHERE first_name = 'Julia' AND last_name = 'Roberts'), Support, now(), now());</v>
      </c>
    </row>
    <row r="116" spans="1:7" x14ac:dyDescent="0.25">
      <c r="A116" t="s">
        <v>72</v>
      </c>
      <c r="B116" t="str">
        <f xml:space="preserve"> "(SELECT id FROM movies WHERE movie_name = '"&amp;movies!B33&amp;"' AND duration = '"&amp;movies!E33&amp;"')"</f>
        <v>(SELECT id FROM movies WHERE movie_name = 'Larry Crowne' AND duration = '1:38')</v>
      </c>
      <c r="C116" t="str">
        <f xml:space="preserve"> "(SELECT id FROM actors WHERE first_name = '"&amp;actors!B81&amp;"' AND last_name = '"&amp;actors!C81&amp;"')"</f>
        <v>(SELECT id FROM actors WHERE first_name = 'Sarah' AND last_name = 'Mahoney')</v>
      </c>
      <c r="D116" t="s">
        <v>382</v>
      </c>
      <c r="E116" t="s">
        <v>79</v>
      </c>
      <c r="F116" t="s">
        <v>79</v>
      </c>
      <c r="G116" s="6" t="str">
        <f t="shared" si="1"/>
        <v>INSERT INTO movie_casts(id, movie_id, actor_id, casting_type_id, created_at, updated_at) VALUES (DEFAULT, (SELECT id FROM movies WHERE movie_name = 'Larry Crowne' AND duration = '1:38'), (SELECT id FROM actors WHERE first_name = 'Sarah' AND last_name = 'Mahoney'), Support, now(), now());</v>
      </c>
    </row>
    <row r="117" spans="1:7" x14ac:dyDescent="0.25">
      <c r="A117" t="s">
        <v>72</v>
      </c>
      <c r="B117" t="str">
        <f xml:space="preserve"> "(SELECT id FROM movies WHERE movie_name = '"&amp;movies!B34&amp;"' AND duration = '"&amp;movies!E34&amp;"')"</f>
        <v>(SELECT id FROM movies WHERE movie_name = 'Up' AND duration = '1:36')</v>
      </c>
      <c r="C117" t="str">
        <f xml:space="preserve"> "(SELECT id FROM actors WHERE first_name = '"&amp;actors!B82&amp;"' AND last_name = '"&amp;actors!C82&amp;"')"</f>
        <v>(SELECT id FROM actors WHERE first_name = 'Edward' AND last_name = 'Asner')</v>
      </c>
      <c r="D117" t="s">
        <v>381</v>
      </c>
      <c r="E117" t="s">
        <v>79</v>
      </c>
      <c r="F117" t="s">
        <v>79</v>
      </c>
      <c r="G117" s="6" t="str">
        <f t="shared" si="1"/>
        <v>INSERT INTO movie_casts(id, movie_id, actor_id, casting_type_id, created_at, updated_at) VALUES (DEFAULT, (SELECT id FROM movies WHERE movie_name = 'Up' AND duration = '1:36'), (SELECT id FROM actors WHERE first_name = 'Edward' AND last_name = 'Asner'), Lead, now(), now());</v>
      </c>
    </row>
    <row r="118" spans="1:7" x14ac:dyDescent="0.25">
      <c r="A118" t="s">
        <v>72</v>
      </c>
      <c r="B118" t="str">
        <f xml:space="preserve"> "(SELECT id FROM movies WHERE movie_name = '"&amp;movies!B34&amp;"' AND duration = '"&amp;movies!E34&amp;"')"</f>
        <v>(SELECT id FROM movies WHERE movie_name = 'Up' AND duration = '1:36')</v>
      </c>
      <c r="C118" t="str">
        <f xml:space="preserve"> "(SELECT id FROM actors WHERE first_name = '"&amp;actors!B83&amp;"' AND last_name = '"&amp;actors!C83&amp;"')"</f>
        <v>(SELECT id FROM actors WHERE first_name = 'Jordan' AND last_name = 'Nagai')</v>
      </c>
      <c r="D118" t="s">
        <v>381</v>
      </c>
      <c r="E118" t="s">
        <v>79</v>
      </c>
      <c r="F118" t="s">
        <v>79</v>
      </c>
      <c r="G118" s="6" t="str">
        <f t="shared" si="1"/>
        <v>INSERT INTO movie_casts(id, movie_id, actor_id, casting_type_id, created_at, updated_at) VALUES (DEFAULT, (SELECT id FROM movies WHERE movie_name = 'Up' AND duration = '1:36'), (SELECT id FROM actors WHERE first_name = 'Jordan' AND last_name = 'Nagai'), Lead, now(), now());</v>
      </c>
    </row>
    <row r="119" spans="1:7" x14ac:dyDescent="0.25">
      <c r="A119" t="s">
        <v>72</v>
      </c>
      <c r="B119" t="str">
        <f xml:space="preserve"> "(SELECT id FROM movies WHERE movie_name = '"&amp;movies!B35&amp;"' AND duration = '"&amp;movies!E35&amp;"')"</f>
        <v>(SELECT id FROM movies WHERE movie_name = 'Toy Story' AND duration = '1:21')</v>
      </c>
      <c r="C119" t="str">
        <f xml:space="preserve"> "(SELECT id FROM actors WHERE first_name = '"&amp;actors!B70&amp;"' AND last_name = '"&amp;actors!C70&amp;"')"</f>
        <v>(SELECT id FROM actors WHERE first_name = 'Tom' AND last_name = 'Hanks')</v>
      </c>
      <c r="D119" t="s">
        <v>381</v>
      </c>
      <c r="E119" t="s">
        <v>79</v>
      </c>
      <c r="F119" t="s">
        <v>79</v>
      </c>
      <c r="G119" s="6" t="str">
        <f t="shared" si="1"/>
        <v>INSERT INTO movie_casts(id, movie_id, actor_id, casting_type_id, created_at, updated_at) VALUES (DEFAULT, (SELECT id FROM movies WHERE movie_name = 'Toy Story' AND duration = '1:21'), (SELECT id FROM actors WHERE first_name = 'Tom' AND last_name = 'Hanks'), Lead, now(), now());</v>
      </c>
    </row>
    <row r="120" spans="1:7" x14ac:dyDescent="0.25">
      <c r="A120" t="s">
        <v>72</v>
      </c>
      <c r="B120" t="str">
        <f xml:space="preserve"> "(SELECT id FROM movies WHERE movie_name = '"&amp;movies!B35&amp;"' AND duration = '"&amp;movies!E35&amp;"')"</f>
        <v>(SELECT id FROM movies WHERE movie_name = 'Toy Story' AND duration = '1:21')</v>
      </c>
      <c r="C120" t="str">
        <f xml:space="preserve"> "(SELECT id FROM actors WHERE first_name = '"&amp;actors!B84&amp;"' AND last_name = '"&amp;actors!C84&amp;"')"</f>
        <v>(SELECT id FROM actors WHERE first_name = 'Tim' AND last_name = 'Allen')</v>
      </c>
      <c r="D120" t="s">
        <v>381</v>
      </c>
      <c r="E120" t="s">
        <v>79</v>
      </c>
      <c r="F120" t="s">
        <v>79</v>
      </c>
      <c r="G120" s="6" t="str">
        <f t="shared" si="1"/>
        <v>INSERT INTO movie_casts(id, movie_id, actor_id, casting_type_id, created_at, updated_at) VALUES (DEFAULT, (SELECT id FROM movies WHERE movie_name = 'Toy Story' AND duration = '1:21'), (SELECT id FROM actors WHERE first_name = 'Tim' AND last_name = 'Allen'), Lead, now(), now());</v>
      </c>
    </row>
    <row r="121" spans="1:7" x14ac:dyDescent="0.25">
      <c r="A121" t="s">
        <v>72</v>
      </c>
      <c r="B121" t="str">
        <f xml:space="preserve"> "(SELECT id FROM movies WHERE movie_name = '"&amp;movies!B35&amp;"' AND duration = '"&amp;movies!E35&amp;"')"</f>
        <v>(SELECT id FROM movies WHERE movie_name = 'Toy Story' AND duration = '1:21')</v>
      </c>
      <c r="C121" t="str">
        <f xml:space="preserve"> "(SELECT id FROM actors WHERE first_name = '"&amp;actors!B85&amp;"' AND last_name = '"&amp;actors!C85&amp;"')"</f>
        <v>(SELECT id FROM actors WHERE first_name = 'Don' AND last_name = 'Rickles')</v>
      </c>
      <c r="D121" t="s">
        <v>382</v>
      </c>
      <c r="E121" t="s">
        <v>79</v>
      </c>
      <c r="F121" t="s">
        <v>79</v>
      </c>
      <c r="G121" s="6" t="str">
        <f t="shared" si="1"/>
        <v>INSERT INTO movie_casts(id, movie_id, actor_id, casting_type_id, created_at, updated_at) VALUES (DEFAULT, (SELECT id FROM movies WHERE movie_name = 'Toy Story' AND duration = '1:21'), (SELECT id FROM actors WHERE first_name = 'Don' AND last_name = 'Rickles'), Support, now(), now());</v>
      </c>
    </row>
    <row r="122" spans="1:7"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actors WHERE first_name = '"&amp;actors!B86&amp;"' AND last_name = '"&amp;actors!C86&amp;"')"</f>
        <v>(SELECT id FROM actors WHERE first_name = 'Chris' AND last_name = 'Pine')</v>
      </c>
      <c r="D122" t="s">
        <v>381</v>
      </c>
      <c r="E122" t="s">
        <v>79</v>
      </c>
      <c r="F122" t="s">
        <v>79</v>
      </c>
      <c r="G122" s="6" t="str">
        <f t="shared" si="1"/>
        <v>INSERT INTO movie_casts(id, movie_id, actor_id, casting_type_id, created_at, updated_at) VALUES (DEFAULT, (SELECT id FROM movies WHERE movie_name = 'Star Trek: Into Darkness' AND duration = '2:12'), (SELECT id FROM actors WHERE first_name = 'Chris' AND last_name = 'Pine'), Lead, now(), now());</v>
      </c>
    </row>
    <row r="123" spans="1:7"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actors WHERE first_name = '"&amp;actors!B87&amp;"' AND last_name = '"&amp;actors!C87&amp;"')"</f>
        <v>(SELECT id FROM actors WHERE first_name = 'Zachary' AND last_name = 'Quinto')</v>
      </c>
      <c r="D123" t="s">
        <v>381</v>
      </c>
      <c r="E123" t="s">
        <v>79</v>
      </c>
      <c r="F123" t="s">
        <v>79</v>
      </c>
      <c r="G123" s="6" t="str">
        <f t="shared" si="1"/>
        <v>INSERT INTO movie_casts(id, movie_id, actor_id, casting_type_id, created_at, updated_at) VALUES (DEFAULT, (SELECT id FROM movies WHERE movie_name = 'Star Trek: Into Darkness' AND duration = '2:12'), (SELECT id FROM actors WHERE first_name = 'Zachary' AND last_name = 'Quinto'), Lead, now(), now());</v>
      </c>
    </row>
    <row r="124" spans="1:7"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actors WHERE first_name = '"&amp;actors!B88&amp;"' AND last_name = '"&amp;actors!C88&amp;"')"</f>
        <v>(SELECT id FROM actors WHERE first_name = 'Zoe' AND last_name = 'Saldana')</v>
      </c>
      <c r="D124" t="s">
        <v>382</v>
      </c>
      <c r="E124" t="s">
        <v>79</v>
      </c>
      <c r="F124" t="s">
        <v>79</v>
      </c>
      <c r="G124" s="6" t="str">
        <f t="shared" si="1"/>
        <v>INSERT INTO movie_casts(id, movie_id, actor_id, casting_type_id, created_at, updated_at) VALUES (DEFAULT, (SELECT id FROM movies WHERE movie_name = 'Star Trek: Into Darkness' AND duration = '2:12'), (SELECT id FROM actors WHERE first_name = 'Zoe' AND last_name = 'Saldana'), Support, now(), now());</v>
      </c>
    </row>
    <row r="125" spans="1:7"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actors WHERE first_name = '"&amp;actors!B89&amp;"' AND last_name = '"&amp;actors!C89&amp;"')"</f>
        <v>(SELECT id FROM actors WHERE first_name = 'Benedict' AND last_name = 'Cucumber')</v>
      </c>
      <c r="D125" t="s">
        <v>381</v>
      </c>
      <c r="E125" t="s">
        <v>79</v>
      </c>
      <c r="F125" t="s">
        <v>79</v>
      </c>
      <c r="G125" s="6" t="str">
        <f t="shared" si="1"/>
        <v>INSERT INTO movie_casts(id, movie_id, actor_id, casting_type_id, created_at, updated_at) VALUES (DEFAULT, (SELECT id FROM movies WHERE movie_name = 'Star Trek: Into Darkness' AND duration = '2:12'), (SELECT id FROM actors WHERE first_name = 'Benedict' AND last_name = 'Cucumber'), Lead, now(), now());</v>
      </c>
    </row>
    <row r="126" spans="1:7" x14ac:dyDescent="0.25">
      <c r="A126" t="s">
        <v>72</v>
      </c>
      <c r="B126" t="str">
        <f xml:space="preserve"> "(SELECT id FROM movies WHERE movie_name = '"&amp;movies!B37&amp;"' AND duration = '"&amp;movies!E37&amp;"')"</f>
        <v>(SELECT id FROM movies WHERE movie_name = 'Batman Begins' AND duration = '2:20')</v>
      </c>
      <c r="C126" t="str">
        <f xml:space="preserve"> "(SELECT id FROM actors WHERE first_name = '"&amp;actors!B12&amp;"' AND last_name = '"&amp;actors!C12&amp;"')"</f>
        <v>(SELECT id FROM actors WHERE first_name = 'Christian' AND last_name = 'Bale')</v>
      </c>
      <c r="D126" t="s">
        <v>381</v>
      </c>
      <c r="E126" t="s">
        <v>79</v>
      </c>
      <c r="F126" t="s">
        <v>79</v>
      </c>
      <c r="G126" s="6" t="str">
        <f t="shared" si="1"/>
        <v>INSERT INTO movie_casts(id, movie_id, actor_id, casting_type_id, created_at, updated_at) VALUES (DEFAULT, (SELECT id FROM movies WHERE movie_name = 'Batman Begins' AND duration = '2:20'), (SELECT id FROM actors WHERE first_name = 'Christian' AND last_name = 'Bale'), Lead, now(), now());</v>
      </c>
    </row>
    <row r="127" spans="1:7" x14ac:dyDescent="0.25">
      <c r="A127" t="s">
        <v>72</v>
      </c>
      <c r="B127" t="str">
        <f xml:space="preserve"> "(SELECT id FROM movies WHERE movie_name = '"&amp;movies!B37&amp;"' AND duration = '"&amp;movies!E37&amp;"')"</f>
        <v>(SELECT id FROM movies WHERE movie_name = 'Batman Begins' AND duration = '2:20')</v>
      </c>
      <c r="C127" t="str">
        <f xml:space="preserve"> "(SELECT id FROM actors WHERE first_name = '"&amp;actors!B90&amp;"' AND last_name = '"&amp;actors!C90&amp;"')"</f>
        <v>(SELECT id FROM actors WHERE first_name = 'Michael' AND last_name = 'Caine')</v>
      </c>
      <c r="D127" t="s">
        <v>382</v>
      </c>
      <c r="E127" t="s">
        <v>79</v>
      </c>
      <c r="F127" t="s">
        <v>79</v>
      </c>
      <c r="G127" s="6" t="str">
        <f t="shared" si="1"/>
        <v>INSERT INTO movie_casts(id, movie_id, actor_id, casting_type_id, created_at, updated_at) VALUES (DEFAULT, (SELECT id FROM movies WHERE movie_name = 'Batman Begins' AND duration = '2:20'), (SELECT id FROM actors WHERE first_name = 'Michael' AND last_name = 'Caine'), Support, now(), now());</v>
      </c>
    </row>
    <row r="128" spans="1:7" x14ac:dyDescent="0.25">
      <c r="A128" t="s">
        <v>72</v>
      </c>
      <c r="B128" t="str">
        <f xml:space="preserve"> "(SELECT id FROM movies WHERE movie_name = '"&amp;movies!B37&amp;"' AND duration = '"&amp;movies!E37&amp;"')"</f>
        <v>(SELECT id FROM movies WHERE movie_name = 'Batman Begins' AND duration = '2:20')</v>
      </c>
      <c r="C128" t="str">
        <f xml:space="preserve"> "(SELECT id FROM actors WHERE first_name = '"&amp;actors!B91&amp;"' AND last_name = '"&amp;actors!C91&amp;"')"</f>
        <v>(SELECT id FROM actors WHERE first_name = 'Katie' AND last_name = 'Holmes')</v>
      </c>
      <c r="D128" t="s">
        <v>382</v>
      </c>
      <c r="E128" t="s">
        <v>79</v>
      </c>
      <c r="F128" t="s">
        <v>79</v>
      </c>
      <c r="G128" s="6" t="str">
        <f t="shared" si="1"/>
        <v>INSERT INTO movie_casts(id, movie_id, actor_id, casting_type_id, created_at, updated_at) VALUES (DEFAULT, (SELECT id FROM movies WHERE movie_name = 'Batman Begins' AND duration = '2:20'), (SELECT id FROM actors WHERE first_name = 'Katie' AND last_name = 'Holmes'), Support, now(), now());</v>
      </c>
    </row>
    <row r="129" spans="1:7" x14ac:dyDescent="0.25">
      <c r="A129" t="s">
        <v>72</v>
      </c>
      <c r="B129" t="str">
        <f xml:space="preserve"> "(SELECT id FROM movies WHERE movie_name = '"&amp;movies!B37&amp;"' AND duration = '"&amp;movies!E37&amp;"')"</f>
        <v>(SELECT id FROM movies WHERE movie_name = 'Batman Begins' AND duration = '2:20')</v>
      </c>
      <c r="C129" t="str">
        <f xml:space="preserve"> "(SELECT id FROM actors WHERE first_name = '"&amp;actors!B92&amp;"' AND last_name = '"&amp;actors!C92&amp;"')"</f>
        <v>(SELECT id FROM actors WHERE first_name = 'Liam' AND last_name = 'Neeson')</v>
      </c>
      <c r="D129" t="s">
        <v>382</v>
      </c>
      <c r="E129" t="s">
        <v>79</v>
      </c>
      <c r="F129" t="s">
        <v>79</v>
      </c>
      <c r="G129" s="6" t="str">
        <f t="shared" si="1"/>
        <v>INSERT INTO movie_casts(id, movie_id, actor_id, casting_type_id, created_at, updated_at) VALUES (DEFAULT, (SELECT id FROM movies WHERE movie_name = 'Batman Begins' AND duration = '2:20'), (SELECT id FROM actors WHERE first_name = 'Liam' AND last_name = 'Neeson'), Support, now(), now());</v>
      </c>
    </row>
    <row r="130" spans="1:7"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actors WHERE first_name = '"&amp;actors!B70&amp;"' AND last_name = '"&amp;actors!C70&amp;"')"</f>
        <v>(SELECT id FROM actors WHERE first_name = 'Tom' AND last_name = 'Hanks')</v>
      </c>
      <c r="D130" t="s">
        <v>381</v>
      </c>
      <c r="E130" t="s">
        <v>79</v>
      </c>
      <c r="F130" t="s">
        <v>79</v>
      </c>
      <c r="G130" s="6" t="str">
        <f t="shared" si="1"/>
        <v>INSERT INTO movie_casts(id, movie_id, actor_id, casting_type_id, created_at, updated_at) VALUES (DEFAULT, (SELECT id FROM movies WHERE movie_name = 'Bridge of Spies' AND duration = '2:22'), (SELECT id FROM actors WHERE first_name = 'Tom' AND last_name = 'Hanks'), Lead, now(), now());</v>
      </c>
    </row>
    <row r="131" spans="1:7"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actors WHERE first_name = '"&amp;actors!B93&amp;"' AND last_name = '"&amp;actors!C93&amp;"')"</f>
        <v>(SELECT id FROM actors WHERE first_name = 'Mark' AND last_name = 'Rylance')</v>
      </c>
      <c r="D131" t="s">
        <v>382</v>
      </c>
      <c r="E131" t="s">
        <v>79</v>
      </c>
      <c r="F131" t="s">
        <v>79</v>
      </c>
      <c r="G131" s="6" t="str">
        <f t="shared" ref="G131:G144" si="2" xml:space="preserve"> "INSERT INTO movie_casts("&amp;A$1&amp;", "&amp;B$1&amp;", "&amp;C$1&amp;", "&amp;D$1&amp;", "&amp;E$1&amp;", "&amp;F$1&amp;") VALUES ("&amp;A131&amp;", "&amp;B131&amp;", "&amp;C131&amp;", "&amp;D131&amp;", "&amp;E131&amp;", "&amp;F131&amp;");"</f>
        <v>INSERT INTO movie_casts(id, movie_id, actor_id, casting_type_id, created_at, updated_at) VALUES (DEFAULT, (SELECT id FROM movies WHERE movie_name = 'Bridge of Spies' AND duration = '2:22'), (SELECT id FROM actors WHERE first_name = 'Mark' AND last_name = 'Rylance'), Support, now(), now());</v>
      </c>
    </row>
    <row r="132" spans="1:7"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actors WHERE first_name = '"&amp;actors!B94&amp;"' AND last_name = '"&amp;actors!C94&amp;"')"</f>
        <v>(SELECT id FROM actors WHERE first_name = 'Amy' AND last_name = 'Ryan')</v>
      </c>
      <c r="D132" t="s">
        <v>382</v>
      </c>
      <c r="E132" t="s">
        <v>79</v>
      </c>
      <c r="F132" t="s">
        <v>79</v>
      </c>
      <c r="G132" s="6" t="str">
        <f t="shared" si="2"/>
        <v>INSERT INTO movie_casts(id, movie_id, actor_id, casting_type_id, created_at, updated_at) VALUES (DEFAULT, (SELECT id FROM movies WHERE movie_name = 'Bridge of Spies' AND duration = '2:22'), (SELECT id FROM actors WHERE first_name = 'Amy' AND last_name = 'Ryan'), Support, now(), now());</v>
      </c>
    </row>
    <row r="133" spans="1:7" x14ac:dyDescent="0.25">
      <c r="A133" t="s">
        <v>72</v>
      </c>
      <c r="B133" t="str">
        <f xml:space="preserve"> "(SELECT id FROM movies WHERE movie_name = '"&amp;movies!B39&amp;"' AND duration = '"&amp;movies!E39&amp;"')"</f>
        <v>(SELECT id FROM movies WHERE movie_name = 'Avatar' AND duration = '2:42')</v>
      </c>
      <c r="C133" t="str">
        <f xml:space="preserve"> "(SELECT id FROM actors WHERE first_name = '"&amp;actors!B95&amp;"' AND last_name = '"&amp;actors!C95&amp;"')"</f>
        <v>(SELECT id FROM actors WHERE first_name = 'Sam' AND last_name = 'Worthington')</v>
      </c>
      <c r="D133" t="s">
        <v>381</v>
      </c>
      <c r="E133" t="s">
        <v>79</v>
      </c>
      <c r="F133" t="s">
        <v>79</v>
      </c>
      <c r="G133" s="6" t="str">
        <f t="shared" si="2"/>
        <v>INSERT INTO movie_casts(id, movie_id, actor_id, casting_type_id, created_at, updated_at) VALUES (DEFAULT, (SELECT id FROM movies WHERE movie_name = 'Avatar' AND duration = '2:42'), (SELECT id FROM actors WHERE first_name = 'Sam' AND last_name = 'Worthington'), Lead, now(), now());</v>
      </c>
    </row>
    <row r="134" spans="1:7" x14ac:dyDescent="0.25">
      <c r="A134" t="s">
        <v>72</v>
      </c>
      <c r="B134" t="str">
        <f xml:space="preserve"> "(SELECT id FROM movies WHERE movie_name = '"&amp;movies!B39&amp;"' AND duration = '"&amp;movies!E39&amp;"')"</f>
        <v>(SELECT id FROM movies WHERE movie_name = 'Avatar' AND duration = '2:42')</v>
      </c>
      <c r="C134" t="str">
        <f xml:space="preserve"> "(SELECT id FROM actors WHERE first_name = '"&amp;actors!B88&amp;"' AND last_name = '"&amp;actors!C88&amp;"')"</f>
        <v>(SELECT id FROM actors WHERE first_name = 'Zoe' AND last_name = 'Saldana')</v>
      </c>
      <c r="D134" t="s">
        <v>381</v>
      </c>
      <c r="E134" t="s">
        <v>79</v>
      </c>
      <c r="F134" t="s">
        <v>79</v>
      </c>
      <c r="G134" s="6" t="str">
        <f t="shared" si="2"/>
        <v>INSERT INTO movie_casts(id, movie_id, actor_id, casting_type_id, created_at, updated_at) VALUES (DEFAULT, (SELECT id FROM movies WHERE movie_name = 'Avatar' AND duration = '2:42'), (SELECT id FROM actors WHERE first_name = 'Zoe' AND last_name = 'Saldana'), Lead, now(), now());</v>
      </c>
    </row>
    <row r="135" spans="1:7" x14ac:dyDescent="0.25">
      <c r="A135" t="s">
        <v>72</v>
      </c>
      <c r="B135" t="str">
        <f xml:space="preserve"> "(SELECT id FROM movies WHERE movie_name = '"&amp;movies!B39&amp;"' AND duration = '"&amp;movies!E39&amp;"')"</f>
        <v>(SELECT id FROM movies WHERE movie_name = 'Avatar' AND duration = '2:42')</v>
      </c>
      <c r="C135" t="str">
        <f xml:space="preserve"> "(SELECT id FROM actors WHERE first_name = '"&amp;actors!B52&amp;"' AND last_name = '"&amp;actors!C52&amp;"')"</f>
        <v>(SELECT id FROM actors WHERE first_name = 'Sigourney' AND last_name = 'Weaver')</v>
      </c>
      <c r="D135" t="s">
        <v>382</v>
      </c>
      <c r="E135" t="s">
        <v>79</v>
      </c>
      <c r="F135" t="s">
        <v>79</v>
      </c>
      <c r="G135" s="6" t="str">
        <f t="shared" si="2"/>
        <v>INSERT INTO movie_casts(id, movie_id, actor_id, casting_type_id, created_at, updated_at) VALUES (DEFAULT, (SELECT id FROM movies WHERE movie_name = 'Avatar' AND duration = '2:42'), (SELECT id FROM actors WHERE first_name = 'Sigourney' AND last_name = 'Weaver'), Support, now(), now());</v>
      </c>
    </row>
    <row r="136" spans="1:7" x14ac:dyDescent="0.25">
      <c r="A136" t="s">
        <v>72</v>
      </c>
      <c r="B136" t="str">
        <f xml:space="preserve"> "(SELECT id FROM movies WHERE movie_name = '"&amp;movies!B40&amp;"' AND duration = '"&amp;movies!E40&amp;"')"</f>
        <v>(SELECT id FROM movies WHERE movie_name = 'Deadpool' AND duration = '1:48')</v>
      </c>
      <c r="C136" t="str">
        <f xml:space="preserve"> "(SELECT id FROM actors WHERE first_name = '"&amp;actors!B96&amp;"' AND last_name = '"&amp;actors!C96&amp;"')"</f>
        <v>(SELECT id FROM actors WHERE first_name = 'Ryan' AND last_name = 'Reynolds')</v>
      </c>
      <c r="D136" t="s">
        <v>381</v>
      </c>
      <c r="E136" t="s">
        <v>79</v>
      </c>
      <c r="F136" t="s">
        <v>79</v>
      </c>
      <c r="G136" s="6" t="str">
        <f t="shared" si="2"/>
        <v>INSERT INTO movie_casts(id, movie_id, actor_id, casting_type_id, created_at, updated_at) VALUES (DEFAULT, (SELECT id FROM movies WHERE movie_name = 'Deadpool' AND duration = '1:48'), (SELECT id FROM actors WHERE first_name = 'Ryan' AND last_name = 'Reynolds'), Lead, now(), now());</v>
      </c>
    </row>
    <row r="137" spans="1:7" x14ac:dyDescent="0.25">
      <c r="A137" t="s">
        <v>72</v>
      </c>
      <c r="B137" t="str">
        <f xml:space="preserve"> "(SELECT id FROM movies WHERE movie_name = '"&amp;movies!B40&amp;"' AND duration = '"&amp;movies!E40&amp;"')"</f>
        <v>(SELECT id FROM movies WHERE movie_name = 'Deadpool' AND duration = '1:48')</v>
      </c>
      <c r="C137" t="str">
        <f xml:space="preserve"> "(SELECT id FROM actors WHERE first_name = '"&amp;actors!B97&amp;"' AND last_name = '"&amp;actors!C97&amp;"')"</f>
        <v>(SELECT id FROM actors WHERE first_name = 'Morena' AND last_name = 'Baccarin')</v>
      </c>
      <c r="D137" t="s">
        <v>382</v>
      </c>
      <c r="E137" t="s">
        <v>79</v>
      </c>
      <c r="F137" t="s">
        <v>79</v>
      </c>
      <c r="G137" s="6" t="str">
        <f t="shared" si="2"/>
        <v>INSERT INTO movie_casts(id, movie_id, actor_id, casting_type_id, created_at, updated_at) VALUES (DEFAULT, (SELECT id FROM movies WHERE movie_name = 'Deadpool' AND duration = '1:48'), (SELECT id FROM actors WHERE first_name = 'Morena' AND last_name = 'Baccarin'), Support, now(), now());</v>
      </c>
    </row>
    <row r="138" spans="1:7" x14ac:dyDescent="0.25">
      <c r="A138" t="s">
        <v>72</v>
      </c>
      <c r="B138" t="str">
        <f xml:space="preserve"> "(SELECT id FROM movies WHERE movie_name = '"&amp;movies!B40&amp;"' AND duration = '"&amp;movies!E40&amp;"')"</f>
        <v>(SELECT id FROM movies WHERE movie_name = 'Deadpool' AND duration = '1:48')</v>
      </c>
      <c r="C138" t="str">
        <f xml:space="preserve"> "(SELECT id FROM actors WHERE first_name = '"&amp;actors!B98&amp;"' AND last_name = '"&amp;actors!C98&amp;"')"</f>
        <v>(SELECT id FROM actors WHERE first_name = 'T.J.' AND last_name = 'Miller')</v>
      </c>
      <c r="D138" t="s">
        <v>382</v>
      </c>
      <c r="E138" t="s">
        <v>79</v>
      </c>
      <c r="F138" t="s">
        <v>79</v>
      </c>
      <c r="G138" s="6" t="str">
        <f t="shared" si="2"/>
        <v>INSERT INTO movie_casts(id, movie_id, actor_id, casting_type_id, created_at, updated_at) VALUES (DEFAULT, (SELECT id FROM movies WHERE movie_name = 'Deadpool' AND duration = '1:48'), (SELECT id FROM actors WHERE first_name = 'T.J.' AND last_name = 'Miller'), Support, now(), now());</v>
      </c>
    </row>
    <row r="139" spans="1:7" x14ac:dyDescent="0.25">
      <c r="A139" t="s">
        <v>72</v>
      </c>
      <c r="B139" t="str">
        <f xml:space="preserve"> "(SELECT id FROM movies WHERE movie_name = '"&amp;movies!B40&amp;"' AND duration = '"&amp;movies!E40&amp;"')"</f>
        <v>(SELECT id FROM movies WHERE movie_name = 'Deadpool' AND duration = '1:48')</v>
      </c>
      <c r="C139" t="str">
        <f xml:space="preserve"> "(SELECT id FROM actors WHERE first_name = '"&amp;actors!B99&amp;"' AND last_name = '"&amp;actors!C99&amp;"')"</f>
        <v>(SELECT id FROM actors WHERE first_name = 'Stan' AND last_name = 'Lee')</v>
      </c>
      <c r="D139" t="s">
        <v>383</v>
      </c>
      <c r="E139" t="s">
        <v>79</v>
      </c>
      <c r="F139" t="s">
        <v>79</v>
      </c>
      <c r="G139" s="6" t="str">
        <f t="shared" si="2"/>
        <v>INSERT INTO movie_casts(id, movie_id, actor_id, casting_type_id, created_at, updated_at) VALUES (DEFAULT, (SELECT id FROM movies WHERE movie_name = 'Deadpool' AND duration = '1:48'), (SELECT id FROM actors WHERE first_name = 'Stan' AND last_name = 'Lee'), Cameo, now(), now());</v>
      </c>
    </row>
    <row r="140" spans="1:7" x14ac:dyDescent="0.25">
      <c r="A140" t="s">
        <v>72</v>
      </c>
      <c r="B140" t="str">
        <f xml:space="preserve"> "(SELECT id FROM movies WHERE movie_name = '"&amp;movies!B41&amp;"' AND duration = '"&amp;movies!E41&amp;"')"</f>
        <v>(SELECT id FROM movies WHERE movie_name = 'Amelie' AND duration = '2:02')</v>
      </c>
      <c r="C140" t="str">
        <f xml:space="preserve"> "(SELECT id FROM actors WHERE first_name = '"&amp;actors!B100&amp;"' AND last_name = '"&amp;actors!C100&amp;"')"</f>
        <v>(SELECT id FROM actors WHERE first_name = 'Andrey' AND last_name = 'Tautou')</v>
      </c>
      <c r="D140" t="s">
        <v>381</v>
      </c>
      <c r="E140" t="s">
        <v>79</v>
      </c>
      <c r="F140" t="s">
        <v>79</v>
      </c>
      <c r="G140" s="6" t="str">
        <f t="shared" si="2"/>
        <v>INSERT INTO movie_casts(id, movie_id, actor_id, casting_type_id, created_at, updated_at) VALUES (DEFAULT, (SELECT id FROM movies WHERE movie_name = 'Amelie' AND duration = '2:02'), (SELECT id FROM actors WHERE first_name = 'Andrey' AND last_name = 'Tautou'), Lead, now(), now());</v>
      </c>
    </row>
    <row r="141" spans="1:7" x14ac:dyDescent="0.25">
      <c r="A141" t="s">
        <v>72</v>
      </c>
      <c r="B141" t="str">
        <f xml:space="preserve"> "(SELECT id FROM movies WHERE movie_name = '"&amp;movies!B41&amp;"' AND duration = '"&amp;movies!E41&amp;"')"</f>
        <v>(SELECT id FROM movies WHERE movie_name = 'Amelie' AND duration = '2:02')</v>
      </c>
      <c r="C141" t="str">
        <f xml:space="preserve"> "(SELECT id FROM actors WHERE first_name = '"&amp;actors!B101&amp;"' AND last_name = '"&amp;actors!C101&amp;"')"</f>
        <v>(SELECT id FROM actors WHERE first_name = 'Mathieu' AND last_name = 'Kassovitz')</v>
      </c>
      <c r="D141" t="s">
        <v>382</v>
      </c>
      <c r="E141" t="s">
        <v>79</v>
      </c>
      <c r="F141" t="s">
        <v>79</v>
      </c>
      <c r="G141" s="6" t="str">
        <f t="shared" si="2"/>
        <v>INSERT INTO movie_casts(id, movie_id, actor_id, casting_type_id, created_at, updated_at) VALUES (DEFAULT, (SELECT id FROM movies WHERE movie_name = 'Amelie' AND duration = '2:02'), (SELECT id FROM actors WHERE first_name = 'Mathieu' AND last_name = 'Kassovitz'), Support, now(), now());</v>
      </c>
    </row>
    <row r="142" spans="1:7"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actors WHERE first_name = '"&amp;actors!B102&amp;"' AND last_name = '"&amp;actors!C102&amp;"')"</f>
        <v>(SELECT id FROM actors WHERE first_name = 'Christopher' AND last_name = 'Walken')</v>
      </c>
      <c r="D142" t="s">
        <v>382</v>
      </c>
      <c r="E142" t="s">
        <v>79</v>
      </c>
      <c r="F142" t="s">
        <v>79</v>
      </c>
      <c r="G142" s="6" t="str">
        <f t="shared" si="2"/>
        <v>INSERT INTO movie_casts(id, movie_id, actor_id, casting_type_id, created_at, updated_at) VALUES (DEFAULT, (SELECT id FROM movies WHERE movie_name = 'Catch Me If You Can' AND duration = '2:21'), (SELECT id FROM actors WHERE first_name = 'Christopher' AND last_name = 'Walken'), Support, now(), now());</v>
      </c>
    </row>
    <row r="143" spans="1:7"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actors WHERE first_name = '"&amp;actors!B31&amp;"' AND last_name = '"&amp;actors!C31&amp;"')"</f>
        <v>(SELECT id FROM actors WHERE first_name = 'Leonardo' AND last_name = 'DiCaprio')</v>
      </c>
      <c r="D143" t="s">
        <v>381</v>
      </c>
      <c r="E143" t="s">
        <v>79</v>
      </c>
      <c r="F143" t="s">
        <v>79</v>
      </c>
      <c r="G143" s="6" t="str">
        <f t="shared" si="2"/>
        <v>INSERT INTO movie_casts(id, movie_id, actor_id, casting_type_id, created_at, updated_at) VALUES (DEFAULT, (SELECT id FROM movies WHERE movie_name = 'Catch Me If You Can' AND duration = '2:21'), (SELECT id FROM actors WHERE first_name = 'Leonardo' AND last_name = 'DiCaprio'), Lead, now(), now());</v>
      </c>
    </row>
    <row r="144" spans="1:7"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actors WHERE first_name = '"&amp;actors!B70&amp;"' AND last_name = '"&amp;actors!C70&amp;"')"</f>
        <v>(SELECT id FROM actors WHERE first_name = 'Tom' AND last_name = 'Hanks')</v>
      </c>
      <c r="D144" t="s">
        <v>381</v>
      </c>
      <c r="E144" t="s">
        <v>79</v>
      </c>
      <c r="F144" t="s">
        <v>79</v>
      </c>
      <c r="G144" s="6" t="str">
        <f t="shared" si="2"/>
        <v>INSERT INTO movie_casts(id, movie_id, actor_id, casting_type_id, created_at, updated_at) VALUES (DEFAULT, (SELECT id FROM movies WHERE movie_name = 'Catch Me If You Can' AND duration = '2:21'), (SELECT id FROM actors WHERE first_name = 'Tom' AND last_name = 'Hanks'), Lead, now(), now());</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zoomScale="85" zoomScaleNormal="85" workbookViewId="0">
      <selection activeCell="F2" sqref="F2:F126"/>
    </sheetView>
  </sheetViews>
  <sheetFormatPr defaultRowHeight="15" x14ac:dyDescent="0.25"/>
  <cols>
    <col min="1" max="1" width="11.42578125" customWidth="1"/>
    <col min="2" max="2" width="46.42578125" customWidth="1"/>
    <col min="3" max="3" width="56.7109375" customWidth="1"/>
    <col min="4" max="5" width="11.42578125" customWidth="1"/>
    <col min="6" max="6" width="48.7109375" style="6" customWidth="1"/>
  </cols>
  <sheetData>
    <row r="1" spans="1:6" x14ac:dyDescent="0.25">
      <c r="A1" s="2" t="s">
        <v>0</v>
      </c>
      <c r="B1" s="3" t="s">
        <v>67</v>
      </c>
      <c r="C1" s="3" t="s">
        <v>68</v>
      </c>
      <c r="D1" s="3" t="s">
        <v>4</v>
      </c>
      <c r="E1" s="3" t="s">
        <v>5</v>
      </c>
      <c r="F1" s="5" t="s">
        <v>6</v>
      </c>
    </row>
    <row r="2" spans="1:6" x14ac:dyDescent="0.25">
      <c r="A2" t="s">
        <v>72</v>
      </c>
      <c r="B2" t="str">
        <f xml:space="preserve"> "(SELECT id FROM actors WHERE first_name = '"&amp;actors!B2&amp;"' AND last_name = '"&amp;actors!C2&amp;"')"</f>
        <v>(SELECT id FROM actors WHERE first_name = 'Sean' AND last_name = 'Astin')</v>
      </c>
      <c r="C2" t="str">
        <f xml:space="preserve"> "(SELECT id FROM roles WHERE character_name = '"&amp;roles!B2&amp;"')"</f>
        <v>(SELECT id FROM roles WHERE character_name = 'Samwise Gamgee')</v>
      </c>
      <c r="D2" t="s">
        <v>79</v>
      </c>
      <c r="E2" t="s">
        <v>79</v>
      </c>
      <c r="F2" s="6" t="str">
        <f xml:space="preserve"> "INSERT INTO actor_roles("&amp;A$1&amp;", "&amp;B$1&amp;", "&amp;C$1&amp;", "&amp;D$1&amp;", "&amp;E$1&amp;") VALUES ("&amp;A2&amp;", "&amp;B2&amp;", "&amp;C2&amp;", "&amp;D2&amp;", "&amp;E2&amp;");"</f>
        <v>INSERT INTO actor_roles(id, actor_id, role_id, created_at, updated_at) VALUES (DEFAULT, (SELECT id FROM actors WHERE first_name = 'Sean' AND last_name = 'Astin'), (SELECT id FROM roles WHERE character_name = 'Samwise Gamgee'), now(), now());</v>
      </c>
    </row>
    <row r="3" spans="1:6" x14ac:dyDescent="0.25">
      <c r="A3" t="s">
        <v>72</v>
      </c>
      <c r="B3" t="str">
        <f xml:space="preserve"> "(SELECT id FROM actors WHERE first_name = '"&amp;actors!B3&amp;"' AND last_name = '"&amp;actors!C3&amp;"')"</f>
        <v>(SELECT id FROM actors WHERE first_name = 'Sean' AND last_name = 'Bean')</v>
      </c>
      <c r="C3" t="str">
        <f xml:space="preserve"> "(SELECT id FROM roles WHERE character_name = '"&amp;roles!B3&amp;"')"</f>
        <v>(SELECT id FROM roles WHERE character_name = 'Boromir')</v>
      </c>
      <c r="D3" t="s">
        <v>79</v>
      </c>
      <c r="E3" t="s">
        <v>79</v>
      </c>
      <c r="F3" s="6" t="str">
        <f t="shared" ref="F3:F66" si="0" xml:space="preserve"> "INSERT INTO actor_roles("&amp;A$1&amp;", "&amp;B$1&amp;", "&amp;C$1&amp;", "&amp;D$1&amp;", "&amp;E$1&amp;") VALUES ("&amp;A3&amp;", "&amp;B3&amp;", "&amp;C3&amp;", "&amp;D3&amp;", "&amp;E3&amp;");"</f>
        <v>INSERT INTO actor_roles(id, actor_id, role_id, created_at, updated_at) VALUES (DEFAULT, (SELECT id FROM actors WHERE first_name = 'Sean' AND last_name = 'Bean'), (SELECT id FROM roles WHERE character_name = 'Boromir'), now(), now());</v>
      </c>
    </row>
    <row r="4" spans="1:6" x14ac:dyDescent="0.25">
      <c r="A4" t="s">
        <v>72</v>
      </c>
      <c r="B4" t="str">
        <f xml:space="preserve"> "(SELECT id FROM actors WHERE first_name = '"&amp;actors!B4&amp;"' AND last_name = '"&amp;actors!C4&amp;"')"</f>
        <v>(SELECT id FROM actors WHERE first_name = 'Ian' AND last_name = 'McKellen')</v>
      </c>
      <c r="C4" t="str">
        <f xml:space="preserve"> "(SELECT id FROM roles WHERE character_name = '"&amp;roles!B4&amp;"')"</f>
        <v>(SELECT id FROM roles WHERE character_name = 'Gandalf The Grey')</v>
      </c>
      <c r="D4" t="s">
        <v>79</v>
      </c>
      <c r="E4" t="s">
        <v>79</v>
      </c>
      <c r="F4" s="6" t="str">
        <f t="shared" si="0"/>
        <v>INSERT INTO actor_roles(id, actor_id, role_id, created_at, updated_at) VALUES (DEFAULT, (SELECT id FROM actors WHERE first_name = 'Ian' AND last_name = 'McKellen'), (SELECT id FROM roles WHERE character_name = 'Gandalf The Grey'), now(), now());</v>
      </c>
    </row>
    <row r="5" spans="1:6" x14ac:dyDescent="0.25">
      <c r="A5" t="s">
        <v>72</v>
      </c>
      <c r="B5" t="str">
        <f xml:space="preserve"> "(SELECT id FROM actors WHERE first_name = '"&amp;actors!B5&amp;"' AND last_name = '"&amp;actors!C5&amp;"')"</f>
        <v>(SELECT id FROM actors WHERE first_name = 'Viggo' AND last_name = 'Mortensen')</v>
      </c>
      <c r="C5" t="str">
        <f xml:space="preserve"> "(SELECT id FROM roles WHERE character_name = '"&amp;roles!B5&amp;"')"</f>
        <v>(SELECT id FROM roles WHERE character_name = 'Aragorn')</v>
      </c>
      <c r="D5" t="s">
        <v>79</v>
      </c>
      <c r="E5" t="s">
        <v>79</v>
      </c>
      <c r="F5" s="6" t="str">
        <f t="shared" si="0"/>
        <v>INSERT INTO actor_roles(id, actor_id, role_id, created_at, updated_at) VALUES (DEFAULT, (SELECT id FROM actors WHERE first_name = 'Viggo' AND last_name = 'Mortensen'), (SELECT id FROM roles WHERE character_name = 'Aragorn'), now(), now());</v>
      </c>
    </row>
    <row r="6" spans="1:6" x14ac:dyDescent="0.25">
      <c r="A6" t="s">
        <v>72</v>
      </c>
      <c r="B6" t="str">
        <f xml:space="preserve"> "(SELECT id FROM actors WHERE first_name = '"&amp;actors!B6&amp;"' AND last_name = '"&amp;actors!C6&amp;"')"</f>
        <v>(SELECT id FROM actors WHERE first_name = 'Elijah' AND last_name = 'Wood')</v>
      </c>
      <c r="C6" t="str">
        <f xml:space="preserve"> "(SELECT id FROM roles WHERE character_name = '"&amp;roles!B6&amp;"')"</f>
        <v>(SELECT id FROM roles WHERE character_name = 'Frodo Baggins')</v>
      </c>
      <c r="D6" t="s">
        <v>79</v>
      </c>
      <c r="E6" t="s">
        <v>79</v>
      </c>
      <c r="F6" s="6" t="str">
        <f t="shared" si="0"/>
        <v>INSERT INTO actor_roles(id, actor_id, role_id, created_at, updated_at) VALUES (DEFAULT, (SELECT id FROM actors WHERE first_name = 'Elijah' AND last_name = 'Wood'), (SELECT id FROM roles WHERE character_name = 'Frodo Baggins'), now(), now());</v>
      </c>
    </row>
    <row r="7" spans="1:6" x14ac:dyDescent="0.25">
      <c r="A7" t="s">
        <v>72</v>
      </c>
      <c r="B7" t="str">
        <f xml:space="preserve"> "(SELECT id FROM actors WHERE first_name = '"&amp;actors!B7&amp;"' AND last_name = '"&amp;actors!C7&amp;"')"</f>
        <v>(SELECT id FROM actors WHERE first_name = 'Orlando' AND last_name = 'Bloom')</v>
      </c>
      <c r="C7" t="str">
        <f xml:space="preserve"> "(SELECT id FROM roles WHERE character_name = '"&amp;roles!B7&amp;"')"</f>
        <v>(SELECT id FROM roles WHERE character_name = 'Legolas')</v>
      </c>
      <c r="D7" t="s">
        <v>79</v>
      </c>
      <c r="E7" t="s">
        <v>79</v>
      </c>
      <c r="F7" s="6" t="str">
        <f t="shared" si="0"/>
        <v>INSERT INTO actor_roles(id, actor_id, role_id, created_at, updated_at) VALUES (DEFAULT, (SELECT id FROM actors WHERE first_name = 'Orlando' AND last_name = 'Bloom'), (SELECT id FROM roles WHERE character_name = 'Legolas'), now(), now());</v>
      </c>
    </row>
    <row r="8" spans="1:6" x14ac:dyDescent="0.25">
      <c r="A8" t="s">
        <v>72</v>
      </c>
      <c r="B8" t="str">
        <f xml:space="preserve"> "(SELECT id FROM actors WHERE first_name = '"&amp;actors!B8&amp;"' AND last_name = '"&amp;actors!C8&amp;"')"</f>
        <v>(SELECT id FROM actors WHERE first_name = 'Cate' AND last_name = 'Blanchett')</v>
      </c>
      <c r="C8" t="str">
        <f xml:space="preserve"> "(SELECT id FROM roles WHERE character_name = '"&amp;roles!B8&amp;"')"</f>
        <v>(SELECT id FROM roles WHERE character_name = 'Galadriel')</v>
      </c>
      <c r="D8" t="s">
        <v>79</v>
      </c>
      <c r="E8" t="s">
        <v>79</v>
      </c>
      <c r="F8" s="6" t="str">
        <f t="shared" si="0"/>
        <v>INSERT INTO actor_roles(id, actor_id, role_id, created_at, updated_at) VALUES (DEFAULT, (SELECT id FROM actors WHERE first_name = 'Cate' AND last_name = 'Blanchett'), (SELECT id FROM roles WHERE character_name = 'Galadriel'), now(), now());</v>
      </c>
    </row>
    <row r="9" spans="1:6" x14ac:dyDescent="0.25">
      <c r="A9" t="s">
        <v>72</v>
      </c>
      <c r="B9" t="str">
        <f xml:space="preserve"> "(SELECT id FROM actors WHERE first_name = '"&amp;actors!B9&amp;"' AND last_name = '"&amp;actors!C9&amp;"')"</f>
        <v>(SELECT id FROM actors WHERE first_name = 'Hugo' AND last_name = 'Weaving')</v>
      </c>
      <c r="C9" t="str">
        <f xml:space="preserve"> "(SELECT id FROM roles WHERE character_name = '"&amp;roles!B9&amp;"')"</f>
        <v>(SELECT id FROM roles WHERE character_name = 'Elrond')</v>
      </c>
      <c r="D9" t="s">
        <v>79</v>
      </c>
      <c r="E9" t="s">
        <v>79</v>
      </c>
      <c r="F9" s="6" t="str">
        <f t="shared" si="0"/>
        <v>INSERT INTO actor_roles(id, actor_id, role_id, created_at, updated_at) VALUES (DEFAULT, (SELECT id FROM actors WHERE first_name = 'Hugo' AND last_name = 'Weaving'), (SELECT id FROM roles WHERE character_name = 'Elrond'), now(), now());</v>
      </c>
    </row>
    <row r="10" spans="1:6" x14ac:dyDescent="0.25">
      <c r="A10" t="s">
        <v>72</v>
      </c>
      <c r="B10" t="str">
        <f xml:space="preserve"> "(SELECT id FROM actors WHERE first_name = '"&amp;actors!B10&amp;"' AND last_name = '"&amp;actors!C10&amp;"')"</f>
        <v>(SELECT id FROM actors WHERE first_name = 'Liv' AND last_name = 'Tyler')</v>
      </c>
      <c r="C10" t="str">
        <f xml:space="preserve"> "(SELECT id FROM roles WHERE character_name = '"&amp;roles!B10&amp;"')"</f>
        <v>(SELECT id FROM roles WHERE character_name = 'Arwen')</v>
      </c>
      <c r="D10" t="s">
        <v>79</v>
      </c>
      <c r="E10" t="s">
        <v>79</v>
      </c>
      <c r="F10" s="6" t="str">
        <f t="shared" si="0"/>
        <v>INSERT INTO actor_roles(id, actor_id, role_id, created_at, updated_at) VALUES (DEFAULT, (SELECT id FROM actors WHERE first_name = 'Liv' AND last_name = 'Tyler'), (SELECT id FROM roles WHERE character_name = 'Arwen'), now(), now());</v>
      </c>
    </row>
    <row r="11" spans="1:6" x14ac:dyDescent="0.25">
      <c r="A11" t="s">
        <v>72</v>
      </c>
      <c r="B11" t="str">
        <f xml:space="preserve"> "(SELECT id FROM actors WHERE first_name = '"&amp;actors!B11&amp;"' AND last_name = '"&amp;actors!C11&amp;"')"</f>
        <v>(SELECT id FROM actors WHERE first_name = 'Andy' AND last_name = 'Serkis')</v>
      </c>
      <c r="C11" t="str">
        <f xml:space="preserve"> "(SELECT id FROM roles WHERE character_name = '"&amp;roles!B11&amp;"')"</f>
        <v>(SELECT id FROM roles WHERE character_name = 'Gollum')</v>
      </c>
      <c r="D11" t="s">
        <v>79</v>
      </c>
      <c r="E11" t="s">
        <v>79</v>
      </c>
      <c r="F11" s="6" t="str">
        <f t="shared" si="0"/>
        <v>INSERT INTO actor_roles(id, actor_id, role_id, created_at, updated_at) VALUES (DEFAULT, (SELECT id FROM actors WHERE first_name = 'Andy' AND last_name = 'Serkis'), (SELECT id FROM roles WHERE character_name = 'Gollum'), now(), now());</v>
      </c>
    </row>
    <row r="12" spans="1:6" x14ac:dyDescent="0.25">
      <c r="A12" t="s">
        <v>72</v>
      </c>
      <c r="B12" t="str">
        <f xml:space="preserve"> "(SELECT id FROM actors WHERE first_name = '"&amp;actors!B12&amp;"' AND last_name = '"&amp;actors!C12&amp;"')"</f>
        <v>(SELECT id FROM actors WHERE first_name = 'Christian' AND last_name = 'Bale')</v>
      </c>
      <c r="C12" t="str">
        <f xml:space="preserve"> "(SELECT id FROM roles WHERE character_name = '"&amp;roles!B12&amp;"')"</f>
        <v>(SELECT id FROM roles WHERE character_name = 'Howl')</v>
      </c>
      <c r="D12" t="s">
        <v>79</v>
      </c>
      <c r="E12" t="s">
        <v>79</v>
      </c>
      <c r="F12" s="6" t="str">
        <f t="shared" si="0"/>
        <v>INSERT INTO actor_roles(id, actor_id, role_id, created_at, updated_at) VALUES (DEFAULT, (SELECT id FROM actors WHERE first_name = 'Christian' AND last_name = 'Bale'), (SELECT id FROM roles WHERE character_name = 'Howl'), now(), now());</v>
      </c>
    </row>
    <row r="13" spans="1:6" x14ac:dyDescent="0.25">
      <c r="A13" t="s">
        <v>72</v>
      </c>
      <c r="B13" t="str">
        <f xml:space="preserve"> "(SELECT id FROM actors WHERE first_name = '"&amp;actors!B13&amp;"' AND last_name = '"&amp;actors!C13&amp;"')"</f>
        <v>(SELECT id FROM actors WHERE first_name = 'Lauren' AND last_name = 'Bacall')</v>
      </c>
      <c r="C13" t="str">
        <f xml:space="preserve"> "(SELECT id FROM roles WHERE character_name = '"&amp;roles!B13&amp;"')"</f>
        <v>(SELECT id FROM roles WHERE character_name = 'Witch of the Waste')</v>
      </c>
      <c r="D13" t="s">
        <v>79</v>
      </c>
      <c r="E13" t="s">
        <v>79</v>
      </c>
      <c r="F13" s="6" t="str">
        <f t="shared" si="0"/>
        <v>INSERT INTO actor_roles(id, actor_id, role_id, created_at, updated_at) VALUES (DEFAULT, (SELECT id FROM actors WHERE first_name = 'Lauren' AND last_name = 'Bacall'), (SELECT id FROM roles WHERE character_name = 'Witch of the Waste'), now(), now());</v>
      </c>
    </row>
    <row r="14" spans="1:6" x14ac:dyDescent="0.25">
      <c r="A14" t="s">
        <v>72</v>
      </c>
      <c r="B14" t="str">
        <f xml:space="preserve"> "(SELECT id FROM actors WHERE first_name = '"&amp;actors!B14&amp;"' AND last_name = '"&amp;actors!C14&amp;"')"</f>
        <v>(SELECT id FROM actors WHERE first_name = 'Jean' AND last_name = 'Simmons')</v>
      </c>
      <c r="C14" t="str">
        <f xml:space="preserve"> "(SELECT id FROM roles WHERE character_name = '"&amp;roles!B14&amp;"')"</f>
        <v>(SELECT id FROM roles WHERE character_name = 'Sophie (old)')</v>
      </c>
      <c r="D14" t="s">
        <v>79</v>
      </c>
      <c r="E14" t="s">
        <v>79</v>
      </c>
      <c r="F14" s="6" t="str">
        <f t="shared" si="0"/>
        <v>INSERT INTO actor_roles(id, actor_id, role_id, created_at, updated_at) VALUES (DEFAULT, (SELECT id FROM actors WHERE first_name = 'Jean' AND last_name = 'Simmons'), (SELECT id FROM roles WHERE character_name = 'Sophie (old)'), now(), now());</v>
      </c>
    </row>
    <row r="15" spans="1:6" x14ac:dyDescent="0.25">
      <c r="A15" t="s">
        <v>72</v>
      </c>
      <c r="B15" t="str">
        <f xml:space="preserve"> "(SELECT id FROM actors WHERE first_name = '"&amp;actors!B15&amp;"' AND last_name = '"&amp;actors!C15&amp;"')"</f>
        <v>(SELECT id FROM actors WHERE first_name = 'Emily' AND last_name = 'Mortimer')</v>
      </c>
      <c r="C15" t="str">
        <f xml:space="preserve"> "(SELECT id FROM roles WHERE character_name = '"&amp;roles!B15&amp;"')"</f>
        <v>(SELECT id FROM roles WHERE character_name = 'Sophie (young)')</v>
      </c>
      <c r="D15" t="s">
        <v>79</v>
      </c>
      <c r="E15" t="s">
        <v>79</v>
      </c>
      <c r="F15" s="6" t="str">
        <f t="shared" si="0"/>
        <v>INSERT INTO actor_roles(id, actor_id, role_id, created_at, updated_at) VALUES (DEFAULT, (SELECT id FROM actors WHERE first_name = 'Emily' AND last_name = 'Mortimer'), (SELECT id FROM roles WHERE character_name = 'Sophie (young)'), now(), now());</v>
      </c>
    </row>
    <row r="16" spans="1:6" x14ac:dyDescent="0.25">
      <c r="A16" t="s">
        <v>72</v>
      </c>
      <c r="B16" t="str">
        <f xml:space="preserve"> "(SELECT id FROM actors WHERE first_name = '"&amp;actors!B16&amp;"' AND last_name = '"&amp;actors!C16&amp;"')"</f>
        <v>(SELECT id FROM actors WHERE first_name = 'Patrick' AND last_name = 'Swayze')</v>
      </c>
      <c r="C16" t="str">
        <f xml:space="preserve"> "(SELECT id FROM roles WHERE character_name = '"&amp;roles!B16&amp;"')"</f>
        <v>(SELECT id FROM roles WHERE character_name = 'Sam Wheat')</v>
      </c>
      <c r="D16" t="s">
        <v>79</v>
      </c>
      <c r="E16" t="s">
        <v>79</v>
      </c>
      <c r="F16" s="6" t="str">
        <f t="shared" si="0"/>
        <v>INSERT INTO actor_roles(id, actor_id, role_id, created_at, updated_at) VALUES (DEFAULT, (SELECT id FROM actors WHERE first_name = 'Patrick' AND last_name = 'Swayze'), (SELECT id FROM roles WHERE character_name = 'Sam Wheat'), now(), now());</v>
      </c>
    </row>
    <row r="17" spans="1:6" x14ac:dyDescent="0.25">
      <c r="A17" t="s">
        <v>72</v>
      </c>
      <c r="B17" t="str">
        <f xml:space="preserve"> "(SELECT id FROM actors WHERE first_name = '"&amp;actors!B17&amp;"' AND last_name = '"&amp;actors!C17&amp;"')"</f>
        <v>(SELECT id FROM actors WHERE first_name = 'Demi' AND last_name = 'Moore')</v>
      </c>
      <c r="C17" t="str">
        <f xml:space="preserve"> "(SELECT id FROM roles WHERE character_name = '"&amp;roles!B17&amp;"')"</f>
        <v>(SELECT id FROM roles WHERE character_name = 'Molly Jensen')</v>
      </c>
      <c r="D17" t="s">
        <v>79</v>
      </c>
      <c r="E17" t="s">
        <v>79</v>
      </c>
      <c r="F17" s="6" t="str">
        <f t="shared" si="0"/>
        <v>INSERT INTO actor_roles(id, actor_id, role_id, created_at, updated_at) VALUES (DEFAULT, (SELECT id FROM actors WHERE first_name = 'Demi' AND last_name = 'Moore'), (SELECT id FROM roles WHERE character_name = 'Molly Jensen'), now(), now());</v>
      </c>
    </row>
    <row r="18" spans="1:6" x14ac:dyDescent="0.25">
      <c r="A18" t="s">
        <v>72</v>
      </c>
      <c r="B18" t="str">
        <f xml:space="preserve"> "(SELECT id FROM actors WHERE first_name = '"&amp;actors!B18&amp;"' AND last_name = '"&amp;actors!C18&amp;"')"</f>
        <v>(SELECT id FROM actors WHERE first_name = 'Gena' AND last_name = 'Rowlands')</v>
      </c>
      <c r="C18" t="str">
        <f xml:space="preserve"> "(SELECT id FROM roles WHERE character_name = '"&amp;roles!B18&amp;"')"</f>
        <v>(SELECT id FROM roles WHERE character_name = 'Allie Calhoun (old)')</v>
      </c>
      <c r="D18" t="s">
        <v>79</v>
      </c>
      <c r="E18" t="s">
        <v>79</v>
      </c>
      <c r="F18" s="6" t="str">
        <f t="shared" si="0"/>
        <v>INSERT INTO actor_roles(id, actor_id, role_id, created_at, updated_at) VALUES (DEFAULT, (SELECT id FROM actors WHERE first_name = 'Gena' AND last_name = 'Rowlands'), (SELECT id FROM roles WHERE character_name = 'Allie Calhoun (old)'), now(), now());</v>
      </c>
    </row>
    <row r="19" spans="1:6" x14ac:dyDescent="0.25">
      <c r="A19" t="s">
        <v>72</v>
      </c>
      <c r="B19" t="str">
        <f xml:space="preserve"> "(SELECT id FROM actors WHERE first_name = '"&amp;actors!B19&amp;"' AND last_name = '"&amp;actors!C19&amp;"')"</f>
        <v>(SELECT id FROM actors WHERE first_name = 'James' AND last_name = 'Garner')</v>
      </c>
      <c r="C19" t="str">
        <f xml:space="preserve"> "(SELECT id FROM roles WHERE character_name = '"&amp;roles!B19&amp;"')"</f>
        <v>(SELECT id FROM roles WHERE character_name = 'Duke')</v>
      </c>
      <c r="D19" t="s">
        <v>79</v>
      </c>
      <c r="E19" t="s">
        <v>79</v>
      </c>
      <c r="F19" s="6" t="str">
        <f t="shared" si="0"/>
        <v>INSERT INTO actor_roles(id, actor_id, role_id, created_at, updated_at) VALUES (DEFAULT, (SELECT id FROM actors WHERE first_name = 'James' AND last_name = 'Garner'), (SELECT id FROM roles WHERE character_name = 'Duke'), now(), now());</v>
      </c>
    </row>
    <row r="20" spans="1:6" x14ac:dyDescent="0.25">
      <c r="A20" t="s">
        <v>72</v>
      </c>
      <c r="B20" t="str">
        <f xml:space="preserve"> "(SELECT id FROM actors WHERE first_name = '"&amp;actors!B20&amp;"' AND last_name = '"&amp;actors!C20&amp;"')"</f>
        <v>(SELECT id FROM actors WHERE first_name = 'Rachel' AND last_name = 'McAdams')</v>
      </c>
      <c r="C20" t="str">
        <f xml:space="preserve"> "(SELECT id FROM roles WHERE character_name = '"&amp;roles!B20&amp;"')"</f>
        <v>(SELECT id FROM roles WHERE character_name = 'Allie Calhoun (young)')</v>
      </c>
      <c r="D20" t="s">
        <v>79</v>
      </c>
      <c r="E20" t="s">
        <v>79</v>
      </c>
      <c r="F20" s="6" t="str">
        <f t="shared" si="0"/>
        <v>INSERT INTO actor_roles(id, actor_id, role_id, created_at, updated_at) VALUES (DEFAULT, (SELECT id FROM actors WHERE first_name = 'Rachel' AND last_name = 'McAdams'), (SELECT id FROM roles WHERE character_name = 'Allie Calhoun (young)'), now(), now());</v>
      </c>
    </row>
    <row r="21" spans="1:6" x14ac:dyDescent="0.25">
      <c r="A21" t="s">
        <v>72</v>
      </c>
      <c r="B21" t="str">
        <f xml:space="preserve"> "(SELECT id FROM actors WHERE first_name = '"&amp;actors!B21&amp;"' AND last_name = '"&amp;actors!C21&amp;"')"</f>
        <v>(SELECT id FROM actors WHERE first_name = 'Ryan' AND last_name = 'Gosling')</v>
      </c>
      <c r="C21" t="str">
        <f xml:space="preserve"> "(SELECT id FROM roles WHERE character_name = '"&amp;roles!B21&amp;"')"</f>
        <v>(SELECT id FROM roles WHERE character_name = 'Noah')</v>
      </c>
      <c r="D21" t="s">
        <v>79</v>
      </c>
      <c r="E21" t="s">
        <v>79</v>
      </c>
      <c r="F21" s="6" t="str">
        <f t="shared" si="0"/>
        <v>INSERT INTO actor_roles(id, actor_id, role_id, created_at, updated_at) VALUES (DEFAULT, (SELECT id FROM actors WHERE first_name = 'Ryan' AND last_name = 'Gosling'), (SELECT id FROM roles WHERE character_name = 'Noah'), now(), now());</v>
      </c>
    </row>
    <row r="22" spans="1:6" x14ac:dyDescent="0.25">
      <c r="A22" t="s">
        <v>72</v>
      </c>
      <c r="B22" t="str">
        <f xml:space="preserve"> "(SELECT id FROM actors WHERE first_name = '"&amp;actors!B22&amp;"' AND last_name = '"&amp;actors!C22&amp;"')"</f>
        <v>(SELECT id FROM actors WHERE first_name = 'Shane' AND last_name = 'West')</v>
      </c>
      <c r="C22" t="str">
        <f xml:space="preserve"> "(SELECT id FROM roles WHERE character_name = '"&amp;roles!B22&amp;"')"</f>
        <v>(SELECT id FROM roles WHERE character_name = 'Landon Carter')</v>
      </c>
      <c r="D22" t="s">
        <v>79</v>
      </c>
      <c r="E22" t="s">
        <v>79</v>
      </c>
      <c r="F22" s="6" t="str">
        <f t="shared" si="0"/>
        <v>INSERT INTO actor_roles(id, actor_id, role_id, created_at, updated_at) VALUES (DEFAULT, (SELECT id FROM actors WHERE first_name = 'Shane' AND last_name = 'West'), (SELECT id FROM roles WHERE character_name = 'Landon Carter'), now(), now());</v>
      </c>
    </row>
    <row r="23" spans="1:6" x14ac:dyDescent="0.25">
      <c r="A23" t="s">
        <v>72</v>
      </c>
      <c r="B23" t="str">
        <f xml:space="preserve"> "(SELECT id FROM actors WHERE first_name = '"&amp;actors!B23&amp;"' AND last_name = '"&amp;actors!C23&amp;"')"</f>
        <v>(SELECT id FROM actors WHERE first_name = 'Mandy' AND last_name = 'Moore')</v>
      </c>
      <c r="C23" t="str">
        <f xml:space="preserve"> "(SELECT id FROM roles WHERE character_name = '"&amp;roles!B23&amp;"')"</f>
        <v>(SELECT id FROM roles WHERE character_name = 'Jamie Sullivan')</v>
      </c>
      <c r="D23" t="s">
        <v>79</v>
      </c>
      <c r="E23" t="s">
        <v>79</v>
      </c>
      <c r="F23" s="6" t="str">
        <f t="shared" si="0"/>
        <v>INSERT INTO actor_roles(id, actor_id, role_id, created_at, updated_at) VALUES (DEFAULT, (SELECT id FROM actors WHERE first_name = 'Mandy' AND last_name = 'Moore'), (SELECT id FROM roles WHERE character_name = 'Jamie Sullivan'), now(), now());</v>
      </c>
    </row>
    <row r="24" spans="1:6" x14ac:dyDescent="0.25">
      <c r="A24" t="s">
        <v>72</v>
      </c>
      <c r="B24" t="str">
        <f xml:space="preserve"> "(SELECT id FROM actors WHERE first_name = '"&amp;actors!B24&amp;"' AND last_name = '"&amp;actors!C24&amp;"')"</f>
        <v>(SELECT id FROM actors WHERE first_name = 'Peter' AND last_name = 'Coyote')</v>
      </c>
      <c r="C24" t="str">
        <f xml:space="preserve"> "(SELECT id FROM roles WHERE character_name = '"&amp;roles!B24&amp;"')"</f>
        <v>(SELECT id FROM roles WHERE character_name = 'Reverend Sullivan')</v>
      </c>
      <c r="D24" t="s">
        <v>79</v>
      </c>
      <c r="E24" t="s">
        <v>79</v>
      </c>
      <c r="F24" s="6" t="str">
        <f t="shared" si="0"/>
        <v>INSERT INTO actor_roles(id, actor_id, role_id, created_at, updated_at) VALUES (DEFAULT, (SELECT id FROM actors WHERE first_name = 'Peter' AND last_name = 'Coyote'), (SELECT id FROM roles WHERE character_name = 'Reverend Sullivan'), now(), now());</v>
      </c>
    </row>
    <row r="25" spans="1:6" x14ac:dyDescent="0.25">
      <c r="A25" t="s">
        <v>72</v>
      </c>
      <c r="B25" t="str">
        <f xml:space="preserve"> "(SELECT id FROM actors WHERE first_name = '"&amp;actors!B25&amp;"' AND last_name = '"&amp;actors!C25&amp;"')"</f>
        <v>(SELECT id FROM actors WHERE first_name = 'Jennifer' AND last_name = 'Grey')</v>
      </c>
      <c r="C25" t="str">
        <f xml:space="preserve"> "(SELECT id FROM roles WHERE character_name = '"&amp;roles!B25&amp;"')"</f>
        <v>(SELECT id FROM roles WHERE character_name = 'Baby Houseman')</v>
      </c>
      <c r="D25" t="s">
        <v>79</v>
      </c>
      <c r="E25" t="s">
        <v>79</v>
      </c>
      <c r="F25" s="6" t="str">
        <f t="shared" si="0"/>
        <v>INSERT INTO actor_roles(id, actor_id, role_id, created_at, updated_at) VALUES (DEFAULT, (SELECT id FROM actors WHERE first_name = 'Jennifer' AND last_name = 'Grey'), (SELECT id FROM roles WHERE character_name = 'Baby Houseman'), now(), now());</v>
      </c>
    </row>
    <row r="26" spans="1:6" x14ac:dyDescent="0.25">
      <c r="A26" t="s">
        <v>72</v>
      </c>
      <c r="B26" t="str">
        <f xml:space="preserve"> "(SELECT id FROM actors WHERE first_name = '"&amp;actors!B16&amp;"' AND last_name = '"&amp;actors!C16&amp;"')"</f>
        <v>(SELECT id FROM actors WHERE first_name = 'Patrick' AND last_name = 'Swayze')</v>
      </c>
      <c r="C26" t="str">
        <f xml:space="preserve"> "(SELECT id FROM roles WHERE character_name = '"&amp;roles!B26&amp;"')"</f>
        <v>(SELECT id FROM roles WHERE character_name = 'Johnny Castle')</v>
      </c>
      <c r="D26" t="s">
        <v>79</v>
      </c>
      <c r="E26" t="s">
        <v>79</v>
      </c>
      <c r="F26" s="6" t="str">
        <f t="shared" si="0"/>
        <v>INSERT INTO actor_roles(id, actor_id, role_id, created_at, updated_at) VALUES (DEFAULT, (SELECT id FROM actors WHERE first_name = 'Patrick' AND last_name = 'Swayze'), (SELECT id FROM roles WHERE character_name = 'Johnny Castle'), now(), now());</v>
      </c>
    </row>
    <row r="27" spans="1:6" x14ac:dyDescent="0.25">
      <c r="A27" t="s">
        <v>72</v>
      </c>
      <c r="B27" t="str">
        <f xml:space="preserve"> "(SELECT id FROM actors WHERE first_name = '"&amp;actors!B26&amp;"' AND last_name = '"&amp;actors!C26&amp;"')"</f>
        <v>(SELECT id FROM actors WHERE first_name = 'Hugh' AND last_name = 'Grant')</v>
      </c>
      <c r="C27" t="str">
        <f xml:space="preserve"> "(SELECT id FROM roles WHERE character_name = '"&amp;roles!B27&amp;"')"</f>
        <v>(SELECT id FROM roles WHERE character_name = 'William Thacker')</v>
      </c>
      <c r="D27" t="s">
        <v>79</v>
      </c>
      <c r="E27" t="s">
        <v>79</v>
      </c>
      <c r="F27" s="6" t="str">
        <f t="shared" si="0"/>
        <v>INSERT INTO actor_roles(id, actor_id, role_id, created_at, updated_at) VALUES (DEFAULT, (SELECT id FROM actors WHERE first_name = 'Hugh' AND last_name = 'Grant'), (SELECT id FROM roles WHERE character_name = 'William Thacker'), now(), now());</v>
      </c>
    </row>
    <row r="28" spans="1:6" x14ac:dyDescent="0.25">
      <c r="A28" t="s">
        <v>72</v>
      </c>
      <c r="B28" t="str">
        <f xml:space="preserve"> "(SELECT id FROM actors WHERE first_name = '"&amp;actors!B27&amp;"' AND last_name = '"&amp;actors!C27&amp;"')"</f>
        <v>(SELECT id FROM actors WHERE first_name = 'Julia' AND last_name = 'Roberts')</v>
      </c>
      <c r="C28" t="str">
        <f xml:space="preserve"> "(SELECT id FROM roles WHERE character_name = '"&amp;roles!B28&amp;"')"</f>
        <v>(SELECT id FROM roles WHERE character_name = 'Anna Scott')</v>
      </c>
      <c r="D28" t="s">
        <v>79</v>
      </c>
      <c r="E28" t="s">
        <v>79</v>
      </c>
      <c r="F28" s="6" t="str">
        <f t="shared" si="0"/>
        <v>INSERT INTO actor_roles(id, actor_id, role_id, created_at, updated_at) VALUES (DEFAULT, (SELECT id FROM actors WHERE first_name = 'Julia' AND last_name = 'Roberts'), (SELECT id FROM roles WHERE character_name = 'Anna Scott'), now(), now());</v>
      </c>
    </row>
    <row r="29" spans="1:6" x14ac:dyDescent="0.25">
      <c r="A29" t="s">
        <v>72</v>
      </c>
      <c r="B29" t="str">
        <f xml:space="preserve"> "(SELECT id FROM actors WHERE first_name = '"&amp;actors!B27&amp;"' AND last_name = '"&amp;actors!C27&amp;"')"</f>
        <v>(SELECT id FROM actors WHERE first_name = 'Julia' AND last_name = 'Roberts')</v>
      </c>
      <c r="C29" t="str">
        <f xml:space="preserve"> "(SELECT id FROM roles WHERE character_name = '"&amp;roles!B29&amp;"')"</f>
        <v>(SELECT id FROM roles WHERE character_name = 'Vivian Ward')</v>
      </c>
      <c r="D29" t="s">
        <v>79</v>
      </c>
      <c r="E29" t="s">
        <v>79</v>
      </c>
      <c r="F29" s="6" t="str">
        <f t="shared" si="0"/>
        <v>INSERT INTO actor_roles(id, actor_id, role_id, created_at, updated_at) VALUES (DEFAULT, (SELECT id FROM actors WHERE first_name = 'Julia' AND last_name = 'Roberts'), (SELECT id FROM roles WHERE character_name = 'Vivian Ward'), now(), now());</v>
      </c>
    </row>
    <row r="30" spans="1:6" x14ac:dyDescent="0.25">
      <c r="A30" t="s">
        <v>72</v>
      </c>
      <c r="B30" t="str">
        <f xml:space="preserve"> "(SELECT id FROM actors WHERE first_name = '"&amp;actors!B28&amp;"' AND last_name = '"&amp;actors!C28&amp;"')"</f>
        <v>(SELECT id FROM actors WHERE first_name = 'Richard' AND last_name = 'Gere')</v>
      </c>
      <c r="C30" t="str">
        <f xml:space="preserve"> "(SELECT id FROM roles WHERE character_name = '"&amp;roles!B30&amp;"')"</f>
        <v>(SELECT id FROM roles WHERE character_name = 'Edward Lewis')</v>
      </c>
      <c r="D30" t="s">
        <v>79</v>
      </c>
      <c r="E30" t="s">
        <v>79</v>
      </c>
      <c r="F30" s="6" t="str">
        <f t="shared" si="0"/>
        <v>INSERT INTO actor_roles(id, actor_id, role_id, created_at, updated_at) VALUES (DEFAULT, (SELECT id FROM actors WHERE first_name = 'Richard' AND last_name = 'Gere'), (SELECT id FROM roles WHERE character_name = 'Edward Lewis'), now(), now());</v>
      </c>
    </row>
    <row r="31" spans="1:6" x14ac:dyDescent="0.25">
      <c r="A31" t="s">
        <v>72</v>
      </c>
      <c r="B31" t="str">
        <f xml:space="preserve"> "(SELECT id FROM actors WHERE first_name = '"&amp;actors!B29&amp;"' AND last_name = '"&amp;actors!C29&amp;"')"</f>
        <v>(SELECT id FROM actors WHERE first_name = 'John' AND last_name = 'Cusack')</v>
      </c>
      <c r="C31" t="str">
        <f xml:space="preserve"> "(SELECT id FROM roles WHERE character_name = '"&amp;roles!B31&amp;"')"</f>
        <v>(SELECT id FROM roles WHERE character_name = 'Lloyd Dobler')</v>
      </c>
      <c r="D31" t="s">
        <v>79</v>
      </c>
      <c r="E31" t="s">
        <v>79</v>
      </c>
      <c r="F31" s="6" t="str">
        <f t="shared" si="0"/>
        <v>INSERT INTO actor_roles(id, actor_id, role_id, created_at, updated_at) VALUES (DEFAULT, (SELECT id FROM actors WHERE first_name = 'John' AND last_name = 'Cusack'), (SELECT id FROM roles WHERE character_name = 'Lloyd Dobler'), now(), now());</v>
      </c>
    </row>
    <row r="32" spans="1:6" x14ac:dyDescent="0.25">
      <c r="A32" t="s">
        <v>72</v>
      </c>
      <c r="B32" t="str">
        <f xml:space="preserve"> "(SELECT id FROM actors WHERE first_name = '"&amp;actors!B30&amp;"' AND last_name = '"&amp;actors!C30&amp;"')"</f>
        <v>(SELECT id FROM actors WHERE first_name = 'Ione' AND last_name = 'Skye')</v>
      </c>
      <c r="C32" t="str">
        <f xml:space="preserve"> "(SELECT id FROM roles WHERE character_name = '"&amp;roles!B32&amp;"')"</f>
        <v>(SELECT id FROM roles WHERE character_name = 'Diane Court')</v>
      </c>
      <c r="D32" t="s">
        <v>79</v>
      </c>
      <c r="E32" t="s">
        <v>79</v>
      </c>
      <c r="F32" s="6" t="str">
        <f t="shared" si="0"/>
        <v>INSERT INTO actor_roles(id, actor_id, role_id, created_at, updated_at) VALUES (DEFAULT, (SELECT id FROM actors WHERE first_name = 'Ione' AND last_name = 'Skye'), (SELECT id FROM roles WHERE character_name = 'Diane Court'), now(), now());</v>
      </c>
    </row>
    <row r="33" spans="1:6" x14ac:dyDescent="0.25">
      <c r="A33" t="s">
        <v>72</v>
      </c>
      <c r="B33" t="str">
        <f xml:space="preserve"> "(SELECT id FROM actors WHERE first_name = '"&amp;actors!B31&amp;"' AND last_name = '"&amp;actors!C31&amp;"')"</f>
        <v>(SELECT id FROM actors WHERE first_name = 'Leonardo' AND last_name = 'DiCaprio')</v>
      </c>
      <c r="C33" t="str">
        <f xml:space="preserve"> "(SELECT id FROM roles WHERE character_name = '"&amp;roles!B33&amp;"')"</f>
        <v>(SELECT id FROM roles WHERE character_name = 'Jack Dawson')</v>
      </c>
      <c r="D33" t="s">
        <v>79</v>
      </c>
      <c r="E33" t="s">
        <v>79</v>
      </c>
      <c r="F33" s="6" t="str">
        <f t="shared" si="0"/>
        <v>INSERT INTO actor_roles(id, actor_id, role_id, created_at, updated_at) VALUES (DEFAULT, (SELECT id FROM actors WHERE first_name = 'Leonardo' AND last_name = 'DiCaprio'), (SELECT id FROM roles WHERE character_name = 'Jack Dawson'), now(), now());</v>
      </c>
    </row>
    <row r="34" spans="1:6" x14ac:dyDescent="0.25">
      <c r="A34" t="s">
        <v>72</v>
      </c>
      <c r="B34" t="str">
        <f xml:space="preserve"> "(SELECT id FROM actors WHERE first_name = '"&amp;actors!B32&amp;"' AND last_name = '"&amp;actors!C32&amp;"')"</f>
        <v>(SELECT id FROM actors WHERE first_name = 'Kate' AND last_name = 'Winslet')</v>
      </c>
      <c r="C34" t="str">
        <f xml:space="preserve"> "(SELECT id FROM roles WHERE character_name = '"&amp;roles!B34&amp;"')"</f>
        <v>(SELECT id FROM roles WHERE character_name = 'Rose DeWitt Bukater')</v>
      </c>
      <c r="D34" t="s">
        <v>79</v>
      </c>
      <c r="E34" t="s">
        <v>79</v>
      </c>
      <c r="F34" s="6" t="str">
        <f t="shared" si="0"/>
        <v>INSERT INTO actor_roles(id, actor_id, role_id, created_at, updated_at) VALUES (DEFAULT, (SELECT id FROM actors WHERE first_name = 'Kate' AND last_name = 'Winslet'), (SELECT id FROM roles WHERE character_name = 'Rose DeWitt Bukater'), now(), now());</v>
      </c>
    </row>
    <row r="35" spans="1:6" x14ac:dyDescent="0.25">
      <c r="A35" t="s">
        <v>72</v>
      </c>
      <c r="B35" t="str">
        <f xml:space="preserve"> "(SELECT id FROM actors WHERE first_name = '"&amp;actors!B33&amp;"' AND last_name = '"&amp;actors!C33&amp;"')"</f>
        <v>(SELECT id FROM actors WHERE first_name = 'Billy' AND last_name = 'Zane')</v>
      </c>
      <c r="C35" t="str">
        <f xml:space="preserve"> "(SELECT id FROM roles WHERE character_name = '"&amp;roles!B35&amp;"')"</f>
        <v>(SELECT id FROM roles WHERE character_name = 'Caledon Kockley')</v>
      </c>
      <c r="D35" t="s">
        <v>79</v>
      </c>
      <c r="E35" t="s">
        <v>79</v>
      </c>
      <c r="F35" s="6" t="str">
        <f t="shared" si="0"/>
        <v>INSERT INTO actor_roles(id, actor_id, role_id, created_at, updated_at) VALUES (DEFAULT, (SELECT id FROM actors WHERE first_name = 'Billy' AND last_name = 'Zane'), (SELECT id FROM roles WHERE character_name = 'Caledon Kockley'), now(), now());</v>
      </c>
    </row>
    <row r="36" spans="1:6" x14ac:dyDescent="0.25">
      <c r="A36" t="s">
        <v>72</v>
      </c>
      <c r="B36" t="str">
        <f xml:space="preserve"> "(SELECT id FROM actors WHERE first_name = '"&amp;actors!B34&amp;"' AND last_name = '"&amp;actors!C34&amp;"')"</f>
        <v>(SELECT id FROM actors WHERE first_name = 'Hilary' AND last_name = 'Swank')</v>
      </c>
      <c r="C36" t="str">
        <f xml:space="preserve"> "(SELECT id FROM roles WHERE character_name = '"&amp;roles!B36&amp;"')"</f>
        <v>(SELECT id FROM roles WHERE character_name = 'Holly')</v>
      </c>
      <c r="D36" t="s">
        <v>79</v>
      </c>
      <c r="E36" t="s">
        <v>79</v>
      </c>
      <c r="F36" s="6" t="str">
        <f t="shared" si="0"/>
        <v>INSERT INTO actor_roles(id, actor_id, role_id, created_at, updated_at) VALUES (DEFAULT, (SELECT id FROM actors WHERE first_name = 'Hilary' AND last_name = 'Swank'), (SELECT id FROM roles WHERE character_name = 'Holly'), now(), now());</v>
      </c>
    </row>
    <row r="37" spans="1:6" x14ac:dyDescent="0.25">
      <c r="A37" t="s">
        <v>72</v>
      </c>
      <c r="B37" t="str">
        <f xml:space="preserve"> "(SELECT id FROM actors WHERE first_name = '"&amp;actors!B35&amp;"' AND last_name = '"&amp;actors!C35&amp;"')"</f>
        <v>(SELECT id FROM actors WHERE first_name = 'Gerard' AND last_name = 'Butler')</v>
      </c>
      <c r="C37" t="str">
        <f xml:space="preserve"> "(SELECT id FROM roles WHERE character_name = '"&amp;roles!B37&amp;"')"</f>
        <v>(SELECT id FROM roles WHERE character_name = 'Gerry')</v>
      </c>
      <c r="D37" t="s">
        <v>79</v>
      </c>
      <c r="E37" t="s">
        <v>79</v>
      </c>
      <c r="F37" s="6" t="str">
        <f t="shared" si="0"/>
        <v>INSERT INTO actor_roles(id, actor_id, role_id, created_at, updated_at) VALUES (DEFAULT, (SELECT id FROM actors WHERE first_name = 'Gerard' AND last_name = 'Butler'), (SELECT id FROM roles WHERE character_name = 'Gerry'), now(), now());</v>
      </c>
    </row>
    <row r="38" spans="1:6" x14ac:dyDescent="0.25">
      <c r="A38" t="s">
        <v>72</v>
      </c>
      <c r="B38" t="str">
        <f xml:space="preserve"> "(SELECT id FROM actors WHERE first_name = '"&amp;actors!B36&amp;"' AND last_name = '"&amp;actors!C36&amp;"')"</f>
        <v>(SELECT id FROM actors WHERE first_name = 'Brad' AND last_name = 'Pitt')</v>
      </c>
      <c r="C38" t="str">
        <f xml:space="preserve"> "(SELECT id FROM roles WHERE character_name = '"&amp;roles!B38&amp;"')"</f>
        <v>(SELECT id FROM roles WHERE character_name = 'Tristan Ludlow')</v>
      </c>
      <c r="D38" t="s">
        <v>79</v>
      </c>
      <c r="E38" t="s">
        <v>79</v>
      </c>
      <c r="F38" s="6" t="str">
        <f t="shared" si="0"/>
        <v>INSERT INTO actor_roles(id, actor_id, role_id, created_at, updated_at) VALUES (DEFAULT, (SELECT id FROM actors WHERE first_name = 'Brad' AND last_name = 'Pitt'), (SELECT id FROM roles WHERE character_name = 'Tristan Ludlow'), now(), now());</v>
      </c>
    </row>
    <row r="39" spans="1:6" x14ac:dyDescent="0.25">
      <c r="A39" t="s">
        <v>72</v>
      </c>
      <c r="B39" t="str">
        <f xml:space="preserve"> "(SELECT id FROM actors WHERE first_name = '"&amp;actors!B37&amp;"' AND last_name = '"&amp;actors!C37&amp;"')"</f>
        <v>(SELECT id FROM actors WHERE first_name = 'Anthony' AND last_name = 'Hopkins')</v>
      </c>
      <c r="C39" t="str">
        <f xml:space="preserve"> "(SELECT id FROM roles WHERE character_name = '"&amp;roles!B39&amp;"')"</f>
        <v>(SELECT id FROM roles WHERE character_name = 'Col. William Ludlow')</v>
      </c>
      <c r="D39" t="s">
        <v>79</v>
      </c>
      <c r="E39" t="s">
        <v>79</v>
      </c>
      <c r="F39" s="6" t="str">
        <f t="shared" si="0"/>
        <v>INSERT INTO actor_roles(id, actor_id, role_id, created_at, updated_at) VALUES (DEFAULT, (SELECT id FROM actors WHERE first_name = 'Anthony' AND last_name = 'Hopkins'), (SELECT id FROM roles WHERE character_name = 'Col. William Ludlow'), now(), now());</v>
      </c>
    </row>
    <row r="40" spans="1:6" x14ac:dyDescent="0.25">
      <c r="A40" t="s">
        <v>72</v>
      </c>
      <c r="B40" t="str">
        <f xml:space="preserve"> "(SELECT id FROM actors WHERE first_name = '"&amp;actors!B38&amp;"' AND last_name = '"&amp;actors!C38&amp;"')"</f>
        <v>(SELECT id FROM actors WHERE first_name = 'Aidan' AND last_name = 'Quinn')</v>
      </c>
      <c r="C40" t="str">
        <f xml:space="preserve"> "(SELECT id FROM roles WHERE character_name = '"&amp;roles!B40&amp;"')"</f>
        <v>(SELECT id FROM roles WHERE character_name = 'Alfred Ludlow')</v>
      </c>
      <c r="D40" t="s">
        <v>79</v>
      </c>
      <c r="E40" t="s">
        <v>79</v>
      </c>
      <c r="F40" s="6" t="str">
        <f t="shared" si="0"/>
        <v>INSERT INTO actor_roles(id, actor_id, role_id, created_at, updated_at) VALUES (DEFAULT, (SELECT id FROM actors WHERE first_name = 'Aidan' AND last_name = 'Quinn'), (SELECT id FROM roles WHERE character_name = 'Alfred Ludlow'), now(), now());</v>
      </c>
    </row>
    <row r="41" spans="1:6" x14ac:dyDescent="0.25">
      <c r="A41" t="s">
        <v>72</v>
      </c>
      <c r="B41" t="str">
        <f xml:space="preserve"> "(SELECT id FROM actors WHERE first_name = '"&amp;actors!B36&amp;"' AND last_name = '"&amp;actors!C36&amp;"')"</f>
        <v>(SELECT id FROM actors WHERE first_name = 'Brad' AND last_name = 'Pitt')</v>
      </c>
      <c r="C41" t="str">
        <f xml:space="preserve"> "(SELECT id FROM roles WHERE character_name = '"&amp;roles!B41&amp;"')"</f>
        <v>(SELECT id FROM roles WHERE character_name = 'Archilles')</v>
      </c>
      <c r="D41" t="s">
        <v>79</v>
      </c>
      <c r="E41" t="s">
        <v>79</v>
      </c>
      <c r="F41" s="6" t="str">
        <f t="shared" si="0"/>
        <v>INSERT INTO actor_roles(id, actor_id, role_id, created_at, updated_at) VALUES (DEFAULT, (SELECT id FROM actors WHERE first_name = 'Brad' AND last_name = 'Pitt'), (SELECT id FROM roles WHERE character_name = 'Archilles'), now(), now());</v>
      </c>
    </row>
    <row r="42" spans="1:6" x14ac:dyDescent="0.25">
      <c r="A42" t="s">
        <v>72</v>
      </c>
      <c r="B42" t="str">
        <f xml:space="preserve"> "(SELECT id FROM actors WHERE first_name = '"&amp;actors!B39&amp;"' AND last_name = '"&amp;actors!C39&amp;"')"</f>
        <v>(SELECT id FROM actors WHERE first_name = 'Eric' AND last_name = 'Bana')</v>
      </c>
      <c r="C42" t="str">
        <f xml:space="preserve"> "(SELECT id FROM roles WHERE character_name = '"&amp;roles!B42&amp;"')"</f>
        <v>(SELECT id FROM roles WHERE character_name = 'Hector')</v>
      </c>
      <c r="D42" t="s">
        <v>79</v>
      </c>
      <c r="E42" t="s">
        <v>79</v>
      </c>
      <c r="F42" s="6" t="str">
        <f t="shared" si="0"/>
        <v>INSERT INTO actor_roles(id, actor_id, role_id, created_at, updated_at) VALUES (DEFAULT, (SELECT id FROM actors WHERE first_name = 'Eric' AND last_name = 'Bana'), (SELECT id FROM roles WHERE character_name = 'Hector'), now(), now());</v>
      </c>
    </row>
    <row r="43" spans="1:6" x14ac:dyDescent="0.25">
      <c r="A43" t="s">
        <v>72</v>
      </c>
      <c r="B43" t="str">
        <f xml:space="preserve"> "(SELECT id FROM actors WHERE first_name = '"&amp;actors!B7&amp;"' AND last_name = '"&amp;actors!C7&amp;"')"</f>
        <v>(SELECT id FROM actors WHERE first_name = 'Orlando' AND last_name = 'Bloom')</v>
      </c>
      <c r="C43" t="str">
        <f xml:space="preserve"> "(SELECT id FROM roles WHERE character_name = '"&amp;roles!B43&amp;"')"</f>
        <v>(SELECT id FROM roles WHERE character_name = 'Paris')</v>
      </c>
      <c r="D43" t="s">
        <v>79</v>
      </c>
      <c r="E43" t="s">
        <v>79</v>
      </c>
      <c r="F43" s="6" t="str">
        <f t="shared" si="0"/>
        <v>INSERT INTO actor_roles(id, actor_id, role_id, created_at, updated_at) VALUES (DEFAULT, (SELECT id FROM actors WHERE first_name = 'Orlando' AND last_name = 'Bloom'), (SELECT id FROM roles WHERE character_name = 'Paris'), now(), now());</v>
      </c>
    </row>
    <row r="44" spans="1:6" x14ac:dyDescent="0.25">
      <c r="A44" t="s">
        <v>72</v>
      </c>
      <c r="B44" t="str">
        <f xml:space="preserve"> "(SELECT id FROM actors WHERE first_name = '"&amp;actors!B40&amp;"' AND last_name = '"&amp;actors!C40&amp;"')"</f>
        <v>(SELECT id FROM actors WHERE first_name = 'Morgan' AND last_name = 'Freeman')</v>
      </c>
      <c r="C44" t="str">
        <f xml:space="preserve"> "(SELECT id FROM roles WHERE character_name = '"&amp;roles!B44&amp;"')"</f>
        <v>(SELECT id FROM roles WHERE character_name = 'Somerset')</v>
      </c>
      <c r="D44" t="s">
        <v>79</v>
      </c>
      <c r="E44" t="s">
        <v>79</v>
      </c>
      <c r="F44" s="6" t="str">
        <f t="shared" si="0"/>
        <v>INSERT INTO actor_roles(id, actor_id, role_id, created_at, updated_at) VALUES (DEFAULT, (SELECT id FROM actors WHERE first_name = 'Morgan' AND last_name = 'Freeman'), (SELECT id FROM roles WHERE character_name = 'Somerset'), now(), now());</v>
      </c>
    </row>
    <row r="45" spans="1:6" x14ac:dyDescent="0.25">
      <c r="A45" t="s">
        <v>72</v>
      </c>
      <c r="B45" t="str">
        <f xml:space="preserve"> "(SELECT id FROM actors WHERE first_name = '"&amp;actors!B36&amp;"' AND last_name = '"&amp;actors!C36&amp;"')"</f>
        <v>(SELECT id FROM actors WHERE first_name = 'Brad' AND last_name = 'Pitt')</v>
      </c>
      <c r="C45" t="str">
        <f xml:space="preserve"> "(SELECT id FROM roles WHERE character_name = '"&amp;roles!B45&amp;"')"</f>
        <v>(SELECT id FROM roles WHERE character_name = 'Mills')</v>
      </c>
      <c r="D45" t="s">
        <v>79</v>
      </c>
      <c r="E45" t="s">
        <v>79</v>
      </c>
      <c r="F45" s="6" t="str">
        <f t="shared" si="0"/>
        <v>INSERT INTO actor_roles(id, actor_id, role_id, created_at, updated_at) VALUES (DEFAULT, (SELECT id FROM actors WHERE first_name = 'Brad' AND last_name = 'Pitt'), (SELECT id FROM roles WHERE character_name = 'Mills'), now(), now());</v>
      </c>
    </row>
    <row r="46" spans="1:6" x14ac:dyDescent="0.25">
      <c r="A46" t="s">
        <v>72</v>
      </c>
      <c r="B46" t="str">
        <f xml:space="preserve"> "(SELECT id FROM actors WHERE first_name = '"&amp;actors!B41&amp;"' AND last_name = '"&amp;actors!C41&amp;"')"</f>
        <v>(SELECT id FROM actors WHERE first_name = 'Kevin' AND last_name = 'Spacey')</v>
      </c>
      <c r="C46" t="str">
        <f xml:space="preserve"> "(SELECT id FROM roles WHERE character_name = '"&amp;roles!B46&amp;"')"</f>
        <v>(SELECT id FROM roles WHERE character_name = 'John Doe')</v>
      </c>
      <c r="D46" t="s">
        <v>79</v>
      </c>
      <c r="E46" t="s">
        <v>79</v>
      </c>
      <c r="F46" s="6" t="str">
        <f t="shared" si="0"/>
        <v>INSERT INTO actor_roles(id, actor_id, role_id, created_at, updated_at) VALUES (DEFAULT, (SELECT id FROM actors WHERE first_name = 'Kevin' AND last_name = 'Spacey'), (SELECT id FROM roles WHERE character_name = 'John Doe'), now(), now());</v>
      </c>
    </row>
    <row r="47" spans="1:6" x14ac:dyDescent="0.25">
      <c r="A47" t="s">
        <v>72</v>
      </c>
      <c r="B47" t="str">
        <f xml:space="preserve"> "(SELECT id FROM actors WHERE first_name = '"&amp;actors!B42&amp;"' AND last_name = '"&amp;actors!C42&amp;"')"</f>
        <v>(SELECT id FROM actors WHERE first_name = 'Ziyi' AND last_name = 'Zhang')</v>
      </c>
      <c r="C47" t="str">
        <f xml:space="preserve"> "(SELECT id FROM roles WHERE character_name = '"&amp;roles!B47&amp;"')"</f>
        <v>(SELECT id FROM roles WHERE character_name = 'Xiao Mei')</v>
      </c>
      <c r="D47" t="s">
        <v>79</v>
      </c>
      <c r="E47" t="s">
        <v>79</v>
      </c>
      <c r="F47" s="6" t="str">
        <f t="shared" si="0"/>
        <v>INSERT INTO actor_roles(id, actor_id, role_id, created_at, updated_at) VALUES (DEFAULT, (SELECT id FROM actors WHERE first_name = 'Ziyi' AND last_name = 'Zhang'), (SELECT id FROM roles WHERE character_name = 'Xiao Mei'), now(), now());</v>
      </c>
    </row>
    <row r="48" spans="1:6" x14ac:dyDescent="0.25">
      <c r="A48" t="s">
        <v>72</v>
      </c>
      <c r="B48" t="str">
        <f xml:space="preserve"> "(SELECT id FROM actors WHERE first_name = '"&amp;actors!B43&amp;"' AND last_name = '"&amp;actors!C43&amp;"')"</f>
        <v>(SELECT id FROM actors WHERE first_name = 'Takeshi' AND last_name = 'Kaneshiro')</v>
      </c>
      <c r="C48" t="str">
        <f xml:space="preserve"> "(SELECT id FROM roles WHERE character_name = '"&amp;roles!B48&amp;"')"</f>
        <v>(SELECT id FROM roles WHERE character_name = 'Jin')</v>
      </c>
      <c r="D48" t="s">
        <v>79</v>
      </c>
      <c r="E48" t="s">
        <v>79</v>
      </c>
      <c r="F48" s="6" t="str">
        <f t="shared" si="0"/>
        <v>INSERT INTO actor_roles(id, actor_id, role_id, created_at, updated_at) VALUES (DEFAULT, (SELECT id FROM actors WHERE first_name = 'Takeshi' AND last_name = 'Kaneshiro'), (SELECT id FROM roles WHERE character_name = 'Jin'), now(), now());</v>
      </c>
    </row>
    <row r="49" spans="1:6" x14ac:dyDescent="0.25">
      <c r="A49" t="s">
        <v>72</v>
      </c>
      <c r="B49" t="str">
        <f xml:space="preserve"> "(SELECT id FROM actors WHERE first_name = '"&amp;actors!B44&amp;"' AND last_name = '"&amp;actors!C44&amp;"')"</f>
        <v>(SELECT id FROM actors WHERE first_name = 'Andy' AND last_name = 'Lau')</v>
      </c>
      <c r="C49" t="str">
        <f xml:space="preserve"> "(SELECT id FROM roles WHERE character_name = '"&amp;roles!B49&amp;"')"</f>
        <v>(SELECT id FROM roles WHERE character_name = 'Leo')</v>
      </c>
      <c r="D49" t="s">
        <v>79</v>
      </c>
      <c r="E49" t="s">
        <v>79</v>
      </c>
      <c r="F49" s="6" t="str">
        <f t="shared" si="0"/>
        <v>INSERT INTO actor_roles(id, actor_id, role_id, created_at, updated_at) VALUES (DEFAULT, (SELECT id FROM actors WHERE first_name = 'Andy' AND last_name = 'Lau'), (SELECT id FROM roles WHERE character_name = 'Leo'), now(), now());</v>
      </c>
    </row>
    <row r="50" spans="1:6" x14ac:dyDescent="0.25">
      <c r="A50" t="s">
        <v>72</v>
      </c>
      <c r="B50" t="str">
        <f xml:space="preserve"> "(SELECT id FROM actors WHERE first_name = '"&amp;actors!B45&amp;"' AND last_name = '"&amp;actors!C45&amp;"')"</f>
        <v>(SELECT id FROM actors WHERE first_name = 'Jet' AND last_name = 'Li')</v>
      </c>
      <c r="C50" t="str">
        <f xml:space="preserve"> "(SELECT id FROM roles WHERE character_name = '"&amp;roles!B50&amp;"')"</f>
        <v>(SELECT id FROM roles WHERE character_name = 'Nameless')</v>
      </c>
      <c r="D50" t="s">
        <v>79</v>
      </c>
      <c r="E50" t="s">
        <v>79</v>
      </c>
      <c r="F50" s="6" t="str">
        <f t="shared" si="0"/>
        <v>INSERT INTO actor_roles(id, actor_id, role_id, created_at, updated_at) VALUES (DEFAULT, (SELECT id FROM actors WHERE first_name = 'Jet' AND last_name = 'Li'), (SELECT id FROM roles WHERE character_name = 'Nameless'), now(), now());</v>
      </c>
    </row>
    <row r="51" spans="1:6" x14ac:dyDescent="0.25">
      <c r="A51" t="s">
        <v>72</v>
      </c>
      <c r="B51" t="str">
        <f xml:space="preserve"> "(SELECT id FROM actors WHERE first_name = '"&amp;actors!B46&amp;"' AND last_name = '"&amp;actors!C46&amp;"')"</f>
        <v>(SELECT id FROM actors WHERE first_name = 'Tony' AND last_name = 'Chiu Wai Leung')</v>
      </c>
      <c r="C51" t="str">
        <f xml:space="preserve"> "(SELECT id FROM roles WHERE character_name = '"&amp;roles!B51&amp;"')"</f>
        <v>(SELECT id FROM roles WHERE character_name = 'Broken Sword')</v>
      </c>
      <c r="D51" t="s">
        <v>79</v>
      </c>
      <c r="E51" t="s">
        <v>79</v>
      </c>
      <c r="F51" s="6" t="str">
        <f t="shared" si="0"/>
        <v>INSERT INTO actor_roles(id, actor_id, role_id, created_at, updated_at) VALUES (DEFAULT, (SELECT id FROM actors WHERE first_name = 'Tony' AND last_name = 'Chiu Wai Leung'), (SELECT id FROM roles WHERE character_name = 'Broken Sword'), now(), now());</v>
      </c>
    </row>
    <row r="52" spans="1:6" x14ac:dyDescent="0.25">
      <c r="A52" t="s">
        <v>72</v>
      </c>
      <c r="B52" t="str">
        <f xml:space="preserve"> "(SELECT id FROM actors WHERE first_name = '"&amp;actors!B47&amp;"' AND last_name = '"&amp;actors!C47&amp;"')"</f>
        <v>(SELECT id FROM actors WHERE first_name = 'Maggie' AND last_name = 'Cheung')</v>
      </c>
      <c r="C52" t="str">
        <f xml:space="preserve"> "(SELECT id FROM roles WHERE character_name = '"&amp;roles!B52&amp;"')"</f>
        <v>(SELECT id FROM roles WHERE character_name = 'Flying Sword')</v>
      </c>
      <c r="D52" t="s">
        <v>79</v>
      </c>
      <c r="E52" t="s">
        <v>79</v>
      </c>
      <c r="F52" s="6" t="str">
        <f t="shared" si="0"/>
        <v>INSERT INTO actor_roles(id, actor_id, role_id, created_at, updated_at) VALUES (DEFAULT, (SELECT id FROM actors WHERE first_name = 'Maggie' AND last_name = 'Cheung'), (SELECT id FROM roles WHERE character_name = 'Flying Sword'), now(), now());</v>
      </c>
    </row>
    <row r="53" spans="1:6" x14ac:dyDescent="0.25">
      <c r="A53" t="s">
        <v>72</v>
      </c>
      <c r="B53" t="str">
        <f xml:space="preserve"> "(SELECT id FROM actors WHERE first_name = '"&amp;actors!B42&amp;"' AND last_name = '"&amp;actors!C42&amp;"')"</f>
        <v>(SELECT id FROM actors WHERE first_name = 'Ziyi' AND last_name = 'Zhang')</v>
      </c>
      <c r="C53" t="str">
        <f xml:space="preserve"> "(SELECT id FROM roles WHERE character_name = '"&amp;roles!B53&amp;"')"</f>
        <v>(SELECT id FROM roles WHERE character_name = 'Moon')</v>
      </c>
      <c r="D53" t="s">
        <v>79</v>
      </c>
      <c r="E53" t="s">
        <v>79</v>
      </c>
      <c r="F53" s="6" t="str">
        <f t="shared" si="0"/>
        <v>INSERT INTO actor_roles(id, actor_id, role_id, created_at, updated_at) VALUES (DEFAULT, (SELECT id FROM actors WHERE first_name = 'Ziyi' AND last_name = 'Zhang'), (SELECT id FROM roles WHERE character_name = 'Moon'), now(), now());</v>
      </c>
    </row>
    <row r="54" spans="1:6" x14ac:dyDescent="0.25">
      <c r="A54" t="s">
        <v>72</v>
      </c>
      <c r="B54" t="str">
        <f xml:space="preserve"> "(SELECT id FROM actors WHERE first_name = '"&amp;actors!B46&amp;"' AND last_name = '"&amp;actors!C46&amp;"')"</f>
        <v>(SELECT id FROM actors WHERE first_name = 'Tony' AND last_name = 'Chiu Wai Leung')</v>
      </c>
      <c r="C54" t="str">
        <f xml:space="preserve"> "(SELECT id FROM roles WHERE character_name = '"&amp;roles!B54&amp;"')"</f>
        <v>(SELECT id FROM roles WHERE character_name = 'Zhou Yu')</v>
      </c>
      <c r="D54" t="s">
        <v>79</v>
      </c>
      <c r="E54" t="s">
        <v>79</v>
      </c>
      <c r="F54" s="6" t="str">
        <f t="shared" si="0"/>
        <v>INSERT INTO actor_roles(id, actor_id, role_id, created_at, updated_at) VALUES (DEFAULT, (SELECT id FROM actors WHERE first_name = 'Tony' AND last_name = 'Chiu Wai Leung'), (SELECT id FROM roles WHERE character_name = 'Zhou Yu'), now(), now());</v>
      </c>
    </row>
    <row r="55" spans="1:6" x14ac:dyDescent="0.25">
      <c r="A55" t="s">
        <v>72</v>
      </c>
      <c r="B55" t="str">
        <f xml:space="preserve"> "(SELECT id FROM actors WHERE first_name = '"&amp;actors!B43&amp;"' AND last_name = '"&amp;actors!C43&amp;"')"</f>
        <v>(SELECT id FROM actors WHERE first_name = 'Takeshi' AND last_name = 'Kaneshiro')</v>
      </c>
      <c r="C55" t="str">
        <f xml:space="preserve"> "(SELECT id FROM roles WHERE character_name = '"&amp;roles!B55&amp;"')"</f>
        <v>(SELECT id FROM roles WHERE character_name = 'Zhuge Liang')</v>
      </c>
      <c r="D55" t="s">
        <v>79</v>
      </c>
      <c r="E55" t="s">
        <v>79</v>
      </c>
      <c r="F55" s="6" t="str">
        <f t="shared" si="0"/>
        <v>INSERT INTO actor_roles(id, actor_id, role_id, created_at, updated_at) VALUES (DEFAULT, (SELECT id FROM actors WHERE first_name = 'Takeshi' AND last_name = 'Kaneshiro'), (SELECT id FROM roles WHERE character_name = 'Zhuge Liang'), now(), now());</v>
      </c>
    </row>
    <row r="56" spans="1:6" x14ac:dyDescent="0.25">
      <c r="A56" t="s">
        <v>72</v>
      </c>
      <c r="B56" t="str">
        <f xml:space="preserve"> "(SELECT id FROM actors WHERE first_name = '"&amp;actors!B48&amp;"' AND last_name = '"&amp;actors!C48&amp;"')"</f>
        <v>(SELECT id FROM actors WHERE first_name = 'Fengyi' AND last_name = 'Zhang')</v>
      </c>
      <c r="C56" t="str">
        <f xml:space="preserve"> "(SELECT id FROM roles WHERE character_name = '"&amp;roles!B56&amp;"')"</f>
        <v>(SELECT id FROM roles WHERE character_name = 'Cao Cao')</v>
      </c>
      <c r="D56" t="s">
        <v>79</v>
      </c>
      <c r="E56" t="s">
        <v>79</v>
      </c>
      <c r="F56" s="6" t="str">
        <f t="shared" si="0"/>
        <v>INSERT INTO actor_roles(id, actor_id, role_id, created_at, updated_at) VALUES (DEFAULT, (SELECT id FROM actors WHERE first_name = 'Fengyi' AND last_name = 'Zhang'), (SELECT id FROM roles WHERE character_name = 'Cao Cao'), now(), now());</v>
      </c>
    </row>
    <row r="57" spans="1:6" x14ac:dyDescent="0.25">
      <c r="A57" t="s">
        <v>72</v>
      </c>
      <c r="B57" t="str">
        <f xml:space="preserve"> "(SELECT id FROM actors WHERE first_name = '"&amp;actors!B46&amp;"' AND last_name = '"&amp;actors!C46&amp;"')"</f>
        <v>(SELECT id FROM actors WHERE first_name = 'Tony' AND last_name = 'Chiu Wai Leung')</v>
      </c>
      <c r="C57" t="str">
        <f xml:space="preserve"> "(SELECT id FROM roles WHERE character_name = '"&amp;roles!B54&amp;"')"</f>
        <v>(SELECT id FROM roles WHERE character_name = 'Zhou Yu')</v>
      </c>
      <c r="D57" t="s">
        <v>79</v>
      </c>
      <c r="E57" t="s">
        <v>79</v>
      </c>
      <c r="F57" s="6" t="str">
        <f t="shared" si="0"/>
        <v>INSERT INTO actor_roles(id, actor_id, role_id, created_at, updated_at) VALUES (DEFAULT, (SELECT id FROM actors WHERE first_name = 'Tony' AND last_name = 'Chiu Wai Leung'), (SELECT id FROM roles WHERE character_name = 'Zhou Yu'), now(), now());</v>
      </c>
    </row>
    <row r="58" spans="1:6" x14ac:dyDescent="0.25">
      <c r="A58" t="s">
        <v>72</v>
      </c>
      <c r="B58" t="str">
        <f xml:space="preserve"> "(SELECT id FROM actors WHERE first_name = '"&amp;actors!B43&amp;"' AND last_name = '"&amp;actors!C43&amp;"')"</f>
        <v>(SELECT id FROM actors WHERE first_name = 'Takeshi' AND last_name = 'Kaneshiro')</v>
      </c>
      <c r="C58" t="str">
        <f xml:space="preserve"> "(SELECT id FROM roles WHERE character_name = '"&amp;roles!B55&amp;"')"</f>
        <v>(SELECT id FROM roles WHERE character_name = 'Zhuge Liang')</v>
      </c>
      <c r="D58" t="s">
        <v>79</v>
      </c>
      <c r="E58" t="s">
        <v>79</v>
      </c>
      <c r="F58" s="6" t="str">
        <f t="shared" si="0"/>
        <v>INSERT INTO actor_roles(id, actor_id, role_id, created_at, updated_at) VALUES (DEFAULT, (SELECT id FROM actors WHERE first_name = 'Takeshi' AND last_name = 'Kaneshiro'), (SELECT id FROM roles WHERE character_name = 'Zhuge Liang'), now(), now());</v>
      </c>
    </row>
    <row r="59" spans="1:6" x14ac:dyDescent="0.25">
      <c r="A59" t="s">
        <v>72</v>
      </c>
      <c r="B59" t="str">
        <f xml:space="preserve"> "(SELECT id FROM actors WHERE first_name = '"&amp;actors!B48&amp;"' AND last_name = '"&amp;actors!C48&amp;"')"</f>
        <v>(SELECT id FROM actors WHERE first_name = 'Fengyi' AND last_name = 'Zhang')</v>
      </c>
      <c r="C59" t="str">
        <f xml:space="preserve"> "(SELECT id FROM roles WHERE character_name = '"&amp;roles!B56&amp;"')"</f>
        <v>(SELECT id FROM roles WHERE character_name = 'Cao Cao')</v>
      </c>
      <c r="D59" t="s">
        <v>79</v>
      </c>
      <c r="E59" t="s">
        <v>79</v>
      </c>
      <c r="F59" s="6" t="str">
        <f t="shared" si="0"/>
        <v>INSERT INTO actor_roles(id, actor_id, role_id, created_at, updated_at) VALUES (DEFAULT, (SELECT id FROM actors WHERE first_name = 'Fengyi' AND last_name = 'Zhang'), (SELECT id FROM roles WHERE character_name = 'Cao Cao'), now(), now());</v>
      </c>
    </row>
    <row r="60" spans="1:6" x14ac:dyDescent="0.25">
      <c r="A60" t="s">
        <v>72</v>
      </c>
      <c r="B60" t="str">
        <f xml:space="preserve"> "(SELECT id FROM actors WHERE first_name = '"&amp;actors!B49&amp;"' AND last_name = '"&amp;actors!C49&amp;"')"</f>
        <v>(SELECT id FROM actors WHERE first_name = 'Arnold' AND last_name = 'Schwarzenegger')</v>
      </c>
      <c r="C60" t="str">
        <f xml:space="preserve"> "(SELECT id FROM roles WHERE character_name = '"&amp;roles!B57&amp;"')"</f>
        <v>(SELECT id FROM roles WHERE character_name = 'Terminator')</v>
      </c>
      <c r="D60" t="s">
        <v>79</v>
      </c>
      <c r="E60" t="s">
        <v>79</v>
      </c>
      <c r="F60" s="6" t="str">
        <f t="shared" si="0"/>
        <v>INSERT INTO actor_roles(id, actor_id, role_id, created_at, updated_at) VALUES (DEFAULT, (SELECT id FROM actors WHERE first_name = 'Arnold' AND last_name = 'Schwarzenegger'), (SELECT id FROM roles WHERE character_name = 'Terminator'), now(), now());</v>
      </c>
    </row>
    <row r="61" spans="1:6" x14ac:dyDescent="0.25">
      <c r="A61" t="s">
        <v>72</v>
      </c>
      <c r="B61" t="str">
        <f xml:space="preserve"> "(SELECT id FROM actors WHERE first_name = '"&amp;actors!B50&amp;"' AND last_name = '"&amp;actors!C50&amp;"')"</f>
        <v>(SELECT id FROM actors WHERE first_name = 'Linda' AND last_name = 'Hamilton')</v>
      </c>
      <c r="C61" t="str">
        <f xml:space="preserve"> "(SELECT id FROM roles WHERE character_name = '"&amp;roles!B58&amp;"')"</f>
        <v>(SELECT id FROM roles WHERE character_name = 'Sarah Connor')</v>
      </c>
      <c r="D61" t="s">
        <v>79</v>
      </c>
      <c r="E61" t="s">
        <v>79</v>
      </c>
      <c r="F61" s="6" t="str">
        <f t="shared" si="0"/>
        <v>INSERT INTO actor_roles(id, actor_id, role_id, created_at, updated_at) VALUES (DEFAULT, (SELECT id FROM actors WHERE first_name = 'Linda' AND last_name = 'Hamilton'), (SELECT id FROM roles WHERE character_name = 'Sarah Connor'), now(), now());</v>
      </c>
    </row>
    <row r="62" spans="1:6" x14ac:dyDescent="0.25">
      <c r="A62" t="s">
        <v>72</v>
      </c>
      <c r="B62" t="str">
        <f xml:space="preserve"> "(SELECT id FROM actors WHERE first_name = '"&amp;actors!B51&amp;"' AND last_name = '"&amp;actors!C51&amp;"')"</f>
        <v>(SELECT id FROM actors WHERE first_name = 'Michael' AND last_name = 'Biehn')</v>
      </c>
      <c r="C62" t="str">
        <f xml:space="preserve"> "(SELECT id FROM roles WHERE character_name = '"&amp;roles!B59&amp;"')"</f>
        <v>(SELECT id FROM roles WHERE character_name = 'Kyle Reese')</v>
      </c>
      <c r="D62" t="s">
        <v>79</v>
      </c>
      <c r="E62" t="s">
        <v>79</v>
      </c>
      <c r="F62" s="6" t="str">
        <f t="shared" si="0"/>
        <v>INSERT INTO actor_roles(id, actor_id, role_id, created_at, updated_at) VALUES (DEFAULT, (SELECT id FROM actors WHERE first_name = 'Michael' AND last_name = 'Biehn'), (SELECT id FROM roles WHERE character_name = 'Kyle Reese'), now(), now());</v>
      </c>
    </row>
    <row r="63" spans="1:6" x14ac:dyDescent="0.25">
      <c r="A63" t="s">
        <v>72</v>
      </c>
      <c r="B63" t="str">
        <f xml:space="preserve"> "(SELECT id FROM actors WHERE first_name = '"&amp;actors!B52&amp;"' AND last_name = '"&amp;actors!C52&amp;"')"</f>
        <v>(SELECT id FROM actors WHERE first_name = 'Sigourney' AND last_name = 'Weaver')</v>
      </c>
      <c r="C63" t="str">
        <f xml:space="preserve"> "(SELECT id FROM roles WHERE character_name = '"&amp;roles!B60&amp;"')"</f>
        <v>(SELECT id FROM roles WHERE character_name = 'Ripley')</v>
      </c>
      <c r="D63" t="s">
        <v>79</v>
      </c>
      <c r="E63" t="s">
        <v>79</v>
      </c>
      <c r="F63" s="6" t="str">
        <f t="shared" si="0"/>
        <v>INSERT INTO actor_roles(id, actor_id, role_id, created_at, updated_at) VALUES (DEFAULT, (SELECT id FROM actors WHERE first_name = 'Sigourney' AND last_name = 'Weaver'), (SELECT id FROM roles WHERE character_name = 'Ripley'), now(), now());</v>
      </c>
    </row>
    <row r="64" spans="1:6" x14ac:dyDescent="0.25">
      <c r="A64" t="s">
        <v>72</v>
      </c>
      <c r="B64" t="str">
        <f xml:space="preserve"> "(SELECT id FROM actors WHERE first_name = '"&amp;actors!B53&amp;"' AND last_name = '"&amp;actors!C53&amp;"')"</f>
        <v>(SELECT id FROM actors WHERE first_name = 'Tom' AND last_name = 'Skerritt')</v>
      </c>
      <c r="C64" t="str">
        <f xml:space="preserve"> "(SELECT id FROM roles WHERE character_name = '"&amp;roles!B61&amp;"')"</f>
        <v>(SELECT id FROM roles WHERE character_name = 'Dallas')</v>
      </c>
      <c r="D64" t="s">
        <v>79</v>
      </c>
      <c r="E64" t="s">
        <v>79</v>
      </c>
      <c r="F64" s="6" t="str">
        <f t="shared" si="0"/>
        <v>INSERT INTO actor_roles(id, actor_id, role_id, created_at, updated_at) VALUES (DEFAULT, (SELECT id FROM actors WHERE first_name = 'Tom' AND last_name = 'Skerritt'), (SELECT id FROM roles WHERE character_name = 'Dallas'), now(), now());</v>
      </c>
    </row>
    <row r="65" spans="1:6" x14ac:dyDescent="0.25">
      <c r="A65" t="s">
        <v>72</v>
      </c>
      <c r="B65" t="str">
        <f xml:space="preserve"> "(SELECT id FROM actors WHERE first_name = '"&amp;actors!B54&amp;"' AND last_name = '"&amp;actors!C54&amp;"')"</f>
        <v>(SELECT id FROM actors WHERE first_name = 'John' AND last_name = 'Hurt')</v>
      </c>
      <c r="C65" t="str">
        <f xml:space="preserve"> "(SELECT id FROM roles WHERE character_name = '"&amp;roles!B62&amp;"')"</f>
        <v>(SELECT id FROM roles WHERE character_name = 'Kane')</v>
      </c>
      <c r="D65" t="s">
        <v>79</v>
      </c>
      <c r="E65" t="s">
        <v>79</v>
      </c>
      <c r="F65" s="6" t="str">
        <f t="shared" si="0"/>
        <v>INSERT INTO actor_roles(id, actor_id, role_id, created_at, updated_at) VALUES (DEFAULT, (SELECT id FROM actors WHERE first_name = 'John' AND last_name = 'Hurt'), (SELECT id FROM roles WHERE character_name = 'Kane'), now(), now());</v>
      </c>
    </row>
    <row r="66" spans="1:6" x14ac:dyDescent="0.25">
      <c r="A66" t="s">
        <v>72</v>
      </c>
      <c r="B66" t="str">
        <f xml:space="preserve"> "(SELECT id FROM actors WHERE first_name = '"&amp;actors!B55&amp;"' AND last_name = '"&amp;actors!C55&amp;"')"</f>
        <v>(SELECT id FROM actors WHERE first_name = 'Noomi' AND last_name = 'Rapace')</v>
      </c>
      <c r="C66" t="str">
        <f xml:space="preserve"> "(SELECT id FROM roles WHERE character_name = '"&amp;roles!B63&amp;"')"</f>
        <v>(SELECT id FROM roles WHERE character_name = 'Elizabeth Shaw')</v>
      </c>
      <c r="D66" t="s">
        <v>79</v>
      </c>
      <c r="E66" t="s">
        <v>79</v>
      </c>
      <c r="F66" s="6" t="str">
        <f t="shared" si="0"/>
        <v>INSERT INTO actor_roles(id, actor_id, role_id, created_at, updated_at) VALUES (DEFAULT, (SELECT id FROM actors WHERE first_name = 'Noomi' AND last_name = 'Rapace'), (SELECT id FROM roles WHERE character_name = 'Elizabeth Shaw'), now(), now());</v>
      </c>
    </row>
    <row r="67" spans="1:6" x14ac:dyDescent="0.25">
      <c r="A67" t="s">
        <v>72</v>
      </c>
      <c r="B67" t="str">
        <f xml:space="preserve"> "(SELECT id FROM actors WHERE first_name = '"&amp;actors!B56&amp;"' AND last_name = '"&amp;actors!C56&amp;"')"</f>
        <v>(SELECT id FROM actors WHERE first_name = 'Logan' AND last_name = 'Marshall-Green')</v>
      </c>
      <c r="C67" t="str">
        <f xml:space="preserve"> "(SELECT id FROM roles WHERE character_name = '"&amp;roles!B64&amp;"')"</f>
        <v>(SELECT id FROM roles WHERE character_name = 'Charlie Holloway')</v>
      </c>
      <c r="D67" t="s">
        <v>79</v>
      </c>
      <c r="E67" t="s">
        <v>79</v>
      </c>
      <c r="F67" s="6" t="str">
        <f t="shared" ref="F67:F126" si="1" xml:space="preserve"> "INSERT INTO actor_roles("&amp;A$1&amp;", "&amp;B$1&amp;", "&amp;C$1&amp;", "&amp;D$1&amp;", "&amp;E$1&amp;") VALUES ("&amp;A67&amp;", "&amp;B67&amp;", "&amp;C67&amp;", "&amp;D67&amp;", "&amp;E67&amp;");"</f>
        <v>INSERT INTO actor_roles(id, actor_id, role_id, created_at, updated_at) VALUES (DEFAULT, (SELECT id FROM actors WHERE first_name = 'Logan' AND last_name = 'Marshall-Green'), (SELECT id FROM roles WHERE character_name = 'Charlie Holloway'), now(), now());</v>
      </c>
    </row>
    <row r="68" spans="1:6" x14ac:dyDescent="0.25">
      <c r="A68" t="s">
        <v>72</v>
      </c>
      <c r="B68" t="str">
        <f xml:space="preserve"> "(SELECT id FROM actors WHERE first_name = '"&amp;actors!B57&amp;"' AND last_name = '"&amp;actors!C57&amp;"')"</f>
        <v>(SELECT id FROM actors WHERE first_name = 'Michael' AND last_name = 'Fassbender')</v>
      </c>
      <c r="C68" t="str">
        <f xml:space="preserve"> "(SELECT id FROM roles WHERE character_name = '"&amp;roles!B65&amp;"')"</f>
        <v>(SELECT id FROM roles WHERE character_name = 'David')</v>
      </c>
      <c r="D68" t="s">
        <v>79</v>
      </c>
      <c r="E68" t="s">
        <v>79</v>
      </c>
      <c r="F68" s="6" t="str">
        <f t="shared" si="1"/>
        <v>INSERT INTO actor_roles(id, actor_id, role_id, created_at, updated_at) VALUES (DEFAULT, (SELECT id FROM actors WHERE first_name = 'Michael' AND last_name = 'Fassbender'), (SELECT id FROM roles WHERE character_name = 'David'), now(), now());</v>
      </c>
    </row>
    <row r="69" spans="1:6" x14ac:dyDescent="0.25">
      <c r="A69" t="s">
        <v>72</v>
      </c>
      <c r="B69" t="str">
        <f xml:space="preserve"> "(SELECT id FROM actors WHERE first_name = '"&amp;actors!B58&amp;"' AND last_name = '"&amp;actors!C58&amp;"')"</f>
        <v>(SELECT id FROM actors WHERE first_name = 'Charlize' AND last_name = 'Theron')</v>
      </c>
      <c r="C69" t="str">
        <f xml:space="preserve"> "(SELECT id FROM roles WHERE character_name = '"&amp;roles!B66&amp;"')"</f>
        <v>(SELECT id FROM roles WHERE character_name = 'Meredith Vickers')</v>
      </c>
      <c r="D69" t="s">
        <v>79</v>
      </c>
      <c r="E69" t="s">
        <v>79</v>
      </c>
      <c r="F69" s="6" t="str">
        <f t="shared" si="1"/>
        <v>INSERT INTO actor_roles(id, actor_id, role_id, created_at, updated_at) VALUES (DEFAULT, (SELECT id FROM actors WHERE first_name = 'Charlize' AND last_name = 'Theron'), (SELECT id FROM roles WHERE character_name = 'Meredith Vickers'), now(), now());</v>
      </c>
    </row>
    <row r="70" spans="1:6" x14ac:dyDescent="0.25">
      <c r="A70" t="s">
        <v>72</v>
      </c>
      <c r="B70" t="str">
        <f xml:space="preserve"> "(SELECT id FROM actors WHERE first_name = '"&amp;actors!B59&amp;"' AND last_name = '"&amp;actors!C59&amp;"')"</f>
        <v>(SELECT id FROM actors WHERE first_name = 'Dustin' AND last_name = 'Hoffman')</v>
      </c>
      <c r="C70" t="str">
        <f xml:space="preserve"> "(SELECT id FROM roles WHERE character_name = '"&amp;roles!B67&amp;"')"</f>
        <v>(SELECT id FROM roles WHERE character_name = 'Dr. Norman Goodman')</v>
      </c>
      <c r="D70" t="s">
        <v>79</v>
      </c>
      <c r="E70" t="s">
        <v>79</v>
      </c>
      <c r="F70" s="6" t="str">
        <f t="shared" si="1"/>
        <v>INSERT INTO actor_roles(id, actor_id, role_id, created_at, updated_at) VALUES (DEFAULT, (SELECT id FROM actors WHERE first_name = 'Dustin' AND last_name = 'Hoffman'), (SELECT id FROM roles WHERE character_name = 'Dr. Norman Goodman'), now(), now());</v>
      </c>
    </row>
    <row r="71" spans="1:6" x14ac:dyDescent="0.25">
      <c r="A71" t="s">
        <v>72</v>
      </c>
      <c r="B71" t="str">
        <f xml:space="preserve"> "(SELECT id FROM actors WHERE first_name = '"&amp;actors!B60&amp;"' AND last_name = '"&amp;actors!C60&amp;"')"</f>
        <v>(SELECT id FROM actors WHERE first_name = 'Sharon' AND last_name = 'Stone')</v>
      </c>
      <c r="C71" t="str">
        <f xml:space="preserve"> "(SELECT id FROM roles WHERE character_name = '"&amp;roles!B68&amp;"')"</f>
        <v>(SELECT id FROM roles WHERE character_name = 'Dr. Elizabeth Halperin')</v>
      </c>
      <c r="D71" t="s">
        <v>79</v>
      </c>
      <c r="E71" t="s">
        <v>79</v>
      </c>
      <c r="F71" s="6" t="str">
        <f t="shared" si="1"/>
        <v>INSERT INTO actor_roles(id, actor_id, role_id, created_at, updated_at) VALUES (DEFAULT, (SELECT id FROM actors WHERE first_name = 'Sharon' AND last_name = 'Stone'), (SELECT id FROM roles WHERE character_name = 'Dr. Elizabeth Halperin'), now(), now());</v>
      </c>
    </row>
    <row r="72" spans="1:6" x14ac:dyDescent="0.25">
      <c r="A72" t="s">
        <v>72</v>
      </c>
      <c r="B72" t="str">
        <f xml:space="preserve"> "(SELECT id FROM actors WHERE first_name = '"&amp;actors!B61&amp;"' AND last_name = '"&amp;actors!C61&amp;"')"</f>
        <v>(SELECT id FROM actors WHERE first_name = 'Samuel L.' AND last_name = 'Jackson')</v>
      </c>
      <c r="C72" t="str">
        <f xml:space="preserve"> "(SELECT id FROM roles WHERE character_name = '"&amp;roles!B69&amp;"')"</f>
        <v>(SELECT id FROM roles WHERE character_name = 'Dr. Harry Adams')</v>
      </c>
      <c r="D72" t="s">
        <v>79</v>
      </c>
      <c r="E72" t="s">
        <v>79</v>
      </c>
      <c r="F72" s="6" t="str">
        <f t="shared" si="1"/>
        <v>INSERT INTO actor_roles(id, actor_id, role_id, created_at, updated_at) VALUES (DEFAULT, (SELECT id FROM actors WHERE first_name = 'Samuel L.' AND last_name = 'Jackson'), (SELECT id FROM roles WHERE character_name = 'Dr. Harry Adams'), now(), now());</v>
      </c>
    </row>
    <row r="73" spans="1:6" x14ac:dyDescent="0.25">
      <c r="A73" t="s">
        <v>72</v>
      </c>
      <c r="B73" t="str">
        <f xml:space="preserve"> "(SELECT id FROM actors WHERE first_name = '"&amp;actors!B62&amp;"' AND last_name = '"&amp;actors!C62&amp;"')"</f>
        <v>(SELECT id FROM actors WHERE first_name = 'Mark' AND last_name = 'Hamill')</v>
      </c>
      <c r="C73" t="str">
        <f xml:space="preserve"> "(SELECT id FROM roles WHERE character_name = '"&amp;roles!B70&amp;"')"</f>
        <v>(SELECT id FROM roles WHERE character_name = 'Luke Skywalker')</v>
      </c>
      <c r="D73" t="s">
        <v>79</v>
      </c>
      <c r="E73" t="s">
        <v>79</v>
      </c>
      <c r="F73" s="6" t="str">
        <f t="shared" si="1"/>
        <v>INSERT INTO actor_roles(id, actor_id, role_id, created_at, updated_at) VALUES (DEFAULT, (SELECT id FROM actors WHERE first_name = 'Mark' AND last_name = 'Hamill'), (SELECT id FROM roles WHERE character_name = 'Luke Skywalker'), now(), now());</v>
      </c>
    </row>
    <row r="74" spans="1:6" x14ac:dyDescent="0.25">
      <c r="A74" t="s">
        <v>72</v>
      </c>
      <c r="B74" t="str">
        <f xml:space="preserve"> "(SELECT id FROM actors WHERE first_name = '"&amp;actors!B63&amp;"' AND last_name = '"&amp;actors!C63&amp;"')"</f>
        <v>(SELECT id FROM actors WHERE first_name = 'Harrison' AND last_name = 'Ford')</v>
      </c>
      <c r="C74" t="str">
        <f xml:space="preserve"> "(SELECT id FROM roles WHERE character_name = '"&amp;roles!B71&amp;"')"</f>
        <v>(SELECT id FROM roles WHERE character_name = 'Han Solo')</v>
      </c>
      <c r="D74" t="s">
        <v>79</v>
      </c>
      <c r="E74" t="s">
        <v>79</v>
      </c>
      <c r="F74" s="6" t="str">
        <f t="shared" si="1"/>
        <v>INSERT INTO actor_roles(id, actor_id, role_id, created_at, updated_at) VALUES (DEFAULT, (SELECT id FROM actors WHERE first_name = 'Harrison' AND last_name = 'Ford'), (SELECT id FROM roles WHERE character_name = 'Han Solo'), now(), now());</v>
      </c>
    </row>
    <row r="75" spans="1:6" x14ac:dyDescent="0.25">
      <c r="A75" t="s">
        <v>72</v>
      </c>
      <c r="B75" t="str">
        <f xml:space="preserve"> "(SELECT id FROM actors WHERE first_name = '"&amp;actors!B64&amp;"' AND last_name = '"&amp;actors!C64&amp;"')"</f>
        <v>(SELECT id FROM actors WHERE first_name = 'Carrie' AND last_name = 'Fisher')</v>
      </c>
      <c r="C75" t="str">
        <f xml:space="preserve"> "(SELECT id FROM roles WHERE character_name = '"&amp;roles!B72&amp;"')"</f>
        <v>(SELECT id FROM roles WHERE character_name = 'Princess Leia Organa')</v>
      </c>
      <c r="D75" t="s">
        <v>79</v>
      </c>
      <c r="E75" t="s">
        <v>79</v>
      </c>
      <c r="F75" s="6" t="str">
        <f t="shared" si="1"/>
        <v>INSERT INTO actor_roles(id, actor_id, role_id, created_at, updated_at) VALUES (DEFAULT, (SELECT id FROM actors WHERE first_name = 'Carrie' AND last_name = 'Fisher'), (SELECT id FROM roles WHERE character_name = 'Princess Leia Organa'), now(), now());</v>
      </c>
    </row>
    <row r="76" spans="1:6" x14ac:dyDescent="0.25">
      <c r="A76" t="s">
        <v>72</v>
      </c>
      <c r="B76" t="str">
        <f xml:space="preserve"> "(SELECT id FROM actors WHERE first_name = '"&amp;actors!B12&amp;"' AND last_name = '"&amp;actors!C12&amp;"')"</f>
        <v>(SELECT id FROM actors WHERE first_name = 'Christian' AND last_name = 'Bale')</v>
      </c>
      <c r="C76" t="str">
        <f xml:space="preserve"> "(SELECT id FROM roles WHERE character_name = '"&amp;roles!B73&amp;"')"</f>
        <v>(SELECT id FROM roles WHERE character_name = 'Michael Burry')</v>
      </c>
      <c r="D76" t="s">
        <v>79</v>
      </c>
      <c r="E76" t="s">
        <v>79</v>
      </c>
      <c r="F76" s="6" t="str">
        <f t="shared" si="1"/>
        <v>INSERT INTO actor_roles(id, actor_id, role_id, created_at, updated_at) VALUES (DEFAULT, (SELECT id FROM actors WHERE first_name = 'Christian' AND last_name = 'Bale'), (SELECT id FROM roles WHERE character_name = 'Michael Burry'), now(), now());</v>
      </c>
    </row>
    <row r="77" spans="1:6" x14ac:dyDescent="0.25">
      <c r="A77" t="s">
        <v>72</v>
      </c>
      <c r="B77" t="str">
        <f xml:space="preserve"> "(SELECT id FROM actors WHERE first_name = '"&amp;actors!B65&amp;"' AND last_name = '"&amp;actors!C65&amp;"')"</f>
        <v>(SELECT id FROM actors WHERE first_name = 'Steve' AND last_name = 'Carell')</v>
      </c>
      <c r="C77" t="str">
        <f xml:space="preserve"> "(SELECT id FROM roles WHERE character_name = '"&amp;roles!B74&amp;"')"</f>
        <v>(SELECT id FROM roles WHERE character_name = 'Mark Baum')</v>
      </c>
      <c r="D77" t="s">
        <v>79</v>
      </c>
      <c r="E77" t="s">
        <v>79</v>
      </c>
      <c r="F77" s="6" t="str">
        <f t="shared" si="1"/>
        <v>INSERT INTO actor_roles(id, actor_id, role_id, created_at, updated_at) VALUES (DEFAULT, (SELECT id FROM actors WHERE first_name = 'Steve' AND last_name = 'Carell'), (SELECT id FROM roles WHERE character_name = 'Mark Baum'), now(), now());</v>
      </c>
    </row>
    <row r="78" spans="1:6" x14ac:dyDescent="0.25">
      <c r="A78" t="s">
        <v>72</v>
      </c>
      <c r="B78" t="str">
        <f xml:space="preserve"> "(SELECT id FROM actors WHERE first_name = '"&amp;actors!B21&amp;"' AND last_name = '"&amp;actors!C21&amp;"')"</f>
        <v>(SELECT id FROM actors WHERE first_name = 'Ryan' AND last_name = 'Gosling')</v>
      </c>
      <c r="C78" t="str">
        <f xml:space="preserve"> "(SELECT id FROM roles WHERE character_name = '"&amp;roles!B75&amp;"')"</f>
        <v>(SELECT id FROM roles WHERE character_name = 'Jared Vennett')</v>
      </c>
      <c r="D78" t="s">
        <v>79</v>
      </c>
      <c r="E78" t="s">
        <v>79</v>
      </c>
      <c r="F78" s="6" t="str">
        <f t="shared" si="1"/>
        <v>INSERT INTO actor_roles(id, actor_id, role_id, created_at, updated_at) VALUES (DEFAULT, (SELECT id FROM actors WHERE first_name = 'Ryan' AND last_name = 'Gosling'), (SELECT id FROM roles WHERE character_name = 'Jared Vennett'), now(), now());</v>
      </c>
    </row>
    <row r="79" spans="1:6" x14ac:dyDescent="0.25">
      <c r="A79" t="s">
        <v>72</v>
      </c>
      <c r="B79" t="str">
        <f xml:space="preserve"> "(SELECT id FROM actors WHERE first_name = '"&amp;actors!B36&amp;"' AND last_name = '"&amp;actors!C36&amp;"')"</f>
        <v>(SELECT id FROM actors WHERE first_name = 'Brad' AND last_name = 'Pitt')</v>
      </c>
      <c r="C79" t="str">
        <f xml:space="preserve"> "(SELECT id FROM roles WHERE character_name = '"&amp;roles!B76&amp;"')"</f>
        <v>(SELECT id FROM roles WHERE character_name = 'Ben Rickert')</v>
      </c>
      <c r="D79" t="s">
        <v>79</v>
      </c>
      <c r="E79" t="s">
        <v>79</v>
      </c>
      <c r="F79" s="6" t="str">
        <f t="shared" si="1"/>
        <v>INSERT INTO actor_roles(id, actor_id, role_id, created_at, updated_at) VALUES (DEFAULT, (SELECT id FROM actors WHERE first_name = 'Brad' AND last_name = 'Pitt'), (SELECT id FROM roles WHERE character_name = 'Ben Rickert'), now(), now());</v>
      </c>
    </row>
    <row r="80" spans="1:6" x14ac:dyDescent="0.25">
      <c r="A80" t="s">
        <v>72</v>
      </c>
      <c r="B80" t="str">
        <f xml:space="preserve"> "(SELECT id FROM actors WHERE first_name = '"&amp;actors!B66&amp;"' AND last_name = '"&amp;actors!C66&amp;"')"</f>
        <v>(SELECT id FROM actors WHERE first_name = 'Kouji' AND last_name = 'Yakusho')</v>
      </c>
      <c r="C80" t="str">
        <f xml:space="preserve"> "(SELECT id FROM roles WHERE character_name = '"&amp;roles!B77&amp;"')"</f>
        <v>(SELECT id FROM roles WHERE character_name = 'Shohei Sugiyama')</v>
      </c>
      <c r="D80" t="s">
        <v>79</v>
      </c>
      <c r="E80" t="s">
        <v>79</v>
      </c>
      <c r="F80" s="6" t="str">
        <f t="shared" si="1"/>
        <v>INSERT INTO actor_roles(id, actor_id, role_id, created_at, updated_at) VALUES (DEFAULT, (SELECT id FROM actors WHERE first_name = 'Kouji' AND last_name = 'Yakusho'), (SELECT id FROM roles WHERE character_name = 'Shohei Sugiyama'), now(), now());</v>
      </c>
    </row>
    <row r="81" spans="1:6" x14ac:dyDescent="0.25">
      <c r="A81" t="s">
        <v>72</v>
      </c>
      <c r="B81" t="str">
        <f xml:space="preserve"> "(SELECT id FROM actors WHERE first_name = '"&amp;actors!B67&amp;"' AND last_name = '"&amp;actors!C67&amp;"')"</f>
        <v>(SELECT id FROM actors WHERE first_name = 'Tamiyo' AND last_name = 'Kusakari')</v>
      </c>
      <c r="C81" t="str">
        <f xml:space="preserve"> "(SELECT id FROM roles WHERE character_name = '"&amp;roles!B78&amp;"')"</f>
        <v>(SELECT id FROM roles WHERE character_name = 'Mai Kishikawa')</v>
      </c>
      <c r="D81" t="s">
        <v>79</v>
      </c>
      <c r="E81" t="s">
        <v>79</v>
      </c>
      <c r="F81" s="6" t="str">
        <f t="shared" si="1"/>
        <v>INSERT INTO actor_roles(id, actor_id, role_id, created_at, updated_at) VALUES (DEFAULT, (SELECT id FROM actors WHERE first_name = 'Tamiyo' AND last_name = 'Kusakari'), (SELECT id FROM roles WHERE character_name = 'Mai Kishikawa'), now(), now());</v>
      </c>
    </row>
    <row r="82" spans="1:6" x14ac:dyDescent="0.25">
      <c r="A82" t="s">
        <v>72</v>
      </c>
      <c r="B82" t="str">
        <f xml:space="preserve"> "(SELECT id FROM actors WHERE first_name = '"&amp;actors!B28&amp;"' AND last_name = '"&amp;actors!C28&amp;"')"</f>
        <v>(SELECT id FROM actors WHERE first_name = 'Richard' AND last_name = 'Gere')</v>
      </c>
      <c r="C82" t="str">
        <f xml:space="preserve"> "(SELECT id FROM roles WHERE character_name = '"&amp;roles!B79&amp;"')"</f>
        <v>(SELECT id FROM roles WHERE character_name = 'John Clark')</v>
      </c>
      <c r="D82" t="s">
        <v>79</v>
      </c>
      <c r="E82" t="s">
        <v>79</v>
      </c>
      <c r="F82" s="6" t="str">
        <f t="shared" si="1"/>
        <v>INSERT INTO actor_roles(id, actor_id, role_id, created_at, updated_at) VALUES (DEFAULT, (SELECT id FROM actors WHERE first_name = 'Richard' AND last_name = 'Gere'), (SELECT id FROM roles WHERE character_name = 'John Clark'), now(), now());</v>
      </c>
    </row>
    <row r="83" spans="1:6" x14ac:dyDescent="0.25">
      <c r="A83" t="s">
        <v>72</v>
      </c>
      <c r="B83" t="str">
        <f xml:space="preserve"> "(SELECT id FROM actors WHERE first_name = '"&amp;actors!B68&amp;"' AND last_name = '"&amp;actors!C68&amp;"')"</f>
        <v>(SELECT id FROM actors WHERE first_name = 'Jennifer' AND last_name = 'Lopez')</v>
      </c>
      <c r="C83" t="str">
        <f xml:space="preserve"> "(SELECT id FROM roles WHERE character_name = '"&amp;roles!B80&amp;"')"</f>
        <v>(SELECT id FROM roles WHERE character_name = 'Paulina')</v>
      </c>
      <c r="D83" t="s">
        <v>79</v>
      </c>
      <c r="E83" t="s">
        <v>79</v>
      </c>
      <c r="F83" s="6" t="str">
        <f t="shared" si="1"/>
        <v>INSERT INTO actor_roles(id, actor_id, role_id, created_at, updated_at) VALUES (DEFAULT, (SELECT id FROM actors WHERE first_name = 'Jennifer' AND last_name = 'Lopez'), (SELECT id FROM roles WHERE character_name = 'Paulina'), now(), now());</v>
      </c>
    </row>
    <row r="84" spans="1:6" x14ac:dyDescent="0.25">
      <c r="A84" t="s">
        <v>72</v>
      </c>
      <c r="B84" t="str">
        <f xml:space="preserve"> "(SELECT id FROM actors WHERE first_name = '"&amp;actors!B69&amp;"' AND last_name = '"&amp;actors!C69&amp;"')"</f>
        <v>(SELECT id FROM actors WHERE first_name = 'Susan' AND last_name = 'Sarandon')</v>
      </c>
      <c r="C84" t="str">
        <f xml:space="preserve"> "(SELECT id FROM roles WHERE character_name = '"&amp;roles!B81&amp;"')"</f>
        <v>(SELECT id FROM roles WHERE character_name = 'Beverly Clark')</v>
      </c>
      <c r="D84" t="s">
        <v>79</v>
      </c>
      <c r="E84" t="s">
        <v>79</v>
      </c>
      <c r="F84" s="6" t="str">
        <f t="shared" si="1"/>
        <v>INSERT INTO actor_roles(id, actor_id, role_id, created_at, updated_at) VALUES (DEFAULT, (SELECT id FROM actors WHERE first_name = 'Susan' AND last_name = 'Sarandon'), (SELECT id FROM roles WHERE character_name = 'Beverly Clark'), now(), now());</v>
      </c>
    </row>
    <row r="85" spans="1:6" x14ac:dyDescent="0.25">
      <c r="A85" t="s">
        <v>72</v>
      </c>
      <c r="B85" t="str">
        <f xml:space="preserve"> "(SELECT id FROM actors WHERE first_name = '"&amp;actors!B70&amp;"' AND last_name = '"&amp;actors!C70&amp;"')"</f>
        <v>(SELECT id FROM actors WHERE first_name = 'Tom' AND last_name = 'Hanks')</v>
      </c>
      <c r="C85" t="str">
        <f xml:space="preserve"> "(SELECT id FROM roles WHERE character_name = '"&amp;roles!B82&amp;"')"</f>
        <v>(SELECT id FROM roles WHERE character_name = 'Forrest Gump')</v>
      </c>
      <c r="D85" t="s">
        <v>79</v>
      </c>
      <c r="E85" t="s">
        <v>79</v>
      </c>
      <c r="F85" s="6" t="str">
        <f t="shared" si="1"/>
        <v>INSERT INTO actor_roles(id, actor_id, role_id, created_at, updated_at) VALUES (DEFAULT, (SELECT id FROM actors WHERE first_name = 'Tom' AND last_name = 'Hanks'), (SELECT id FROM roles WHERE character_name = 'Forrest Gump'), now(), now());</v>
      </c>
    </row>
    <row r="86" spans="1:6" x14ac:dyDescent="0.25">
      <c r="A86" t="s">
        <v>72</v>
      </c>
      <c r="B86" t="str">
        <f xml:space="preserve"> "(SELECT id FROM actors WHERE first_name = '"&amp;actors!B71&amp;"' AND last_name = '"&amp;actors!C71&amp;"')"</f>
        <v>(SELECT id FROM actors WHERE first_name = 'Robin' AND last_name = 'Wright')</v>
      </c>
      <c r="C86" t="str">
        <f xml:space="preserve"> "(SELECT id FROM roles WHERE character_name = '"&amp;roles!B83&amp;"')"</f>
        <v>(SELECT id FROM roles WHERE character_name = 'Jenny Curran')</v>
      </c>
      <c r="D86" t="s">
        <v>79</v>
      </c>
      <c r="E86" t="s">
        <v>79</v>
      </c>
      <c r="F86" s="6" t="str">
        <f t="shared" si="1"/>
        <v>INSERT INTO actor_roles(id, actor_id, role_id, created_at, updated_at) VALUES (DEFAULT, (SELECT id FROM actors WHERE first_name = 'Robin' AND last_name = 'Wright'), (SELECT id FROM roles WHERE character_name = 'Jenny Curran'), now(), now());</v>
      </c>
    </row>
    <row r="87" spans="1:6" x14ac:dyDescent="0.25">
      <c r="A87" t="s">
        <v>72</v>
      </c>
      <c r="B87" t="str">
        <f xml:space="preserve"> "(SELECT id FROM actors WHERE first_name = '"&amp;actors!B72&amp;"' AND last_name = '"&amp;actors!C72&amp;"')"</f>
        <v>(SELECT id FROM actors WHERE first_name = 'Gary' AND last_name = 'Sinise')</v>
      </c>
      <c r="C87" t="str">
        <f xml:space="preserve"> "(SELECT id FROM roles WHERE character_name = '"&amp;roles!B84&amp;"')"</f>
        <v>(SELECT id FROM roles WHERE character_name = 'Lieutenant Dan Taylor')</v>
      </c>
      <c r="D87" t="s">
        <v>79</v>
      </c>
      <c r="E87" t="s">
        <v>79</v>
      </c>
      <c r="F87" s="6" t="str">
        <f t="shared" si="1"/>
        <v>INSERT INTO actor_roles(id, actor_id, role_id, created_at, updated_at) VALUES (DEFAULT, (SELECT id FROM actors WHERE first_name = 'Gary' AND last_name = 'Sinise'), (SELECT id FROM roles WHERE character_name = 'Lieutenant Dan Taylor'), now(), now());</v>
      </c>
    </row>
    <row r="88" spans="1:6" x14ac:dyDescent="0.25">
      <c r="A88" t="s">
        <v>72</v>
      </c>
      <c r="B88" t="str">
        <f xml:space="preserve"> "(SELECT id FROM actors WHERE first_name = '"&amp;actors!B73&amp;"' AND last_name = '"&amp;actors!C73&amp;"')"</f>
        <v>(SELECT id FROM actors WHERE first_name = 'Hugh' AND last_name = 'Jackman')</v>
      </c>
      <c r="C88" t="str">
        <f xml:space="preserve"> "(SELECT id FROM roles WHERE character_name = '"&amp;roles!B85&amp;"')"</f>
        <v>(SELECT id FROM roles WHERE character_name = 'Jean Valjean')</v>
      </c>
      <c r="D88" t="s">
        <v>79</v>
      </c>
      <c r="E88" t="s">
        <v>79</v>
      </c>
      <c r="F88" s="6" t="str">
        <f t="shared" si="1"/>
        <v>INSERT INTO actor_roles(id, actor_id, role_id, created_at, updated_at) VALUES (DEFAULT, (SELECT id FROM actors WHERE first_name = 'Hugh' AND last_name = 'Jackman'), (SELECT id FROM roles WHERE character_name = 'Jean Valjean'), now(), now());</v>
      </c>
    </row>
    <row r="89" spans="1:6" x14ac:dyDescent="0.25">
      <c r="A89" t="s">
        <v>72</v>
      </c>
      <c r="B89" t="str">
        <f xml:space="preserve"> "(SELECT id FROM actors WHERE first_name = '"&amp;actors!B74&amp;"' AND last_name = '"&amp;actors!C74&amp;"')"</f>
        <v>(SELECT id FROM actors WHERE first_name = 'Russell' AND last_name = 'Crowe')</v>
      </c>
      <c r="C89" t="str">
        <f xml:space="preserve"> "(SELECT id FROM roles WHERE character_name = '"&amp;roles!B86&amp;"')"</f>
        <v>(SELECT id FROM roles WHERE character_name = 'Javert')</v>
      </c>
      <c r="D89" t="s">
        <v>79</v>
      </c>
      <c r="E89" t="s">
        <v>79</v>
      </c>
      <c r="F89" s="6" t="str">
        <f t="shared" si="1"/>
        <v>INSERT INTO actor_roles(id, actor_id, role_id, created_at, updated_at) VALUES (DEFAULT, (SELECT id FROM actors WHERE first_name = 'Russell' AND last_name = 'Crowe'), (SELECT id FROM roles WHERE character_name = 'Javert'), now(), now());</v>
      </c>
    </row>
    <row r="90" spans="1:6" x14ac:dyDescent="0.25">
      <c r="A90" t="s">
        <v>72</v>
      </c>
      <c r="B90" t="str">
        <f xml:space="preserve"> "(SELECT id FROM actors WHERE first_name = '"&amp;actors!B75&amp;"' AND last_name = '"&amp;actors!C75&amp;"')"</f>
        <v>(SELECT id FROM actors WHERE first_name = 'Anne' AND last_name = 'Hathaway')</v>
      </c>
      <c r="C90" t="str">
        <f xml:space="preserve"> "(SELECT id FROM roles WHERE character_name = '"&amp;roles!B87&amp;"')"</f>
        <v>(SELECT id FROM roles WHERE character_name = 'Fantine')</v>
      </c>
      <c r="D90" t="s">
        <v>79</v>
      </c>
      <c r="E90" t="s">
        <v>79</v>
      </c>
      <c r="F90" s="6" t="str">
        <f t="shared" si="1"/>
        <v>INSERT INTO actor_roles(id, actor_id, role_id, created_at, updated_at) VALUES (DEFAULT, (SELECT id FROM actors WHERE first_name = 'Anne' AND last_name = 'Hathaway'), (SELECT id FROM roles WHERE character_name = 'Fantine'), now(), now());</v>
      </c>
    </row>
    <row r="91" spans="1:6" x14ac:dyDescent="0.25">
      <c r="A91" t="s">
        <v>72</v>
      </c>
      <c r="B91" t="str">
        <f xml:space="preserve"> "(SELECT id FROM actors WHERE first_name = '"&amp;actors!B76&amp;"' AND last_name = '"&amp;actors!C76&amp;"')"</f>
        <v>(SELECT id FROM actors WHERE first_name = 'Amanda' AND last_name = 'Seyfried')</v>
      </c>
      <c r="C91" t="str">
        <f xml:space="preserve"> "(SELECT id FROM roles WHERE character_name = '"&amp;roles!B88&amp;"')"</f>
        <v>(SELECT id FROM roles WHERE character_name = 'Cosette')</v>
      </c>
      <c r="D91" t="s">
        <v>79</v>
      </c>
      <c r="E91" t="s">
        <v>79</v>
      </c>
      <c r="F91" s="6" t="str">
        <f t="shared" si="1"/>
        <v>INSERT INTO actor_roles(id, actor_id, role_id, created_at, updated_at) VALUES (DEFAULT, (SELECT id FROM actors WHERE first_name = 'Amanda' AND last_name = 'Seyfried'), (SELECT id FROM roles WHERE character_name = 'Cosette'), now(), now());</v>
      </c>
    </row>
    <row r="92" spans="1:6" x14ac:dyDescent="0.25">
      <c r="A92" t="s">
        <v>72</v>
      </c>
      <c r="B92" t="str">
        <f xml:space="preserve"> "(SELECT id FROM actors WHERE first_name = '"&amp;actors!B77&amp;"' AND last_name = '"&amp;actors!C77&amp;"')"</f>
        <v>(SELECT id FROM actors WHERE first_name = 'Eddie' AND last_name = 'Redmayne')</v>
      </c>
      <c r="C92" t="str">
        <f xml:space="preserve"> "(SELECT id FROM roles WHERE character_name = '"&amp;roles!B89&amp;"')"</f>
        <v>(SELECT id FROM roles WHERE character_name = 'Marius')</v>
      </c>
      <c r="D92" t="s">
        <v>79</v>
      </c>
      <c r="E92" t="s">
        <v>79</v>
      </c>
      <c r="F92" s="6" t="str">
        <f t="shared" si="1"/>
        <v>INSERT INTO actor_roles(id, actor_id, role_id, created_at, updated_at) VALUES (DEFAULT, (SELECT id FROM actors WHERE first_name = 'Eddie' AND last_name = 'Redmayne'), (SELECT id FROM roles WHERE character_name = 'Marius'), now(), now());</v>
      </c>
    </row>
    <row r="93" spans="1:6" x14ac:dyDescent="0.25">
      <c r="A93" t="s">
        <v>72</v>
      </c>
      <c r="B93" t="str">
        <f xml:space="preserve"> "(SELECT id FROM actors WHERE first_name = '"&amp;actors!B78&amp;"' AND last_name = '"&amp;actors!C78&amp;"')"</f>
        <v>(SELECT id FROM actors WHERE first_name = 'Ethan' AND last_name = 'Hawke')</v>
      </c>
      <c r="C93" t="str">
        <f xml:space="preserve"> "(SELECT id FROM roles WHERE character_name = '"&amp;roles!B90&amp;"')"</f>
        <v>(SELECT id FROM roles WHERE character_name = 'Vincent Freeman')</v>
      </c>
      <c r="D93" t="s">
        <v>79</v>
      </c>
      <c r="E93" t="s">
        <v>79</v>
      </c>
      <c r="F93" s="6" t="str">
        <f t="shared" si="1"/>
        <v>INSERT INTO actor_roles(id, actor_id, role_id, created_at, updated_at) VALUES (DEFAULT, (SELECT id FROM actors WHERE first_name = 'Ethan' AND last_name = 'Hawke'), (SELECT id FROM roles WHERE character_name = 'Vincent Freeman'), now(), now());</v>
      </c>
    </row>
    <row r="94" spans="1:6" x14ac:dyDescent="0.25">
      <c r="A94" t="s">
        <v>72</v>
      </c>
      <c r="B94" t="str">
        <f xml:space="preserve"> "(SELECT id FROM actors WHERE first_name = '"&amp;actors!B79&amp;"' AND last_name = '"&amp;actors!C79&amp;"')"</f>
        <v>(SELECT id FROM actors WHERE first_name = 'Uma' AND last_name = 'Thurman')</v>
      </c>
      <c r="C94" t="str">
        <f xml:space="preserve"> "(SELECT id FROM roles WHERE character_name = '"&amp;roles!B91&amp;"')"</f>
        <v>(SELECT id FROM roles WHERE character_name = 'Irene Cassini')</v>
      </c>
      <c r="D94" t="s">
        <v>79</v>
      </c>
      <c r="E94" t="s">
        <v>79</v>
      </c>
      <c r="F94" s="6" t="str">
        <f t="shared" si="1"/>
        <v>INSERT INTO actor_roles(id, actor_id, role_id, created_at, updated_at) VALUES (DEFAULT, (SELECT id FROM actors WHERE first_name = 'Uma' AND last_name = 'Thurman'), (SELECT id FROM roles WHERE character_name = 'Irene Cassini'), now(), now());</v>
      </c>
    </row>
    <row r="95" spans="1:6" x14ac:dyDescent="0.25">
      <c r="A95" t="s">
        <v>72</v>
      </c>
      <c r="B95" t="str">
        <f xml:space="preserve"> "(SELECT id FROM actors WHERE first_name = '"&amp;actors!B80&amp;"' AND last_name = '"&amp;actors!C80&amp;"')"</f>
        <v>(SELECT id FROM actors WHERE first_name = 'Jude' AND last_name = 'Law')</v>
      </c>
      <c r="C95" t="str">
        <f xml:space="preserve"> "(SELECT id FROM roles WHERE character_name = '"&amp;roles!B92&amp;"')"</f>
        <v>(SELECT id FROM roles WHERE character_name = 'Jerome Eugene Morrow')</v>
      </c>
      <c r="D95" t="s">
        <v>79</v>
      </c>
      <c r="E95" t="s">
        <v>79</v>
      </c>
      <c r="F95" s="6" t="str">
        <f t="shared" si="1"/>
        <v>INSERT INTO actor_roles(id, actor_id, role_id, created_at, updated_at) VALUES (DEFAULT, (SELECT id FROM actors WHERE first_name = 'Jude' AND last_name = 'Law'), (SELECT id FROM roles WHERE character_name = 'Jerome Eugene Morrow'), now(), now());</v>
      </c>
    </row>
    <row r="96" spans="1:6" x14ac:dyDescent="0.25">
      <c r="A96" t="s">
        <v>72</v>
      </c>
      <c r="B96" t="str">
        <f xml:space="preserve"> "(SELECT id FROM actors WHERE first_name = '"&amp;actors!B70&amp;"' AND last_name = '"&amp;actors!C70&amp;"')"</f>
        <v>(SELECT id FROM actors WHERE first_name = 'Tom' AND last_name = 'Hanks')</v>
      </c>
      <c r="C96" t="str">
        <f xml:space="preserve"> "(SELECT id FROM roles WHERE character_name = '"&amp;roles!B93&amp;"')"</f>
        <v>(SELECT id FROM roles WHERE character_name = 'Larry Crowne')</v>
      </c>
      <c r="D96" t="s">
        <v>79</v>
      </c>
      <c r="E96" t="s">
        <v>79</v>
      </c>
      <c r="F96" s="6" t="str">
        <f t="shared" si="1"/>
        <v>INSERT INTO actor_roles(id, actor_id, role_id, created_at, updated_at) VALUES (DEFAULT, (SELECT id FROM actors WHERE first_name = 'Tom' AND last_name = 'Hanks'), (SELECT id FROM roles WHERE character_name = 'Larry Crowne'), now(), now());</v>
      </c>
    </row>
    <row r="97" spans="1:6" x14ac:dyDescent="0.25">
      <c r="A97" t="s">
        <v>72</v>
      </c>
      <c r="B97" t="str">
        <f xml:space="preserve"> "(SELECT id FROM actors WHERE first_name = '"&amp;actors!B27&amp;"' AND last_name = '"&amp;actors!C27&amp;"')"</f>
        <v>(SELECT id FROM actors WHERE first_name = 'Julia' AND last_name = 'Roberts')</v>
      </c>
      <c r="C97" t="str">
        <f xml:space="preserve"> "(SELECT id FROM roles WHERE character_name = '"&amp;roles!B94&amp;"')"</f>
        <v>(SELECT id FROM roles WHERE character_name = 'Mercedes Tainot')</v>
      </c>
      <c r="D97" t="s">
        <v>79</v>
      </c>
      <c r="E97" t="s">
        <v>79</v>
      </c>
      <c r="F97" s="6" t="str">
        <f t="shared" si="1"/>
        <v>INSERT INTO actor_roles(id, actor_id, role_id, created_at, updated_at) VALUES (DEFAULT, (SELECT id FROM actors WHERE first_name = 'Julia' AND last_name = 'Roberts'), (SELECT id FROM roles WHERE character_name = 'Mercedes Tainot'), now(), now());</v>
      </c>
    </row>
    <row r="98" spans="1:6" x14ac:dyDescent="0.25">
      <c r="A98" t="s">
        <v>72</v>
      </c>
      <c r="B98" t="str">
        <f xml:space="preserve"> "(SELECT id FROM actors WHERE first_name = '"&amp;actors!B81&amp;"' AND last_name = '"&amp;actors!C81&amp;"')"</f>
        <v>(SELECT id FROM actors WHERE first_name = 'Sarah' AND last_name = 'Mahoney')</v>
      </c>
      <c r="C98" t="str">
        <f xml:space="preserve"> "(SELECT id FROM roles WHERE character_name = '"&amp;roles!B95&amp;"')"</f>
        <v>(SELECT id FROM roles WHERE character_name = 'Samantha')</v>
      </c>
      <c r="D98" t="s">
        <v>79</v>
      </c>
      <c r="E98" t="s">
        <v>79</v>
      </c>
      <c r="F98" s="6" t="str">
        <f t="shared" si="1"/>
        <v>INSERT INTO actor_roles(id, actor_id, role_id, created_at, updated_at) VALUES (DEFAULT, (SELECT id FROM actors WHERE first_name = 'Sarah' AND last_name = 'Mahoney'), (SELECT id FROM roles WHERE character_name = 'Samantha'), now(), now());</v>
      </c>
    </row>
    <row r="99" spans="1:6" x14ac:dyDescent="0.25">
      <c r="A99" t="s">
        <v>72</v>
      </c>
      <c r="B99" t="str">
        <f xml:space="preserve"> "(SELECT id FROM actors WHERE first_name = '"&amp;actors!B82&amp;"' AND last_name = '"&amp;actors!C82&amp;"')"</f>
        <v>(SELECT id FROM actors WHERE first_name = 'Edward' AND last_name = 'Asner')</v>
      </c>
      <c r="C99" t="str">
        <f xml:space="preserve"> "(SELECT id FROM roles WHERE character_name = '"&amp;roles!B96&amp;"')"</f>
        <v>(SELECT id FROM roles WHERE character_name = 'Carl Fredricksen')</v>
      </c>
      <c r="D99" t="s">
        <v>79</v>
      </c>
      <c r="E99" t="s">
        <v>79</v>
      </c>
      <c r="F99" s="6" t="str">
        <f t="shared" si="1"/>
        <v>INSERT INTO actor_roles(id, actor_id, role_id, created_at, updated_at) VALUES (DEFAULT, (SELECT id FROM actors WHERE first_name = 'Edward' AND last_name = 'Asner'), (SELECT id FROM roles WHERE character_name = 'Carl Fredricksen'), now(), now());</v>
      </c>
    </row>
    <row r="100" spans="1:6" x14ac:dyDescent="0.25">
      <c r="A100" t="s">
        <v>72</v>
      </c>
      <c r="B100" t="str">
        <f xml:space="preserve"> "(SELECT id FROM actors WHERE first_name = '"&amp;actors!B83&amp;"' AND last_name = '"&amp;actors!C83&amp;"')"</f>
        <v>(SELECT id FROM actors WHERE first_name = 'Jordan' AND last_name = 'Nagai')</v>
      </c>
      <c r="C100" t="str">
        <f xml:space="preserve"> "(SELECT id FROM roles WHERE character_name = '"&amp;roles!B97&amp;"')"</f>
        <v>(SELECT id FROM roles WHERE character_name = 'Russell')</v>
      </c>
      <c r="D100" t="s">
        <v>79</v>
      </c>
      <c r="E100" t="s">
        <v>79</v>
      </c>
      <c r="F100" s="6" t="str">
        <f t="shared" si="1"/>
        <v>INSERT INTO actor_roles(id, actor_id, role_id, created_at, updated_at) VALUES (DEFAULT, (SELECT id FROM actors WHERE first_name = 'Jordan' AND last_name = 'Nagai'), (SELECT id FROM roles WHERE character_name = 'Russell'), now(), now());</v>
      </c>
    </row>
    <row r="101" spans="1:6" x14ac:dyDescent="0.25">
      <c r="A101" t="s">
        <v>72</v>
      </c>
      <c r="B101" t="str">
        <f xml:space="preserve"> "(SELECT id FROM actors WHERE first_name = '"&amp;actors!B70&amp;"' AND last_name = '"&amp;actors!C70&amp;"')"</f>
        <v>(SELECT id FROM actors WHERE first_name = 'Tom' AND last_name = 'Hanks')</v>
      </c>
      <c r="C101" t="str">
        <f xml:space="preserve"> "(SELECT id FROM roles WHERE character_name = '"&amp;roles!B98&amp;"')"</f>
        <v>(SELECT id FROM roles WHERE character_name = 'Woody')</v>
      </c>
      <c r="D101" t="s">
        <v>79</v>
      </c>
      <c r="E101" t="s">
        <v>79</v>
      </c>
      <c r="F101" s="6" t="str">
        <f t="shared" si="1"/>
        <v>INSERT INTO actor_roles(id, actor_id, role_id, created_at, updated_at) VALUES (DEFAULT, (SELECT id FROM actors WHERE first_name = 'Tom' AND last_name = 'Hanks'), (SELECT id FROM roles WHERE character_name = 'Woody'), now(), now());</v>
      </c>
    </row>
    <row r="102" spans="1:6" x14ac:dyDescent="0.25">
      <c r="A102" t="s">
        <v>72</v>
      </c>
      <c r="B102" t="str">
        <f xml:space="preserve"> "(SELECT id FROM actors WHERE first_name = '"&amp;actors!B84&amp;"' AND last_name = '"&amp;actors!C84&amp;"')"</f>
        <v>(SELECT id FROM actors WHERE first_name = 'Tim' AND last_name = 'Allen')</v>
      </c>
      <c r="C102" t="str">
        <f xml:space="preserve"> "(SELECT id FROM roles WHERE character_name = '"&amp;roles!B99&amp;"')"</f>
        <v>(SELECT id FROM roles WHERE character_name = 'Buzz Lightyear')</v>
      </c>
      <c r="D102" t="s">
        <v>79</v>
      </c>
      <c r="E102" t="s">
        <v>79</v>
      </c>
      <c r="F102" s="6" t="str">
        <f t="shared" si="1"/>
        <v>INSERT INTO actor_roles(id, actor_id, role_id, created_at, updated_at) VALUES (DEFAULT, (SELECT id FROM actors WHERE first_name = 'Tim' AND last_name = 'Allen'), (SELECT id FROM roles WHERE character_name = 'Buzz Lightyear'), now(), now());</v>
      </c>
    </row>
    <row r="103" spans="1:6" x14ac:dyDescent="0.25">
      <c r="A103" t="s">
        <v>72</v>
      </c>
      <c r="B103" t="str">
        <f xml:space="preserve"> "(SELECT id FROM actors WHERE first_name = '"&amp;actors!B85&amp;"' AND last_name = '"&amp;actors!C85&amp;"')"</f>
        <v>(SELECT id FROM actors WHERE first_name = 'Don' AND last_name = 'Rickles')</v>
      </c>
      <c r="C103" t="str">
        <f xml:space="preserve"> "(SELECT id FROM roles WHERE character_name = '"&amp;roles!B100&amp;"')"</f>
        <v>(SELECT id FROM roles WHERE character_name = 'Mr. Potato Head')</v>
      </c>
      <c r="D103" t="s">
        <v>79</v>
      </c>
      <c r="E103" t="s">
        <v>79</v>
      </c>
      <c r="F103" s="6" t="str">
        <f t="shared" si="1"/>
        <v>INSERT INTO actor_roles(id, actor_id, role_id, created_at, updated_at) VALUES (DEFAULT, (SELECT id FROM actors WHERE first_name = 'Don' AND last_name = 'Rickles'), (SELECT id FROM roles WHERE character_name = 'Mr. Potato Head'), now(), now());</v>
      </c>
    </row>
    <row r="104" spans="1:6" x14ac:dyDescent="0.25">
      <c r="A104" t="s">
        <v>72</v>
      </c>
      <c r="B104" t="str">
        <f xml:space="preserve"> "(SELECT id FROM actors WHERE first_name = '"&amp;actors!B86&amp;"' AND last_name = '"&amp;actors!C86&amp;"')"</f>
        <v>(SELECT id FROM actors WHERE first_name = 'Chris' AND last_name = 'Pine')</v>
      </c>
      <c r="C104" t="str">
        <f xml:space="preserve"> "(SELECT id FROM roles WHERE character_name = '"&amp;roles!B101&amp;"')"</f>
        <v>(SELECT id FROM roles WHERE character_name = 'Kirk')</v>
      </c>
      <c r="D104" t="s">
        <v>79</v>
      </c>
      <c r="E104" t="s">
        <v>79</v>
      </c>
      <c r="F104" s="6" t="str">
        <f t="shared" si="1"/>
        <v>INSERT INTO actor_roles(id, actor_id, role_id, created_at, updated_at) VALUES (DEFAULT, (SELECT id FROM actors WHERE first_name = 'Chris' AND last_name = 'Pine'), (SELECT id FROM roles WHERE character_name = 'Kirk'), now(), now());</v>
      </c>
    </row>
    <row r="105" spans="1:6" x14ac:dyDescent="0.25">
      <c r="A105" t="s">
        <v>72</v>
      </c>
      <c r="B105" t="str">
        <f xml:space="preserve"> "(SELECT id FROM actors WHERE first_name = '"&amp;actors!B87&amp;"' AND last_name = '"&amp;actors!C87&amp;"')"</f>
        <v>(SELECT id FROM actors WHERE first_name = 'Zachary' AND last_name = 'Quinto')</v>
      </c>
      <c r="C105" t="str">
        <f xml:space="preserve"> "(SELECT id FROM roles WHERE character_name = '"&amp;roles!B102&amp;"')"</f>
        <v>(SELECT id FROM roles WHERE character_name = 'Spock')</v>
      </c>
      <c r="D105" t="s">
        <v>79</v>
      </c>
      <c r="E105" t="s">
        <v>79</v>
      </c>
      <c r="F105" s="6" t="str">
        <f t="shared" si="1"/>
        <v>INSERT INTO actor_roles(id, actor_id, role_id, created_at, updated_at) VALUES (DEFAULT, (SELECT id FROM actors WHERE first_name = 'Zachary' AND last_name = 'Quinto'), (SELECT id FROM roles WHERE character_name = 'Spock'), now(), now());</v>
      </c>
    </row>
    <row r="106" spans="1:6" x14ac:dyDescent="0.25">
      <c r="A106" t="s">
        <v>72</v>
      </c>
      <c r="B106" t="str">
        <f xml:space="preserve"> "(SELECT id FROM actors WHERE first_name = '"&amp;actors!B88&amp;"' AND last_name = '"&amp;actors!C88&amp;"')"</f>
        <v>(SELECT id FROM actors WHERE first_name = 'Zoe' AND last_name = 'Saldana')</v>
      </c>
      <c r="C106" t="str">
        <f xml:space="preserve"> "(SELECT id FROM roles WHERE character_name = '"&amp;roles!B103&amp;"')"</f>
        <v>(SELECT id FROM roles WHERE character_name = 'Uhura')</v>
      </c>
      <c r="D106" t="s">
        <v>79</v>
      </c>
      <c r="E106" t="s">
        <v>79</v>
      </c>
      <c r="F106" s="6" t="str">
        <f t="shared" si="1"/>
        <v>INSERT INTO actor_roles(id, actor_id, role_id, created_at, updated_at) VALUES (DEFAULT, (SELECT id FROM actors WHERE first_name = 'Zoe' AND last_name = 'Saldana'), (SELECT id FROM roles WHERE character_name = 'Uhura'), now(), now());</v>
      </c>
    </row>
    <row r="107" spans="1:6" x14ac:dyDescent="0.25">
      <c r="A107" t="s">
        <v>72</v>
      </c>
      <c r="B107" t="str">
        <f xml:space="preserve"> "(SELECT id FROM actors WHERE first_name = '"&amp;actors!B89&amp;"' AND last_name = '"&amp;actors!C89&amp;"')"</f>
        <v>(SELECT id FROM actors WHERE first_name = 'Benedict' AND last_name = 'Cucumber')</v>
      </c>
      <c r="C107" t="str">
        <f xml:space="preserve"> "(SELECT id FROM roles WHERE character_name = '"&amp;roles!B104&amp;"')"</f>
        <v>(SELECT id FROM roles WHERE character_name = 'Khan')</v>
      </c>
      <c r="D107" t="s">
        <v>79</v>
      </c>
      <c r="E107" t="s">
        <v>79</v>
      </c>
      <c r="F107" s="6" t="str">
        <f t="shared" si="1"/>
        <v>INSERT INTO actor_roles(id, actor_id, role_id, created_at, updated_at) VALUES (DEFAULT, (SELECT id FROM actors WHERE first_name = 'Benedict' AND last_name = 'Cucumber'), (SELECT id FROM roles WHERE character_name = 'Khan'), now(), now());</v>
      </c>
    </row>
    <row r="108" spans="1:6" x14ac:dyDescent="0.25">
      <c r="A108" t="s">
        <v>72</v>
      </c>
      <c r="B108" t="str">
        <f xml:space="preserve"> "(SELECT id FROM actors WHERE first_name = '"&amp;actors!B12&amp;"' AND last_name = '"&amp;actors!C12&amp;"')"</f>
        <v>(SELECT id FROM actors WHERE first_name = 'Christian' AND last_name = 'Bale')</v>
      </c>
      <c r="C108" t="str">
        <f xml:space="preserve"> "(SELECT id FROM roles WHERE character_name = '"&amp;roles!B105&amp;"')"</f>
        <v>(SELECT id FROM roles WHERE character_name = 'Bruce Wayne / Batman')</v>
      </c>
      <c r="D108" t="s">
        <v>79</v>
      </c>
      <c r="E108" t="s">
        <v>79</v>
      </c>
      <c r="F108" s="6" t="str">
        <f t="shared" si="1"/>
        <v>INSERT INTO actor_roles(id, actor_id, role_id, created_at, updated_at) VALUES (DEFAULT, (SELECT id FROM actors WHERE first_name = 'Christian' AND last_name = 'Bale'), (SELECT id FROM roles WHERE character_name = 'Bruce Wayne / Batman'), now(), now());</v>
      </c>
    </row>
    <row r="109" spans="1:6" x14ac:dyDescent="0.25">
      <c r="A109" t="s">
        <v>72</v>
      </c>
      <c r="B109" t="str">
        <f xml:space="preserve"> "(SELECT id FROM actors WHERE first_name = '"&amp;actors!B90&amp;"' AND last_name = '"&amp;actors!C90&amp;"')"</f>
        <v>(SELECT id FROM actors WHERE first_name = 'Michael' AND last_name = 'Caine')</v>
      </c>
      <c r="C109" t="str">
        <f xml:space="preserve"> "(SELECT id FROM roles WHERE character_name = '"&amp;roles!B106&amp;"')"</f>
        <v>(SELECT id FROM roles WHERE character_name = 'Alfred Ludlow')</v>
      </c>
      <c r="D109" t="s">
        <v>79</v>
      </c>
      <c r="E109" t="s">
        <v>79</v>
      </c>
      <c r="F109" s="6" t="str">
        <f t="shared" si="1"/>
        <v>INSERT INTO actor_roles(id, actor_id, role_id, created_at, updated_at) VALUES (DEFAULT, (SELECT id FROM actors WHERE first_name = 'Michael' AND last_name = 'Caine'), (SELECT id FROM roles WHERE character_name = 'Alfred Ludlow'), now(), now());</v>
      </c>
    </row>
    <row r="110" spans="1:6" x14ac:dyDescent="0.25">
      <c r="A110" t="s">
        <v>72</v>
      </c>
      <c r="B110" t="str">
        <f xml:space="preserve"> "(SELECT id FROM actors WHERE first_name = '"&amp;actors!B91&amp;"' AND last_name = '"&amp;actors!C91&amp;"')"</f>
        <v>(SELECT id FROM actors WHERE first_name = 'Katie' AND last_name = 'Holmes')</v>
      </c>
      <c r="C110" t="str">
        <f xml:space="preserve"> "(SELECT id FROM roles WHERE character_name = '"&amp;roles!B107&amp;"')"</f>
        <v>(SELECT id FROM roles WHERE character_name = 'Rachel Dawes')</v>
      </c>
      <c r="D110" t="s">
        <v>79</v>
      </c>
      <c r="E110" t="s">
        <v>79</v>
      </c>
      <c r="F110" s="6" t="str">
        <f t="shared" si="1"/>
        <v>INSERT INTO actor_roles(id, actor_id, role_id, created_at, updated_at) VALUES (DEFAULT, (SELECT id FROM actors WHERE first_name = 'Katie' AND last_name = 'Holmes'), (SELECT id FROM roles WHERE character_name = 'Rachel Dawes'), now(), now());</v>
      </c>
    </row>
    <row r="111" spans="1:6" x14ac:dyDescent="0.25">
      <c r="A111" t="s">
        <v>72</v>
      </c>
      <c r="B111" t="str">
        <f xml:space="preserve"> "(SELECT id FROM actors WHERE first_name = '"&amp;actors!B92&amp;"' AND last_name = '"&amp;actors!C92&amp;"')"</f>
        <v>(SELECT id FROM actors WHERE first_name = 'Liam' AND last_name = 'Neeson')</v>
      </c>
      <c r="C111" t="str">
        <f xml:space="preserve"> "(SELECT id FROM roles WHERE character_name = '"&amp;roles!B108&amp;"')"</f>
        <v>(SELECT id FROM roles WHERE character_name = 'Ducard')</v>
      </c>
      <c r="D111" t="s">
        <v>79</v>
      </c>
      <c r="E111" t="s">
        <v>79</v>
      </c>
      <c r="F111" s="6" t="str">
        <f t="shared" si="1"/>
        <v>INSERT INTO actor_roles(id, actor_id, role_id, created_at, updated_at) VALUES (DEFAULT, (SELECT id FROM actors WHERE first_name = 'Liam' AND last_name = 'Neeson'), (SELECT id FROM roles WHERE character_name = 'Ducard'), now(), now());</v>
      </c>
    </row>
    <row r="112" spans="1:6" x14ac:dyDescent="0.25">
      <c r="A112" t="s">
        <v>72</v>
      </c>
      <c r="B112" t="str">
        <f xml:space="preserve"> "(SELECT id FROM actors WHERE first_name = '"&amp;actors!B70&amp;"' AND last_name = '"&amp;actors!C70&amp;"')"</f>
        <v>(SELECT id FROM actors WHERE first_name = 'Tom' AND last_name = 'Hanks')</v>
      </c>
      <c r="C112" t="str">
        <f xml:space="preserve"> "(SELECT id FROM roles WHERE character_name = '"&amp;roles!B109&amp;"')"</f>
        <v>(SELECT id FROM roles WHERE character_name = 'James B. Donovan')</v>
      </c>
      <c r="D112" t="s">
        <v>79</v>
      </c>
      <c r="E112" t="s">
        <v>79</v>
      </c>
      <c r="F112" s="6" t="str">
        <f t="shared" si="1"/>
        <v>INSERT INTO actor_roles(id, actor_id, role_id, created_at, updated_at) VALUES (DEFAULT, (SELECT id FROM actors WHERE first_name = 'Tom' AND last_name = 'Hanks'), (SELECT id FROM roles WHERE character_name = 'James B. Donovan'), now(), now());</v>
      </c>
    </row>
    <row r="113" spans="1:6" x14ac:dyDescent="0.25">
      <c r="A113" t="s">
        <v>72</v>
      </c>
      <c r="B113" t="str">
        <f xml:space="preserve"> "(SELECT id FROM actors WHERE first_name = '"&amp;actors!B93&amp;"' AND last_name = '"&amp;actors!C93&amp;"')"</f>
        <v>(SELECT id FROM actors WHERE first_name = 'Mark' AND last_name = 'Rylance')</v>
      </c>
      <c r="C113" t="str">
        <f xml:space="preserve"> "(SELECT id FROM roles WHERE character_name = '"&amp;roles!B110&amp;"')"</f>
        <v>(SELECT id FROM roles WHERE character_name = 'Rudolf Abel')</v>
      </c>
      <c r="D113" t="s">
        <v>79</v>
      </c>
      <c r="E113" t="s">
        <v>79</v>
      </c>
      <c r="F113" s="6" t="str">
        <f t="shared" si="1"/>
        <v>INSERT INTO actor_roles(id, actor_id, role_id, created_at, updated_at) VALUES (DEFAULT, (SELECT id FROM actors WHERE first_name = 'Mark' AND last_name = 'Rylance'), (SELECT id FROM roles WHERE character_name = 'Rudolf Abel'), now(), now());</v>
      </c>
    </row>
    <row r="114" spans="1:6" x14ac:dyDescent="0.25">
      <c r="A114" t="s">
        <v>72</v>
      </c>
      <c r="B114" t="str">
        <f xml:space="preserve"> "(SELECT id FROM actors WHERE first_name = '"&amp;actors!B94&amp;"' AND last_name = '"&amp;actors!C94&amp;"')"</f>
        <v>(SELECT id FROM actors WHERE first_name = 'Amy' AND last_name = 'Ryan')</v>
      </c>
      <c r="C114" t="str">
        <f xml:space="preserve"> "(SELECT id FROM roles WHERE character_name = '"&amp;roles!B111&amp;"')"</f>
        <v>(SELECT id FROM roles WHERE character_name = 'Mary Donovan')</v>
      </c>
      <c r="D114" t="s">
        <v>79</v>
      </c>
      <c r="E114" t="s">
        <v>79</v>
      </c>
      <c r="F114" s="6" t="str">
        <f t="shared" si="1"/>
        <v>INSERT INTO actor_roles(id, actor_id, role_id, created_at, updated_at) VALUES (DEFAULT, (SELECT id FROM actors WHERE first_name = 'Amy' AND last_name = 'Ryan'), (SELECT id FROM roles WHERE character_name = 'Mary Donovan'), now(), now());</v>
      </c>
    </row>
    <row r="115" spans="1:6" x14ac:dyDescent="0.25">
      <c r="A115" t="s">
        <v>72</v>
      </c>
      <c r="B115" t="str">
        <f xml:space="preserve"> "(SELECT id FROM actors WHERE first_name = '"&amp;actors!B95&amp;"' AND last_name = '"&amp;actors!C95&amp;"')"</f>
        <v>(SELECT id FROM actors WHERE first_name = 'Sam' AND last_name = 'Worthington')</v>
      </c>
      <c r="C115" t="str">
        <f xml:space="preserve"> "(SELECT id FROM roles WHERE character_name = '"&amp;roles!B112&amp;"')"</f>
        <v>(SELECT id FROM roles WHERE character_name = 'Jake Sully')</v>
      </c>
      <c r="D115" t="s">
        <v>79</v>
      </c>
      <c r="E115" t="s">
        <v>79</v>
      </c>
      <c r="F115" s="6" t="str">
        <f t="shared" si="1"/>
        <v>INSERT INTO actor_roles(id, actor_id, role_id, created_at, updated_at) VALUES (DEFAULT, (SELECT id FROM actors WHERE first_name = 'Sam' AND last_name = 'Worthington'), (SELECT id FROM roles WHERE character_name = 'Jake Sully'), now(), now());</v>
      </c>
    </row>
    <row r="116" spans="1:6" x14ac:dyDescent="0.25">
      <c r="A116" t="s">
        <v>72</v>
      </c>
      <c r="B116" t="str">
        <f xml:space="preserve"> "(SELECT id FROM actors WHERE first_name = '"&amp;actors!B88&amp;"' AND last_name = '"&amp;actors!C88&amp;"')"</f>
        <v>(SELECT id FROM actors WHERE first_name = 'Zoe' AND last_name = 'Saldana')</v>
      </c>
      <c r="C116" t="str">
        <f xml:space="preserve"> "(SELECT id FROM roles WHERE character_name = '"&amp;roles!B113&amp;"')"</f>
        <v>(SELECT id FROM roles WHERE character_name = 'Neytiri')</v>
      </c>
      <c r="D116" t="s">
        <v>79</v>
      </c>
      <c r="E116" t="s">
        <v>79</v>
      </c>
      <c r="F116" s="6" t="str">
        <f t="shared" si="1"/>
        <v>INSERT INTO actor_roles(id, actor_id, role_id, created_at, updated_at) VALUES (DEFAULT, (SELECT id FROM actors WHERE first_name = 'Zoe' AND last_name = 'Saldana'), (SELECT id FROM roles WHERE character_name = 'Neytiri'), now(), now());</v>
      </c>
    </row>
    <row r="117" spans="1:6" x14ac:dyDescent="0.25">
      <c r="A117" t="s">
        <v>72</v>
      </c>
      <c r="B117" t="str">
        <f xml:space="preserve"> "(SELECT id FROM actors WHERE first_name = '"&amp;actors!B52&amp;"' AND last_name = '"&amp;actors!C52&amp;"')"</f>
        <v>(SELECT id FROM actors WHERE first_name = 'Sigourney' AND last_name = 'Weaver')</v>
      </c>
      <c r="C117" t="str">
        <f xml:space="preserve"> "(SELECT id FROM roles WHERE character_name = '"&amp;roles!B114&amp;"')"</f>
        <v>(SELECT id FROM roles WHERE character_name = 'Dr. Grace Augustine')</v>
      </c>
      <c r="D117" t="s">
        <v>79</v>
      </c>
      <c r="E117" t="s">
        <v>79</v>
      </c>
      <c r="F117" s="6" t="str">
        <f t="shared" si="1"/>
        <v>INSERT INTO actor_roles(id, actor_id, role_id, created_at, updated_at) VALUES (DEFAULT, (SELECT id FROM actors WHERE first_name = 'Sigourney' AND last_name = 'Weaver'), (SELECT id FROM roles WHERE character_name = 'Dr. Grace Augustine'), now(), now());</v>
      </c>
    </row>
    <row r="118" spans="1:6" x14ac:dyDescent="0.25">
      <c r="A118" t="s">
        <v>72</v>
      </c>
      <c r="B118" t="str">
        <f xml:space="preserve"> "(SELECT id FROM actors WHERE first_name = '"&amp;actors!B96&amp;"' AND last_name = '"&amp;actors!C96&amp;"')"</f>
        <v>(SELECT id FROM actors WHERE first_name = 'Ryan' AND last_name = 'Reynolds')</v>
      </c>
      <c r="C118" t="str">
        <f xml:space="preserve"> "(SELECT id FROM roles WHERE character_name = '"&amp;roles!B115&amp;"')"</f>
        <v>(SELECT id FROM roles WHERE character_name = 'Wade / Deadpool')</v>
      </c>
      <c r="D118" t="s">
        <v>79</v>
      </c>
      <c r="E118" t="s">
        <v>79</v>
      </c>
      <c r="F118" s="6" t="str">
        <f t="shared" si="1"/>
        <v>INSERT INTO actor_roles(id, actor_id, role_id, created_at, updated_at) VALUES (DEFAULT, (SELECT id FROM actors WHERE first_name = 'Ryan' AND last_name = 'Reynolds'), (SELECT id FROM roles WHERE character_name = 'Wade / Deadpool'), now(), now());</v>
      </c>
    </row>
    <row r="119" spans="1:6" x14ac:dyDescent="0.25">
      <c r="A119" t="s">
        <v>72</v>
      </c>
      <c r="B119" t="str">
        <f xml:space="preserve"> "(SELECT id FROM actors WHERE first_name = '"&amp;actors!B97&amp;"' AND last_name = '"&amp;actors!C97&amp;"')"</f>
        <v>(SELECT id FROM actors WHERE first_name = 'Morena' AND last_name = 'Baccarin')</v>
      </c>
      <c r="C119" t="str">
        <f xml:space="preserve"> "(SELECT id FROM roles WHERE character_name = '"&amp;roles!B116&amp;"')"</f>
        <v>(SELECT id FROM roles WHERE character_name = 'Venessa')</v>
      </c>
      <c r="D119" t="s">
        <v>79</v>
      </c>
      <c r="E119" t="s">
        <v>79</v>
      </c>
      <c r="F119" s="6" t="str">
        <f t="shared" si="1"/>
        <v>INSERT INTO actor_roles(id, actor_id, role_id, created_at, updated_at) VALUES (DEFAULT, (SELECT id FROM actors WHERE first_name = 'Morena' AND last_name = 'Baccarin'), (SELECT id FROM roles WHERE character_name = 'Venessa'), now(), now());</v>
      </c>
    </row>
    <row r="120" spans="1:6" x14ac:dyDescent="0.25">
      <c r="A120" t="s">
        <v>72</v>
      </c>
      <c r="B120" t="str">
        <f xml:space="preserve"> "(SELECT id FROM actors WHERE first_name = '"&amp;actors!B98&amp;"' AND last_name = '"&amp;actors!C98&amp;"')"</f>
        <v>(SELECT id FROM actors WHERE first_name = 'T.J.' AND last_name = 'Miller')</v>
      </c>
      <c r="C120" t="str">
        <f xml:space="preserve"> "(SELECT id FROM roles WHERE character_name = '"&amp;roles!B117&amp;"')"</f>
        <v>(SELECT id FROM roles WHERE character_name = 'Weasel')</v>
      </c>
      <c r="D120" t="s">
        <v>79</v>
      </c>
      <c r="E120" t="s">
        <v>79</v>
      </c>
      <c r="F120" s="6" t="str">
        <f t="shared" si="1"/>
        <v>INSERT INTO actor_roles(id, actor_id, role_id, created_at, updated_at) VALUES (DEFAULT, (SELECT id FROM actors WHERE first_name = 'T.J.' AND last_name = 'Miller'), (SELECT id FROM roles WHERE character_name = 'Weasel'), now(), now());</v>
      </c>
    </row>
    <row r="121" spans="1:6" x14ac:dyDescent="0.25">
      <c r="A121" t="s">
        <v>72</v>
      </c>
      <c r="B121" t="str">
        <f xml:space="preserve"> "(SELECT id FROM actors WHERE first_name = '"&amp;actors!B99&amp;"' AND last_name = '"&amp;actors!C99&amp;"')"</f>
        <v>(SELECT id FROM actors WHERE first_name = 'Stan' AND last_name = 'Lee')</v>
      </c>
      <c r="C121" t="str">
        <f xml:space="preserve"> "(SELECT id FROM roles WHERE character_name = '"&amp;roles!B118&amp;"')"</f>
        <v>(SELECT id FROM roles WHERE character_name = 'Strip Club DJ')</v>
      </c>
      <c r="D121" t="s">
        <v>79</v>
      </c>
      <c r="E121" t="s">
        <v>79</v>
      </c>
      <c r="F121" s="6" t="str">
        <f t="shared" si="1"/>
        <v>INSERT INTO actor_roles(id, actor_id, role_id, created_at, updated_at) VALUES (DEFAULT, (SELECT id FROM actors WHERE first_name = 'Stan' AND last_name = 'Lee'), (SELECT id FROM roles WHERE character_name = 'Strip Club DJ'), now(), now());</v>
      </c>
    </row>
    <row r="122" spans="1:6" x14ac:dyDescent="0.25">
      <c r="A122" t="s">
        <v>72</v>
      </c>
      <c r="B122" t="str">
        <f xml:space="preserve"> "(SELECT id FROM actors WHERE first_name = '"&amp;actors!B100&amp;"' AND last_name = '"&amp;actors!C100&amp;"')"</f>
        <v>(SELECT id FROM actors WHERE first_name = 'Andrey' AND last_name = 'Tautou')</v>
      </c>
      <c r="C122" t="str">
        <f xml:space="preserve"> "(SELECT id FROM roles WHERE character_name = '"&amp;roles!B119&amp;"')"</f>
        <v>(SELECT id FROM roles WHERE character_name = 'Amélie Poulain')</v>
      </c>
      <c r="D122" t="s">
        <v>79</v>
      </c>
      <c r="E122" t="s">
        <v>79</v>
      </c>
      <c r="F122" s="6" t="str">
        <f t="shared" si="1"/>
        <v>INSERT INTO actor_roles(id, actor_id, role_id, created_at, updated_at) VALUES (DEFAULT, (SELECT id FROM actors WHERE first_name = 'Andrey' AND last_name = 'Tautou'), (SELECT id FROM roles WHERE character_name = 'Amélie Poulain'), now(), now());</v>
      </c>
    </row>
    <row r="123" spans="1:6" x14ac:dyDescent="0.25">
      <c r="A123" t="s">
        <v>72</v>
      </c>
      <c r="B123" t="str">
        <f xml:space="preserve"> "(SELECT id FROM actors WHERE first_name = '"&amp;actors!B101&amp;"' AND last_name = '"&amp;actors!C101&amp;"')"</f>
        <v>(SELECT id FROM actors WHERE first_name = 'Mathieu' AND last_name = 'Kassovitz')</v>
      </c>
      <c r="C123" t="str">
        <f xml:space="preserve"> "(SELECT id FROM roles WHERE character_name = '"&amp;roles!B120&amp;"')"</f>
        <v>(SELECT id FROM roles WHERE character_name = 'Nino Quincampoix')</v>
      </c>
      <c r="D123" t="s">
        <v>79</v>
      </c>
      <c r="E123" t="s">
        <v>79</v>
      </c>
      <c r="F123" s="6" t="str">
        <f t="shared" si="1"/>
        <v>INSERT INTO actor_roles(id, actor_id, role_id, created_at, updated_at) VALUES (DEFAULT, (SELECT id FROM actors WHERE first_name = 'Mathieu' AND last_name = 'Kassovitz'), (SELECT id FROM roles WHERE character_name = 'Nino Quincampoix'), now(), now());</v>
      </c>
    </row>
    <row r="124" spans="1:6" x14ac:dyDescent="0.25">
      <c r="A124" t="s">
        <v>72</v>
      </c>
      <c r="B124" t="str">
        <f xml:space="preserve"> "(SELECT id FROM actors WHERE first_name = '"&amp;actors!B102&amp;"' AND last_name = '"&amp;actors!C102&amp;"')"</f>
        <v>(SELECT id FROM actors WHERE first_name = 'Christopher' AND last_name = 'Walken')</v>
      </c>
      <c r="C124" t="str">
        <f xml:space="preserve"> "(SELECT id FROM roles WHERE character_name = '"&amp;roles!B121&amp;"')"</f>
        <v>(SELECT id FROM roles WHERE character_name = 'Frank Abagnale')</v>
      </c>
      <c r="D124" t="s">
        <v>79</v>
      </c>
      <c r="E124" t="s">
        <v>79</v>
      </c>
      <c r="F124" s="6" t="str">
        <f t="shared" si="1"/>
        <v>INSERT INTO actor_roles(id, actor_id, role_id, created_at, updated_at) VALUES (DEFAULT, (SELECT id FROM actors WHERE first_name = 'Christopher' AND last_name = 'Walken'), (SELECT id FROM roles WHERE character_name = 'Frank Abagnale'), now(), now());</v>
      </c>
    </row>
    <row r="125" spans="1:6" x14ac:dyDescent="0.25">
      <c r="A125" t="s">
        <v>72</v>
      </c>
      <c r="B125" t="str">
        <f xml:space="preserve"> "(SELECT id FROM actors WHERE first_name = '"&amp;actors!B31&amp;"' AND last_name = '"&amp;actors!C31&amp;"')"</f>
        <v>(SELECT id FROM actors WHERE first_name = 'Leonardo' AND last_name = 'DiCaprio')</v>
      </c>
      <c r="C125" t="str">
        <f xml:space="preserve"> "(SELECT id FROM roles WHERE character_name = '"&amp;roles!B122&amp;"')"</f>
        <v>(SELECT id FROM roles WHERE character_name = 'Frank Abagnale Jr.')</v>
      </c>
      <c r="D125" t="s">
        <v>79</v>
      </c>
      <c r="E125" t="s">
        <v>79</v>
      </c>
      <c r="F125" s="6" t="str">
        <f t="shared" si="1"/>
        <v>INSERT INTO actor_roles(id, actor_id, role_id, created_at, updated_at) VALUES (DEFAULT, (SELECT id FROM actors WHERE first_name = 'Leonardo' AND last_name = 'DiCaprio'), (SELECT id FROM roles WHERE character_name = 'Frank Abagnale Jr.'), now(), now());</v>
      </c>
    </row>
    <row r="126" spans="1:6" x14ac:dyDescent="0.25">
      <c r="A126" t="s">
        <v>72</v>
      </c>
      <c r="B126" t="str">
        <f xml:space="preserve"> "(SELECT id FROM actors WHERE first_name = '"&amp;actors!B70&amp;"' AND last_name = '"&amp;actors!C70&amp;"')"</f>
        <v>(SELECT id FROM actors WHERE first_name = 'Tom' AND last_name = 'Hanks')</v>
      </c>
      <c r="C126" t="str">
        <f xml:space="preserve"> "(SELECT id FROM roles WHERE character_name = '"&amp;roles!B123&amp;"')"</f>
        <v>(SELECT id FROM roles WHERE character_name = 'Carl Hanratty')</v>
      </c>
      <c r="D126" t="s">
        <v>79</v>
      </c>
      <c r="E126" t="s">
        <v>79</v>
      </c>
      <c r="F126" s="6" t="str">
        <f t="shared" si="1"/>
        <v>INSERT INTO actor_roles(id, actor_id, role_id, created_at, updated_at) VALUES (DEFAULT, (SELECT id FROM actors WHERE first_name = 'Tom' AND last_name = 'Hanks'), (SELECT id FROM roles WHERE character_name = 'Carl Hanratty'), now(), now());</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C4" workbookViewId="0">
      <selection activeCell="F145" sqref="F2:F145"/>
    </sheetView>
  </sheetViews>
  <sheetFormatPr defaultRowHeight="15" x14ac:dyDescent="0.25"/>
  <cols>
    <col min="1" max="1" width="11.42578125" customWidth="1"/>
    <col min="2" max="2" width="63.42578125" customWidth="1"/>
    <col min="3" max="3" width="57.28515625" customWidth="1"/>
    <col min="4"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roles WHERE character_name = '"&amp;roles!B2&amp;"')"</f>
        <v>(SELECT id FROM roles WHERE character_name = 'Samwise Gamgee')</v>
      </c>
      <c r="D2" t="s">
        <v>79</v>
      </c>
      <c r="E2" t="s">
        <v>79</v>
      </c>
      <c r="F2" s="6" t="str">
        <f xml:space="preserve"> "INSERT INTO movie_roles("&amp;A$1&amp;", "&amp;B$1&amp;", "&amp;C$1&amp;", "&amp;D$1&amp;", "&amp;E$1&amp;") VALUES ("&amp;A2&amp;", "&amp;B2&amp;", "&amp;C2&amp;", "&amp;D2&amp;", "&amp;E2&amp;");"</f>
        <v>INSERT INTO movie_roles(id, movie_id, role_id, created_at, updated_at) VALUES (DEFAULT, (SELECT id FROM movies WHERE movie_name = 'The Lord of the Rings: The Fellowship of the Ring' AND duration = '2:58'), (SELECT id FROM roles WHERE character_name = 'Samwise Gamgee'),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roles WHERE character_name = '"&amp;roles!B3&amp;"')"</f>
        <v>(SELECT id FROM roles WHERE character_name = 'Boromir')</v>
      </c>
      <c r="D3" t="s">
        <v>79</v>
      </c>
      <c r="E3" t="s">
        <v>79</v>
      </c>
      <c r="F3" s="6" t="str">
        <f t="shared" ref="F3:F66" si="0" xml:space="preserve"> "INSERT INTO movie_roles("&amp;A$1&amp;", "&amp;B$1&amp;", "&amp;C$1&amp;", "&amp;D$1&amp;", "&amp;E$1&amp;") VALUES ("&amp;A3&amp;", "&amp;B3&amp;", "&amp;C3&amp;", "&amp;D3&amp;", "&amp;E3&amp;");"</f>
        <v>INSERT INTO movie_roles(id, movie_id, role_id, created_at, updated_at) VALUES (DEFAULT, (SELECT id FROM movies WHERE movie_name = 'The Lord of the Rings: The Fellowship of the Ring' AND duration = '2:58'), (SELECT id FROM roles WHERE character_name = 'Boromir'),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roles WHERE character_name = '"&amp;roles!B4&amp;"')"</f>
        <v>(SELECT id FROM roles WHERE character_name = 'Gandalf The Grey')</v>
      </c>
      <c r="D4" t="s">
        <v>79</v>
      </c>
      <c r="E4" t="s">
        <v>79</v>
      </c>
      <c r="F4" s="6" t="str">
        <f t="shared" si="0"/>
        <v>INSERT INTO movie_roles(id, movie_id, role_id, created_at, updated_at) VALUES (DEFAULT, (SELECT id FROM movies WHERE movie_name = 'The Lord of the Rings: The Fellowship of the Ring' AND duration = '2:58'), (SELECT id FROM roles WHERE character_name = 'Gandalf The Grey'), now(), now());</v>
      </c>
    </row>
    <row r="5" spans="1:6"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roles WHERE character_name = '"&amp;roles!B5&amp;"')"</f>
        <v>(SELECT id FROM roles WHERE character_name = 'Aragorn')</v>
      </c>
      <c r="D5" t="s">
        <v>79</v>
      </c>
      <c r="E5" t="s">
        <v>79</v>
      </c>
      <c r="F5" s="6" t="str">
        <f t="shared" si="0"/>
        <v>INSERT INTO movie_roles(id, movie_id, role_id, created_at, updated_at) VALUES (DEFAULT, (SELECT id FROM movies WHERE movie_name = 'The Lord of the Rings: The Fellowship of the Ring' AND duration = '2:58'), (SELECT id FROM roles WHERE character_name = 'Aragorn'), now(), now());</v>
      </c>
    </row>
    <row r="6" spans="1:6"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roles WHERE character_name = '"&amp;roles!B6&amp;"')"</f>
        <v>(SELECT id FROM roles WHERE character_name = 'Frodo Baggins')</v>
      </c>
      <c r="D6" t="s">
        <v>79</v>
      </c>
      <c r="E6" t="s">
        <v>79</v>
      </c>
      <c r="F6" s="6" t="str">
        <f t="shared" si="0"/>
        <v>INSERT INTO movie_roles(id, movie_id, role_id, created_at, updated_at) VALUES (DEFAULT, (SELECT id FROM movies WHERE movie_name = 'The Lord of the Rings: The Fellowship of the Ring' AND duration = '2:58'), (SELECT id FROM roles WHERE character_name = 'Frodo Baggins'), now(), now());</v>
      </c>
    </row>
    <row r="7" spans="1:6"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roles WHERE character_name = '"&amp;roles!B7&amp;"')"</f>
        <v>(SELECT id FROM roles WHERE character_name = 'Legolas')</v>
      </c>
      <c r="D7" t="s">
        <v>79</v>
      </c>
      <c r="E7" t="s">
        <v>79</v>
      </c>
      <c r="F7" s="6" t="str">
        <f t="shared" si="0"/>
        <v>INSERT INTO movie_roles(id, movie_id, role_id, created_at, updated_at) VALUES (DEFAULT, (SELECT id FROM movies WHERE movie_name = 'The Lord of the Rings: The Fellowship of the Ring' AND duration = '2:58'), (SELECT id FROM roles WHERE character_name = 'Legolas'), now(), now());</v>
      </c>
    </row>
    <row r="8" spans="1:6"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roles WHERE character_name = '"&amp;roles!B8&amp;"')"</f>
        <v>(SELECT id FROM roles WHERE character_name = 'Galadriel')</v>
      </c>
      <c r="D8" t="s">
        <v>79</v>
      </c>
      <c r="E8" t="s">
        <v>79</v>
      </c>
      <c r="F8" s="6" t="str">
        <f t="shared" si="0"/>
        <v>INSERT INTO movie_roles(id, movie_id, role_id, created_at, updated_at) VALUES (DEFAULT, (SELECT id FROM movies WHERE movie_name = 'The Lord of the Rings: The Fellowship of the Ring' AND duration = '2:58'), (SELECT id FROM roles WHERE character_name = 'Galadriel'), now(), now());</v>
      </c>
    </row>
    <row r="9" spans="1:6"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roles WHERE character_name = '"&amp;roles!B9&amp;"')"</f>
        <v>(SELECT id FROM roles WHERE character_name = 'Elrond')</v>
      </c>
      <c r="D9" t="s">
        <v>79</v>
      </c>
      <c r="E9" t="s">
        <v>79</v>
      </c>
      <c r="F9" s="6" t="str">
        <f t="shared" si="0"/>
        <v>INSERT INTO movie_roles(id, movie_id, role_id, created_at, updated_at) VALUES (DEFAULT, (SELECT id FROM movies WHERE movie_name = 'The Lord of the Rings: The Fellowship of the Ring' AND duration = '2:58'), (SELECT id FROM roles WHERE character_name = 'Elrond'), now(), now());</v>
      </c>
    </row>
    <row r="10" spans="1:6"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roles WHERE character_name = '"&amp;roles!B10&amp;"')"</f>
        <v>(SELECT id FROM roles WHERE character_name = 'Arwen')</v>
      </c>
      <c r="D10" t="s">
        <v>79</v>
      </c>
      <c r="E10" t="s">
        <v>79</v>
      </c>
      <c r="F10" s="6" t="str">
        <f t="shared" si="0"/>
        <v>INSERT INTO movie_roles(id, movie_id, role_id, created_at, updated_at) VALUES (DEFAULT, (SELECT id FROM movies WHERE movie_name = 'The Lord of the Rings: The Fellowship of the Ring' AND duration = '2:58'), (SELECT id FROM roles WHERE character_name = 'Arwen'), now(), now());</v>
      </c>
    </row>
    <row r="11" spans="1:6"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roles WHERE character_name = '"&amp;roles!B11&amp;"')"</f>
        <v>(SELECT id FROM roles WHERE character_name = 'Gollum')</v>
      </c>
      <c r="D11" t="s">
        <v>79</v>
      </c>
      <c r="E11" t="s">
        <v>79</v>
      </c>
      <c r="F11" s="6" t="str">
        <f t="shared" si="0"/>
        <v>INSERT INTO movie_roles(id, movie_id, role_id, created_at, updated_at) VALUES (DEFAULT, (SELECT id FROM movies WHERE movie_name = 'The Lord of the Rings: The Fellowship of the Ring' AND duration = '2:58'), (SELECT id FROM roles WHERE character_name = 'Gollum'), now(), now());</v>
      </c>
    </row>
    <row r="12" spans="1:6"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roles WHERE character_name = '"&amp;roles!B2&amp;"')"</f>
        <v>(SELECT id FROM roles WHERE character_name = 'Samwise Gamgee')</v>
      </c>
      <c r="D12" t="s">
        <v>79</v>
      </c>
      <c r="E12" t="s">
        <v>79</v>
      </c>
      <c r="F12" s="6" t="str">
        <f t="shared" si="0"/>
        <v>INSERT INTO movie_roles(id, movie_id, role_id, created_at, updated_at) VALUES (DEFAULT, (SELECT id FROM movies WHERE movie_name = 'The Lord of the Rings: The Two Towers' AND duration = '2:59'), (SELECT id FROM roles WHERE character_name = 'Samwise Gamgee'), now(), now());</v>
      </c>
    </row>
    <row r="13" spans="1:6"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roles WHERE character_name = '"&amp;roles!B4&amp;"')"</f>
        <v>(SELECT id FROM roles WHERE character_name = 'Gandalf The Grey')</v>
      </c>
      <c r="D13" t="s">
        <v>79</v>
      </c>
      <c r="E13" t="s">
        <v>79</v>
      </c>
      <c r="F13" s="6" t="str">
        <f t="shared" si="0"/>
        <v>INSERT INTO movie_roles(id, movie_id, role_id, created_at, updated_at) VALUES (DEFAULT, (SELECT id FROM movies WHERE movie_name = 'The Lord of the Rings: The Two Towers' AND duration = '2:59'), (SELECT id FROM roles WHERE character_name = 'Gandalf The Grey'), now(), now());</v>
      </c>
    </row>
    <row r="14" spans="1:6"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roles WHERE character_name = '"&amp;roles!B5&amp;"')"</f>
        <v>(SELECT id FROM roles WHERE character_name = 'Aragorn')</v>
      </c>
      <c r="D14" t="s">
        <v>79</v>
      </c>
      <c r="E14" t="s">
        <v>79</v>
      </c>
      <c r="F14" s="6" t="str">
        <f t="shared" si="0"/>
        <v>INSERT INTO movie_roles(id, movie_id, role_id, created_at, updated_at) VALUES (DEFAULT, (SELECT id FROM movies WHERE movie_name = 'The Lord of the Rings: The Two Towers' AND duration = '2:59'), (SELECT id FROM roles WHERE character_name = 'Aragorn'), now(), now());</v>
      </c>
    </row>
    <row r="15" spans="1:6"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roles WHERE character_name = '"&amp;roles!B6&amp;"')"</f>
        <v>(SELECT id FROM roles WHERE character_name = 'Frodo Baggins')</v>
      </c>
      <c r="D15" t="s">
        <v>79</v>
      </c>
      <c r="E15" t="s">
        <v>79</v>
      </c>
      <c r="F15" s="6" t="str">
        <f t="shared" si="0"/>
        <v>INSERT INTO movie_roles(id, movie_id, role_id, created_at, updated_at) VALUES (DEFAULT, (SELECT id FROM movies WHERE movie_name = 'The Lord of the Rings: The Two Towers' AND duration = '2:59'), (SELECT id FROM roles WHERE character_name = 'Frodo Baggins'), now(), now());</v>
      </c>
    </row>
    <row r="16" spans="1:6"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roles WHERE character_name = '"&amp;roles!B7&amp;"')"</f>
        <v>(SELECT id FROM roles WHERE character_name = 'Legolas')</v>
      </c>
      <c r="D16" t="s">
        <v>79</v>
      </c>
      <c r="E16" t="s">
        <v>79</v>
      </c>
      <c r="F16" s="6" t="str">
        <f t="shared" si="0"/>
        <v>INSERT INTO movie_roles(id, movie_id, role_id, created_at, updated_at) VALUES (DEFAULT, (SELECT id FROM movies WHERE movie_name = 'The Lord of the Rings: The Two Towers' AND duration = '2:59'), (SELECT id FROM roles WHERE character_name = 'Legolas'), now(), now());</v>
      </c>
    </row>
    <row r="17" spans="1:6"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roles WHERE character_name = '"&amp;roles!B8&amp;"')"</f>
        <v>(SELECT id FROM roles WHERE character_name = 'Galadriel')</v>
      </c>
      <c r="D17" t="s">
        <v>79</v>
      </c>
      <c r="E17" t="s">
        <v>79</v>
      </c>
      <c r="F17" s="6" t="str">
        <f t="shared" si="0"/>
        <v>INSERT INTO movie_roles(id, movie_id, role_id, created_at, updated_at) VALUES (DEFAULT, (SELECT id FROM movies WHERE movie_name = 'The Lord of the Rings: The Two Towers' AND duration = '2:59'), (SELECT id FROM roles WHERE character_name = 'Galadriel'), now(), now());</v>
      </c>
    </row>
    <row r="18" spans="1:6"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roles WHERE character_name = '"&amp;roles!B9&amp;"')"</f>
        <v>(SELECT id FROM roles WHERE character_name = 'Elrond')</v>
      </c>
      <c r="D18" t="s">
        <v>79</v>
      </c>
      <c r="E18" t="s">
        <v>79</v>
      </c>
      <c r="F18" s="6" t="str">
        <f t="shared" si="0"/>
        <v>INSERT INTO movie_roles(id, movie_id, role_id, created_at, updated_at) VALUES (DEFAULT, (SELECT id FROM movies WHERE movie_name = 'The Lord of the Rings: The Two Towers' AND duration = '2:59'), (SELECT id FROM roles WHERE character_name = 'Elrond'), now(), now());</v>
      </c>
    </row>
    <row r="19" spans="1:6"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roles WHERE character_name = '"&amp;roles!B10&amp;"')"</f>
        <v>(SELECT id FROM roles WHERE character_name = 'Arwen')</v>
      </c>
      <c r="D19" t="s">
        <v>79</v>
      </c>
      <c r="E19" t="s">
        <v>79</v>
      </c>
      <c r="F19" s="6" t="str">
        <f t="shared" si="0"/>
        <v>INSERT INTO movie_roles(id, movie_id, role_id, created_at, updated_at) VALUES (DEFAULT, (SELECT id FROM movies WHERE movie_name = 'The Lord of the Rings: The Two Towers' AND duration = '2:59'), (SELECT id FROM roles WHERE character_name = 'Arwen'), now(), now());</v>
      </c>
    </row>
    <row r="20" spans="1:6"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roles WHERE character_name = '"&amp;roles!B11&amp;"')"</f>
        <v>(SELECT id FROM roles WHERE character_name = 'Gollum')</v>
      </c>
      <c r="D20" t="s">
        <v>79</v>
      </c>
      <c r="E20" t="s">
        <v>79</v>
      </c>
      <c r="F20" s="6" t="str">
        <f t="shared" si="0"/>
        <v>INSERT INTO movie_roles(id, movie_id, role_id, created_at, updated_at) VALUES (DEFAULT, (SELECT id FROM movies WHERE movie_name = 'The Lord of the Rings: The Two Towers' AND duration = '2:59'), (SELECT id FROM roles WHERE character_name = 'Gollum'), now(), now());</v>
      </c>
    </row>
    <row r="21" spans="1:6"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roles WHERE character_name = '"&amp;roles!B2&amp;"')"</f>
        <v>(SELECT id FROM roles WHERE character_name = 'Samwise Gamgee')</v>
      </c>
      <c r="D21" t="s">
        <v>79</v>
      </c>
      <c r="E21" t="s">
        <v>79</v>
      </c>
      <c r="F21" s="6" t="str">
        <f t="shared" si="0"/>
        <v>INSERT INTO movie_roles(id, movie_id, role_id, created_at, updated_at) VALUES (DEFAULT, (SELECT id FROM movies WHERE movie_name = 'The Lord of the Rings: The Return of the King' AND duration = '3:21'), (SELECT id FROM roles WHERE character_name = 'Samwise Gamgee'), now(), now());</v>
      </c>
    </row>
    <row r="22" spans="1:6"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roles WHERE character_name = '"&amp;roles!B3&amp;"')"</f>
        <v>(SELECT id FROM roles WHERE character_name = 'Boromir')</v>
      </c>
      <c r="D22" t="s">
        <v>79</v>
      </c>
      <c r="E22" t="s">
        <v>79</v>
      </c>
      <c r="F22" s="6" t="str">
        <f t="shared" si="0"/>
        <v>INSERT INTO movie_roles(id, movie_id, role_id, created_at, updated_at) VALUES (DEFAULT, (SELECT id FROM movies WHERE movie_name = 'The Lord of the Rings: The Return of the King' AND duration = '3:21'), (SELECT id FROM roles WHERE character_name = 'Boromir'), now(), now());</v>
      </c>
    </row>
    <row r="23" spans="1:6"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roles WHERE character_name = '"&amp;roles!B4&amp;"')"</f>
        <v>(SELECT id FROM roles WHERE character_name = 'Gandalf The Grey')</v>
      </c>
      <c r="D23" t="s">
        <v>79</v>
      </c>
      <c r="E23" t="s">
        <v>79</v>
      </c>
      <c r="F23" s="6" t="str">
        <f t="shared" si="0"/>
        <v>INSERT INTO movie_roles(id, movie_id, role_id, created_at, updated_at) VALUES (DEFAULT, (SELECT id FROM movies WHERE movie_name = 'The Lord of the Rings: The Return of the King' AND duration = '3:21'), (SELECT id FROM roles WHERE character_name = 'Gandalf The Grey'), now(), now());</v>
      </c>
    </row>
    <row r="24" spans="1:6"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roles WHERE character_name = '"&amp;roles!B5&amp;"')"</f>
        <v>(SELECT id FROM roles WHERE character_name = 'Aragorn')</v>
      </c>
      <c r="D24" t="s">
        <v>79</v>
      </c>
      <c r="E24" t="s">
        <v>79</v>
      </c>
      <c r="F24" s="6" t="str">
        <f t="shared" si="0"/>
        <v>INSERT INTO movie_roles(id, movie_id, role_id, created_at, updated_at) VALUES (DEFAULT, (SELECT id FROM movies WHERE movie_name = 'The Lord of the Rings: The Return of the King' AND duration = '3:21'), (SELECT id FROM roles WHERE character_name = 'Aragorn'), now(), now());</v>
      </c>
    </row>
    <row r="25" spans="1:6"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roles WHERE character_name = '"&amp;roles!B6&amp;"')"</f>
        <v>(SELECT id FROM roles WHERE character_name = 'Frodo Baggins')</v>
      </c>
      <c r="D25" t="s">
        <v>79</v>
      </c>
      <c r="E25" t="s">
        <v>79</v>
      </c>
      <c r="F25" s="6" t="str">
        <f t="shared" si="0"/>
        <v>INSERT INTO movie_roles(id, movie_id, role_id, created_at, updated_at) VALUES (DEFAULT, (SELECT id FROM movies WHERE movie_name = 'The Lord of the Rings: The Return of the King' AND duration = '3:21'), (SELECT id FROM roles WHERE character_name = 'Frodo Baggins'), now(), now());</v>
      </c>
    </row>
    <row r="26" spans="1:6"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roles WHERE character_name = '"&amp;roles!B7&amp;"')"</f>
        <v>(SELECT id FROM roles WHERE character_name = 'Legolas')</v>
      </c>
      <c r="D26" t="s">
        <v>79</v>
      </c>
      <c r="E26" t="s">
        <v>79</v>
      </c>
      <c r="F26" s="6" t="str">
        <f t="shared" si="0"/>
        <v>INSERT INTO movie_roles(id, movie_id, role_id, created_at, updated_at) VALUES (DEFAULT, (SELECT id FROM movies WHERE movie_name = 'The Lord of the Rings: The Return of the King' AND duration = '3:21'), (SELECT id FROM roles WHERE character_name = 'Legolas'), now(), now());</v>
      </c>
    </row>
    <row r="27" spans="1:6"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roles WHERE character_name = '"&amp;roles!B8&amp;"')"</f>
        <v>(SELECT id FROM roles WHERE character_name = 'Galadriel')</v>
      </c>
      <c r="D27" t="s">
        <v>79</v>
      </c>
      <c r="E27" t="s">
        <v>79</v>
      </c>
      <c r="F27" s="6" t="str">
        <f t="shared" si="0"/>
        <v>INSERT INTO movie_roles(id, movie_id, role_id, created_at, updated_at) VALUES (DEFAULT, (SELECT id FROM movies WHERE movie_name = 'The Lord of the Rings: The Return of the King' AND duration = '3:21'), (SELECT id FROM roles WHERE character_name = 'Galadriel'), now(), now());</v>
      </c>
    </row>
    <row r="28" spans="1:6"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roles WHERE character_name = '"&amp;roles!B9&amp;"')"</f>
        <v>(SELECT id FROM roles WHERE character_name = 'Elrond')</v>
      </c>
      <c r="D28" t="s">
        <v>79</v>
      </c>
      <c r="E28" t="s">
        <v>79</v>
      </c>
      <c r="F28" s="6" t="str">
        <f t="shared" si="0"/>
        <v>INSERT INTO movie_roles(id, movie_id, role_id, created_at, updated_at) VALUES (DEFAULT, (SELECT id FROM movies WHERE movie_name = 'The Lord of the Rings: The Return of the King' AND duration = '3:21'), (SELECT id FROM roles WHERE character_name = 'Elrond'), now(), now());</v>
      </c>
    </row>
    <row r="29" spans="1:6"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roles WHERE character_name = '"&amp;roles!B10&amp;"')"</f>
        <v>(SELECT id FROM roles WHERE character_name = 'Arwen')</v>
      </c>
      <c r="D29" t="s">
        <v>79</v>
      </c>
      <c r="E29" t="s">
        <v>79</v>
      </c>
      <c r="F29" s="6" t="str">
        <f t="shared" si="0"/>
        <v>INSERT INTO movie_roles(id, movie_id, role_id, created_at, updated_at) VALUES (DEFAULT, (SELECT id FROM movies WHERE movie_name = 'The Lord of the Rings: The Return of the King' AND duration = '3:21'), (SELECT id FROM roles WHERE character_name = 'Arwen'), now(), now());</v>
      </c>
    </row>
    <row r="30" spans="1:6" x14ac:dyDescent="0.25">
      <c r="A30" t="s">
        <v>72</v>
      </c>
      <c r="B30" t="str">
        <f xml:space="preserve"> "(SELECT id FROM movies WHERE movie_name = '"&amp;movies!B4&amp;"' AND duration = '"&amp;movies!E4&amp;"')"</f>
        <v>(SELECT id FROM movies WHERE movie_name = 'The Lord of the Rings: The Return of the King' AND duration = '3:21')</v>
      </c>
      <c r="C30" t="str">
        <f xml:space="preserve"> "(SELECT id FROM roles WHERE character_name = '"&amp;roles!B11&amp;"')"</f>
        <v>(SELECT id FROM roles WHERE character_name = 'Gollum')</v>
      </c>
      <c r="D30" t="s">
        <v>79</v>
      </c>
      <c r="E30" t="s">
        <v>79</v>
      </c>
      <c r="F30" s="6" t="str">
        <f t="shared" si="0"/>
        <v>INSERT INTO movie_roles(id, movie_id, role_id, created_at, updated_at) VALUES (DEFAULT, (SELECT id FROM movies WHERE movie_name = 'The Lord of the Rings: The Return of the King' AND duration = '3:21'), (SELECT id FROM roles WHERE character_name = 'Gollum'), now(), now());</v>
      </c>
    </row>
    <row r="31" spans="1:6"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roles WHERE character_name = '"&amp;roles!B12&amp;"')"</f>
        <v>(SELECT id FROM roles WHERE character_name = 'Howl')</v>
      </c>
      <c r="D31" t="s">
        <v>79</v>
      </c>
      <c r="E31" t="s">
        <v>79</v>
      </c>
      <c r="F31" s="6" t="str">
        <f t="shared" si="0"/>
        <v>INSERT INTO movie_roles(id, movie_id, role_id, created_at, updated_at) VALUES (DEFAULT, (SELECT id FROM movies WHERE movie_name = 'Howl''s Moving Castle' AND duration = '1:59'), (SELECT id FROM roles WHERE character_name = 'Howl'), now(), now());</v>
      </c>
    </row>
    <row r="32" spans="1:6"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roles WHERE character_name = '"&amp;roles!B13&amp;"')"</f>
        <v>(SELECT id FROM roles WHERE character_name = 'Witch of the Waste')</v>
      </c>
      <c r="D32" t="s">
        <v>79</v>
      </c>
      <c r="E32" t="s">
        <v>79</v>
      </c>
      <c r="F32" s="6" t="str">
        <f t="shared" si="0"/>
        <v>INSERT INTO movie_roles(id, movie_id, role_id, created_at, updated_at) VALUES (DEFAULT, (SELECT id FROM movies WHERE movie_name = 'Howl''s Moving Castle' AND duration = '1:59'), (SELECT id FROM roles WHERE character_name = 'Witch of the Waste'), now(), now());</v>
      </c>
    </row>
    <row r="33" spans="1:6"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roles WHERE character_name = '"&amp;roles!B14&amp;"')"</f>
        <v>(SELECT id FROM roles WHERE character_name = 'Sophie (old)')</v>
      </c>
      <c r="D33" t="s">
        <v>79</v>
      </c>
      <c r="E33" t="s">
        <v>79</v>
      </c>
      <c r="F33" s="6" t="str">
        <f t="shared" si="0"/>
        <v>INSERT INTO movie_roles(id, movie_id, role_id, created_at, updated_at) VALUES (DEFAULT, (SELECT id FROM movies WHERE movie_name = 'Howl''s Moving Castle' AND duration = '1:59'), (SELECT id FROM roles WHERE character_name = 'Sophie (old)'), now(), now());</v>
      </c>
    </row>
    <row r="34" spans="1:6" x14ac:dyDescent="0.25">
      <c r="A34" t="s">
        <v>72</v>
      </c>
      <c r="B34" t="str">
        <f xml:space="preserve"> "(SELECT id FROM movies WHERE movie_name = '"&amp;movies!B5&amp;"' AND duration = '"&amp;movies!E5&amp;"')"</f>
        <v>(SELECT id FROM movies WHERE movie_name = 'Howl''s Moving Castle' AND duration = '1:59')</v>
      </c>
      <c r="C34" t="str">
        <f xml:space="preserve"> "(SELECT id FROM roles WHERE character_name = '"&amp;roles!B15&amp;"')"</f>
        <v>(SELECT id FROM roles WHERE character_name = 'Sophie (young)')</v>
      </c>
      <c r="D34" t="s">
        <v>79</v>
      </c>
      <c r="E34" t="s">
        <v>79</v>
      </c>
      <c r="F34" s="6" t="str">
        <f t="shared" si="0"/>
        <v>INSERT INTO movie_roles(id, movie_id, role_id, created_at, updated_at) VALUES (DEFAULT, (SELECT id FROM movies WHERE movie_name = 'Howl''s Moving Castle' AND duration = '1:59'), (SELECT id FROM roles WHERE character_name = 'Sophie (young)'), now(), now());</v>
      </c>
    </row>
    <row r="35" spans="1:6" x14ac:dyDescent="0.25">
      <c r="A35" t="s">
        <v>72</v>
      </c>
      <c r="B35" t="str">
        <f xml:space="preserve"> "(SELECT id FROM movies WHERE movie_name = '"&amp;movies!B6&amp;"' AND duration = '"&amp;movies!E6&amp;"')"</f>
        <v>(SELECT id FROM movies WHERE movie_name = 'Ghost' AND duration = '2:07')</v>
      </c>
      <c r="C35" t="str">
        <f xml:space="preserve"> "(SELECT id FROM roles WHERE character_name = '"&amp;roles!B16&amp;"')"</f>
        <v>(SELECT id FROM roles WHERE character_name = 'Sam Wheat')</v>
      </c>
      <c r="D35" t="s">
        <v>79</v>
      </c>
      <c r="E35" t="s">
        <v>79</v>
      </c>
      <c r="F35" s="6" t="str">
        <f t="shared" si="0"/>
        <v>INSERT INTO movie_roles(id, movie_id, role_id, created_at, updated_at) VALUES (DEFAULT, (SELECT id FROM movies WHERE movie_name = 'Ghost' AND duration = '2:07'), (SELECT id FROM roles WHERE character_name = 'Sam Wheat'), now(), now());</v>
      </c>
    </row>
    <row r="36" spans="1:6" x14ac:dyDescent="0.25">
      <c r="A36" t="s">
        <v>72</v>
      </c>
      <c r="B36" t="str">
        <f xml:space="preserve"> "(SELECT id FROM movies WHERE movie_name = '"&amp;movies!B6&amp;"' AND duration = '"&amp;movies!E6&amp;"')"</f>
        <v>(SELECT id FROM movies WHERE movie_name = 'Ghost' AND duration = '2:07')</v>
      </c>
      <c r="C36" t="str">
        <f xml:space="preserve"> "(SELECT id FROM roles WHERE character_name = '"&amp;roles!B17&amp;"')"</f>
        <v>(SELECT id FROM roles WHERE character_name = 'Molly Jensen')</v>
      </c>
      <c r="D36" t="s">
        <v>79</v>
      </c>
      <c r="E36" t="s">
        <v>79</v>
      </c>
      <c r="F36" s="6" t="str">
        <f t="shared" si="0"/>
        <v>INSERT INTO movie_roles(id, movie_id, role_id, created_at, updated_at) VALUES (DEFAULT, (SELECT id FROM movies WHERE movie_name = 'Ghost' AND duration = '2:07'), (SELECT id FROM roles WHERE character_name = 'Molly Jensen'), now(), now());</v>
      </c>
    </row>
    <row r="37" spans="1:6" x14ac:dyDescent="0.25">
      <c r="A37" t="s">
        <v>72</v>
      </c>
      <c r="B37" t="str">
        <f xml:space="preserve"> "(SELECT id FROM movies WHERE movie_name = '"&amp;movies!B7&amp;"' AND duration = '"&amp;movies!E7&amp;"')"</f>
        <v>(SELECT id FROM movies WHERE movie_name = 'The Notebook' AND duration = '2:03')</v>
      </c>
      <c r="C37" t="str">
        <f xml:space="preserve"> "(SELECT id FROM roles WHERE character_name = '"&amp;roles!B18&amp;"')"</f>
        <v>(SELECT id FROM roles WHERE character_name = 'Allie Calhoun (old)')</v>
      </c>
      <c r="D37" t="s">
        <v>79</v>
      </c>
      <c r="E37" t="s">
        <v>79</v>
      </c>
      <c r="F37" s="6" t="str">
        <f t="shared" si="0"/>
        <v>INSERT INTO movie_roles(id, movie_id, role_id, created_at, updated_at) VALUES (DEFAULT, (SELECT id FROM movies WHERE movie_name = 'The Notebook' AND duration = '2:03'), (SELECT id FROM roles WHERE character_name = 'Allie Calhoun (old)'), now(), now());</v>
      </c>
    </row>
    <row r="38" spans="1:6" x14ac:dyDescent="0.25">
      <c r="A38" t="s">
        <v>72</v>
      </c>
      <c r="B38" t="str">
        <f xml:space="preserve"> "(SELECT id FROM movies WHERE movie_name = '"&amp;movies!B7&amp;"' AND duration = '"&amp;movies!E7&amp;"')"</f>
        <v>(SELECT id FROM movies WHERE movie_name = 'The Notebook' AND duration = '2:03')</v>
      </c>
      <c r="C38" t="str">
        <f xml:space="preserve"> "(SELECT id FROM roles WHERE character_name = '"&amp;roles!B19&amp;"')"</f>
        <v>(SELECT id FROM roles WHERE character_name = 'Duke')</v>
      </c>
      <c r="D38" t="s">
        <v>79</v>
      </c>
      <c r="E38" t="s">
        <v>79</v>
      </c>
      <c r="F38" s="6" t="str">
        <f t="shared" si="0"/>
        <v>INSERT INTO movie_roles(id, movie_id, role_id, created_at, updated_at) VALUES (DEFAULT, (SELECT id FROM movies WHERE movie_name = 'The Notebook' AND duration = '2:03'), (SELECT id FROM roles WHERE character_name = 'Duke'), now(), now());</v>
      </c>
    </row>
    <row r="39" spans="1:6" x14ac:dyDescent="0.25">
      <c r="A39" t="s">
        <v>72</v>
      </c>
      <c r="B39" t="str">
        <f xml:space="preserve"> "(SELECT id FROM movies WHERE movie_name = '"&amp;movies!B7&amp;"' AND duration = '"&amp;movies!E7&amp;"')"</f>
        <v>(SELECT id FROM movies WHERE movie_name = 'The Notebook' AND duration = '2:03')</v>
      </c>
      <c r="C39" t="str">
        <f xml:space="preserve"> "(SELECT id FROM roles WHERE character_name = '"&amp;roles!B20&amp;"')"</f>
        <v>(SELECT id FROM roles WHERE character_name = 'Allie Calhoun (young)')</v>
      </c>
      <c r="D39" t="s">
        <v>79</v>
      </c>
      <c r="E39" t="s">
        <v>79</v>
      </c>
      <c r="F39" s="6" t="str">
        <f t="shared" si="0"/>
        <v>INSERT INTO movie_roles(id, movie_id, role_id, created_at, updated_at) VALUES (DEFAULT, (SELECT id FROM movies WHERE movie_name = 'The Notebook' AND duration = '2:03'), (SELECT id FROM roles WHERE character_name = 'Allie Calhoun (young)'), now(), now());</v>
      </c>
    </row>
    <row r="40" spans="1:6" x14ac:dyDescent="0.25">
      <c r="A40" t="s">
        <v>72</v>
      </c>
      <c r="B40" t="str">
        <f xml:space="preserve"> "(SELECT id FROM movies WHERE movie_name = '"&amp;movies!B7&amp;"' AND duration = '"&amp;movies!E7&amp;"')"</f>
        <v>(SELECT id FROM movies WHERE movie_name = 'The Notebook' AND duration = '2:03')</v>
      </c>
      <c r="C40" t="str">
        <f xml:space="preserve"> "(SELECT id FROM roles WHERE character_name = '"&amp;roles!B21&amp;"')"</f>
        <v>(SELECT id FROM roles WHERE character_name = 'Noah')</v>
      </c>
      <c r="D40" t="s">
        <v>79</v>
      </c>
      <c r="E40" t="s">
        <v>79</v>
      </c>
      <c r="F40" s="6" t="str">
        <f t="shared" si="0"/>
        <v>INSERT INTO movie_roles(id, movie_id, role_id, created_at, updated_at) VALUES (DEFAULT, (SELECT id FROM movies WHERE movie_name = 'The Notebook' AND duration = '2:03'), (SELECT id FROM roles WHERE character_name = 'Noah'), now(), now());</v>
      </c>
    </row>
    <row r="41" spans="1:6" x14ac:dyDescent="0.25">
      <c r="A41" t="s">
        <v>72</v>
      </c>
      <c r="B41" t="str">
        <f xml:space="preserve"> "(SELECT id FROM movies WHERE movie_name = '"&amp;movies!B8&amp;"' AND duration = '"&amp;movies!E8&amp;"')"</f>
        <v>(SELECT id FROM movies WHERE movie_name = 'A Walk to Remember' AND duration = '1:41')</v>
      </c>
      <c r="C41" t="str">
        <f xml:space="preserve"> "(SELECT id FROM roles WHERE character_name = '"&amp;roles!B22&amp;"')"</f>
        <v>(SELECT id FROM roles WHERE character_name = 'Landon Carter')</v>
      </c>
      <c r="D41" t="s">
        <v>79</v>
      </c>
      <c r="E41" t="s">
        <v>79</v>
      </c>
      <c r="F41" s="6" t="str">
        <f t="shared" si="0"/>
        <v>INSERT INTO movie_roles(id, movie_id, role_id, created_at, updated_at) VALUES (DEFAULT, (SELECT id FROM movies WHERE movie_name = 'A Walk to Remember' AND duration = '1:41'), (SELECT id FROM roles WHERE character_name = 'Landon Carter'), now(), now());</v>
      </c>
    </row>
    <row r="42" spans="1:6" x14ac:dyDescent="0.25">
      <c r="A42" t="s">
        <v>72</v>
      </c>
      <c r="B42" t="str">
        <f xml:space="preserve"> "(SELECT id FROM movies WHERE movie_name = '"&amp;movies!B8&amp;"' AND duration = '"&amp;movies!E8&amp;"')"</f>
        <v>(SELECT id FROM movies WHERE movie_name = 'A Walk to Remember' AND duration = '1:41')</v>
      </c>
      <c r="C42" t="str">
        <f xml:space="preserve"> "(SELECT id FROM roles WHERE character_name = '"&amp;roles!B23&amp;"')"</f>
        <v>(SELECT id FROM roles WHERE character_name = 'Jamie Sullivan')</v>
      </c>
      <c r="D42" t="s">
        <v>79</v>
      </c>
      <c r="E42" t="s">
        <v>79</v>
      </c>
      <c r="F42" s="6" t="str">
        <f t="shared" si="0"/>
        <v>INSERT INTO movie_roles(id, movie_id, role_id, created_at, updated_at) VALUES (DEFAULT, (SELECT id FROM movies WHERE movie_name = 'A Walk to Remember' AND duration = '1:41'), (SELECT id FROM roles WHERE character_name = 'Jamie Sullivan'), now(), now());</v>
      </c>
    </row>
    <row r="43" spans="1:6" x14ac:dyDescent="0.25">
      <c r="A43" t="s">
        <v>72</v>
      </c>
      <c r="B43" t="str">
        <f xml:space="preserve"> "(SELECT id FROM movies WHERE movie_name = '"&amp;movies!B8&amp;"' AND duration = '"&amp;movies!E8&amp;"')"</f>
        <v>(SELECT id FROM movies WHERE movie_name = 'A Walk to Remember' AND duration = '1:41')</v>
      </c>
      <c r="C43" t="str">
        <f xml:space="preserve"> "(SELECT id FROM roles WHERE character_name = '"&amp;roles!B24&amp;"')"</f>
        <v>(SELECT id FROM roles WHERE character_name = 'Reverend Sullivan')</v>
      </c>
      <c r="D43" t="s">
        <v>79</v>
      </c>
      <c r="E43" t="s">
        <v>79</v>
      </c>
      <c r="F43" s="6" t="str">
        <f t="shared" si="0"/>
        <v>INSERT INTO movie_roles(id, movie_id, role_id, created_at, updated_at) VALUES (DEFAULT, (SELECT id FROM movies WHERE movie_name = 'A Walk to Remember' AND duration = '1:41'), (SELECT id FROM roles WHERE character_name = 'Reverend Sullivan'), now(), now());</v>
      </c>
    </row>
    <row r="44" spans="1:6" x14ac:dyDescent="0.25">
      <c r="A44" t="s">
        <v>72</v>
      </c>
      <c r="B44" t="str">
        <f xml:space="preserve"> "(SELECT id FROM movies WHERE movie_name = '"&amp;movies!B9&amp;"' AND duration = '"&amp;movies!E9&amp;"')"</f>
        <v>(SELECT id FROM movies WHERE movie_name = 'Dirty Dancing' AND duration = '1:40')</v>
      </c>
      <c r="C44" t="str">
        <f xml:space="preserve"> "(SELECT id FROM roles WHERE character_name = '"&amp;roles!B25&amp;"')"</f>
        <v>(SELECT id FROM roles WHERE character_name = 'Baby Houseman')</v>
      </c>
      <c r="D44" t="s">
        <v>79</v>
      </c>
      <c r="E44" t="s">
        <v>79</v>
      </c>
      <c r="F44" s="6" t="str">
        <f t="shared" si="0"/>
        <v>INSERT INTO movie_roles(id, movie_id, role_id, created_at, updated_at) VALUES (DEFAULT, (SELECT id FROM movies WHERE movie_name = 'Dirty Dancing' AND duration = '1:40'), (SELECT id FROM roles WHERE character_name = 'Baby Houseman'), now(), now());</v>
      </c>
    </row>
    <row r="45" spans="1:6" x14ac:dyDescent="0.25">
      <c r="A45" t="s">
        <v>72</v>
      </c>
      <c r="B45" t="str">
        <f xml:space="preserve"> "(SELECT id FROM movies WHERE movie_name = '"&amp;movies!B9&amp;"' AND duration = '"&amp;movies!E9&amp;"')"</f>
        <v>(SELECT id FROM movies WHERE movie_name = 'Dirty Dancing' AND duration = '1:40')</v>
      </c>
      <c r="C45" t="str">
        <f xml:space="preserve"> "(SELECT id FROM roles WHERE character_name = '"&amp;roles!B26&amp;"')"</f>
        <v>(SELECT id FROM roles WHERE character_name = 'Johnny Castle')</v>
      </c>
      <c r="D45" t="s">
        <v>79</v>
      </c>
      <c r="E45" t="s">
        <v>79</v>
      </c>
      <c r="F45" s="6" t="str">
        <f t="shared" si="0"/>
        <v>INSERT INTO movie_roles(id, movie_id, role_id, created_at, updated_at) VALUES (DEFAULT, (SELECT id FROM movies WHERE movie_name = 'Dirty Dancing' AND duration = '1:40'), (SELECT id FROM roles WHERE character_name = 'Johnny Castle'), now(), now());</v>
      </c>
    </row>
    <row r="46" spans="1:6" x14ac:dyDescent="0.25">
      <c r="A46" t="s">
        <v>72</v>
      </c>
      <c r="B46" t="str">
        <f xml:space="preserve"> "(SELECT id FROM movies WHERE movie_name = '"&amp;movies!B10&amp;"' AND duration = '"&amp;movies!E10&amp;"')"</f>
        <v>(SELECT id FROM movies WHERE movie_name = 'Notting Hill' AND duration = '2:04')</v>
      </c>
      <c r="C46" t="str">
        <f xml:space="preserve"> "(SELECT id FROM roles WHERE character_name = '"&amp;roles!B27&amp;"')"</f>
        <v>(SELECT id FROM roles WHERE character_name = 'William Thacker')</v>
      </c>
      <c r="D46" t="s">
        <v>79</v>
      </c>
      <c r="E46" t="s">
        <v>79</v>
      </c>
      <c r="F46" s="6" t="str">
        <f t="shared" si="0"/>
        <v>INSERT INTO movie_roles(id, movie_id, role_id, created_at, updated_at) VALUES (DEFAULT, (SELECT id FROM movies WHERE movie_name = 'Notting Hill' AND duration = '2:04'), (SELECT id FROM roles WHERE character_name = 'William Thacker'), now(), now());</v>
      </c>
    </row>
    <row r="47" spans="1:6" x14ac:dyDescent="0.25">
      <c r="A47" t="s">
        <v>72</v>
      </c>
      <c r="B47" t="str">
        <f xml:space="preserve"> "(SELECT id FROM movies WHERE movie_name = '"&amp;movies!B10&amp;"' AND duration = '"&amp;movies!E10&amp;"')"</f>
        <v>(SELECT id FROM movies WHERE movie_name = 'Notting Hill' AND duration = '2:04')</v>
      </c>
      <c r="C47" t="str">
        <f xml:space="preserve"> "(SELECT id FROM roles WHERE character_name = '"&amp;roles!B28&amp;"')"</f>
        <v>(SELECT id FROM roles WHERE character_name = 'Anna Scott')</v>
      </c>
      <c r="D47" t="s">
        <v>79</v>
      </c>
      <c r="E47" t="s">
        <v>79</v>
      </c>
      <c r="F47" s="6" t="str">
        <f t="shared" si="0"/>
        <v>INSERT INTO movie_roles(id, movie_id, role_id, created_at, updated_at) VALUES (DEFAULT, (SELECT id FROM movies WHERE movie_name = 'Notting Hill' AND duration = '2:04'), (SELECT id FROM roles WHERE character_name = 'Anna Scott'), now(), now());</v>
      </c>
    </row>
    <row r="48" spans="1:6" x14ac:dyDescent="0.25">
      <c r="A48" t="s">
        <v>72</v>
      </c>
      <c r="B48" t="str">
        <f xml:space="preserve"> "(SELECT id FROM movies WHERE movie_name = '"&amp;movies!B11&amp;"' AND duration = '"&amp;movies!E11&amp;"')"</f>
        <v>(SELECT id FROM movies WHERE movie_name = 'Pretty Woman' AND duration = '1:59')</v>
      </c>
      <c r="C48" t="str">
        <f xml:space="preserve"> "(SELECT id FROM roles WHERE character_name = '"&amp;roles!B29&amp;"')"</f>
        <v>(SELECT id FROM roles WHERE character_name = 'Vivian Ward')</v>
      </c>
      <c r="D48" t="s">
        <v>79</v>
      </c>
      <c r="E48" t="s">
        <v>79</v>
      </c>
      <c r="F48" s="6" t="str">
        <f t="shared" si="0"/>
        <v>INSERT INTO movie_roles(id, movie_id, role_id, created_at, updated_at) VALUES (DEFAULT, (SELECT id FROM movies WHERE movie_name = 'Pretty Woman' AND duration = '1:59'), (SELECT id FROM roles WHERE character_name = 'Vivian Ward'), now(), now());</v>
      </c>
    </row>
    <row r="49" spans="1:6" x14ac:dyDescent="0.25">
      <c r="A49" t="s">
        <v>72</v>
      </c>
      <c r="B49" t="str">
        <f xml:space="preserve"> "(SELECT id FROM movies WHERE movie_name = '"&amp;movies!B11&amp;"' AND duration = '"&amp;movies!E11&amp;"')"</f>
        <v>(SELECT id FROM movies WHERE movie_name = 'Pretty Woman' AND duration = '1:59')</v>
      </c>
      <c r="C49" t="str">
        <f xml:space="preserve"> "(SELECT id FROM roles WHERE character_name = '"&amp;roles!B30&amp;"')"</f>
        <v>(SELECT id FROM roles WHERE character_name = 'Edward Lewis')</v>
      </c>
      <c r="D49" t="s">
        <v>79</v>
      </c>
      <c r="E49" t="s">
        <v>79</v>
      </c>
      <c r="F49" s="6" t="str">
        <f t="shared" si="0"/>
        <v>INSERT INTO movie_roles(id, movie_id, role_id, created_at, updated_at) VALUES (DEFAULT, (SELECT id FROM movies WHERE movie_name = 'Pretty Woman' AND duration = '1:59'), (SELECT id FROM roles WHERE character_name = 'Edward Lewis'), now(), now());</v>
      </c>
    </row>
    <row r="50" spans="1:6" x14ac:dyDescent="0.25">
      <c r="A50" t="s">
        <v>72</v>
      </c>
      <c r="B50" t="str">
        <f xml:space="preserve"> "(SELECT id FROM movies WHERE movie_name = '"&amp;movies!B12&amp;"' AND duration = '"&amp;movies!E12&amp;"')"</f>
        <v>(SELECT id FROM movies WHERE movie_name = 'Say Anything' AND duration = '1:40')</v>
      </c>
      <c r="C50" t="str">
        <f xml:space="preserve"> "(SELECT id FROM roles WHERE character_name = '"&amp;roles!B31&amp;"')"</f>
        <v>(SELECT id FROM roles WHERE character_name = 'Lloyd Dobler')</v>
      </c>
      <c r="D50" t="s">
        <v>79</v>
      </c>
      <c r="E50" t="s">
        <v>79</v>
      </c>
      <c r="F50" s="6" t="str">
        <f t="shared" si="0"/>
        <v>INSERT INTO movie_roles(id, movie_id, role_id, created_at, updated_at) VALUES (DEFAULT, (SELECT id FROM movies WHERE movie_name = 'Say Anything' AND duration = '1:40'), (SELECT id FROM roles WHERE character_name = 'Lloyd Dobler'), now(), now());</v>
      </c>
    </row>
    <row r="51" spans="1:6" x14ac:dyDescent="0.25">
      <c r="A51" t="s">
        <v>72</v>
      </c>
      <c r="B51" t="str">
        <f xml:space="preserve"> "(SELECT id FROM movies WHERE movie_name = '"&amp;movies!B12&amp;"' AND duration = '"&amp;movies!E12&amp;"')"</f>
        <v>(SELECT id FROM movies WHERE movie_name = 'Say Anything' AND duration = '1:40')</v>
      </c>
      <c r="C51" t="str">
        <f xml:space="preserve"> "(SELECT id FROM roles WHERE character_name = '"&amp;roles!B32&amp;"')"</f>
        <v>(SELECT id FROM roles WHERE character_name = 'Diane Court')</v>
      </c>
      <c r="D51" t="s">
        <v>79</v>
      </c>
      <c r="E51" t="s">
        <v>79</v>
      </c>
      <c r="F51" s="6" t="str">
        <f t="shared" si="0"/>
        <v>INSERT INTO movie_roles(id, movie_id, role_id, created_at, updated_at) VALUES (DEFAULT, (SELECT id FROM movies WHERE movie_name = 'Say Anything' AND duration = '1:40'), (SELECT id FROM roles WHERE character_name = 'Diane Court'), now(), now());</v>
      </c>
    </row>
    <row r="52" spans="1:6" x14ac:dyDescent="0.25">
      <c r="A52" t="s">
        <v>72</v>
      </c>
      <c r="B52" t="str">
        <f xml:space="preserve"> "(SELECT id FROM movies WHERE movie_name = '"&amp;movies!B13&amp;"' AND duration = '"&amp;movies!E13&amp;"')"</f>
        <v>(SELECT id FROM movies WHERE movie_name = 'Titanic' AND duration = '3:14')</v>
      </c>
      <c r="C52" t="str">
        <f xml:space="preserve"> "(SELECT id FROM roles WHERE character_name = '"&amp;roles!B33&amp;"')"</f>
        <v>(SELECT id FROM roles WHERE character_name = 'Jack Dawson')</v>
      </c>
      <c r="D52" t="s">
        <v>79</v>
      </c>
      <c r="E52" t="s">
        <v>79</v>
      </c>
      <c r="F52" s="6" t="str">
        <f t="shared" si="0"/>
        <v>INSERT INTO movie_roles(id, movie_id, role_id, created_at, updated_at) VALUES (DEFAULT, (SELECT id FROM movies WHERE movie_name = 'Titanic' AND duration = '3:14'), (SELECT id FROM roles WHERE character_name = 'Jack Dawson'), now(), now());</v>
      </c>
    </row>
    <row r="53" spans="1:6" x14ac:dyDescent="0.25">
      <c r="A53" t="s">
        <v>72</v>
      </c>
      <c r="B53" t="str">
        <f xml:space="preserve"> "(SELECT id FROM movies WHERE movie_name = '"&amp;movies!B13&amp;"' AND duration = '"&amp;movies!E13&amp;"')"</f>
        <v>(SELECT id FROM movies WHERE movie_name = 'Titanic' AND duration = '3:14')</v>
      </c>
      <c r="C53" t="str">
        <f xml:space="preserve"> "(SELECT id FROM roles WHERE character_name = '"&amp;roles!B34&amp;"')"</f>
        <v>(SELECT id FROM roles WHERE character_name = 'Rose DeWitt Bukater')</v>
      </c>
      <c r="D53" t="s">
        <v>79</v>
      </c>
      <c r="E53" t="s">
        <v>79</v>
      </c>
      <c r="F53" s="6" t="str">
        <f t="shared" si="0"/>
        <v>INSERT INTO movie_roles(id, movie_id, role_id, created_at, updated_at) VALUES (DEFAULT, (SELECT id FROM movies WHERE movie_name = 'Titanic' AND duration = '3:14'), (SELECT id FROM roles WHERE character_name = 'Rose DeWitt Bukater'), now(), now());</v>
      </c>
    </row>
    <row r="54" spans="1:6" x14ac:dyDescent="0.25">
      <c r="A54" t="s">
        <v>72</v>
      </c>
      <c r="B54" t="str">
        <f xml:space="preserve"> "(SELECT id FROM movies WHERE movie_name = '"&amp;movies!B13&amp;"' AND duration = '"&amp;movies!E13&amp;"')"</f>
        <v>(SELECT id FROM movies WHERE movie_name = 'Titanic' AND duration = '3:14')</v>
      </c>
      <c r="C54" t="str">
        <f xml:space="preserve"> "(SELECT id FROM roles WHERE character_name = '"&amp;roles!B35&amp;"')"</f>
        <v>(SELECT id FROM roles WHERE character_name = 'Caledon Kockley')</v>
      </c>
      <c r="D54" t="s">
        <v>79</v>
      </c>
      <c r="E54" t="s">
        <v>79</v>
      </c>
      <c r="F54" s="6" t="str">
        <f t="shared" si="0"/>
        <v>INSERT INTO movie_roles(id, movie_id, role_id, created_at, updated_at) VALUES (DEFAULT, (SELECT id FROM movies WHERE movie_name = 'Titanic' AND duration = '3:14'), (SELECT id FROM roles WHERE character_name = 'Caledon Kockley'), now(), now());</v>
      </c>
    </row>
    <row r="55" spans="1:6" x14ac:dyDescent="0.25">
      <c r="A55" t="s">
        <v>72</v>
      </c>
      <c r="B55" t="str">
        <f xml:space="preserve"> "(SELECT id FROM movies WHERE movie_name = '"&amp;movies!B14&amp;"' AND duration = '"&amp;movies!E14&amp;"')"</f>
        <v>(SELECT id FROM movies WHERE movie_name = 'P.S. I Love You' AND duration = '2:06')</v>
      </c>
      <c r="C55" t="str">
        <f xml:space="preserve"> "(SELECT id FROM roles WHERE character_name = '"&amp;roles!B36&amp;"')"</f>
        <v>(SELECT id FROM roles WHERE character_name = 'Holly')</v>
      </c>
      <c r="D55" t="s">
        <v>79</v>
      </c>
      <c r="E55" t="s">
        <v>79</v>
      </c>
      <c r="F55" s="6" t="str">
        <f t="shared" si="0"/>
        <v>INSERT INTO movie_roles(id, movie_id, role_id, created_at, updated_at) VALUES (DEFAULT, (SELECT id FROM movies WHERE movie_name = 'P.S. I Love You' AND duration = '2:06'), (SELECT id FROM roles WHERE character_name = 'Holly'), now(), now());</v>
      </c>
    </row>
    <row r="56" spans="1:6" x14ac:dyDescent="0.25">
      <c r="A56" t="s">
        <v>72</v>
      </c>
      <c r="B56" t="str">
        <f xml:space="preserve"> "(SELECT id FROM movies WHERE movie_name = '"&amp;movies!B14&amp;"' AND duration = '"&amp;movies!E14&amp;"')"</f>
        <v>(SELECT id FROM movies WHERE movie_name = 'P.S. I Love You' AND duration = '2:06')</v>
      </c>
      <c r="C56" t="str">
        <f xml:space="preserve"> "(SELECT id FROM roles WHERE character_name = '"&amp;roles!B37&amp;"')"</f>
        <v>(SELECT id FROM roles WHERE character_name = 'Gerry')</v>
      </c>
      <c r="D56" t="s">
        <v>79</v>
      </c>
      <c r="E56" t="s">
        <v>79</v>
      </c>
      <c r="F56" s="6" t="str">
        <f t="shared" si="0"/>
        <v>INSERT INTO movie_roles(id, movie_id, role_id, created_at, updated_at) VALUES (DEFAULT, (SELECT id FROM movies WHERE movie_name = 'P.S. I Love You' AND duration = '2:06'), (SELECT id FROM roles WHERE character_name = 'Gerry'), now(), now());</v>
      </c>
    </row>
    <row r="57" spans="1:6"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roles WHERE character_name = '"&amp;roles!B38&amp;"')"</f>
        <v>(SELECT id FROM roles WHERE character_name = 'Tristan Ludlow')</v>
      </c>
      <c r="D57" t="s">
        <v>79</v>
      </c>
      <c r="E57" t="s">
        <v>79</v>
      </c>
      <c r="F57" s="6" t="str">
        <f t="shared" si="0"/>
        <v>INSERT INTO movie_roles(id, movie_id, role_id, created_at, updated_at) VALUES (DEFAULT, (SELECT id FROM movies WHERE movie_name = 'Legends of the Fall' AND duration = '2:13'), (SELECT id FROM roles WHERE character_name = 'Tristan Ludlow'), now(), now());</v>
      </c>
    </row>
    <row r="58" spans="1:6"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roles WHERE character_name = '"&amp;roles!B39&amp;"')"</f>
        <v>(SELECT id FROM roles WHERE character_name = 'Col. William Ludlow')</v>
      </c>
      <c r="D58" t="s">
        <v>79</v>
      </c>
      <c r="E58" t="s">
        <v>79</v>
      </c>
      <c r="F58" s="6" t="str">
        <f t="shared" si="0"/>
        <v>INSERT INTO movie_roles(id, movie_id, role_id, created_at, updated_at) VALUES (DEFAULT, (SELECT id FROM movies WHERE movie_name = 'Legends of the Fall' AND duration = '2:13'), (SELECT id FROM roles WHERE character_name = 'Col. William Ludlow'), now(), now());</v>
      </c>
    </row>
    <row r="59" spans="1:6" x14ac:dyDescent="0.25">
      <c r="A59" t="s">
        <v>72</v>
      </c>
      <c r="B59" t="str">
        <f xml:space="preserve"> "(SELECT id FROM movies WHERE movie_name = '"&amp;movies!B15&amp;"' AND duration = '"&amp;movies!E15&amp;"')"</f>
        <v>(SELECT id FROM movies WHERE movie_name = 'Legends of the Fall' AND duration = '2:13')</v>
      </c>
      <c r="C59" t="str">
        <f xml:space="preserve"> "(SELECT id FROM roles WHERE character_name = '"&amp;roles!B40&amp;"')"</f>
        <v>(SELECT id FROM roles WHERE character_name = 'Alfred Ludlow')</v>
      </c>
      <c r="D59" t="s">
        <v>79</v>
      </c>
      <c r="E59" t="s">
        <v>79</v>
      </c>
      <c r="F59" s="6" t="str">
        <f t="shared" si="0"/>
        <v>INSERT INTO movie_roles(id, movie_id, role_id, created_at, updated_at) VALUES (DEFAULT, (SELECT id FROM movies WHERE movie_name = 'Legends of the Fall' AND duration = '2:13'), (SELECT id FROM roles WHERE character_name = 'Alfred Ludlow'), now(), now());</v>
      </c>
    </row>
    <row r="60" spans="1:6" x14ac:dyDescent="0.25">
      <c r="A60" t="s">
        <v>72</v>
      </c>
      <c r="B60" t="str">
        <f xml:space="preserve"> "(SELECT id FROM movies WHERE movie_name = '"&amp;movies!B16&amp;"' AND duration = '"&amp;movies!E16&amp;"')"</f>
        <v>(SELECT id FROM movies WHERE movie_name = 'Troy' AND duration = '2:43')</v>
      </c>
      <c r="C60" t="str">
        <f xml:space="preserve"> "(SELECT id FROM roles WHERE character_name = '"&amp;roles!B41&amp;"')"</f>
        <v>(SELECT id FROM roles WHERE character_name = 'Archilles')</v>
      </c>
      <c r="D60" t="s">
        <v>79</v>
      </c>
      <c r="E60" t="s">
        <v>79</v>
      </c>
      <c r="F60" s="6" t="str">
        <f t="shared" si="0"/>
        <v>INSERT INTO movie_roles(id, movie_id, role_id, created_at, updated_at) VALUES (DEFAULT, (SELECT id FROM movies WHERE movie_name = 'Troy' AND duration = '2:43'), (SELECT id FROM roles WHERE character_name = 'Archilles'), now(), now());</v>
      </c>
    </row>
    <row r="61" spans="1:6" x14ac:dyDescent="0.25">
      <c r="A61" t="s">
        <v>72</v>
      </c>
      <c r="B61" t="str">
        <f xml:space="preserve"> "(SELECT id FROM movies WHERE movie_name = '"&amp;movies!B16&amp;"' AND duration = '"&amp;movies!E16&amp;"')"</f>
        <v>(SELECT id FROM movies WHERE movie_name = 'Troy' AND duration = '2:43')</v>
      </c>
      <c r="C61" t="str">
        <f xml:space="preserve"> "(SELECT id FROM roles WHERE character_name = '"&amp;roles!B42&amp;"')"</f>
        <v>(SELECT id FROM roles WHERE character_name = 'Hector')</v>
      </c>
      <c r="D61" t="s">
        <v>79</v>
      </c>
      <c r="E61" t="s">
        <v>79</v>
      </c>
      <c r="F61" s="6" t="str">
        <f t="shared" si="0"/>
        <v>INSERT INTO movie_roles(id, movie_id, role_id, created_at, updated_at) VALUES (DEFAULT, (SELECT id FROM movies WHERE movie_name = 'Troy' AND duration = '2:43'), (SELECT id FROM roles WHERE character_name = 'Hector'), now(), now());</v>
      </c>
    </row>
    <row r="62" spans="1:6" x14ac:dyDescent="0.25">
      <c r="A62" t="s">
        <v>72</v>
      </c>
      <c r="B62" t="str">
        <f xml:space="preserve"> "(SELECT id FROM movies WHERE movie_name = '"&amp;movies!B16&amp;"' AND duration = '"&amp;movies!E16&amp;"')"</f>
        <v>(SELECT id FROM movies WHERE movie_name = 'Troy' AND duration = '2:43')</v>
      </c>
      <c r="C62" t="str">
        <f xml:space="preserve"> "(SELECT id FROM roles WHERE character_name = '"&amp;roles!B43&amp;"')"</f>
        <v>(SELECT id FROM roles WHERE character_name = 'Paris')</v>
      </c>
      <c r="D62" t="s">
        <v>79</v>
      </c>
      <c r="E62" t="s">
        <v>79</v>
      </c>
      <c r="F62" s="6" t="str">
        <f t="shared" si="0"/>
        <v>INSERT INTO movie_roles(id, movie_id, role_id, created_at, updated_at) VALUES (DEFAULT, (SELECT id FROM movies WHERE movie_name = 'Troy' AND duration = '2:43'), (SELECT id FROM roles WHERE character_name = 'Paris'), now(), now());</v>
      </c>
    </row>
    <row r="63" spans="1:6" x14ac:dyDescent="0.25">
      <c r="A63" t="s">
        <v>72</v>
      </c>
      <c r="B63" t="str">
        <f xml:space="preserve"> "(SELECT id FROM movies WHERE movie_name = '"&amp;movies!B17&amp;"' AND duration = '"&amp;movies!E17&amp;"')"</f>
        <v>(SELECT id FROM movies WHERE movie_name = 'Se7en' AND duration = '2:07')</v>
      </c>
      <c r="C63" t="str">
        <f xml:space="preserve"> "(SELECT id FROM roles WHERE character_name = '"&amp;roles!B44&amp;"')"</f>
        <v>(SELECT id FROM roles WHERE character_name = 'Somerset')</v>
      </c>
      <c r="D63" t="s">
        <v>79</v>
      </c>
      <c r="E63" t="s">
        <v>79</v>
      </c>
      <c r="F63" s="6" t="str">
        <f t="shared" si="0"/>
        <v>INSERT INTO movie_roles(id, movie_id, role_id, created_at, updated_at) VALUES (DEFAULT, (SELECT id FROM movies WHERE movie_name = 'Se7en' AND duration = '2:07'), (SELECT id FROM roles WHERE character_name = 'Somerset'), now(), now());</v>
      </c>
    </row>
    <row r="64" spans="1:6" x14ac:dyDescent="0.25">
      <c r="A64" t="s">
        <v>72</v>
      </c>
      <c r="B64" t="str">
        <f xml:space="preserve"> "(SELECT id FROM movies WHERE movie_name = '"&amp;movies!B17&amp;"' AND duration = '"&amp;movies!E17&amp;"')"</f>
        <v>(SELECT id FROM movies WHERE movie_name = 'Se7en' AND duration = '2:07')</v>
      </c>
      <c r="C64" t="str">
        <f xml:space="preserve"> "(SELECT id FROM roles WHERE character_name = '"&amp;roles!B45&amp;"')"</f>
        <v>(SELECT id FROM roles WHERE character_name = 'Mills')</v>
      </c>
      <c r="D64" t="s">
        <v>79</v>
      </c>
      <c r="E64" t="s">
        <v>79</v>
      </c>
      <c r="F64" s="6" t="str">
        <f t="shared" si="0"/>
        <v>INSERT INTO movie_roles(id, movie_id, role_id, created_at, updated_at) VALUES (DEFAULT, (SELECT id FROM movies WHERE movie_name = 'Se7en' AND duration = '2:07'), (SELECT id FROM roles WHERE character_name = 'Mills'), now(), now());</v>
      </c>
    </row>
    <row r="65" spans="1:6" x14ac:dyDescent="0.25">
      <c r="A65" t="s">
        <v>72</v>
      </c>
      <c r="B65" t="str">
        <f xml:space="preserve"> "(SELECT id FROM movies WHERE movie_name = '"&amp;movies!B17&amp;"' AND duration = '"&amp;movies!E17&amp;"')"</f>
        <v>(SELECT id FROM movies WHERE movie_name = 'Se7en' AND duration = '2:07')</v>
      </c>
      <c r="C65" t="str">
        <f xml:space="preserve"> "(SELECT id FROM roles WHERE character_name = '"&amp;roles!B46&amp;"')"</f>
        <v>(SELECT id FROM roles WHERE character_name = 'John Doe')</v>
      </c>
      <c r="D65" t="s">
        <v>79</v>
      </c>
      <c r="E65" t="s">
        <v>79</v>
      </c>
      <c r="F65" s="6" t="str">
        <f t="shared" si="0"/>
        <v>INSERT INTO movie_roles(id, movie_id, role_id, created_at, updated_at) VALUES (DEFAULT, (SELECT id FROM movies WHERE movie_name = 'Se7en' AND duration = '2:07'), (SELECT id FROM roles WHERE character_name = 'John Doe'), now(), now());</v>
      </c>
    </row>
    <row r="66" spans="1:6"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roles WHERE character_name = '"&amp;roles!B47&amp;"')"</f>
        <v>(SELECT id FROM roles WHERE character_name = 'Xiao Mei')</v>
      </c>
      <c r="D66" t="s">
        <v>79</v>
      </c>
      <c r="E66" t="s">
        <v>79</v>
      </c>
      <c r="F66" s="6" t="str">
        <f t="shared" si="0"/>
        <v>INSERT INTO movie_roles(id, movie_id, role_id, created_at, updated_at) VALUES (DEFAULT, (SELECT id FROM movies WHERE movie_name = 'House of Flying Daggers' AND duration = '1:59'), (SELECT id FROM roles WHERE character_name = 'Xiao Mei'), now(), now());</v>
      </c>
    </row>
    <row r="67" spans="1:6"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roles WHERE character_name = '"&amp;roles!B48&amp;"')"</f>
        <v>(SELECT id FROM roles WHERE character_name = 'Jin')</v>
      </c>
      <c r="D67" t="s">
        <v>79</v>
      </c>
      <c r="E67" t="s">
        <v>79</v>
      </c>
      <c r="F67" s="6" t="str">
        <f t="shared" ref="F67:F130" si="1" xml:space="preserve"> "INSERT INTO movie_roles("&amp;A$1&amp;", "&amp;B$1&amp;", "&amp;C$1&amp;", "&amp;D$1&amp;", "&amp;E$1&amp;") VALUES ("&amp;A67&amp;", "&amp;B67&amp;", "&amp;C67&amp;", "&amp;D67&amp;", "&amp;E67&amp;");"</f>
        <v>INSERT INTO movie_roles(id, movie_id, role_id, created_at, updated_at) VALUES (DEFAULT, (SELECT id FROM movies WHERE movie_name = 'House of Flying Daggers' AND duration = '1:59'), (SELECT id FROM roles WHERE character_name = 'Jin'), now(), now());</v>
      </c>
    </row>
    <row r="68" spans="1:6" x14ac:dyDescent="0.25">
      <c r="A68" t="s">
        <v>72</v>
      </c>
      <c r="B68" t="str">
        <f xml:space="preserve"> "(SELECT id FROM movies WHERE movie_name = '"&amp;movies!B18&amp;"' AND duration = '"&amp;movies!E18&amp;"')"</f>
        <v>(SELECT id FROM movies WHERE movie_name = 'House of Flying Daggers' AND duration = '1:59')</v>
      </c>
      <c r="C68" t="str">
        <f xml:space="preserve"> "(SELECT id FROM roles WHERE character_name = '"&amp;roles!B49&amp;"')"</f>
        <v>(SELECT id FROM roles WHERE character_name = 'Leo')</v>
      </c>
      <c r="D68" t="s">
        <v>79</v>
      </c>
      <c r="E68" t="s">
        <v>79</v>
      </c>
      <c r="F68" s="6" t="str">
        <f t="shared" si="1"/>
        <v>INSERT INTO movie_roles(id, movie_id, role_id, created_at, updated_at) VALUES (DEFAULT, (SELECT id FROM movies WHERE movie_name = 'House of Flying Daggers' AND duration = '1:59'), (SELECT id FROM roles WHERE character_name = 'Leo'), now(), now());</v>
      </c>
    </row>
    <row r="69" spans="1:6" x14ac:dyDescent="0.25">
      <c r="A69" t="s">
        <v>72</v>
      </c>
      <c r="B69" t="str">
        <f xml:space="preserve"> "(SELECT id FROM movies WHERE movie_name = '"&amp;movies!B19&amp;"' AND duration = '"&amp;movies!E19&amp;"')"</f>
        <v>(SELECT id FROM movies WHERE movie_name = 'Hero' AND duration = '1:39')</v>
      </c>
      <c r="C69" t="str">
        <f xml:space="preserve"> "(SELECT id FROM roles WHERE character_name = '"&amp;roles!B50&amp;"')"</f>
        <v>(SELECT id FROM roles WHERE character_name = 'Nameless')</v>
      </c>
      <c r="D69" t="s">
        <v>79</v>
      </c>
      <c r="E69" t="s">
        <v>79</v>
      </c>
      <c r="F69" s="6" t="str">
        <f t="shared" si="1"/>
        <v>INSERT INTO movie_roles(id, movie_id, role_id, created_at, updated_at) VALUES (DEFAULT, (SELECT id FROM movies WHERE movie_name = 'Hero' AND duration = '1:39'), (SELECT id FROM roles WHERE character_name = 'Nameless'), now(), now());</v>
      </c>
    </row>
    <row r="70" spans="1:6" x14ac:dyDescent="0.25">
      <c r="A70" t="s">
        <v>72</v>
      </c>
      <c r="B70" t="str">
        <f xml:space="preserve"> "(SELECT id FROM movies WHERE movie_name = '"&amp;movies!B19&amp;"' AND duration = '"&amp;movies!E19&amp;"')"</f>
        <v>(SELECT id FROM movies WHERE movie_name = 'Hero' AND duration = '1:39')</v>
      </c>
      <c r="C70" t="str">
        <f xml:space="preserve"> "(SELECT id FROM roles WHERE character_name = '"&amp;roles!B51&amp;"')"</f>
        <v>(SELECT id FROM roles WHERE character_name = 'Broken Sword')</v>
      </c>
      <c r="D70" t="s">
        <v>79</v>
      </c>
      <c r="E70" t="s">
        <v>79</v>
      </c>
      <c r="F70" s="6" t="str">
        <f t="shared" si="1"/>
        <v>INSERT INTO movie_roles(id, movie_id, role_id, created_at, updated_at) VALUES (DEFAULT, (SELECT id FROM movies WHERE movie_name = 'Hero' AND duration = '1:39'), (SELECT id FROM roles WHERE character_name = 'Broken Sword'), now(), now());</v>
      </c>
    </row>
    <row r="71" spans="1:6" x14ac:dyDescent="0.25">
      <c r="A71" t="s">
        <v>72</v>
      </c>
      <c r="B71" t="str">
        <f xml:space="preserve"> "(SELECT id FROM movies WHERE movie_name = '"&amp;movies!B19&amp;"' AND duration = '"&amp;movies!E19&amp;"')"</f>
        <v>(SELECT id FROM movies WHERE movie_name = 'Hero' AND duration = '1:39')</v>
      </c>
      <c r="C71" t="str">
        <f xml:space="preserve"> "(SELECT id FROM roles WHERE character_name = '"&amp;roles!B52&amp;"')"</f>
        <v>(SELECT id FROM roles WHERE character_name = 'Flying Sword')</v>
      </c>
      <c r="D71" t="s">
        <v>79</v>
      </c>
      <c r="E71" t="s">
        <v>79</v>
      </c>
      <c r="F71" s="6" t="str">
        <f t="shared" si="1"/>
        <v>INSERT INTO movie_roles(id, movie_id, role_id, created_at, updated_at) VALUES (DEFAULT, (SELECT id FROM movies WHERE movie_name = 'Hero' AND duration = '1:39'), (SELECT id FROM roles WHERE character_name = 'Flying Sword'), now(), now());</v>
      </c>
    </row>
    <row r="72" spans="1:6" x14ac:dyDescent="0.25">
      <c r="A72" t="s">
        <v>72</v>
      </c>
      <c r="B72" t="str">
        <f xml:space="preserve"> "(SELECT id FROM movies WHERE movie_name = '"&amp;movies!B19&amp;"' AND duration = '"&amp;movies!E19&amp;"')"</f>
        <v>(SELECT id FROM movies WHERE movie_name = 'Hero' AND duration = '1:39')</v>
      </c>
      <c r="C72" t="str">
        <f xml:space="preserve"> "(SELECT id FROM roles WHERE character_name = '"&amp;roles!B53&amp;"')"</f>
        <v>(SELECT id FROM roles WHERE character_name = 'Moon')</v>
      </c>
      <c r="D72" t="s">
        <v>79</v>
      </c>
      <c r="E72" t="s">
        <v>79</v>
      </c>
      <c r="F72" s="6" t="str">
        <f t="shared" si="1"/>
        <v>INSERT INTO movie_roles(id, movie_id, role_id, created_at, updated_at) VALUES (DEFAULT, (SELECT id FROM movies WHERE movie_name = 'Hero' AND duration = '1:39'), (SELECT id FROM roles WHERE character_name = 'Moon'), now(), now());</v>
      </c>
    </row>
    <row r="73" spans="1:6" x14ac:dyDescent="0.25">
      <c r="A73" t="s">
        <v>72</v>
      </c>
      <c r="B73" t="str">
        <f xml:space="preserve"> "(SELECT id FROM movies WHERE movie_name = '"&amp;movies!B20&amp;"' AND duration = '"&amp;movies!E20&amp;"')"</f>
        <v>(SELECT id FROM movies WHERE movie_name = 'Red Cliff' AND duration = '1:28')</v>
      </c>
      <c r="C73" t="str">
        <f xml:space="preserve"> "(SELECT id FROM roles WHERE character_name = '"&amp;roles!B54&amp;"')"</f>
        <v>(SELECT id FROM roles WHERE character_name = 'Zhou Yu')</v>
      </c>
      <c r="D73" t="s">
        <v>79</v>
      </c>
      <c r="E73" t="s">
        <v>79</v>
      </c>
      <c r="F73" s="6" t="str">
        <f t="shared" si="1"/>
        <v>INSERT INTO movie_roles(id, movie_id, role_id, created_at, updated_at) VALUES (DEFAULT, (SELECT id FROM movies WHERE movie_name = 'Red Cliff' AND duration = '1:28'), (SELECT id FROM roles WHERE character_name = 'Zhou Yu'), now(), now());</v>
      </c>
    </row>
    <row r="74" spans="1:6" x14ac:dyDescent="0.25">
      <c r="A74" t="s">
        <v>72</v>
      </c>
      <c r="B74" t="str">
        <f xml:space="preserve"> "(SELECT id FROM movies WHERE movie_name = '"&amp;movies!B20&amp;"' AND duration = '"&amp;movies!E20&amp;"')"</f>
        <v>(SELECT id FROM movies WHERE movie_name = 'Red Cliff' AND duration = '1:28')</v>
      </c>
      <c r="C74" t="str">
        <f xml:space="preserve"> "(SELECT id FROM roles WHERE character_name = '"&amp;roles!B55&amp;"')"</f>
        <v>(SELECT id FROM roles WHERE character_name = 'Zhuge Liang')</v>
      </c>
      <c r="D74" t="s">
        <v>79</v>
      </c>
      <c r="E74" t="s">
        <v>79</v>
      </c>
      <c r="F74" s="6" t="str">
        <f t="shared" si="1"/>
        <v>INSERT INTO movie_roles(id, movie_id, role_id, created_at, updated_at) VALUES (DEFAULT, (SELECT id FROM movies WHERE movie_name = 'Red Cliff' AND duration = '1:28'), (SELECT id FROM roles WHERE character_name = 'Zhuge Liang'), now(), now());</v>
      </c>
    </row>
    <row r="75" spans="1:6" x14ac:dyDescent="0.25">
      <c r="A75" t="s">
        <v>72</v>
      </c>
      <c r="B75" t="str">
        <f xml:space="preserve"> "(SELECT id FROM movies WHERE movie_name = '"&amp;movies!B20&amp;"' AND duration = '"&amp;movies!E20&amp;"')"</f>
        <v>(SELECT id FROM movies WHERE movie_name = 'Red Cliff' AND duration = '1:28')</v>
      </c>
      <c r="C75" t="str">
        <f xml:space="preserve"> "(SELECT id FROM roles WHERE character_name = '"&amp;roles!B56&amp;"')"</f>
        <v>(SELECT id FROM roles WHERE character_name = 'Cao Cao')</v>
      </c>
      <c r="D75" t="s">
        <v>79</v>
      </c>
      <c r="E75" t="s">
        <v>79</v>
      </c>
      <c r="F75" s="6" t="str">
        <f t="shared" si="1"/>
        <v>INSERT INTO movie_roles(id, movie_id, role_id, created_at, updated_at) VALUES (DEFAULT, (SELECT id FROM movies WHERE movie_name = 'Red Cliff' AND duration = '1:28'), (SELECT id FROM roles WHERE character_name = 'Cao Cao'), now(), now());</v>
      </c>
    </row>
    <row r="76" spans="1:6" x14ac:dyDescent="0.25">
      <c r="A76" t="s">
        <v>72</v>
      </c>
      <c r="B76" t="str">
        <f xml:space="preserve"> "(SELECT id FROM movies WHERE movie_name = '"&amp;movies!B21&amp;"' AND duration = '"&amp;movies!E21&amp;"')"</f>
        <v>(SELECT id FROM movies WHERE movie_name = 'Red Cliff II' AND duration = '1:39')</v>
      </c>
      <c r="C76" t="str">
        <f xml:space="preserve"> "(SELECT id FROM roles WHERE character_name = '"&amp;roles!B54&amp;"')"</f>
        <v>(SELECT id FROM roles WHERE character_name = 'Zhou Yu')</v>
      </c>
      <c r="D76" t="s">
        <v>79</v>
      </c>
      <c r="E76" t="s">
        <v>79</v>
      </c>
      <c r="F76" s="6" t="str">
        <f t="shared" si="1"/>
        <v>INSERT INTO movie_roles(id, movie_id, role_id, created_at, updated_at) VALUES (DEFAULT, (SELECT id FROM movies WHERE movie_name = 'Red Cliff II' AND duration = '1:39'), (SELECT id FROM roles WHERE character_name = 'Zhou Yu'), now(), now());</v>
      </c>
    </row>
    <row r="77" spans="1:6" x14ac:dyDescent="0.25">
      <c r="A77" t="s">
        <v>72</v>
      </c>
      <c r="B77" t="str">
        <f xml:space="preserve"> "(SELECT id FROM movies WHERE movie_name = '"&amp;movies!B21&amp;"' AND duration = '"&amp;movies!E21&amp;"')"</f>
        <v>(SELECT id FROM movies WHERE movie_name = 'Red Cliff II' AND duration = '1:39')</v>
      </c>
      <c r="C77" t="str">
        <f xml:space="preserve"> "(SELECT id FROM roles WHERE character_name = '"&amp;roles!B55&amp;"')"</f>
        <v>(SELECT id FROM roles WHERE character_name = 'Zhuge Liang')</v>
      </c>
      <c r="D77" t="s">
        <v>79</v>
      </c>
      <c r="E77" t="s">
        <v>79</v>
      </c>
      <c r="F77" s="6" t="str">
        <f t="shared" si="1"/>
        <v>INSERT INTO movie_roles(id, movie_id, role_id, created_at, updated_at) VALUES (DEFAULT, (SELECT id FROM movies WHERE movie_name = 'Red Cliff II' AND duration = '1:39'), (SELECT id FROM roles WHERE character_name = 'Zhuge Liang'), now(), now());</v>
      </c>
    </row>
    <row r="78" spans="1:6" x14ac:dyDescent="0.25">
      <c r="A78" t="s">
        <v>72</v>
      </c>
      <c r="B78" t="str">
        <f xml:space="preserve"> "(SELECT id FROM movies WHERE movie_name = '"&amp;movies!B21&amp;"' AND duration = '"&amp;movies!E21&amp;"')"</f>
        <v>(SELECT id FROM movies WHERE movie_name = 'Red Cliff II' AND duration = '1:39')</v>
      </c>
      <c r="C78" t="str">
        <f xml:space="preserve"> "(SELECT id FROM roles WHERE character_name = '"&amp;roles!B56&amp;"')"</f>
        <v>(SELECT id FROM roles WHERE character_name = 'Cao Cao')</v>
      </c>
      <c r="D78" t="s">
        <v>79</v>
      </c>
      <c r="E78" t="s">
        <v>79</v>
      </c>
      <c r="F78" s="6" t="str">
        <f t="shared" si="1"/>
        <v>INSERT INTO movie_roles(id, movie_id, role_id, created_at, updated_at) VALUES (DEFAULT, (SELECT id FROM movies WHERE movie_name = 'Red Cliff II' AND duration = '1:39'), (SELECT id FROM roles WHERE character_name = 'Cao Cao'), now(), now());</v>
      </c>
    </row>
    <row r="79" spans="1:6" x14ac:dyDescent="0.25">
      <c r="A79" t="s">
        <v>72</v>
      </c>
      <c r="B79" t="str">
        <f xml:space="preserve"> "(SELECT id FROM movies WHERE movie_name = '"&amp;movies!B22&amp;"' AND duration = '"&amp;movies!E22&amp;"')"</f>
        <v>(SELECT id FROM movies WHERE movie_name = 'The Terminator' AND duration = '1:47')</v>
      </c>
      <c r="C79" t="str">
        <f xml:space="preserve"> "(SELECT id FROM roles WHERE character_name = '"&amp;roles!B57&amp;"')"</f>
        <v>(SELECT id FROM roles WHERE character_name = 'Terminator')</v>
      </c>
      <c r="D79" t="s">
        <v>79</v>
      </c>
      <c r="E79" t="s">
        <v>79</v>
      </c>
      <c r="F79" s="6" t="str">
        <f t="shared" si="1"/>
        <v>INSERT INTO movie_roles(id, movie_id, role_id, created_at, updated_at) VALUES (DEFAULT, (SELECT id FROM movies WHERE movie_name = 'The Terminator' AND duration = '1:47'), (SELECT id FROM roles WHERE character_name = 'Terminator'), now(), now());</v>
      </c>
    </row>
    <row r="80" spans="1:6" x14ac:dyDescent="0.25">
      <c r="A80" t="s">
        <v>72</v>
      </c>
      <c r="B80" t="str">
        <f xml:space="preserve"> "(SELECT id FROM movies WHERE movie_name = '"&amp;movies!B22&amp;"' AND duration = '"&amp;movies!E22&amp;"')"</f>
        <v>(SELECT id FROM movies WHERE movie_name = 'The Terminator' AND duration = '1:47')</v>
      </c>
      <c r="C80" t="str">
        <f xml:space="preserve"> "(SELECT id FROM roles WHERE character_name = '"&amp;roles!B58&amp;"')"</f>
        <v>(SELECT id FROM roles WHERE character_name = 'Sarah Connor')</v>
      </c>
      <c r="D80" t="s">
        <v>79</v>
      </c>
      <c r="E80" t="s">
        <v>79</v>
      </c>
      <c r="F80" s="6" t="str">
        <f t="shared" si="1"/>
        <v>INSERT INTO movie_roles(id, movie_id, role_id, created_at, updated_at) VALUES (DEFAULT, (SELECT id FROM movies WHERE movie_name = 'The Terminator' AND duration = '1:47'), (SELECT id FROM roles WHERE character_name = 'Sarah Connor'), now(), now());</v>
      </c>
    </row>
    <row r="81" spans="1:6" x14ac:dyDescent="0.25">
      <c r="A81" t="s">
        <v>72</v>
      </c>
      <c r="B81" t="str">
        <f xml:space="preserve"> "(SELECT id FROM movies WHERE movie_name = '"&amp;movies!B22&amp;"' AND duration = '"&amp;movies!E22&amp;"')"</f>
        <v>(SELECT id FROM movies WHERE movie_name = 'The Terminator' AND duration = '1:47')</v>
      </c>
      <c r="C81" t="str">
        <f xml:space="preserve"> "(SELECT id FROM roles WHERE character_name = '"&amp;roles!B59&amp;"')"</f>
        <v>(SELECT id FROM roles WHERE character_name = 'Kyle Reese')</v>
      </c>
      <c r="D81" t="s">
        <v>79</v>
      </c>
      <c r="E81" t="s">
        <v>79</v>
      </c>
      <c r="F81" s="6" t="str">
        <f t="shared" si="1"/>
        <v>INSERT INTO movie_roles(id, movie_id, role_id, created_at, updated_at) VALUES (DEFAULT, (SELECT id FROM movies WHERE movie_name = 'The Terminator' AND duration = '1:47'), (SELECT id FROM roles WHERE character_name = 'Kyle Reese'), now(), now());</v>
      </c>
    </row>
    <row r="82" spans="1:6" x14ac:dyDescent="0.25">
      <c r="A82" t="s">
        <v>72</v>
      </c>
      <c r="B82" t="str">
        <f xml:space="preserve"> "(SELECT id FROM movies WHERE movie_name = '"&amp;movies!B23&amp;"' AND duration = '"&amp;movies!E23&amp;"')"</f>
        <v>(SELECT id FROM movies WHERE movie_name = 'Alien' AND duration = '1:57')</v>
      </c>
      <c r="C82" t="str">
        <f xml:space="preserve"> "(SELECT id FROM roles WHERE character_name = '"&amp;roles!B60&amp;"')"</f>
        <v>(SELECT id FROM roles WHERE character_name = 'Ripley')</v>
      </c>
      <c r="D82" t="s">
        <v>79</v>
      </c>
      <c r="E82" t="s">
        <v>79</v>
      </c>
      <c r="F82" s="6" t="str">
        <f t="shared" si="1"/>
        <v>INSERT INTO movie_roles(id, movie_id, role_id, created_at, updated_at) VALUES (DEFAULT, (SELECT id FROM movies WHERE movie_name = 'Alien' AND duration = '1:57'), (SELECT id FROM roles WHERE character_name = 'Ripley'), now(), now());</v>
      </c>
    </row>
    <row r="83" spans="1:6" x14ac:dyDescent="0.25">
      <c r="A83" t="s">
        <v>72</v>
      </c>
      <c r="B83" t="str">
        <f xml:space="preserve"> "(SELECT id FROM movies WHERE movie_name = '"&amp;movies!B23&amp;"' AND duration = '"&amp;movies!E23&amp;"')"</f>
        <v>(SELECT id FROM movies WHERE movie_name = 'Alien' AND duration = '1:57')</v>
      </c>
      <c r="C83" t="str">
        <f xml:space="preserve"> "(SELECT id FROM roles WHERE character_name = '"&amp;roles!B61&amp;"')"</f>
        <v>(SELECT id FROM roles WHERE character_name = 'Dallas')</v>
      </c>
      <c r="D83" t="s">
        <v>79</v>
      </c>
      <c r="E83" t="s">
        <v>79</v>
      </c>
      <c r="F83" s="6" t="str">
        <f t="shared" si="1"/>
        <v>INSERT INTO movie_roles(id, movie_id, role_id, created_at, updated_at) VALUES (DEFAULT, (SELECT id FROM movies WHERE movie_name = 'Alien' AND duration = '1:57'), (SELECT id FROM roles WHERE character_name = 'Dallas'), now(), now());</v>
      </c>
    </row>
    <row r="84" spans="1:6" x14ac:dyDescent="0.25">
      <c r="A84" t="s">
        <v>72</v>
      </c>
      <c r="B84" t="str">
        <f xml:space="preserve"> "(SELECT id FROM movies WHERE movie_name = '"&amp;movies!B23&amp;"' AND duration = '"&amp;movies!E23&amp;"')"</f>
        <v>(SELECT id FROM movies WHERE movie_name = 'Alien' AND duration = '1:57')</v>
      </c>
      <c r="C84" t="str">
        <f xml:space="preserve"> "(SELECT id FROM roles WHERE character_name = '"&amp;roles!B62&amp;"')"</f>
        <v>(SELECT id FROM roles WHERE character_name = 'Kane')</v>
      </c>
      <c r="D84" t="s">
        <v>79</v>
      </c>
      <c r="E84" t="s">
        <v>79</v>
      </c>
      <c r="F84" s="6" t="str">
        <f t="shared" si="1"/>
        <v>INSERT INTO movie_roles(id, movie_id, role_id, created_at, updated_at) VALUES (DEFAULT, (SELECT id FROM movies WHERE movie_name = 'Alien' AND duration = '1:57'), (SELECT id FROM roles WHERE character_name = 'Kane'), now(), now());</v>
      </c>
    </row>
    <row r="85" spans="1:6" x14ac:dyDescent="0.25">
      <c r="A85" t="s">
        <v>72</v>
      </c>
      <c r="B85" t="str">
        <f xml:space="preserve"> "(SELECT id FROM movies WHERE movie_name = '"&amp;movies!B24&amp;"' AND duration = '"&amp;movies!E24&amp;"')"</f>
        <v>(SELECT id FROM movies WHERE movie_name = 'Prometheus' AND duration = '2:04')</v>
      </c>
      <c r="C85" t="str">
        <f xml:space="preserve"> "(SELECT id FROM roles WHERE character_name = '"&amp;roles!B63&amp;"')"</f>
        <v>(SELECT id FROM roles WHERE character_name = 'Elizabeth Shaw')</v>
      </c>
      <c r="D85" t="s">
        <v>79</v>
      </c>
      <c r="E85" t="s">
        <v>79</v>
      </c>
      <c r="F85" s="6" t="str">
        <f t="shared" si="1"/>
        <v>INSERT INTO movie_roles(id, movie_id, role_id, created_at, updated_at) VALUES (DEFAULT, (SELECT id FROM movies WHERE movie_name = 'Prometheus' AND duration = '2:04'), (SELECT id FROM roles WHERE character_name = 'Elizabeth Shaw'), now(), now());</v>
      </c>
    </row>
    <row r="86" spans="1:6" x14ac:dyDescent="0.25">
      <c r="A86" t="s">
        <v>72</v>
      </c>
      <c r="B86" t="str">
        <f xml:space="preserve"> "(SELECT id FROM movies WHERE movie_name = '"&amp;movies!B24&amp;"' AND duration = '"&amp;movies!E24&amp;"')"</f>
        <v>(SELECT id FROM movies WHERE movie_name = 'Prometheus' AND duration = '2:04')</v>
      </c>
      <c r="C86" t="str">
        <f xml:space="preserve"> "(SELECT id FROM roles WHERE character_name = '"&amp;roles!B64&amp;"')"</f>
        <v>(SELECT id FROM roles WHERE character_name = 'Charlie Holloway')</v>
      </c>
      <c r="D86" t="s">
        <v>79</v>
      </c>
      <c r="E86" t="s">
        <v>79</v>
      </c>
      <c r="F86" s="6" t="str">
        <f t="shared" si="1"/>
        <v>INSERT INTO movie_roles(id, movie_id, role_id, created_at, updated_at) VALUES (DEFAULT, (SELECT id FROM movies WHERE movie_name = 'Prometheus' AND duration = '2:04'), (SELECT id FROM roles WHERE character_name = 'Charlie Holloway'), now(), now());</v>
      </c>
    </row>
    <row r="87" spans="1:6" x14ac:dyDescent="0.25">
      <c r="A87" t="s">
        <v>72</v>
      </c>
      <c r="B87" t="str">
        <f xml:space="preserve"> "(SELECT id FROM movies WHERE movie_name = '"&amp;movies!B24&amp;"' AND duration = '"&amp;movies!E24&amp;"')"</f>
        <v>(SELECT id FROM movies WHERE movie_name = 'Prometheus' AND duration = '2:04')</v>
      </c>
      <c r="C87" t="str">
        <f xml:space="preserve"> "(SELECT id FROM roles WHERE character_name = '"&amp;roles!B65&amp;"')"</f>
        <v>(SELECT id FROM roles WHERE character_name = 'David')</v>
      </c>
      <c r="D87" t="s">
        <v>79</v>
      </c>
      <c r="E87" t="s">
        <v>79</v>
      </c>
      <c r="F87" s="6" t="str">
        <f t="shared" si="1"/>
        <v>INSERT INTO movie_roles(id, movie_id, role_id, created_at, updated_at) VALUES (DEFAULT, (SELECT id FROM movies WHERE movie_name = 'Prometheus' AND duration = '2:04'), (SELECT id FROM roles WHERE character_name = 'David'), now(), now());</v>
      </c>
    </row>
    <row r="88" spans="1:6" x14ac:dyDescent="0.25">
      <c r="A88" t="s">
        <v>72</v>
      </c>
      <c r="B88" t="str">
        <f xml:space="preserve"> "(SELECT id FROM movies WHERE movie_name = '"&amp;movies!B24&amp;"' AND duration = '"&amp;movies!E24&amp;"')"</f>
        <v>(SELECT id FROM movies WHERE movie_name = 'Prometheus' AND duration = '2:04')</v>
      </c>
      <c r="C88" t="str">
        <f xml:space="preserve"> "(SELECT id FROM roles WHERE character_name = '"&amp;roles!B66&amp;"')"</f>
        <v>(SELECT id FROM roles WHERE character_name = 'Meredith Vickers')</v>
      </c>
      <c r="D88" t="s">
        <v>79</v>
      </c>
      <c r="E88" t="s">
        <v>79</v>
      </c>
      <c r="F88" s="6" t="str">
        <f t="shared" si="1"/>
        <v>INSERT INTO movie_roles(id, movie_id, role_id, created_at, updated_at) VALUES (DEFAULT, (SELECT id FROM movies WHERE movie_name = 'Prometheus' AND duration = '2:04'), (SELECT id FROM roles WHERE character_name = 'Meredith Vickers'), now(), now());</v>
      </c>
    </row>
    <row r="89" spans="1:6" x14ac:dyDescent="0.25">
      <c r="A89" t="s">
        <v>72</v>
      </c>
      <c r="B89" t="str">
        <f xml:space="preserve"> "(SELECT id FROM movies WHERE movie_name = '"&amp;movies!B25&amp;"' AND duration = '"&amp;movies!E25&amp;"')"</f>
        <v>(SELECT id FROM movies WHERE movie_name = 'Sphere' AND duration = '2:14')</v>
      </c>
      <c r="C89" t="str">
        <f xml:space="preserve"> "(SELECT id FROM roles WHERE character_name = '"&amp;roles!B67&amp;"')"</f>
        <v>(SELECT id FROM roles WHERE character_name = 'Dr. Norman Goodman')</v>
      </c>
      <c r="D89" t="s">
        <v>79</v>
      </c>
      <c r="E89" t="s">
        <v>79</v>
      </c>
      <c r="F89" s="6" t="str">
        <f t="shared" si="1"/>
        <v>INSERT INTO movie_roles(id, movie_id, role_id, created_at, updated_at) VALUES (DEFAULT, (SELECT id FROM movies WHERE movie_name = 'Sphere' AND duration = '2:14'), (SELECT id FROM roles WHERE character_name = 'Dr. Norman Goodman'), now(), now());</v>
      </c>
    </row>
    <row r="90" spans="1:6" x14ac:dyDescent="0.25">
      <c r="A90" t="s">
        <v>72</v>
      </c>
      <c r="B90" t="str">
        <f xml:space="preserve"> "(SELECT id FROM movies WHERE movie_name = '"&amp;movies!B25&amp;"' AND duration = '"&amp;movies!E25&amp;"')"</f>
        <v>(SELECT id FROM movies WHERE movie_name = 'Sphere' AND duration = '2:14')</v>
      </c>
      <c r="C90" t="str">
        <f xml:space="preserve"> "(SELECT id FROM roles WHERE character_name = '"&amp;roles!B68&amp;"')"</f>
        <v>(SELECT id FROM roles WHERE character_name = 'Dr. Elizabeth Halperin')</v>
      </c>
      <c r="D90" t="s">
        <v>79</v>
      </c>
      <c r="E90" t="s">
        <v>79</v>
      </c>
      <c r="F90" s="6" t="str">
        <f t="shared" si="1"/>
        <v>INSERT INTO movie_roles(id, movie_id, role_id, created_at, updated_at) VALUES (DEFAULT, (SELECT id FROM movies WHERE movie_name = 'Sphere' AND duration = '2:14'), (SELECT id FROM roles WHERE character_name = 'Dr. Elizabeth Halperin'), now(), now());</v>
      </c>
    </row>
    <row r="91" spans="1:6" x14ac:dyDescent="0.25">
      <c r="A91" t="s">
        <v>72</v>
      </c>
      <c r="B91" t="str">
        <f xml:space="preserve"> "(SELECT id FROM movies WHERE movie_name = '"&amp;movies!B25&amp;"' AND duration = '"&amp;movies!E25&amp;"')"</f>
        <v>(SELECT id FROM movies WHERE movie_name = 'Sphere' AND duration = '2:14')</v>
      </c>
      <c r="C91" t="str">
        <f xml:space="preserve"> "(SELECT id FROM roles WHERE character_name = '"&amp;roles!B69&amp;"')"</f>
        <v>(SELECT id FROM roles WHERE character_name = 'Dr. Harry Adams')</v>
      </c>
      <c r="D91" t="s">
        <v>79</v>
      </c>
      <c r="E91" t="s">
        <v>79</v>
      </c>
      <c r="F91" s="6" t="str">
        <f t="shared" si="1"/>
        <v>INSERT INTO movie_roles(id, movie_id, role_id, created_at, updated_at) VALUES (DEFAULT, (SELECT id FROM movies WHERE movie_name = 'Sphere' AND duration = '2:14'), (SELECT id FROM roles WHERE character_name = 'Dr. Harry Adams'), now(), now());</v>
      </c>
    </row>
    <row r="92" spans="1:6"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roles WHERE character_name = '"&amp;roles!B70&amp;"')"</f>
        <v>(SELECT id FROM roles WHERE character_name = 'Luke Skywalker')</v>
      </c>
      <c r="D92" t="s">
        <v>79</v>
      </c>
      <c r="E92" t="s">
        <v>79</v>
      </c>
      <c r="F92" s="6" t="str">
        <f t="shared" si="1"/>
        <v>INSERT INTO movie_roles(id, movie_id, role_id, created_at, updated_at) VALUES (DEFAULT, (SELECT id FROM movies WHERE movie_name = 'Star Wars: Episode IV – A New Hope' AND duration = '2:01'), (SELECT id FROM roles WHERE character_name = 'Luke Skywalker'), now(), now());</v>
      </c>
    </row>
    <row r="93" spans="1:6"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roles WHERE character_name = '"&amp;roles!B71&amp;"')"</f>
        <v>(SELECT id FROM roles WHERE character_name = 'Han Solo')</v>
      </c>
      <c r="D93" t="s">
        <v>79</v>
      </c>
      <c r="E93" t="s">
        <v>79</v>
      </c>
      <c r="F93" s="6" t="str">
        <f t="shared" si="1"/>
        <v>INSERT INTO movie_roles(id, movie_id, role_id, created_at, updated_at) VALUES (DEFAULT, (SELECT id FROM movies WHERE movie_name = 'Star Wars: Episode IV – A New Hope' AND duration = '2:01'), (SELECT id FROM roles WHERE character_name = 'Han Solo'), now(), now());</v>
      </c>
    </row>
    <row r="94" spans="1:6" x14ac:dyDescent="0.25">
      <c r="A94" t="s">
        <v>72</v>
      </c>
      <c r="B94" t="str">
        <f xml:space="preserve"> "(SELECT id FROM movies WHERE movie_name = '"&amp;movies!B26&amp;"' AND duration = '"&amp;movies!E26&amp;"')"</f>
        <v>(SELECT id FROM movies WHERE movie_name = 'Star Wars: Episode IV – A New Hope' AND duration = '2:01')</v>
      </c>
      <c r="C94" t="str">
        <f xml:space="preserve"> "(SELECT id FROM roles WHERE character_name = '"&amp;roles!B72&amp;"')"</f>
        <v>(SELECT id FROM roles WHERE character_name = 'Princess Leia Organa')</v>
      </c>
      <c r="D94" t="s">
        <v>79</v>
      </c>
      <c r="E94" t="s">
        <v>79</v>
      </c>
      <c r="F94" s="6" t="str">
        <f t="shared" si="1"/>
        <v>INSERT INTO movie_roles(id, movie_id, role_id, created_at, updated_at) VALUES (DEFAULT, (SELECT id FROM movies WHERE movie_name = 'Star Wars: Episode IV – A New Hope' AND duration = '2:01'), (SELECT id FROM roles WHERE character_name = 'Princess Leia Organa'), now(), now());</v>
      </c>
    </row>
    <row r="95" spans="1:6" x14ac:dyDescent="0.25">
      <c r="A95" t="s">
        <v>72</v>
      </c>
      <c r="B95" t="str">
        <f xml:space="preserve"> "(SELECT id FROM movies WHERE movie_name = '"&amp;movies!B27&amp;"' AND duration = '"&amp;movies!E27&amp;"')"</f>
        <v>(SELECT id FROM movies WHERE movie_name = 'The Big Short' AND duration = '2:10')</v>
      </c>
      <c r="C95" t="str">
        <f xml:space="preserve"> "(SELECT id FROM roles WHERE character_name = '"&amp;roles!B73&amp;"')"</f>
        <v>(SELECT id FROM roles WHERE character_name = 'Michael Burry')</v>
      </c>
      <c r="D95" t="s">
        <v>79</v>
      </c>
      <c r="E95" t="s">
        <v>79</v>
      </c>
      <c r="F95" s="6" t="str">
        <f t="shared" si="1"/>
        <v>INSERT INTO movie_roles(id, movie_id, role_id, created_at, updated_at) VALUES (DEFAULT, (SELECT id FROM movies WHERE movie_name = 'The Big Short' AND duration = '2:10'), (SELECT id FROM roles WHERE character_name = 'Michael Burry'), now(), now());</v>
      </c>
    </row>
    <row r="96" spans="1:6" x14ac:dyDescent="0.25">
      <c r="A96" t="s">
        <v>72</v>
      </c>
      <c r="B96" t="str">
        <f xml:space="preserve"> "(SELECT id FROM movies WHERE movie_name = '"&amp;movies!B27&amp;"' AND duration = '"&amp;movies!E27&amp;"')"</f>
        <v>(SELECT id FROM movies WHERE movie_name = 'The Big Short' AND duration = '2:10')</v>
      </c>
      <c r="C96" t="str">
        <f xml:space="preserve"> "(SELECT id FROM roles WHERE character_name = '"&amp;roles!B74&amp;"')"</f>
        <v>(SELECT id FROM roles WHERE character_name = 'Mark Baum')</v>
      </c>
      <c r="D96" t="s">
        <v>79</v>
      </c>
      <c r="E96" t="s">
        <v>79</v>
      </c>
      <c r="F96" s="6" t="str">
        <f t="shared" si="1"/>
        <v>INSERT INTO movie_roles(id, movie_id, role_id, created_at, updated_at) VALUES (DEFAULT, (SELECT id FROM movies WHERE movie_name = 'The Big Short' AND duration = '2:10'), (SELECT id FROM roles WHERE character_name = 'Mark Baum'), now(), now());</v>
      </c>
    </row>
    <row r="97" spans="1:6" x14ac:dyDescent="0.25">
      <c r="A97" t="s">
        <v>72</v>
      </c>
      <c r="B97" t="str">
        <f xml:space="preserve"> "(SELECT id FROM movies WHERE movie_name = '"&amp;movies!B27&amp;"' AND duration = '"&amp;movies!E27&amp;"')"</f>
        <v>(SELECT id FROM movies WHERE movie_name = 'The Big Short' AND duration = '2:10')</v>
      </c>
      <c r="C97" t="str">
        <f xml:space="preserve"> "(SELECT id FROM roles WHERE character_name = '"&amp;roles!B75&amp;"')"</f>
        <v>(SELECT id FROM roles WHERE character_name = 'Jared Vennett')</v>
      </c>
      <c r="D97" t="s">
        <v>79</v>
      </c>
      <c r="E97" t="s">
        <v>79</v>
      </c>
      <c r="F97" s="6" t="str">
        <f t="shared" si="1"/>
        <v>INSERT INTO movie_roles(id, movie_id, role_id, created_at, updated_at) VALUES (DEFAULT, (SELECT id FROM movies WHERE movie_name = 'The Big Short' AND duration = '2:10'), (SELECT id FROM roles WHERE character_name = 'Jared Vennett'), now(), now());</v>
      </c>
    </row>
    <row r="98" spans="1:6" x14ac:dyDescent="0.25">
      <c r="A98" t="s">
        <v>72</v>
      </c>
      <c r="B98" t="str">
        <f xml:space="preserve"> "(SELECT id FROM movies WHERE movie_name = '"&amp;movies!B27&amp;"' AND duration = '"&amp;movies!E27&amp;"')"</f>
        <v>(SELECT id FROM movies WHERE movie_name = 'The Big Short' AND duration = '2:10')</v>
      </c>
      <c r="C98" t="str">
        <f xml:space="preserve"> "(SELECT id FROM roles WHERE character_name = '"&amp;roles!B76&amp;"')"</f>
        <v>(SELECT id FROM roles WHERE character_name = 'Ben Rickert')</v>
      </c>
      <c r="D98" t="s">
        <v>79</v>
      </c>
      <c r="E98" t="s">
        <v>79</v>
      </c>
      <c r="F98" s="6" t="str">
        <f t="shared" si="1"/>
        <v>INSERT INTO movie_roles(id, movie_id, role_id, created_at, updated_at) VALUES (DEFAULT, (SELECT id FROM movies WHERE movie_name = 'The Big Short' AND duration = '2:10'), (SELECT id FROM roles WHERE character_name = 'Ben Rickert'), now(), now());</v>
      </c>
    </row>
    <row r="99" spans="1:6" x14ac:dyDescent="0.25">
      <c r="A99" t="s">
        <v>72</v>
      </c>
      <c r="B99" t="str">
        <f xml:space="preserve"> "(SELECT id FROM movies WHERE movie_name = '"&amp;movies!B28&amp;"' AND duration = '"&amp;movies!E28&amp;"')"</f>
        <v>(SELECT id FROM movies WHERE movie_name = 'Shall We Dance?' AND duration = '2:16')</v>
      </c>
      <c r="C99" t="str">
        <f xml:space="preserve"> "(SELECT id FROM roles WHERE character_name = '"&amp;roles!B77&amp;"')"</f>
        <v>(SELECT id FROM roles WHERE character_name = 'Shohei Sugiyama')</v>
      </c>
      <c r="D99" t="s">
        <v>79</v>
      </c>
      <c r="E99" t="s">
        <v>79</v>
      </c>
      <c r="F99" s="6" t="str">
        <f t="shared" si="1"/>
        <v>INSERT INTO movie_roles(id, movie_id, role_id, created_at, updated_at) VALUES (DEFAULT, (SELECT id FROM movies WHERE movie_name = 'Shall We Dance?' AND duration = '2:16'), (SELECT id FROM roles WHERE character_name = 'Shohei Sugiyama'), now(), now());</v>
      </c>
    </row>
    <row r="100" spans="1:6" x14ac:dyDescent="0.25">
      <c r="A100" t="s">
        <v>72</v>
      </c>
      <c r="B100" t="str">
        <f xml:space="preserve"> "(SELECT id FROM movies WHERE movie_name = '"&amp;movies!B28&amp;"' AND duration = '"&amp;movies!E28&amp;"')"</f>
        <v>(SELECT id FROM movies WHERE movie_name = 'Shall We Dance?' AND duration = '2:16')</v>
      </c>
      <c r="C100" t="str">
        <f xml:space="preserve"> "(SELECT id FROM roles WHERE character_name = '"&amp;roles!B78&amp;"')"</f>
        <v>(SELECT id FROM roles WHERE character_name = 'Mai Kishikawa')</v>
      </c>
      <c r="D100" t="s">
        <v>79</v>
      </c>
      <c r="E100" t="s">
        <v>79</v>
      </c>
      <c r="F100" s="6" t="str">
        <f t="shared" si="1"/>
        <v>INSERT INTO movie_roles(id, movie_id, role_id, created_at, updated_at) VALUES (DEFAULT, (SELECT id FROM movies WHERE movie_name = 'Shall We Dance?' AND duration = '2:16'), (SELECT id FROM roles WHERE character_name = 'Mai Kishikawa'), now(), now());</v>
      </c>
    </row>
    <row r="101" spans="1:6"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roles WHERE character_name = '"&amp;roles!B79&amp;"')"</f>
        <v>(SELECT id FROM roles WHERE character_name = 'John Clark')</v>
      </c>
      <c r="D101" t="s">
        <v>79</v>
      </c>
      <c r="E101" t="s">
        <v>79</v>
      </c>
      <c r="F101" s="6" t="str">
        <f t="shared" si="1"/>
        <v>INSERT INTO movie_roles(id, movie_id, role_id, created_at, updated_at) VALUES (DEFAULT, (SELECT id FROM movies WHERE movie_name = 'Shall We Dance?' AND duration = '1:44'), (SELECT id FROM roles WHERE character_name = 'John Clark'), now(), now());</v>
      </c>
    </row>
    <row r="102" spans="1:6"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roles WHERE character_name = '"&amp;roles!B80&amp;"')"</f>
        <v>(SELECT id FROM roles WHERE character_name = 'Paulina')</v>
      </c>
      <c r="D102" t="s">
        <v>79</v>
      </c>
      <c r="E102" t="s">
        <v>79</v>
      </c>
      <c r="F102" s="6" t="str">
        <f t="shared" si="1"/>
        <v>INSERT INTO movie_roles(id, movie_id, role_id, created_at, updated_at) VALUES (DEFAULT, (SELECT id FROM movies WHERE movie_name = 'Shall We Dance?' AND duration = '1:44'), (SELECT id FROM roles WHERE character_name = 'Paulina'), now(), now());</v>
      </c>
    </row>
    <row r="103" spans="1:6" x14ac:dyDescent="0.25">
      <c r="A103" t="s">
        <v>72</v>
      </c>
      <c r="B103" t="str">
        <f xml:space="preserve"> "(SELECT id FROM movies WHERE movie_name = '"&amp;movies!B29&amp;"' AND duration = '"&amp;movies!E29&amp;"')"</f>
        <v>(SELECT id FROM movies WHERE movie_name = 'Shall We Dance?' AND duration = '1:44')</v>
      </c>
      <c r="C103" t="str">
        <f xml:space="preserve"> "(SELECT id FROM roles WHERE character_name = '"&amp;roles!B81&amp;"')"</f>
        <v>(SELECT id FROM roles WHERE character_name = 'Beverly Clark')</v>
      </c>
      <c r="D103" t="s">
        <v>79</v>
      </c>
      <c r="E103" t="s">
        <v>79</v>
      </c>
      <c r="F103" s="6" t="str">
        <f t="shared" si="1"/>
        <v>INSERT INTO movie_roles(id, movie_id, role_id, created_at, updated_at) VALUES (DEFAULT, (SELECT id FROM movies WHERE movie_name = 'Shall We Dance?' AND duration = '1:44'), (SELECT id FROM roles WHERE character_name = 'Beverly Clark'), now(), now());</v>
      </c>
    </row>
    <row r="104" spans="1:6" x14ac:dyDescent="0.25">
      <c r="A104" t="s">
        <v>72</v>
      </c>
      <c r="B104" t="str">
        <f xml:space="preserve"> "(SELECT id FROM movies WHERE movie_name = '"&amp;movies!B30&amp;"' AND duration = '"&amp;movies!E30&amp;"')"</f>
        <v>(SELECT id FROM movies WHERE movie_name = 'Forrest Gump' AND duration = '2:22')</v>
      </c>
      <c r="C104" t="str">
        <f xml:space="preserve"> "(SELECT id FROM roles WHERE character_name = '"&amp;roles!B82&amp;"')"</f>
        <v>(SELECT id FROM roles WHERE character_name = 'Forrest Gump')</v>
      </c>
      <c r="D104" t="s">
        <v>79</v>
      </c>
      <c r="E104" t="s">
        <v>79</v>
      </c>
      <c r="F104" s="6" t="str">
        <f t="shared" si="1"/>
        <v>INSERT INTO movie_roles(id, movie_id, role_id, created_at, updated_at) VALUES (DEFAULT, (SELECT id FROM movies WHERE movie_name = 'Forrest Gump' AND duration = '2:22'), (SELECT id FROM roles WHERE character_name = 'Forrest Gump'), now(), now());</v>
      </c>
    </row>
    <row r="105" spans="1:6" x14ac:dyDescent="0.25">
      <c r="A105" t="s">
        <v>72</v>
      </c>
      <c r="B105" t="str">
        <f xml:space="preserve"> "(SELECT id FROM movies WHERE movie_name = '"&amp;movies!B30&amp;"' AND duration = '"&amp;movies!E30&amp;"')"</f>
        <v>(SELECT id FROM movies WHERE movie_name = 'Forrest Gump' AND duration = '2:22')</v>
      </c>
      <c r="C105" t="str">
        <f xml:space="preserve"> "(SELECT id FROM roles WHERE character_name = '"&amp;roles!B83&amp;"')"</f>
        <v>(SELECT id FROM roles WHERE character_name = 'Jenny Curran')</v>
      </c>
      <c r="D105" t="s">
        <v>79</v>
      </c>
      <c r="E105" t="s">
        <v>79</v>
      </c>
      <c r="F105" s="6" t="str">
        <f t="shared" si="1"/>
        <v>INSERT INTO movie_roles(id, movie_id, role_id, created_at, updated_at) VALUES (DEFAULT, (SELECT id FROM movies WHERE movie_name = 'Forrest Gump' AND duration = '2:22'), (SELECT id FROM roles WHERE character_name = 'Jenny Curran'), now(), now());</v>
      </c>
    </row>
    <row r="106" spans="1:6" x14ac:dyDescent="0.25">
      <c r="A106" t="s">
        <v>72</v>
      </c>
      <c r="B106" t="str">
        <f xml:space="preserve"> "(SELECT id FROM movies WHERE movie_name = '"&amp;movies!B30&amp;"' AND duration = '"&amp;movies!E30&amp;"')"</f>
        <v>(SELECT id FROM movies WHERE movie_name = 'Forrest Gump' AND duration = '2:22')</v>
      </c>
      <c r="C106" t="str">
        <f xml:space="preserve"> "(SELECT id FROM roles WHERE character_name = '"&amp;roles!B84&amp;"')"</f>
        <v>(SELECT id FROM roles WHERE character_name = 'Lieutenant Dan Taylor')</v>
      </c>
      <c r="D106" t="s">
        <v>79</v>
      </c>
      <c r="E106" t="s">
        <v>79</v>
      </c>
      <c r="F106" s="6" t="str">
        <f t="shared" si="1"/>
        <v>INSERT INTO movie_roles(id, movie_id, role_id, created_at, updated_at) VALUES (DEFAULT, (SELECT id FROM movies WHERE movie_name = 'Forrest Gump' AND duration = '2:22'), (SELECT id FROM roles WHERE character_name = 'Lieutenant Dan Taylor'), now(), now());</v>
      </c>
    </row>
    <row r="107" spans="1:6"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roles WHERE character_name = '"&amp;roles!B85&amp;"')"</f>
        <v>(SELECT id FROM roles WHERE character_name = 'Jean Valjean')</v>
      </c>
      <c r="D107" t="s">
        <v>79</v>
      </c>
      <c r="E107" t="s">
        <v>79</v>
      </c>
      <c r="F107" s="6" t="str">
        <f t="shared" si="1"/>
        <v>INSERT INTO movie_roles(id, movie_id, role_id, created_at, updated_at) VALUES (DEFAULT, (SELECT id FROM movies WHERE movie_name = 'Les Miserables' AND duration = '2:38'), (SELECT id FROM roles WHERE character_name = 'Jean Valjean'), now(), now());</v>
      </c>
    </row>
    <row r="108" spans="1:6"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roles WHERE character_name = '"&amp;roles!B86&amp;"')"</f>
        <v>(SELECT id FROM roles WHERE character_name = 'Javert')</v>
      </c>
      <c r="D108" t="s">
        <v>79</v>
      </c>
      <c r="E108" t="s">
        <v>79</v>
      </c>
      <c r="F108" s="6" t="str">
        <f t="shared" si="1"/>
        <v>INSERT INTO movie_roles(id, movie_id, role_id, created_at, updated_at) VALUES (DEFAULT, (SELECT id FROM movies WHERE movie_name = 'Les Miserables' AND duration = '2:38'), (SELECT id FROM roles WHERE character_name = 'Javert'), now(), now());</v>
      </c>
    </row>
    <row r="109" spans="1:6"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roles WHERE character_name = '"&amp;roles!B87&amp;"')"</f>
        <v>(SELECT id FROM roles WHERE character_name = 'Fantine')</v>
      </c>
      <c r="D109" t="s">
        <v>79</v>
      </c>
      <c r="E109" t="s">
        <v>79</v>
      </c>
      <c r="F109" s="6" t="str">
        <f t="shared" si="1"/>
        <v>INSERT INTO movie_roles(id, movie_id, role_id, created_at, updated_at) VALUES (DEFAULT, (SELECT id FROM movies WHERE movie_name = 'Les Miserables' AND duration = '2:38'), (SELECT id FROM roles WHERE character_name = 'Fantine'), now(), now());</v>
      </c>
    </row>
    <row r="110" spans="1:6"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roles WHERE character_name = '"&amp;roles!B88&amp;"')"</f>
        <v>(SELECT id FROM roles WHERE character_name = 'Cosette')</v>
      </c>
      <c r="D110" t="s">
        <v>79</v>
      </c>
      <c r="E110" t="s">
        <v>79</v>
      </c>
      <c r="F110" s="6" t="str">
        <f t="shared" si="1"/>
        <v>INSERT INTO movie_roles(id, movie_id, role_id, created_at, updated_at) VALUES (DEFAULT, (SELECT id FROM movies WHERE movie_name = 'Les Miserables' AND duration = '2:38'), (SELECT id FROM roles WHERE character_name = 'Cosette'), now(), now());</v>
      </c>
    </row>
    <row r="111" spans="1:6" x14ac:dyDescent="0.25">
      <c r="A111" t="s">
        <v>72</v>
      </c>
      <c r="B111" t="str">
        <f xml:space="preserve"> "(SELECT id FROM movies WHERE movie_name = '"&amp;movies!B31&amp;"' AND duration = '"&amp;movies!E31&amp;"')"</f>
        <v>(SELECT id FROM movies WHERE movie_name = 'Les Miserables' AND duration = '2:38')</v>
      </c>
      <c r="C111" t="str">
        <f xml:space="preserve"> "(SELECT id FROM roles WHERE character_name = '"&amp;roles!B89&amp;"')"</f>
        <v>(SELECT id FROM roles WHERE character_name = 'Marius')</v>
      </c>
      <c r="D111" t="s">
        <v>79</v>
      </c>
      <c r="E111" t="s">
        <v>79</v>
      </c>
      <c r="F111" s="6" t="str">
        <f t="shared" si="1"/>
        <v>INSERT INTO movie_roles(id, movie_id, role_id, created_at, updated_at) VALUES (DEFAULT, (SELECT id FROM movies WHERE movie_name = 'Les Miserables' AND duration = '2:38'), (SELECT id FROM roles WHERE character_name = 'Marius'), now(), now());</v>
      </c>
    </row>
    <row r="112" spans="1:6" x14ac:dyDescent="0.25">
      <c r="A112" t="s">
        <v>72</v>
      </c>
      <c r="B112" t="str">
        <f xml:space="preserve"> "(SELECT id FROM movies WHERE movie_name = '"&amp;movies!B32&amp;"' AND duration = '"&amp;movies!E32&amp;"')"</f>
        <v>(SELECT id FROM movies WHERE movie_name = 'Gattaca' AND duration = '1:46')</v>
      </c>
      <c r="C112" t="str">
        <f xml:space="preserve"> "(SELECT id FROM roles WHERE character_name = '"&amp;roles!B90&amp;"')"</f>
        <v>(SELECT id FROM roles WHERE character_name = 'Vincent Freeman')</v>
      </c>
      <c r="D112" t="s">
        <v>79</v>
      </c>
      <c r="E112" t="s">
        <v>79</v>
      </c>
      <c r="F112" s="6" t="str">
        <f t="shared" si="1"/>
        <v>INSERT INTO movie_roles(id, movie_id, role_id, created_at, updated_at) VALUES (DEFAULT, (SELECT id FROM movies WHERE movie_name = 'Gattaca' AND duration = '1:46'), (SELECT id FROM roles WHERE character_name = 'Vincent Freeman'), now(), now());</v>
      </c>
    </row>
    <row r="113" spans="1:6" x14ac:dyDescent="0.25">
      <c r="A113" t="s">
        <v>72</v>
      </c>
      <c r="B113" t="str">
        <f xml:space="preserve"> "(SELECT id FROM movies WHERE movie_name = '"&amp;movies!B32&amp;"' AND duration = '"&amp;movies!E32&amp;"')"</f>
        <v>(SELECT id FROM movies WHERE movie_name = 'Gattaca' AND duration = '1:46')</v>
      </c>
      <c r="C113" t="str">
        <f xml:space="preserve"> "(SELECT id FROM roles WHERE character_name = '"&amp;roles!B91&amp;"')"</f>
        <v>(SELECT id FROM roles WHERE character_name = 'Irene Cassini')</v>
      </c>
      <c r="D113" t="s">
        <v>79</v>
      </c>
      <c r="E113" t="s">
        <v>79</v>
      </c>
      <c r="F113" s="6" t="str">
        <f t="shared" si="1"/>
        <v>INSERT INTO movie_roles(id, movie_id, role_id, created_at, updated_at) VALUES (DEFAULT, (SELECT id FROM movies WHERE movie_name = 'Gattaca' AND duration = '1:46'), (SELECT id FROM roles WHERE character_name = 'Irene Cassini'), now(), now());</v>
      </c>
    </row>
    <row r="114" spans="1:6" x14ac:dyDescent="0.25">
      <c r="A114" t="s">
        <v>72</v>
      </c>
      <c r="B114" t="str">
        <f xml:space="preserve"> "(SELECT id FROM movies WHERE movie_name = '"&amp;movies!B32&amp;"' AND duration = '"&amp;movies!E32&amp;"')"</f>
        <v>(SELECT id FROM movies WHERE movie_name = 'Gattaca' AND duration = '1:46')</v>
      </c>
      <c r="C114" t="str">
        <f xml:space="preserve"> "(SELECT id FROM roles WHERE character_name = '"&amp;roles!B92&amp;"')"</f>
        <v>(SELECT id FROM roles WHERE character_name = 'Jerome Eugene Morrow')</v>
      </c>
      <c r="D114" t="s">
        <v>79</v>
      </c>
      <c r="E114" t="s">
        <v>79</v>
      </c>
      <c r="F114" s="6" t="str">
        <f t="shared" si="1"/>
        <v>INSERT INTO movie_roles(id, movie_id, role_id, created_at, updated_at) VALUES (DEFAULT, (SELECT id FROM movies WHERE movie_name = 'Gattaca' AND duration = '1:46'), (SELECT id FROM roles WHERE character_name = 'Jerome Eugene Morrow'), now(), now());</v>
      </c>
    </row>
    <row r="115" spans="1:6" x14ac:dyDescent="0.25">
      <c r="A115" t="s">
        <v>72</v>
      </c>
      <c r="B115" t="str">
        <f xml:space="preserve"> "(SELECT id FROM movies WHERE movie_name = '"&amp;movies!B33&amp;"' AND duration = '"&amp;movies!E33&amp;"')"</f>
        <v>(SELECT id FROM movies WHERE movie_name = 'Larry Crowne' AND duration = '1:38')</v>
      </c>
      <c r="C115" t="str">
        <f xml:space="preserve"> "(SELECT id FROM roles WHERE character_name = '"&amp;roles!B93&amp;"')"</f>
        <v>(SELECT id FROM roles WHERE character_name = 'Larry Crowne')</v>
      </c>
      <c r="D115" t="s">
        <v>79</v>
      </c>
      <c r="E115" t="s">
        <v>79</v>
      </c>
      <c r="F115" s="6" t="str">
        <f t="shared" si="1"/>
        <v>INSERT INTO movie_roles(id, movie_id, role_id, created_at, updated_at) VALUES (DEFAULT, (SELECT id FROM movies WHERE movie_name = 'Larry Crowne' AND duration = '1:38'), (SELECT id FROM roles WHERE character_name = 'Larry Crowne'), now(), now());</v>
      </c>
    </row>
    <row r="116" spans="1:6" x14ac:dyDescent="0.25">
      <c r="A116" t="s">
        <v>72</v>
      </c>
      <c r="B116" t="str">
        <f xml:space="preserve"> "(SELECT id FROM movies WHERE movie_name = '"&amp;movies!B33&amp;"' AND duration = '"&amp;movies!E33&amp;"')"</f>
        <v>(SELECT id FROM movies WHERE movie_name = 'Larry Crowne' AND duration = '1:38')</v>
      </c>
      <c r="C116" t="str">
        <f xml:space="preserve"> "(SELECT id FROM roles WHERE character_name = '"&amp;roles!B94&amp;"')"</f>
        <v>(SELECT id FROM roles WHERE character_name = 'Mercedes Tainot')</v>
      </c>
      <c r="D116" t="s">
        <v>79</v>
      </c>
      <c r="E116" t="s">
        <v>79</v>
      </c>
      <c r="F116" s="6" t="str">
        <f t="shared" si="1"/>
        <v>INSERT INTO movie_roles(id, movie_id, role_id, created_at, updated_at) VALUES (DEFAULT, (SELECT id FROM movies WHERE movie_name = 'Larry Crowne' AND duration = '1:38'), (SELECT id FROM roles WHERE character_name = 'Mercedes Tainot'), now(), now());</v>
      </c>
    </row>
    <row r="117" spans="1:6" x14ac:dyDescent="0.25">
      <c r="A117" t="s">
        <v>72</v>
      </c>
      <c r="B117" t="str">
        <f xml:space="preserve"> "(SELECT id FROM movies WHERE movie_name = '"&amp;movies!B33&amp;"' AND duration = '"&amp;movies!E33&amp;"')"</f>
        <v>(SELECT id FROM movies WHERE movie_name = 'Larry Crowne' AND duration = '1:38')</v>
      </c>
      <c r="C117" t="str">
        <f xml:space="preserve"> "(SELECT id FROM roles WHERE character_name = '"&amp;roles!B95&amp;"')"</f>
        <v>(SELECT id FROM roles WHERE character_name = 'Samantha')</v>
      </c>
      <c r="D117" t="s">
        <v>79</v>
      </c>
      <c r="E117" t="s">
        <v>79</v>
      </c>
      <c r="F117" s="6" t="str">
        <f t="shared" si="1"/>
        <v>INSERT INTO movie_roles(id, movie_id, role_id, created_at, updated_at) VALUES (DEFAULT, (SELECT id FROM movies WHERE movie_name = 'Larry Crowne' AND duration = '1:38'), (SELECT id FROM roles WHERE character_name = 'Samantha'), now(), now());</v>
      </c>
    </row>
    <row r="118" spans="1:6" x14ac:dyDescent="0.25">
      <c r="A118" t="s">
        <v>72</v>
      </c>
      <c r="B118" t="str">
        <f xml:space="preserve"> "(SELECT id FROM movies WHERE movie_name = '"&amp;movies!B34&amp;"' AND duration = '"&amp;movies!E34&amp;"')"</f>
        <v>(SELECT id FROM movies WHERE movie_name = 'Up' AND duration = '1:36')</v>
      </c>
      <c r="C118" t="str">
        <f xml:space="preserve"> "(SELECT id FROM roles WHERE character_name = '"&amp;roles!B96&amp;"')"</f>
        <v>(SELECT id FROM roles WHERE character_name = 'Carl Fredricksen')</v>
      </c>
      <c r="D118" t="s">
        <v>79</v>
      </c>
      <c r="E118" t="s">
        <v>79</v>
      </c>
      <c r="F118" s="6" t="str">
        <f t="shared" si="1"/>
        <v>INSERT INTO movie_roles(id, movie_id, role_id, created_at, updated_at) VALUES (DEFAULT, (SELECT id FROM movies WHERE movie_name = 'Up' AND duration = '1:36'), (SELECT id FROM roles WHERE character_name = 'Carl Fredricksen'), now(), now());</v>
      </c>
    </row>
    <row r="119" spans="1:6" x14ac:dyDescent="0.25">
      <c r="A119" t="s">
        <v>72</v>
      </c>
      <c r="B119" t="str">
        <f xml:space="preserve"> "(SELECT id FROM movies WHERE movie_name = '"&amp;movies!B34&amp;"' AND duration = '"&amp;movies!E34&amp;"')"</f>
        <v>(SELECT id FROM movies WHERE movie_name = 'Up' AND duration = '1:36')</v>
      </c>
      <c r="C119" t="str">
        <f xml:space="preserve"> "(SELECT id FROM roles WHERE character_name = '"&amp;roles!B97&amp;"')"</f>
        <v>(SELECT id FROM roles WHERE character_name = 'Russell')</v>
      </c>
      <c r="D119" t="s">
        <v>79</v>
      </c>
      <c r="E119" t="s">
        <v>79</v>
      </c>
      <c r="F119" s="6" t="str">
        <f t="shared" si="1"/>
        <v>INSERT INTO movie_roles(id, movie_id, role_id, created_at, updated_at) VALUES (DEFAULT, (SELECT id FROM movies WHERE movie_name = 'Up' AND duration = '1:36'), (SELECT id FROM roles WHERE character_name = 'Russell'), now(), now());</v>
      </c>
    </row>
    <row r="120" spans="1:6" x14ac:dyDescent="0.25">
      <c r="A120" t="s">
        <v>72</v>
      </c>
      <c r="B120" t="str">
        <f xml:space="preserve"> "(SELECT id FROM movies WHERE movie_name = '"&amp;movies!B35&amp;"' AND duration = '"&amp;movies!E35&amp;"')"</f>
        <v>(SELECT id FROM movies WHERE movie_name = 'Toy Story' AND duration = '1:21')</v>
      </c>
      <c r="C120" t="str">
        <f xml:space="preserve"> "(SELECT id FROM roles WHERE character_name = '"&amp;roles!B98&amp;"')"</f>
        <v>(SELECT id FROM roles WHERE character_name = 'Woody')</v>
      </c>
      <c r="D120" t="s">
        <v>79</v>
      </c>
      <c r="E120" t="s">
        <v>79</v>
      </c>
      <c r="F120" s="6" t="str">
        <f t="shared" si="1"/>
        <v>INSERT INTO movie_roles(id, movie_id, role_id, created_at, updated_at) VALUES (DEFAULT, (SELECT id FROM movies WHERE movie_name = 'Toy Story' AND duration = '1:21'), (SELECT id FROM roles WHERE character_name = 'Woody'), now(), now());</v>
      </c>
    </row>
    <row r="121" spans="1:6" x14ac:dyDescent="0.25">
      <c r="A121" t="s">
        <v>72</v>
      </c>
      <c r="B121" t="str">
        <f xml:space="preserve"> "(SELECT id FROM movies WHERE movie_name = '"&amp;movies!B35&amp;"' AND duration = '"&amp;movies!E35&amp;"')"</f>
        <v>(SELECT id FROM movies WHERE movie_name = 'Toy Story' AND duration = '1:21')</v>
      </c>
      <c r="C121" t="str">
        <f xml:space="preserve"> "(SELECT id FROM roles WHERE character_name = '"&amp;roles!B99&amp;"')"</f>
        <v>(SELECT id FROM roles WHERE character_name = 'Buzz Lightyear')</v>
      </c>
      <c r="D121" t="s">
        <v>79</v>
      </c>
      <c r="E121" t="s">
        <v>79</v>
      </c>
      <c r="F121" s="6" t="str">
        <f t="shared" si="1"/>
        <v>INSERT INTO movie_roles(id, movie_id, role_id, created_at, updated_at) VALUES (DEFAULT, (SELECT id FROM movies WHERE movie_name = 'Toy Story' AND duration = '1:21'), (SELECT id FROM roles WHERE character_name = 'Buzz Lightyear'), now(), now());</v>
      </c>
    </row>
    <row r="122" spans="1:6" x14ac:dyDescent="0.25">
      <c r="A122" t="s">
        <v>72</v>
      </c>
      <c r="B122" t="str">
        <f xml:space="preserve"> "(SELECT id FROM movies WHERE movie_name = '"&amp;movies!B35&amp;"' AND duration = '"&amp;movies!E35&amp;"')"</f>
        <v>(SELECT id FROM movies WHERE movie_name = 'Toy Story' AND duration = '1:21')</v>
      </c>
      <c r="C122" t="str">
        <f xml:space="preserve"> "(SELECT id FROM roles WHERE character_name = '"&amp;roles!B100&amp;"')"</f>
        <v>(SELECT id FROM roles WHERE character_name = 'Mr. Potato Head')</v>
      </c>
      <c r="D122" t="s">
        <v>79</v>
      </c>
      <c r="E122" t="s">
        <v>79</v>
      </c>
      <c r="F122" s="6" t="str">
        <f t="shared" si="1"/>
        <v>INSERT INTO movie_roles(id, movie_id, role_id, created_at, updated_at) VALUES (DEFAULT, (SELECT id FROM movies WHERE movie_name = 'Toy Story' AND duration = '1:21'), (SELECT id FROM roles WHERE character_name = 'Mr. Potato Head'), now(), now());</v>
      </c>
    </row>
    <row r="123" spans="1:6"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roles WHERE character_name = '"&amp;roles!B101&amp;"')"</f>
        <v>(SELECT id FROM roles WHERE character_name = 'Kirk')</v>
      </c>
      <c r="D123" t="s">
        <v>79</v>
      </c>
      <c r="E123" t="s">
        <v>79</v>
      </c>
      <c r="F123" s="6" t="str">
        <f t="shared" si="1"/>
        <v>INSERT INTO movie_roles(id, movie_id, role_id, created_at, updated_at) VALUES (DEFAULT, (SELECT id FROM movies WHERE movie_name = 'Star Trek: Into Darkness' AND duration = '2:12'), (SELECT id FROM roles WHERE character_name = 'Kirk'), now(), now());</v>
      </c>
    </row>
    <row r="124" spans="1:6"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roles WHERE character_name = '"&amp;roles!B102&amp;"')"</f>
        <v>(SELECT id FROM roles WHERE character_name = 'Spock')</v>
      </c>
      <c r="D124" t="s">
        <v>79</v>
      </c>
      <c r="E124" t="s">
        <v>79</v>
      </c>
      <c r="F124" s="6" t="str">
        <f t="shared" si="1"/>
        <v>INSERT INTO movie_roles(id, movie_id, role_id, created_at, updated_at) VALUES (DEFAULT, (SELECT id FROM movies WHERE movie_name = 'Star Trek: Into Darkness' AND duration = '2:12'), (SELECT id FROM roles WHERE character_name = 'Spock'), now(), now());</v>
      </c>
    </row>
    <row r="125" spans="1:6"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roles WHERE character_name = '"&amp;roles!B103&amp;"')"</f>
        <v>(SELECT id FROM roles WHERE character_name = 'Uhura')</v>
      </c>
      <c r="D125" t="s">
        <v>79</v>
      </c>
      <c r="E125" t="s">
        <v>79</v>
      </c>
      <c r="F125" s="6" t="str">
        <f t="shared" si="1"/>
        <v>INSERT INTO movie_roles(id, movie_id, role_id, created_at, updated_at) VALUES (DEFAULT, (SELECT id FROM movies WHERE movie_name = 'Star Trek: Into Darkness' AND duration = '2:12'), (SELECT id FROM roles WHERE character_name = 'Uhura'), now(), now());</v>
      </c>
    </row>
    <row r="126" spans="1:6" x14ac:dyDescent="0.25">
      <c r="A126" t="s">
        <v>72</v>
      </c>
      <c r="B126" t="str">
        <f xml:space="preserve"> "(SELECT id FROM movies WHERE movie_name = '"&amp;movies!B36&amp;"' AND duration = '"&amp;movies!E36&amp;"')"</f>
        <v>(SELECT id FROM movies WHERE movie_name = 'Star Trek: Into Darkness' AND duration = '2:12')</v>
      </c>
      <c r="C126" t="str">
        <f xml:space="preserve"> "(SELECT id FROM roles WHERE character_name = '"&amp;roles!B104&amp;"')"</f>
        <v>(SELECT id FROM roles WHERE character_name = 'Khan')</v>
      </c>
      <c r="D126" t="s">
        <v>79</v>
      </c>
      <c r="E126" t="s">
        <v>79</v>
      </c>
      <c r="F126" s="6" t="str">
        <f t="shared" si="1"/>
        <v>INSERT INTO movie_roles(id, movie_id, role_id, created_at, updated_at) VALUES (DEFAULT, (SELECT id FROM movies WHERE movie_name = 'Star Trek: Into Darkness' AND duration = '2:12'), (SELECT id FROM roles WHERE character_name = 'Khan'), now(), now());</v>
      </c>
    </row>
    <row r="127" spans="1:6" x14ac:dyDescent="0.25">
      <c r="A127" t="s">
        <v>72</v>
      </c>
      <c r="B127" t="str">
        <f xml:space="preserve"> "(SELECT id FROM movies WHERE movie_name = '"&amp;movies!B37&amp;"' AND duration = '"&amp;movies!E37&amp;"')"</f>
        <v>(SELECT id FROM movies WHERE movie_name = 'Batman Begins' AND duration = '2:20')</v>
      </c>
      <c r="C127" t="str">
        <f xml:space="preserve"> "(SELECT id FROM roles WHERE character_name = '"&amp;roles!B105&amp;"')"</f>
        <v>(SELECT id FROM roles WHERE character_name = 'Bruce Wayne / Batman')</v>
      </c>
      <c r="D127" t="s">
        <v>79</v>
      </c>
      <c r="E127" t="s">
        <v>79</v>
      </c>
      <c r="F127" s="6" t="str">
        <f t="shared" si="1"/>
        <v>INSERT INTO movie_roles(id, movie_id, role_id, created_at, updated_at) VALUES (DEFAULT, (SELECT id FROM movies WHERE movie_name = 'Batman Begins' AND duration = '2:20'), (SELECT id FROM roles WHERE character_name = 'Bruce Wayne / Batman'), now(), now());</v>
      </c>
    </row>
    <row r="128" spans="1:6" x14ac:dyDescent="0.25">
      <c r="A128" t="s">
        <v>72</v>
      </c>
      <c r="B128" t="str">
        <f xml:space="preserve"> "(SELECT id FROM movies WHERE movie_name = '"&amp;movies!B37&amp;"' AND duration = '"&amp;movies!E37&amp;"')"</f>
        <v>(SELECT id FROM movies WHERE movie_name = 'Batman Begins' AND duration = '2:20')</v>
      </c>
      <c r="C128" t="str">
        <f xml:space="preserve"> "(SELECT id FROM roles WHERE character_name = '"&amp;roles!B106&amp;"')"</f>
        <v>(SELECT id FROM roles WHERE character_name = 'Alfred Ludlow')</v>
      </c>
      <c r="D128" t="s">
        <v>79</v>
      </c>
      <c r="E128" t="s">
        <v>79</v>
      </c>
      <c r="F128" s="6" t="str">
        <f t="shared" si="1"/>
        <v>INSERT INTO movie_roles(id, movie_id, role_id, created_at, updated_at) VALUES (DEFAULT, (SELECT id FROM movies WHERE movie_name = 'Batman Begins' AND duration = '2:20'), (SELECT id FROM roles WHERE character_name = 'Alfred Ludlow'), now(), now());</v>
      </c>
    </row>
    <row r="129" spans="1:6" x14ac:dyDescent="0.25">
      <c r="A129" t="s">
        <v>72</v>
      </c>
      <c r="B129" t="str">
        <f xml:space="preserve"> "(SELECT id FROM movies WHERE movie_name = '"&amp;movies!B37&amp;"' AND duration = '"&amp;movies!E37&amp;"')"</f>
        <v>(SELECT id FROM movies WHERE movie_name = 'Batman Begins' AND duration = '2:20')</v>
      </c>
      <c r="C129" t="str">
        <f xml:space="preserve"> "(SELECT id FROM roles WHERE character_name = '"&amp;roles!B107&amp;"')"</f>
        <v>(SELECT id FROM roles WHERE character_name = 'Rachel Dawes')</v>
      </c>
      <c r="D129" t="s">
        <v>79</v>
      </c>
      <c r="E129" t="s">
        <v>79</v>
      </c>
      <c r="F129" s="6" t="str">
        <f t="shared" si="1"/>
        <v>INSERT INTO movie_roles(id, movie_id, role_id, created_at, updated_at) VALUES (DEFAULT, (SELECT id FROM movies WHERE movie_name = 'Batman Begins' AND duration = '2:20'), (SELECT id FROM roles WHERE character_name = 'Rachel Dawes'), now(), now());</v>
      </c>
    </row>
    <row r="130" spans="1:6" x14ac:dyDescent="0.25">
      <c r="A130" t="s">
        <v>72</v>
      </c>
      <c r="B130" t="str">
        <f xml:space="preserve"> "(SELECT id FROM movies WHERE movie_name = '"&amp;movies!B37&amp;"' AND duration = '"&amp;movies!E37&amp;"')"</f>
        <v>(SELECT id FROM movies WHERE movie_name = 'Batman Begins' AND duration = '2:20')</v>
      </c>
      <c r="C130" t="str">
        <f xml:space="preserve"> "(SELECT id FROM roles WHERE character_name = '"&amp;roles!B108&amp;"')"</f>
        <v>(SELECT id FROM roles WHERE character_name = 'Ducard')</v>
      </c>
      <c r="D130" t="s">
        <v>79</v>
      </c>
      <c r="E130" t="s">
        <v>79</v>
      </c>
      <c r="F130" s="6" t="str">
        <f t="shared" si="1"/>
        <v>INSERT INTO movie_roles(id, movie_id, role_id, created_at, updated_at) VALUES (DEFAULT, (SELECT id FROM movies WHERE movie_name = 'Batman Begins' AND duration = '2:20'), (SELECT id FROM roles WHERE character_name = 'Ducard'), now(), now());</v>
      </c>
    </row>
    <row r="131" spans="1:6"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roles WHERE character_name = '"&amp;roles!B109&amp;"')"</f>
        <v>(SELECT id FROM roles WHERE character_name = 'James B. Donovan')</v>
      </c>
      <c r="D131" t="s">
        <v>79</v>
      </c>
      <c r="E131" t="s">
        <v>79</v>
      </c>
      <c r="F131" s="6" t="str">
        <f t="shared" ref="F131:F145" si="2" xml:space="preserve"> "INSERT INTO movie_roles("&amp;A$1&amp;", "&amp;B$1&amp;", "&amp;C$1&amp;", "&amp;D$1&amp;", "&amp;E$1&amp;") VALUES ("&amp;A131&amp;", "&amp;B131&amp;", "&amp;C131&amp;", "&amp;D131&amp;", "&amp;E131&amp;");"</f>
        <v>INSERT INTO movie_roles(id, movie_id, role_id, created_at, updated_at) VALUES (DEFAULT, (SELECT id FROM movies WHERE movie_name = 'Bridge of Spies' AND duration = '2:22'), (SELECT id FROM roles WHERE character_name = 'James B. Donovan'), now(), now());</v>
      </c>
    </row>
    <row r="132" spans="1:6"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roles WHERE character_name = '"&amp;roles!B110&amp;"')"</f>
        <v>(SELECT id FROM roles WHERE character_name = 'Rudolf Abel')</v>
      </c>
      <c r="D132" t="s">
        <v>79</v>
      </c>
      <c r="E132" t="s">
        <v>79</v>
      </c>
      <c r="F132" s="6" t="str">
        <f t="shared" si="2"/>
        <v>INSERT INTO movie_roles(id, movie_id, role_id, created_at, updated_at) VALUES (DEFAULT, (SELECT id FROM movies WHERE movie_name = 'Bridge of Spies' AND duration = '2:22'), (SELECT id FROM roles WHERE character_name = 'Rudolf Abel'), now(), now());</v>
      </c>
    </row>
    <row r="133" spans="1:6" x14ac:dyDescent="0.25">
      <c r="A133" t="s">
        <v>72</v>
      </c>
      <c r="B133" t="str">
        <f xml:space="preserve"> "(SELECT id FROM movies WHERE movie_name = '"&amp;movies!B38&amp;"' AND duration = '"&amp;movies!E38&amp;"')"</f>
        <v>(SELECT id FROM movies WHERE movie_name = 'Bridge of Spies' AND duration = '2:22')</v>
      </c>
      <c r="C133" t="str">
        <f xml:space="preserve"> "(SELECT id FROM roles WHERE character_name = '"&amp;roles!B111&amp;"')"</f>
        <v>(SELECT id FROM roles WHERE character_name = 'Mary Donovan')</v>
      </c>
      <c r="D133" t="s">
        <v>79</v>
      </c>
      <c r="E133" t="s">
        <v>79</v>
      </c>
      <c r="F133" s="6" t="str">
        <f t="shared" si="2"/>
        <v>INSERT INTO movie_roles(id, movie_id, role_id, created_at, updated_at) VALUES (DEFAULT, (SELECT id FROM movies WHERE movie_name = 'Bridge of Spies' AND duration = '2:22'), (SELECT id FROM roles WHERE character_name = 'Mary Donovan'), now(), now());</v>
      </c>
    </row>
    <row r="134" spans="1:6" x14ac:dyDescent="0.25">
      <c r="A134" t="s">
        <v>72</v>
      </c>
      <c r="B134" t="str">
        <f xml:space="preserve"> "(SELECT id FROM movies WHERE movie_name = '"&amp;movies!B39&amp;"' AND duration = '"&amp;movies!E39&amp;"')"</f>
        <v>(SELECT id FROM movies WHERE movie_name = 'Avatar' AND duration = '2:42')</v>
      </c>
      <c r="C134" t="str">
        <f xml:space="preserve"> "(SELECT id FROM roles WHERE character_name = '"&amp;roles!B112&amp;"')"</f>
        <v>(SELECT id FROM roles WHERE character_name = 'Jake Sully')</v>
      </c>
      <c r="D134" t="s">
        <v>79</v>
      </c>
      <c r="E134" t="s">
        <v>79</v>
      </c>
      <c r="F134" s="6" t="str">
        <f t="shared" si="2"/>
        <v>INSERT INTO movie_roles(id, movie_id, role_id, created_at, updated_at) VALUES (DEFAULT, (SELECT id FROM movies WHERE movie_name = 'Avatar' AND duration = '2:42'), (SELECT id FROM roles WHERE character_name = 'Jake Sully'), now(), now());</v>
      </c>
    </row>
    <row r="135" spans="1:6" x14ac:dyDescent="0.25">
      <c r="A135" t="s">
        <v>72</v>
      </c>
      <c r="B135" t="str">
        <f xml:space="preserve"> "(SELECT id FROM movies WHERE movie_name = '"&amp;movies!B39&amp;"' AND duration = '"&amp;movies!E39&amp;"')"</f>
        <v>(SELECT id FROM movies WHERE movie_name = 'Avatar' AND duration = '2:42')</v>
      </c>
      <c r="C135" t="str">
        <f xml:space="preserve"> "(SELECT id FROM roles WHERE character_name = '"&amp;roles!B113&amp;"')"</f>
        <v>(SELECT id FROM roles WHERE character_name = 'Neytiri')</v>
      </c>
      <c r="D135" t="s">
        <v>79</v>
      </c>
      <c r="E135" t="s">
        <v>79</v>
      </c>
      <c r="F135" s="6" t="str">
        <f t="shared" si="2"/>
        <v>INSERT INTO movie_roles(id, movie_id, role_id, created_at, updated_at) VALUES (DEFAULT, (SELECT id FROM movies WHERE movie_name = 'Avatar' AND duration = '2:42'), (SELECT id FROM roles WHERE character_name = 'Neytiri'), now(), now());</v>
      </c>
    </row>
    <row r="136" spans="1:6" x14ac:dyDescent="0.25">
      <c r="A136" t="s">
        <v>72</v>
      </c>
      <c r="B136" t="str">
        <f xml:space="preserve"> "(SELECT id FROM movies WHERE movie_name = '"&amp;movies!B39&amp;"' AND duration = '"&amp;movies!E39&amp;"')"</f>
        <v>(SELECT id FROM movies WHERE movie_name = 'Avatar' AND duration = '2:42')</v>
      </c>
      <c r="C136" t="str">
        <f xml:space="preserve"> "(SELECT id FROM roles WHERE character_name = '"&amp;roles!B114&amp;"')"</f>
        <v>(SELECT id FROM roles WHERE character_name = 'Dr. Grace Augustine')</v>
      </c>
      <c r="D136" t="s">
        <v>79</v>
      </c>
      <c r="E136" t="s">
        <v>79</v>
      </c>
      <c r="F136" s="6" t="str">
        <f t="shared" si="2"/>
        <v>INSERT INTO movie_roles(id, movie_id, role_id, created_at, updated_at) VALUES (DEFAULT, (SELECT id FROM movies WHERE movie_name = 'Avatar' AND duration = '2:42'), (SELECT id FROM roles WHERE character_name = 'Dr. Grace Augustine'), now(), now());</v>
      </c>
    </row>
    <row r="137" spans="1:6" x14ac:dyDescent="0.25">
      <c r="A137" t="s">
        <v>72</v>
      </c>
      <c r="B137" t="str">
        <f xml:space="preserve"> "(SELECT id FROM movies WHERE movie_name = '"&amp;movies!B40&amp;"' AND duration = '"&amp;movies!E40&amp;"')"</f>
        <v>(SELECT id FROM movies WHERE movie_name = 'Deadpool' AND duration = '1:48')</v>
      </c>
      <c r="C137" t="str">
        <f xml:space="preserve"> "(SELECT id FROM roles WHERE character_name = '"&amp;roles!B115&amp;"')"</f>
        <v>(SELECT id FROM roles WHERE character_name = 'Wade / Deadpool')</v>
      </c>
      <c r="D137" t="s">
        <v>79</v>
      </c>
      <c r="E137" t="s">
        <v>79</v>
      </c>
      <c r="F137" s="6" t="str">
        <f t="shared" si="2"/>
        <v>INSERT INTO movie_roles(id, movie_id, role_id, created_at, updated_at) VALUES (DEFAULT, (SELECT id FROM movies WHERE movie_name = 'Deadpool' AND duration = '1:48'), (SELECT id FROM roles WHERE character_name = 'Wade / Deadpool'), now(), now());</v>
      </c>
    </row>
    <row r="138" spans="1:6" x14ac:dyDescent="0.25">
      <c r="A138" t="s">
        <v>72</v>
      </c>
      <c r="B138" t="str">
        <f xml:space="preserve"> "(SELECT id FROM movies WHERE movie_name = '"&amp;movies!B40&amp;"' AND duration = '"&amp;movies!E40&amp;"')"</f>
        <v>(SELECT id FROM movies WHERE movie_name = 'Deadpool' AND duration = '1:48')</v>
      </c>
      <c r="C138" t="str">
        <f xml:space="preserve"> "(SELECT id FROM roles WHERE character_name = '"&amp;roles!B116&amp;"')"</f>
        <v>(SELECT id FROM roles WHERE character_name = 'Venessa')</v>
      </c>
      <c r="D138" t="s">
        <v>79</v>
      </c>
      <c r="E138" t="s">
        <v>79</v>
      </c>
      <c r="F138" s="6" t="str">
        <f t="shared" si="2"/>
        <v>INSERT INTO movie_roles(id, movie_id, role_id, created_at, updated_at) VALUES (DEFAULT, (SELECT id FROM movies WHERE movie_name = 'Deadpool' AND duration = '1:48'), (SELECT id FROM roles WHERE character_name = 'Venessa'), now(), now());</v>
      </c>
    </row>
    <row r="139" spans="1:6" x14ac:dyDescent="0.25">
      <c r="A139" t="s">
        <v>72</v>
      </c>
      <c r="B139" t="str">
        <f xml:space="preserve"> "(SELECT id FROM movies WHERE movie_name = '"&amp;movies!B40&amp;"' AND duration = '"&amp;movies!E40&amp;"')"</f>
        <v>(SELECT id FROM movies WHERE movie_name = 'Deadpool' AND duration = '1:48')</v>
      </c>
      <c r="C139" t="str">
        <f xml:space="preserve"> "(SELECT id FROM roles WHERE character_name = '"&amp;roles!B117&amp;"')"</f>
        <v>(SELECT id FROM roles WHERE character_name = 'Weasel')</v>
      </c>
      <c r="D139" t="s">
        <v>79</v>
      </c>
      <c r="E139" t="s">
        <v>79</v>
      </c>
      <c r="F139" s="6" t="str">
        <f t="shared" si="2"/>
        <v>INSERT INTO movie_roles(id, movie_id, role_id, created_at, updated_at) VALUES (DEFAULT, (SELECT id FROM movies WHERE movie_name = 'Deadpool' AND duration = '1:48'), (SELECT id FROM roles WHERE character_name = 'Weasel'), now(), now());</v>
      </c>
    </row>
    <row r="140" spans="1:6" x14ac:dyDescent="0.25">
      <c r="A140" t="s">
        <v>72</v>
      </c>
      <c r="B140" t="str">
        <f xml:space="preserve"> "(SELECT id FROM movies WHERE movie_name = '"&amp;movies!B40&amp;"' AND duration = '"&amp;movies!E40&amp;"')"</f>
        <v>(SELECT id FROM movies WHERE movie_name = 'Deadpool' AND duration = '1:48')</v>
      </c>
      <c r="C140" t="str">
        <f xml:space="preserve"> "(SELECT id FROM roles WHERE character_name = '"&amp;roles!B118&amp;"')"</f>
        <v>(SELECT id FROM roles WHERE character_name = 'Strip Club DJ')</v>
      </c>
      <c r="D140" t="s">
        <v>79</v>
      </c>
      <c r="E140" t="s">
        <v>79</v>
      </c>
      <c r="F140" s="6" t="str">
        <f t="shared" si="2"/>
        <v>INSERT INTO movie_roles(id, movie_id, role_id, created_at, updated_at) VALUES (DEFAULT, (SELECT id FROM movies WHERE movie_name = 'Deadpool' AND duration = '1:48'), (SELECT id FROM roles WHERE character_name = 'Strip Club DJ'), now(), now());</v>
      </c>
    </row>
    <row r="141" spans="1:6" x14ac:dyDescent="0.25">
      <c r="A141" t="s">
        <v>72</v>
      </c>
      <c r="B141" t="str">
        <f xml:space="preserve"> "(SELECT id FROM movies WHERE movie_name = '"&amp;movies!B41&amp;"' AND duration = '"&amp;movies!E41&amp;"')"</f>
        <v>(SELECT id FROM movies WHERE movie_name = 'Amelie' AND duration = '2:02')</v>
      </c>
      <c r="C141" t="str">
        <f xml:space="preserve"> "(SELECT id FROM roles WHERE character_name = '"&amp;roles!B119&amp;"')"</f>
        <v>(SELECT id FROM roles WHERE character_name = 'Amélie Poulain')</v>
      </c>
      <c r="D141" t="s">
        <v>79</v>
      </c>
      <c r="E141" t="s">
        <v>79</v>
      </c>
      <c r="F141" s="6" t="str">
        <f t="shared" si="2"/>
        <v>INSERT INTO movie_roles(id, movie_id, role_id, created_at, updated_at) VALUES (DEFAULT, (SELECT id FROM movies WHERE movie_name = 'Amelie' AND duration = '2:02'), (SELECT id FROM roles WHERE character_name = 'Amélie Poulain'), now(), now());</v>
      </c>
    </row>
    <row r="142" spans="1:6" x14ac:dyDescent="0.25">
      <c r="A142" t="s">
        <v>72</v>
      </c>
      <c r="B142" t="str">
        <f xml:space="preserve"> "(SELECT id FROM movies WHERE movie_name = '"&amp;movies!B41&amp;"' AND duration = '"&amp;movies!E41&amp;"')"</f>
        <v>(SELECT id FROM movies WHERE movie_name = 'Amelie' AND duration = '2:02')</v>
      </c>
      <c r="C142" t="str">
        <f xml:space="preserve"> "(SELECT id FROM roles WHERE character_name = '"&amp;roles!B120&amp;"')"</f>
        <v>(SELECT id FROM roles WHERE character_name = 'Nino Quincampoix')</v>
      </c>
      <c r="D142" t="s">
        <v>79</v>
      </c>
      <c r="E142" t="s">
        <v>79</v>
      </c>
      <c r="F142" s="6" t="str">
        <f t="shared" si="2"/>
        <v>INSERT INTO movie_roles(id, movie_id, role_id, created_at, updated_at) VALUES (DEFAULT, (SELECT id FROM movies WHERE movie_name = 'Amelie' AND duration = '2:02'), (SELECT id FROM roles WHERE character_name = 'Nino Quincampoix'), now(), now());</v>
      </c>
    </row>
    <row r="143" spans="1:6"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roles WHERE character_name = '"&amp;roles!B121&amp;"')"</f>
        <v>(SELECT id FROM roles WHERE character_name = 'Frank Abagnale')</v>
      </c>
      <c r="D143" t="s">
        <v>79</v>
      </c>
      <c r="E143" t="s">
        <v>79</v>
      </c>
      <c r="F143" s="6" t="str">
        <f t="shared" si="2"/>
        <v>INSERT INTO movie_roles(id, movie_id, role_id, created_at, updated_at) VALUES (DEFAULT, (SELECT id FROM movies WHERE movie_name = 'Catch Me If You Can' AND duration = '2:21'), (SELECT id FROM roles WHERE character_name = 'Frank Abagnale'), now(), now());</v>
      </c>
    </row>
    <row r="144" spans="1:6"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roles WHERE character_name = '"&amp;roles!B122&amp;"')"</f>
        <v>(SELECT id FROM roles WHERE character_name = 'Frank Abagnale Jr.')</v>
      </c>
      <c r="D144" t="s">
        <v>79</v>
      </c>
      <c r="E144" t="s">
        <v>79</v>
      </c>
      <c r="F144" s="6" t="str">
        <f t="shared" si="2"/>
        <v>INSERT INTO movie_roles(id, movie_id, role_id, created_at, updated_at) VALUES (DEFAULT, (SELECT id FROM movies WHERE movie_name = 'Catch Me If You Can' AND duration = '2:21'), (SELECT id FROM roles WHERE character_name = 'Frank Abagnale Jr.'), now(), now());</v>
      </c>
    </row>
    <row r="145" spans="1:6" x14ac:dyDescent="0.25">
      <c r="A145" t="s">
        <v>72</v>
      </c>
      <c r="B145" t="str">
        <f xml:space="preserve"> "(SELECT id FROM movies WHERE movie_name = '"&amp;movies!B42&amp;"' AND duration = '"&amp;movies!E42&amp;"')"</f>
        <v>(SELECT id FROM movies WHERE movie_name = 'Catch Me If You Can' AND duration = '2:21')</v>
      </c>
      <c r="C145" t="str">
        <f xml:space="preserve"> "(SELECT id FROM roles WHERE character_name = '"&amp;roles!B123&amp;"')"</f>
        <v>(SELECT id FROM roles WHERE character_name = 'Carl Hanratty')</v>
      </c>
      <c r="D145" t="s">
        <v>79</v>
      </c>
      <c r="E145" t="s">
        <v>79</v>
      </c>
      <c r="F145" s="6" t="str">
        <f t="shared" si="2"/>
        <v>INSERT INTO movie_roles(id, movie_id, role_id, created_at, updated_at) VALUES (DEFAULT, (SELECT id FROM movies WHERE movie_name = 'Catch Me If You Can' AND duration = '2:21'), (SELECT id FROM roles WHERE character_name = 'Carl Hanratty'), now(), now());</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1" workbookViewId="0">
      <selection activeCell="F43" sqref="F2:F43"/>
    </sheetView>
  </sheetViews>
  <sheetFormatPr defaultRowHeight="15" x14ac:dyDescent="0.25"/>
  <cols>
    <col min="1" max="1" width="11.42578125" customWidth="1"/>
    <col min="2" max="2" width="51.7109375" customWidth="1"/>
    <col min="3" max="3" width="59.28515625" customWidth="1"/>
    <col min="4" max="5" width="11.42578125" customWidth="1"/>
    <col min="6" max="6" width="61.28515625" style="6" customWidth="1"/>
  </cols>
  <sheetData>
    <row r="1" spans="1:6" x14ac:dyDescent="0.25">
      <c r="A1" s="2" t="s">
        <v>0</v>
      </c>
      <c r="B1" s="3" t="s">
        <v>69</v>
      </c>
      <c r="C1" s="3" t="s">
        <v>60</v>
      </c>
      <c r="D1" s="3" t="s">
        <v>4</v>
      </c>
      <c r="E1" s="3" t="s">
        <v>5</v>
      </c>
      <c r="F1" s="5" t="s">
        <v>6</v>
      </c>
    </row>
    <row r="2" spans="1:6" x14ac:dyDescent="0.25">
      <c r="A2" t="s">
        <v>72</v>
      </c>
      <c r="B2" t="str">
        <f xml:space="preserve"> "(SELECT id FROM directors WHERE first_name = '"&amp;directors!B2&amp;"' AND last_name = '"&amp;directors!C2&amp;"')"</f>
        <v>(SELECT id FROM directors WHERE first_name = 'Peter' AND last_name = 'Jackson')</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directs("&amp;A$1&amp;", "&amp;B$1&amp;", "&amp;C$1&amp;", "&amp;D$1&amp;", "&amp;E$1&amp;") VALUES ("&amp;A2&amp;", "&amp;B2&amp;", "&amp;C2&amp;", "&amp;D2&amp;", "&amp;E2&amp;");"</f>
        <v>INSERT INTO directs(id, director_id, movie_id, created_at, updated_at) VALUES (DEFAULT, (SELECT id FROM directors WHERE first_name = 'Peter' AND last_name = 'Jackson'), (SELECT id FROM movies WHERE movie_name = 'The Lord of the Rings: The Fellowship of the Ring' AND duration = '2:58'), now(), now());</v>
      </c>
    </row>
    <row r="3" spans="1:6" x14ac:dyDescent="0.25">
      <c r="A3" t="s">
        <v>72</v>
      </c>
      <c r="B3" t="str">
        <f xml:space="preserve"> "(SELECT id FROM directors WHERE first_name = '"&amp;directors!B2&amp;"' AND last_name = '"&amp;directors!C2&amp;"')"</f>
        <v>(SELECT id FROM directors WHERE first_name = 'Peter' AND last_name = 'Jackson')</v>
      </c>
      <c r="C3" t="str">
        <f xml:space="preserve"> "(SELECT id FROM movies WHERE movie_name = '"&amp;movies!B3&amp;"' AND duration = '"&amp;movies!E3&amp;"')"</f>
        <v>(SELECT id FROM movies WHERE movie_name = 'The Lord of the Rings: The Two Towers' AND duration = '2:59')</v>
      </c>
      <c r="D3" t="s">
        <v>79</v>
      </c>
      <c r="E3" t="s">
        <v>79</v>
      </c>
      <c r="F3" s="6" t="str">
        <f t="shared" ref="F3:F43" si="0" xml:space="preserve"> "INSERT INTO directs("&amp;A$1&amp;", "&amp;B$1&amp;", "&amp;C$1&amp;", "&amp;D$1&amp;", "&amp;E$1&amp;") VALUES ("&amp;A3&amp;", "&amp;B3&amp;", "&amp;C3&amp;", "&amp;D3&amp;", "&amp;E3&amp;");"</f>
        <v>INSERT INTO directs(id, director_id, movie_id, created_at, updated_at) VALUES (DEFAULT, (SELECT id FROM directors WHERE first_name = 'Peter' AND last_name = 'Jackson'), (SELECT id FROM movies WHERE movie_name = 'The Lord of the Rings: The Two Towers' AND duration = '2:59'), now(), now());</v>
      </c>
    </row>
    <row r="4" spans="1:6" x14ac:dyDescent="0.25">
      <c r="A4" t="s">
        <v>72</v>
      </c>
      <c r="B4" t="str">
        <f xml:space="preserve"> "(SELECT id FROM directors WHERE first_name = '"&amp;directors!B2&amp;"' AND last_name = '"&amp;directors!C2&amp;"')"</f>
        <v>(SELECT id FROM directors WHERE first_name = 'Peter' AND last_name = 'Jackson')</v>
      </c>
      <c r="C4" t="str">
        <f xml:space="preserve"> "(SELECT id FROM movies WHERE movie_name = '"&amp;movies!B4&amp;"' AND duration = '"&amp;movies!E4&amp;"')"</f>
        <v>(SELECT id FROM movies WHERE movie_name = 'The Lord of the Rings: The Return of the King' AND duration = '3:21')</v>
      </c>
      <c r="D4" t="s">
        <v>79</v>
      </c>
      <c r="E4" t="s">
        <v>79</v>
      </c>
      <c r="F4" s="6" t="str">
        <f t="shared" si="0"/>
        <v>INSERT INTO directs(id, director_id, movie_id, created_at, updated_at) VALUES (DEFAULT, (SELECT id FROM directors WHERE first_name = 'Peter' AND last_name = 'Jackson'), (SELECT id FROM movies WHERE movie_name = 'The Lord of the Rings: The Return of the King' AND duration = '3:21'), now(), now());</v>
      </c>
    </row>
    <row r="5" spans="1:6" x14ac:dyDescent="0.25">
      <c r="A5" t="s">
        <v>72</v>
      </c>
      <c r="B5" t="str">
        <f xml:space="preserve"> "(SELECT id FROM directors WHERE first_name = '"&amp;directors!B3&amp;"' AND last_name = '"&amp;directors!C3&amp;"')"</f>
        <v>(SELECT id FROM directors WHERE first_name = 'Hayao' AND last_name = 'Miyazaki')</v>
      </c>
      <c r="C5" t="str">
        <f xml:space="preserve"> "(SELECT id FROM movies WHERE movie_name = '"&amp;movies!B5&amp;"' AND duration = '"&amp;movies!E5&amp;"')"</f>
        <v>(SELECT id FROM movies WHERE movie_name = 'Howl''s Moving Castle' AND duration = '1:59')</v>
      </c>
      <c r="D5" t="s">
        <v>79</v>
      </c>
      <c r="E5" t="s">
        <v>79</v>
      </c>
      <c r="F5" s="6" t="str">
        <f t="shared" si="0"/>
        <v>INSERT INTO directs(id, director_id, movie_id, created_at, updated_at) VALUES (DEFAULT, (SELECT id FROM directors WHERE first_name = 'Hayao' AND last_name = 'Miyazaki'), (SELECT id FROM movies WHERE movie_name = 'Howl''s Moving Castle' AND duration = '1:59'), now(), now());</v>
      </c>
    </row>
    <row r="6" spans="1:6" x14ac:dyDescent="0.25">
      <c r="A6" t="s">
        <v>72</v>
      </c>
      <c r="B6" t="str">
        <f xml:space="preserve"> "(SELECT id FROM directors WHERE first_name = '"&amp;directors!B4&amp;"' AND last_name = '"&amp;directors!C4&amp;"')"</f>
        <v>(SELECT id FROM directors WHERE first_name = 'Jerry' AND last_name = 'Zucker')</v>
      </c>
      <c r="C6" t="str">
        <f xml:space="preserve"> "(SELECT id FROM movies WHERE movie_name = '"&amp;movies!B6&amp;"' AND duration = '"&amp;movies!E6&amp;"')"</f>
        <v>(SELECT id FROM movies WHERE movie_name = 'Ghost' AND duration = '2:07')</v>
      </c>
      <c r="D6" t="s">
        <v>79</v>
      </c>
      <c r="E6" t="s">
        <v>79</v>
      </c>
      <c r="F6" s="6" t="str">
        <f t="shared" si="0"/>
        <v>INSERT INTO directs(id, director_id, movie_id, created_at, updated_at) VALUES (DEFAULT, (SELECT id FROM directors WHERE first_name = 'Jerry' AND last_name = 'Zucker'), (SELECT id FROM movies WHERE movie_name = 'Ghost' AND duration = '2:07'), now(), now());</v>
      </c>
    </row>
    <row r="7" spans="1:6" x14ac:dyDescent="0.25">
      <c r="A7" t="s">
        <v>72</v>
      </c>
      <c r="B7" t="str">
        <f xml:space="preserve"> "(SELECT id FROM directors WHERE first_name = '"&amp;directors!B5&amp;"' AND last_name = '"&amp;directors!C5&amp;"')"</f>
        <v>(SELECT id FROM directors WHERE first_name = 'Nick' AND last_name = 'Cassavetes')</v>
      </c>
      <c r="C7" t="str">
        <f xml:space="preserve"> "(SELECT id FROM movies WHERE movie_name = '"&amp;movies!B7&amp;"' AND duration = '"&amp;movies!E7&amp;"')"</f>
        <v>(SELECT id FROM movies WHERE movie_name = 'The Notebook' AND duration = '2:03')</v>
      </c>
      <c r="D7" t="s">
        <v>79</v>
      </c>
      <c r="E7" t="s">
        <v>79</v>
      </c>
      <c r="F7" s="6" t="str">
        <f t="shared" si="0"/>
        <v>INSERT INTO directs(id, director_id, movie_id, created_at, updated_at) VALUES (DEFAULT, (SELECT id FROM directors WHERE first_name = 'Nick' AND last_name = 'Cassavetes'), (SELECT id FROM movies WHERE movie_name = 'The Notebook' AND duration = '2:03'), now(), now());</v>
      </c>
    </row>
    <row r="8" spans="1:6" x14ac:dyDescent="0.25">
      <c r="A8" t="s">
        <v>72</v>
      </c>
      <c r="B8" t="str">
        <f xml:space="preserve"> "(SELECT id FROM directors WHERE first_name = '"&amp;directors!B6&amp;"' AND last_name = '"&amp;directors!C6&amp;"')"</f>
        <v>(SELECT id FROM directors WHERE first_name = 'Adam' AND last_name = 'Shankman')</v>
      </c>
      <c r="C8" t="str">
        <f xml:space="preserve"> "(SELECT id FROM movies WHERE movie_name = '"&amp;movies!B8&amp;"' AND duration = '"&amp;movies!E8&amp;"')"</f>
        <v>(SELECT id FROM movies WHERE movie_name = 'A Walk to Remember' AND duration = '1:41')</v>
      </c>
      <c r="D8" t="s">
        <v>79</v>
      </c>
      <c r="E8" t="s">
        <v>79</v>
      </c>
      <c r="F8" s="6" t="str">
        <f t="shared" si="0"/>
        <v>INSERT INTO directs(id, director_id, movie_id, created_at, updated_at) VALUES (DEFAULT, (SELECT id FROM directors WHERE first_name = 'Adam' AND last_name = 'Shankman'), (SELECT id FROM movies WHERE movie_name = 'A Walk to Remember' AND duration = '1:41'), now(), now());</v>
      </c>
    </row>
    <row r="9" spans="1:6" x14ac:dyDescent="0.25">
      <c r="A9" t="s">
        <v>72</v>
      </c>
      <c r="B9" t="str">
        <f xml:space="preserve"> "(SELECT id FROM directors WHERE first_name = '"&amp;directors!B7&amp;"' AND last_name = '"&amp;directors!C7&amp;"')"</f>
        <v>(SELECT id FROM directors WHERE first_name = 'Emile' AND last_name = 'Ardolino')</v>
      </c>
      <c r="C9" t="str">
        <f xml:space="preserve"> "(SELECT id FROM movies WHERE movie_name = '"&amp;movies!B9&amp;"' AND duration = '"&amp;movies!E9&amp;"')"</f>
        <v>(SELECT id FROM movies WHERE movie_name = 'Dirty Dancing' AND duration = '1:40')</v>
      </c>
      <c r="D9" t="s">
        <v>79</v>
      </c>
      <c r="E9" t="s">
        <v>79</v>
      </c>
      <c r="F9" s="6" t="str">
        <f t="shared" si="0"/>
        <v>INSERT INTO directs(id, director_id, movie_id, created_at, updated_at) VALUES (DEFAULT, (SELECT id FROM directors WHERE first_name = 'Emile' AND last_name = 'Ardolino'), (SELECT id FROM movies WHERE movie_name = 'Dirty Dancing' AND duration = '1:40'), now(), now());</v>
      </c>
    </row>
    <row r="10" spans="1:6" x14ac:dyDescent="0.25">
      <c r="A10" t="s">
        <v>72</v>
      </c>
      <c r="B10" t="str">
        <f xml:space="preserve"> "(SELECT id FROM directors WHERE first_name = '"&amp;directors!B8&amp;"' AND last_name = '"&amp;directors!C8&amp;"')"</f>
        <v>(SELECT id FROM directors WHERE first_name = 'Roger' AND last_name = 'Michell')</v>
      </c>
      <c r="C10" t="str">
        <f xml:space="preserve"> "(SELECT id FROM movies WHERE movie_name = '"&amp;movies!B10&amp;"' AND duration = '"&amp;movies!E10&amp;"')"</f>
        <v>(SELECT id FROM movies WHERE movie_name = 'Notting Hill' AND duration = '2:04')</v>
      </c>
      <c r="D10" t="s">
        <v>79</v>
      </c>
      <c r="E10" t="s">
        <v>79</v>
      </c>
      <c r="F10" s="6" t="str">
        <f t="shared" si="0"/>
        <v>INSERT INTO directs(id, director_id, movie_id, created_at, updated_at) VALUES (DEFAULT, (SELECT id FROM directors WHERE first_name = 'Roger' AND last_name = 'Michell'), (SELECT id FROM movies WHERE movie_name = 'Notting Hill' AND duration = '2:04'), now(), now());</v>
      </c>
    </row>
    <row r="11" spans="1:6" x14ac:dyDescent="0.25">
      <c r="A11" t="s">
        <v>72</v>
      </c>
      <c r="B11" t="str">
        <f xml:space="preserve"> "(SELECT id FROM directors WHERE first_name = '"&amp;directors!B9&amp;"' AND last_name = '"&amp;directors!C9&amp;"')"</f>
        <v>(SELECT id FROM directors WHERE first_name = 'Garry' AND last_name = 'Marshall')</v>
      </c>
      <c r="C11" t="str">
        <f xml:space="preserve"> "(SELECT id FROM movies WHERE movie_name = '"&amp;movies!B11&amp;"' AND duration = '"&amp;movies!E11&amp;"')"</f>
        <v>(SELECT id FROM movies WHERE movie_name = 'Pretty Woman' AND duration = '1:59')</v>
      </c>
      <c r="D11" t="s">
        <v>79</v>
      </c>
      <c r="E11" t="s">
        <v>79</v>
      </c>
      <c r="F11" s="6" t="str">
        <f t="shared" si="0"/>
        <v>INSERT INTO directs(id, director_id, movie_id, created_at, updated_at) VALUES (DEFAULT, (SELECT id FROM directors WHERE first_name = 'Garry' AND last_name = 'Marshall'), (SELECT id FROM movies WHERE movie_name = 'Pretty Woman' AND duration = '1:59'), now(), now());</v>
      </c>
    </row>
    <row r="12" spans="1:6" x14ac:dyDescent="0.25">
      <c r="A12" t="s">
        <v>72</v>
      </c>
      <c r="B12" t="str">
        <f xml:space="preserve"> "(SELECT id FROM directors WHERE first_name = '"&amp;directors!B10&amp;"' AND last_name = '"&amp;directors!C10&amp;"')"</f>
        <v>(SELECT id FROM directors WHERE first_name = 'Cameron' AND last_name = 'Crowe')</v>
      </c>
      <c r="C12" t="str">
        <f xml:space="preserve"> "(SELECT id FROM movies WHERE movie_name = '"&amp;movies!B12&amp;"' AND duration = '"&amp;movies!E12&amp;"')"</f>
        <v>(SELECT id FROM movies WHERE movie_name = 'Say Anything' AND duration = '1:40')</v>
      </c>
      <c r="D12" t="s">
        <v>79</v>
      </c>
      <c r="E12" t="s">
        <v>79</v>
      </c>
      <c r="F12" s="6" t="str">
        <f t="shared" si="0"/>
        <v>INSERT INTO directs(id, director_id, movie_id, created_at, updated_at) VALUES (DEFAULT, (SELECT id FROM directors WHERE first_name = 'Cameron' AND last_name = 'Crowe'), (SELECT id FROM movies WHERE movie_name = 'Say Anything' AND duration = '1:40'), now(), now());</v>
      </c>
    </row>
    <row r="13" spans="1:6" x14ac:dyDescent="0.25">
      <c r="A13" t="s">
        <v>72</v>
      </c>
      <c r="B13" t="str">
        <f xml:space="preserve"> "(SELECT id FROM directors WHERE first_name = '"&amp;directors!B11&amp;"' AND last_name = '"&amp;directors!C11&amp;"')"</f>
        <v>(SELECT id FROM directors WHERE first_name = 'James' AND last_name = 'Cameron')</v>
      </c>
      <c r="C13" t="str">
        <f xml:space="preserve"> "(SELECT id FROM movies WHERE movie_name = '"&amp;movies!B13&amp;"' AND duration = '"&amp;movies!E13&amp;"')"</f>
        <v>(SELECT id FROM movies WHERE movie_name = 'Titanic' AND duration = '3:14')</v>
      </c>
      <c r="D13" t="s">
        <v>79</v>
      </c>
      <c r="E13" t="s">
        <v>79</v>
      </c>
      <c r="F13" s="6" t="str">
        <f t="shared" si="0"/>
        <v>INSERT INTO directs(id, director_id, movie_id, created_at, updated_at) VALUES (DEFAULT, (SELECT id FROM directors WHERE first_name = 'James' AND last_name = 'Cameron'), (SELECT id FROM movies WHERE movie_name = 'Titanic' AND duration = '3:14'), now(), now());</v>
      </c>
    </row>
    <row r="14" spans="1:6" x14ac:dyDescent="0.25">
      <c r="A14" t="s">
        <v>72</v>
      </c>
      <c r="B14" t="str">
        <f xml:space="preserve"> "(SELECT id FROM directors WHERE first_name = '"&amp;directors!B12&amp;"' AND last_name = '"&amp;directors!C12&amp;"')"</f>
        <v>(SELECT id FROM directors WHERE first_name = 'Richard' AND last_name = 'LaGravenese')</v>
      </c>
      <c r="C14" t="str">
        <f xml:space="preserve"> "(SELECT id FROM movies WHERE movie_name = '"&amp;movies!B14&amp;"' AND duration = '"&amp;movies!E14&amp;"')"</f>
        <v>(SELECT id FROM movies WHERE movie_name = 'P.S. I Love You' AND duration = '2:06')</v>
      </c>
      <c r="D14" t="s">
        <v>79</v>
      </c>
      <c r="E14" t="s">
        <v>79</v>
      </c>
      <c r="F14" s="6" t="str">
        <f t="shared" si="0"/>
        <v>INSERT INTO directs(id, director_id, movie_id, created_at, updated_at) VALUES (DEFAULT, (SELECT id FROM directors WHERE first_name = 'Richard' AND last_name = 'LaGravenese'), (SELECT id FROM movies WHERE movie_name = 'P.S. I Love You' AND duration = '2:06'), now(), now());</v>
      </c>
    </row>
    <row r="15" spans="1:6" x14ac:dyDescent="0.25">
      <c r="A15" t="s">
        <v>72</v>
      </c>
      <c r="B15" t="str">
        <f xml:space="preserve"> "(SELECT id FROM directors WHERE first_name = '"&amp;directors!B13&amp;"' AND last_name = '"&amp;directors!C13&amp;"')"</f>
        <v>(SELECT id FROM directors WHERE first_name = 'Edward' AND last_name = 'Zwick')</v>
      </c>
      <c r="C15" t="str">
        <f xml:space="preserve"> "(SELECT id FROM movies WHERE movie_name = '"&amp;movies!B15&amp;"' AND duration = '"&amp;movies!E15&amp;"')"</f>
        <v>(SELECT id FROM movies WHERE movie_name = 'Legends of the Fall' AND duration = '2:13')</v>
      </c>
      <c r="D15" t="s">
        <v>79</v>
      </c>
      <c r="E15" t="s">
        <v>79</v>
      </c>
      <c r="F15" s="6" t="str">
        <f t="shared" si="0"/>
        <v>INSERT INTO directs(id, director_id, movie_id, created_at, updated_at) VALUES (DEFAULT, (SELECT id FROM directors WHERE first_name = 'Edward' AND last_name = 'Zwick'), (SELECT id FROM movies WHERE movie_name = 'Legends of the Fall' AND duration = '2:13'), now(), now());</v>
      </c>
    </row>
    <row r="16" spans="1:6" x14ac:dyDescent="0.25">
      <c r="A16" t="s">
        <v>72</v>
      </c>
      <c r="B16" t="str">
        <f xml:space="preserve"> "(SELECT id FROM directors WHERE first_name = '"&amp;directors!B14&amp;"' AND last_name = '"&amp;directors!C14&amp;"')"</f>
        <v>(SELECT id FROM directors WHERE first_name = 'Wolfgang' AND last_name = 'Petersen')</v>
      </c>
      <c r="C16" t="str">
        <f xml:space="preserve"> "(SELECT id FROM movies WHERE movie_name = '"&amp;movies!B16&amp;"' AND duration = '"&amp;movies!E16&amp;"')"</f>
        <v>(SELECT id FROM movies WHERE movie_name = 'Troy' AND duration = '2:43')</v>
      </c>
      <c r="D16" t="s">
        <v>79</v>
      </c>
      <c r="E16" t="s">
        <v>79</v>
      </c>
      <c r="F16" s="6" t="str">
        <f t="shared" si="0"/>
        <v>INSERT INTO directs(id, director_id, movie_id, created_at, updated_at) VALUES (DEFAULT, (SELECT id FROM directors WHERE first_name = 'Wolfgang' AND last_name = 'Petersen'), (SELECT id FROM movies WHERE movie_name = 'Troy' AND duration = '2:43'), now(), now());</v>
      </c>
    </row>
    <row r="17" spans="1:6" x14ac:dyDescent="0.25">
      <c r="A17" t="s">
        <v>72</v>
      </c>
      <c r="B17" t="str">
        <f xml:space="preserve"> "(SELECT id FROM directors WHERE first_name = '"&amp;directors!B15&amp;"' AND last_name = '"&amp;directors!C15&amp;"')"</f>
        <v>(SELECT id FROM directors WHERE first_name = 'David' AND last_name = 'Fincher')</v>
      </c>
      <c r="C17" t="str">
        <f xml:space="preserve"> "(SELECT id FROM movies WHERE movie_name = '"&amp;movies!B17&amp;"' AND duration = '"&amp;movies!E17&amp;"')"</f>
        <v>(SELECT id FROM movies WHERE movie_name = 'Se7en' AND duration = '2:07')</v>
      </c>
      <c r="D17" t="s">
        <v>79</v>
      </c>
      <c r="E17" t="s">
        <v>79</v>
      </c>
      <c r="F17" s="6" t="str">
        <f t="shared" si="0"/>
        <v>INSERT INTO directs(id, director_id, movie_id, created_at, updated_at) VALUES (DEFAULT, (SELECT id FROM directors WHERE first_name = 'David' AND last_name = 'Fincher'), (SELECT id FROM movies WHERE movie_name = 'Se7en' AND duration = '2:07'), now(), now());</v>
      </c>
    </row>
    <row r="18" spans="1:6" x14ac:dyDescent="0.25">
      <c r="A18" t="s">
        <v>72</v>
      </c>
      <c r="B18" t="str">
        <f xml:space="preserve"> "(SELECT id FROM directors WHERE first_name = '"&amp;directors!B16&amp;"' AND last_name = '"&amp;directors!C16&amp;"')"</f>
        <v>(SELECT id FROM directors WHERE first_name = 'Yimou' AND last_name = 'Zhang')</v>
      </c>
      <c r="C18" t="str">
        <f xml:space="preserve"> "(SELECT id FROM movies WHERE movie_name = '"&amp;movies!B18&amp;"' AND duration = '"&amp;movies!E18&amp;"')"</f>
        <v>(SELECT id FROM movies WHERE movie_name = 'House of Flying Daggers' AND duration = '1:59')</v>
      </c>
      <c r="D18" t="s">
        <v>79</v>
      </c>
      <c r="E18" t="s">
        <v>79</v>
      </c>
      <c r="F18" s="6" t="str">
        <f t="shared" si="0"/>
        <v>INSERT INTO directs(id, director_id, movie_id, created_at, updated_at) VALUES (DEFAULT, (SELECT id FROM directors WHERE first_name = 'Yimou' AND last_name = 'Zhang'), (SELECT id FROM movies WHERE movie_name = 'House of Flying Daggers' AND duration = '1:59'), now(), now());</v>
      </c>
    </row>
    <row r="19" spans="1:6" x14ac:dyDescent="0.25">
      <c r="A19" t="s">
        <v>72</v>
      </c>
      <c r="B19" t="str">
        <f xml:space="preserve"> "(SELECT id FROM directors WHERE first_name = '"&amp;directors!B16&amp;"' AND last_name = '"&amp;directors!C16&amp;"')"</f>
        <v>(SELECT id FROM directors WHERE first_name = 'Yimou' AND last_name = 'Zhang')</v>
      </c>
      <c r="C19" t="str">
        <f xml:space="preserve"> "(SELECT id FROM movies WHERE movie_name = '"&amp;movies!B19&amp;"' AND duration = '"&amp;movies!E19&amp;"')"</f>
        <v>(SELECT id FROM movies WHERE movie_name = 'Hero' AND duration = '1:39')</v>
      </c>
      <c r="D19" t="s">
        <v>79</v>
      </c>
      <c r="E19" t="s">
        <v>79</v>
      </c>
      <c r="F19" s="6" t="str">
        <f t="shared" si="0"/>
        <v>INSERT INTO directs(id, director_id, movie_id, created_at, updated_at) VALUES (DEFAULT, (SELECT id FROM directors WHERE first_name = 'Yimou' AND last_name = 'Zhang'), (SELECT id FROM movies WHERE movie_name = 'Hero' AND duration = '1:39'), now(), now());</v>
      </c>
    </row>
    <row r="20" spans="1:6" x14ac:dyDescent="0.25">
      <c r="A20" t="s">
        <v>72</v>
      </c>
      <c r="B20" t="str">
        <f xml:space="preserve"> "(SELECT id FROM directors WHERE first_name = '"&amp;directors!B17&amp;"' AND last_name = '"&amp;directors!C17&amp;"')"</f>
        <v>(SELECT id FROM directors WHERE first_name = 'John' AND last_name = 'Woo')</v>
      </c>
      <c r="C20" t="str">
        <f xml:space="preserve"> "(SELECT id FROM movies WHERE movie_name = '"&amp;movies!B20&amp;"' AND duration = '"&amp;movies!E20&amp;"')"</f>
        <v>(SELECT id FROM movies WHERE movie_name = 'Red Cliff' AND duration = '1:28')</v>
      </c>
      <c r="D20" t="s">
        <v>79</v>
      </c>
      <c r="E20" t="s">
        <v>79</v>
      </c>
      <c r="F20" s="6" t="str">
        <f t="shared" si="0"/>
        <v>INSERT INTO directs(id, director_id, movie_id, created_at, updated_at) VALUES (DEFAULT, (SELECT id FROM directors WHERE first_name = 'John' AND last_name = 'Woo'), (SELECT id FROM movies WHERE movie_name = 'Red Cliff' AND duration = '1:28'), now(), now());</v>
      </c>
    </row>
    <row r="21" spans="1:6" x14ac:dyDescent="0.25">
      <c r="A21" t="s">
        <v>72</v>
      </c>
      <c r="B21" t="str">
        <f xml:space="preserve"> "(SELECT id FROM directors WHERE first_name = '"&amp;directors!B17&amp;"' AND last_name = '"&amp;directors!C17&amp;"')"</f>
        <v>(SELECT id FROM directors WHERE first_name = 'John' AND last_name = 'Woo')</v>
      </c>
      <c r="C21" t="str">
        <f xml:space="preserve"> "(SELECT id FROM movies WHERE movie_name = '"&amp;movies!B21&amp;"' AND duration = '"&amp;movies!E21&amp;"')"</f>
        <v>(SELECT id FROM movies WHERE movie_name = 'Red Cliff II' AND duration = '1:39')</v>
      </c>
      <c r="D21" t="s">
        <v>79</v>
      </c>
      <c r="E21" t="s">
        <v>79</v>
      </c>
      <c r="F21" s="6" t="str">
        <f t="shared" si="0"/>
        <v>INSERT INTO directs(id, director_id, movie_id, created_at, updated_at) VALUES (DEFAULT, (SELECT id FROM directors WHERE first_name = 'John' AND last_name = 'Woo'), (SELECT id FROM movies WHERE movie_name = 'Red Cliff II' AND duration = '1:39'), now(), now());</v>
      </c>
    </row>
    <row r="22" spans="1:6" x14ac:dyDescent="0.25">
      <c r="A22" t="s">
        <v>72</v>
      </c>
      <c r="B22" t="str">
        <f xml:space="preserve"> "(SELECT id FROM directors WHERE first_name = '"&amp;directors!B11&amp;"' AND last_name = '"&amp;directors!C11&amp;"')"</f>
        <v>(SELECT id FROM directors WHERE first_name = 'James' AND last_name = 'Cameron')</v>
      </c>
      <c r="C22" t="str">
        <f xml:space="preserve"> "(SELECT id FROM movies WHERE movie_name = '"&amp;movies!B22&amp;"' AND duration = '"&amp;movies!E22&amp;"')"</f>
        <v>(SELECT id FROM movies WHERE movie_name = 'The Terminator' AND duration = '1:47')</v>
      </c>
      <c r="D22" t="s">
        <v>79</v>
      </c>
      <c r="E22" t="s">
        <v>79</v>
      </c>
      <c r="F22" s="6" t="str">
        <f t="shared" si="0"/>
        <v>INSERT INTO directs(id, director_id, movie_id, created_at, updated_at) VALUES (DEFAULT, (SELECT id FROM directors WHERE first_name = 'James' AND last_name = 'Cameron'), (SELECT id FROM movies WHERE movie_name = 'The Terminator' AND duration = '1:47'), now(), now());</v>
      </c>
    </row>
    <row r="23" spans="1:6" x14ac:dyDescent="0.25">
      <c r="A23" t="s">
        <v>72</v>
      </c>
      <c r="B23" t="str">
        <f xml:space="preserve"> "(SELECT id FROM directors WHERE first_name = '"&amp;directors!B18&amp;"' AND last_name = '"&amp;directors!C18&amp;"')"</f>
        <v>(SELECT id FROM directors WHERE first_name = 'Ridley' AND last_name = 'Scott')</v>
      </c>
      <c r="C23" t="str">
        <f xml:space="preserve"> "(SELECT id FROM movies WHERE movie_name = '"&amp;movies!B23&amp;"' AND duration = '"&amp;movies!E23&amp;"')"</f>
        <v>(SELECT id FROM movies WHERE movie_name = 'Alien' AND duration = '1:57')</v>
      </c>
      <c r="D23" t="s">
        <v>79</v>
      </c>
      <c r="E23" t="s">
        <v>79</v>
      </c>
      <c r="F23" s="6" t="str">
        <f t="shared" si="0"/>
        <v>INSERT INTO directs(id, director_id, movie_id, created_at, updated_at) VALUES (DEFAULT, (SELECT id FROM directors WHERE first_name = 'Ridley' AND last_name = 'Scott'), (SELECT id FROM movies WHERE movie_name = 'Alien' AND duration = '1:57'), now(), now());</v>
      </c>
    </row>
    <row r="24" spans="1:6" x14ac:dyDescent="0.25">
      <c r="A24" t="s">
        <v>72</v>
      </c>
      <c r="B24" t="str">
        <f xml:space="preserve"> "(SELECT id FROM directors WHERE first_name = '"&amp;directors!B18&amp;"' AND last_name = '"&amp;directors!C18&amp;"')"</f>
        <v>(SELECT id FROM directors WHERE first_name = 'Ridley' AND last_name = 'Scott')</v>
      </c>
      <c r="C24" t="str">
        <f xml:space="preserve"> "(SELECT id FROM movies WHERE movie_name = '"&amp;movies!B24&amp;"' AND duration = '"&amp;movies!E24&amp;"')"</f>
        <v>(SELECT id FROM movies WHERE movie_name = 'Prometheus' AND duration = '2:04')</v>
      </c>
      <c r="D24" t="s">
        <v>79</v>
      </c>
      <c r="E24" t="s">
        <v>79</v>
      </c>
      <c r="F24" s="6" t="str">
        <f t="shared" si="0"/>
        <v>INSERT INTO directs(id, director_id, movie_id, created_at, updated_at) VALUES (DEFAULT, (SELECT id FROM directors WHERE first_name = 'Ridley' AND last_name = 'Scott'), (SELECT id FROM movies WHERE movie_name = 'Prometheus' AND duration = '2:04'), now(), now());</v>
      </c>
    </row>
    <row r="25" spans="1:6" x14ac:dyDescent="0.25">
      <c r="A25" t="s">
        <v>72</v>
      </c>
      <c r="B25" t="str">
        <f xml:space="preserve"> "(SELECT id FROM directors WHERE first_name = '"&amp;directors!B19&amp;"' AND last_name = '"&amp;directors!C19&amp;"')"</f>
        <v>(SELECT id FROM directors WHERE first_name = 'Barry' AND last_name = 'Levinson')</v>
      </c>
      <c r="C25" t="str">
        <f xml:space="preserve"> "(SELECT id FROM movies WHERE movie_name = '"&amp;movies!B25&amp;"' AND duration = '"&amp;movies!E25&amp;"')"</f>
        <v>(SELECT id FROM movies WHERE movie_name = 'Sphere' AND duration = '2:14')</v>
      </c>
      <c r="D25" t="s">
        <v>79</v>
      </c>
      <c r="E25" t="s">
        <v>79</v>
      </c>
      <c r="F25" s="6" t="str">
        <f t="shared" si="0"/>
        <v>INSERT INTO directs(id, director_id, movie_id, created_at, updated_at) VALUES (DEFAULT, (SELECT id FROM directors WHERE first_name = 'Barry' AND last_name = 'Levinson'), (SELECT id FROM movies WHERE movie_name = 'Sphere' AND duration = '2:14'), now(), now());</v>
      </c>
    </row>
    <row r="26" spans="1:6" x14ac:dyDescent="0.25">
      <c r="A26" t="s">
        <v>72</v>
      </c>
      <c r="B26" t="str">
        <f xml:space="preserve"> "(SELECT id FROM directors WHERE first_name = '"&amp;directors!B20&amp;"' AND last_name = '"&amp;directors!C20&amp;"')"</f>
        <v>(SELECT id FROM directors WHERE first_name = 'George' AND last_name = 'Lucas')</v>
      </c>
      <c r="C26" t="str">
        <f xml:space="preserve"> "(SELECT id FROM movies WHERE movie_name = '"&amp;movies!B26&amp;"' AND duration = '"&amp;movies!E26&amp;"')"</f>
        <v>(SELECT id FROM movies WHERE movie_name = 'Star Wars: Episode IV – A New Hope' AND duration = '2:01')</v>
      </c>
      <c r="D26" t="s">
        <v>79</v>
      </c>
      <c r="E26" t="s">
        <v>79</v>
      </c>
      <c r="F26" s="6" t="str">
        <f t="shared" si="0"/>
        <v>INSERT INTO directs(id, director_id, movie_id, created_at, updated_at) VALUES (DEFAULT, (SELECT id FROM directors WHERE first_name = 'George' AND last_name = 'Lucas'), (SELECT id FROM movies WHERE movie_name = 'Star Wars: Episode IV – A New Hope' AND duration = '2:01'), now(), now());</v>
      </c>
    </row>
    <row r="27" spans="1:6" x14ac:dyDescent="0.25">
      <c r="A27" t="s">
        <v>72</v>
      </c>
      <c r="B27" t="str">
        <f xml:space="preserve"> "(SELECT id FROM directors WHERE first_name = '"&amp;directors!B21&amp;"' AND last_name = '"&amp;directors!C21&amp;"')"</f>
        <v>(SELECT id FROM directors WHERE first_name = 'Adam' AND last_name = 'McKay')</v>
      </c>
      <c r="C27" t="str">
        <f xml:space="preserve"> "(SELECT id FROM movies WHERE movie_name = '"&amp;movies!B27&amp;"' AND duration = '"&amp;movies!E27&amp;"')"</f>
        <v>(SELECT id FROM movies WHERE movie_name = 'The Big Short' AND duration = '2:10')</v>
      </c>
      <c r="D27" t="s">
        <v>79</v>
      </c>
      <c r="E27" t="s">
        <v>79</v>
      </c>
      <c r="F27" s="6" t="str">
        <f t="shared" si="0"/>
        <v>INSERT INTO directs(id, director_id, movie_id, created_at, updated_at) VALUES (DEFAULT, (SELECT id FROM directors WHERE first_name = 'Adam' AND last_name = 'McKay'), (SELECT id FROM movies WHERE movie_name = 'The Big Short' AND duration = '2:10'), now(), now());</v>
      </c>
    </row>
    <row r="28" spans="1:6" x14ac:dyDescent="0.25">
      <c r="A28" t="s">
        <v>72</v>
      </c>
      <c r="B28" t="str">
        <f xml:space="preserve"> "(SELECT id FROM directors WHERE first_name = '"&amp;directors!B22&amp;"' AND last_name = '"&amp;directors!C22&amp;"')"</f>
        <v>(SELECT id FROM directors WHERE first_name = 'Masayuki' AND last_name = 'Suo')</v>
      </c>
      <c r="C28" t="str">
        <f xml:space="preserve"> "(SELECT id FROM movies WHERE movie_name = '"&amp;movies!B28&amp;"' AND duration = '"&amp;movies!E28&amp;"')"</f>
        <v>(SELECT id FROM movies WHERE movie_name = 'Shall We Dance?' AND duration = '2:16')</v>
      </c>
      <c r="D28" t="s">
        <v>79</v>
      </c>
      <c r="E28" t="s">
        <v>79</v>
      </c>
      <c r="F28" s="6" t="str">
        <f t="shared" si="0"/>
        <v>INSERT INTO directs(id, director_id, movie_id, created_at, updated_at) VALUES (DEFAULT, (SELECT id FROM directors WHERE first_name = 'Masayuki' AND last_name = 'Suo'), (SELECT id FROM movies WHERE movie_name = 'Shall We Dance?' AND duration = '2:16'), now(), now());</v>
      </c>
    </row>
    <row r="29" spans="1:6" x14ac:dyDescent="0.25">
      <c r="A29" t="s">
        <v>72</v>
      </c>
      <c r="B29" t="str">
        <f xml:space="preserve"> "(SELECT id FROM directors WHERE first_name = '"&amp;directors!B23&amp;"' AND last_name = '"&amp;directors!C23&amp;"')"</f>
        <v>(SELECT id FROM directors WHERE first_name = 'Peter' AND last_name = 'Chelsom')</v>
      </c>
      <c r="C29" t="str">
        <f xml:space="preserve"> "(SELECT id FROM movies WHERE movie_name = '"&amp;movies!B29&amp;"' AND duration = '"&amp;movies!E29&amp;"')"</f>
        <v>(SELECT id FROM movies WHERE movie_name = 'Shall We Dance?' AND duration = '1:44')</v>
      </c>
      <c r="D29" t="s">
        <v>79</v>
      </c>
      <c r="E29" t="s">
        <v>79</v>
      </c>
      <c r="F29" s="6" t="str">
        <f t="shared" si="0"/>
        <v>INSERT INTO directs(id, director_id, movie_id, created_at, updated_at) VALUES (DEFAULT, (SELECT id FROM directors WHERE first_name = 'Peter' AND last_name = 'Chelsom'), (SELECT id FROM movies WHERE movie_name = 'Shall We Dance?' AND duration = '1:44'), now(), now());</v>
      </c>
    </row>
    <row r="30" spans="1:6" x14ac:dyDescent="0.25">
      <c r="A30" t="s">
        <v>72</v>
      </c>
      <c r="B30" t="str">
        <f xml:space="preserve"> "(SELECT id FROM directors WHERE first_name = '"&amp;directors!B24&amp;"' AND last_name = '"&amp;directors!C24&amp;"')"</f>
        <v>(SELECT id FROM directors WHERE first_name = 'Robert' AND last_name = 'Zemeckis')</v>
      </c>
      <c r="C30" t="str">
        <f xml:space="preserve"> "(SELECT id FROM movies WHERE movie_name = '"&amp;movies!B30&amp;"' AND duration = '"&amp;movies!E30&amp;"')"</f>
        <v>(SELECT id FROM movies WHERE movie_name = 'Forrest Gump' AND duration = '2:22')</v>
      </c>
      <c r="D30" t="s">
        <v>79</v>
      </c>
      <c r="E30" t="s">
        <v>79</v>
      </c>
      <c r="F30" s="6" t="str">
        <f t="shared" si="0"/>
        <v>INSERT INTO directs(id, director_id, movie_id, created_at, updated_at) VALUES (DEFAULT, (SELECT id FROM directors WHERE first_name = 'Robert' AND last_name = 'Zemeckis'), (SELECT id FROM movies WHERE movie_name = 'Forrest Gump' AND duration = '2:22'), now(), now());</v>
      </c>
    </row>
    <row r="31" spans="1:6" x14ac:dyDescent="0.25">
      <c r="A31" t="s">
        <v>72</v>
      </c>
      <c r="B31" t="str">
        <f xml:space="preserve"> "(SELECT id FROM directors WHERE first_name = '"&amp;directors!B25&amp;"' AND last_name = '"&amp;directors!C25&amp;"')"</f>
        <v>(SELECT id FROM directors WHERE first_name = 'Tom' AND last_name = 'Hooper')</v>
      </c>
      <c r="C31" t="str">
        <f xml:space="preserve"> "(SELECT id FROM movies WHERE movie_name = '"&amp;movies!B31&amp;"' AND duration = '"&amp;movies!E31&amp;"')"</f>
        <v>(SELECT id FROM movies WHERE movie_name = 'Les Miserables' AND duration = '2:38')</v>
      </c>
      <c r="D31" t="s">
        <v>79</v>
      </c>
      <c r="E31" t="s">
        <v>79</v>
      </c>
      <c r="F31" s="6" t="str">
        <f t="shared" si="0"/>
        <v>INSERT INTO directs(id, director_id, movie_id, created_at, updated_at) VALUES (DEFAULT, (SELECT id FROM directors WHERE first_name = 'Tom' AND last_name = 'Hooper'), (SELECT id FROM movies WHERE movie_name = 'Les Miserables' AND duration = '2:38'), now(), now());</v>
      </c>
    </row>
    <row r="32" spans="1:6" x14ac:dyDescent="0.25">
      <c r="A32" t="s">
        <v>72</v>
      </c>
      <c r="B32" t="str">
        <f xml:space="preserve"> "(SELECT id FROM directors WHERE first_name = '"&amp;directors!B26&amp;"' AND last_name = '"&amp;directors!C26&amp;"')"</f>
        <v>(SELECT id FROM directors WHERE first_name = 'Andrew' AND last_name = 'Niccol')</v>
      </c>
      <c r="C32" t="str">
        <f xml:space="preserve"> "(SELECT id FROM movies WHERE movie_name = '"&amp;movies!B32&amp;"' AND duration = '"&amp;movies!E32&amp;"')"</f>
        <v>(SELECT id FROM movies WHERE movie_name = 'Gattaca' AND duration = '1:46')</v>
      </c>
      <c r="D32" t="s">
        <v>79</v>
      </c>
      <c r="E32" t="s">
        <v>79</v>
      </c>
      <c r="F32" s="6" t="str">
        <f t="shared" si="0"/>
        <v>INSERT INTO directs(id, director_id, movie_id, created_at, updated_at) VALUES (DEFAULT, (SELECT id FROM directors WHERE first_name = 'Andrew' AND last_name = 'Niccol'), (SELECT id FROM movies WHERE movie_name = 'Gattaca' AND duration = '1:46'), now(), now());</v>
      </c>
    </row>
    <row r="33" spans="1:6" x14ac:dyDescent="0.25">
      <c r="A33" t="s">
        <v>72</v>
      </c>
      <c r="B33" t="str">
        <f xml:space="preserve"> "(SELECT id FROM directors WHERE first_name = '"&amp;directors!B27&amp;"' AND last_name = '"&amp;directors!C27&amp;"')"</f>
        <v>(SELECT id FROM directors WHERE first_name = 'Tom' AND last_name = 'Hanks')</v>
      </c>
      <c r="C33" t="str">
        <f xml:space="preserve"> "(SELECT id FROM movies WHERE movie_name = '"&amp;movies!B33&amp;"' AND duration = '"&amp;movies!E33&amp;"')"</f>
        <v>(SELECT id FROM movies WHERE movie_name = 'Larry Crowne' AND duration = '1:38')</v>
      </c>
      <c r="D33" t="s">
        <v>79</v>
      </c>
      <c r="E33" t="s">
        <v>79</v>
      </c>
      <c r="F33" s="6" t="str">
        <f t="shared" si="0"/>
        <v>INSERT INTO directs(id, director_id, movie_id, created_at, updated_at) VALUES (DEFAULT, (SELECT id FROM directors WHERE first_name = 'Tom' AND last_name = 'Hanks'), (SELECT id FROM movies WHERE movie_name = 'Larry Crowne' AND duration = '1:38'), now(), now());</v>
      </c>
    </row>
    <row r="34" spans="1:6" x14ac:dyDescent="0.25">
      <c r="A34" t="s">
        <v>72</v>
      </c>
      <c r="B34" t="str">
        <f xml:space="preserve"> "(SELECT id FROM directors WHERE first_name = '"&amp;directors!B28&amp;"' AND last_name = '"&amp;directors!C28&amp;"')"</f>
        <v>(SELECT id FROM directors WHERE first_name = 'Pete' AND last_name = 'Docter')</v>
      </c>
      <c r="C34" t="str">
        <f xml:space="preserve"> "(SELECT id FROM movies WHERE movie_name = '"&amp;movies!B34&amp;"' AND duration = '"&amp;movies!E34&amp;"')"</f>
        <v>(SELECT id FROM movies WHERE movie_name = 'Up' AND duration = '1:36')</v>
      </c>
      <c r="D34" t="s">
        <v>79</v>
      </c>
      <c r="E34" t="s">
        <v>79</v>
      </c>
      <c r="F34" s="6" t="str">
        <f t="shared" si="0"/>
        <v>INSERT INTO directs(id, director_id, movie_id, created_at, updated_at) VALUES (DEFAULT, (SELECT id FROM directors WHERE first_name = 'Pete' AND last_name = 'Docter'), (SELECT id FROM movies WHERE movie_name = 'Up' AND duration = '1:36'), now(), now());</v>
      </c>
    </row>
    <row r="35" spans="1:6" x14ac:dyDescent="0.25">
      <c r="A35" t="s">
        <v>72</v>
      </c>
      <c r="B35" t="str">
        <f xml:space="preserve"> "(SELECT id FROM directors WHERE first_name = '"&amp;directors!B29&amp;"' AND last_name = '"&amp;directors!C29&amp;"')"</f>
        <v>(SELECT id FROM directors WHERE first_name = 'Bob' AND last_name = 'Peterson')</v>
      </c>
      <c r="C35" t="str">
        <f xml:space="preserve"> "(SELECT id FROM movies WHERE movie_name = '"&amp;movies!B34&amp;"' AND duration = '"&amp;movies!E34&amp;"')"</f>
        <v>(SELECT id FROM movies WHERE movie_name = 'Up' AND duration = '1:36')</v>
      </c>
      <c r="D35" t="s">
        <v>79</v>
      </c>
      <c r="E35" t="s">
        <v>79</v>
      </c>
      <c r="F35" s="6" t="str">
        <f t="shared" si="0"/>
        <v>INSERT INTO directs(id, director_id, movie_id, created_at, updated_at) VALUES (DEFAULT, (SELECT id FROM directors WHERE first_name = 'Bob' AND last_name = 'Peterson'), (SELECT id FROM movies WHERE movie_name = 'Up' AND duration = '1:36'), now(), now());</v>
      </c>
    </row>
    <row r="36" spans="1:6" x14ac:dyDescent="0.25">
      <c r="A36" t="s">
        <v>72</v>
      </c>
      <c r="B36" t="str">
        <f xml:space="preserve"> "(SELECT id FROM directors WHERE first_name = '"&amp;directors!B30&amp;"' AND last_name = '"&amp;directors!C30&amp;"')"</f>
        <v>(SELECT id FROM directors WHERE first_name = 'John' AND last_name = 'Lasseter')</v>
      </c>
      <c r="C36" t="str">
        <f xml:space="preserve"> "(SELECT id FROM movies WHERE movie_name = '"&amp;movies!B35&amp;"' AND duration = '"&amp;movies!E35&amp;"')"</f>
        <v>(SELECT id FROM movies WHERE movie_name = 'Toy Story' AND duration = '1:21')</v>
      </c>
      <c r="D36" t="s">
        <v>79</v>
      </c>
      <c r="E36" t="s">
        <v>79</v>
      </c>
      <c r="F36" s="6" t="str">
        <f t="shared" si="0"/>
        <v>INSERT INTO directs(id, director_id, movie_id, created_at, updated_at) VALUES (DEFAULT, (SELECT id FROM directors WHERE first_name = 'John' AND last_name = 'Lasseter'), (SELECT id FROM movies WHERE movie_name = 'Toy Story' AND duration = '1:21'), now(), now());</v>
      </c>
    </row>
    <row r="37" spans="1:6" x14ac:dyDescent="0.25">
      <c r="A37" t="s">
        <v>72</v>
      </c>
      <c r="B37" t="str">
        <f xml:space="preserve"> "(SELECT id FROM directors WHERE first_name = '"&amp;directors!B31&amp;"' AND last_name = '"&amp;directors!C31&amp;"')"</f>
        <v>(SELECT id FROM directors WHERE first_name = 'J.J.' AND last_name = 'Abrams')</v>
      </c>
      <c r="C37" t="str">
        <f xml:space="preserve"> "(SELECT id FROM movies WHERE movie_name = '"&amp;movies!B36&amp;"' AND duration = '"&amp;movies!E36&amp;"')"</f>
        <v>(SELECT id FROM movies WHERE movie_name = 'Star Trek: Into Darkness' AND duration = '2:12')</v>
      </c>
      <c r="D37" t="s">
        <v>79</v>
      </c>
      <c r="E37" t="s">
        <v>79</v>
      </c>
      <c r="F37" s="6" t="str">
        <f t="shared" si="0"/>
        <v>INSERT INTO directs(id, director_id, movie_id, created_at, updated_at) VALUES (DEFAULT, (SELECT id FROM directors WHERE first_name = 'J.J.' AND last_name = 'Abrams'), (SELECT id FROM movies WHERE movie_name = 'Star Trek: Into Darkness' AND duration = '2:12'), now(), now());</v>
      </c>
    </row>
    <row r="38" spans="1:6" x14ac:dyDescent="0.25">
      <c r="A38" t="s">
        <v>72</v>
      </c>
      <c r="B38" t="str">
        <f xml:space="preserve"> "(SELECT id FROM directors WHERE first_name = '"&amp;directors!B32&amp;"' AND last_name = '"&amp;directors!C32&amp;"')"</f>
        <v>(SELECT id FROM directors WHERE first_name = 'Christopher' AND last_name = 'Nolan')</v>
      </c>
      <c r="C38" t="str">
        <f xml:space="preserve"> "(SELECT id FROM movies WHERE movie_name = '"&amp;movies!B37&amp;"' AND duration = '"&amp;movies!E37&amp;"')"</f>
        <v>(SELECT id FROM movies WHERE movie_name = 'Batman Begins' AND duration = '2:20')</v>
      </c>
      <c r="D38" t="s">
        <v>79</v>
      </c>
      <c r="E38" t="s">
        <v>79</v>
      </c>
      <c r="F38" s="6" t="str">
        <f t="shared" si="0"/>
        <v>INSERT INTO directs(id, director_id, movie_id, created_at, updated_at) VALUES (DEFAULT, (SELECT id FROM directors WHERE first_name = 'Christopher' AND last_name = 'Nolan'), (SELECT id FROM movies WHERE movie_name = 'Batman Begins' AND duration = '2:20'), now(), now());</v>
      </c>
    </row>
    <row r="39" spans="1:6" x14ac:dyDescent="0.25">
      <c r="A39" t="s">
        <v>72</v>
      </c>
      <c r="B39" t="str">
        <f xml:space="preserve"> "(SELECT id FROM directors WHERE first_name = '"&amp;directors!B33&amp;"' AND last_name = '"&amp;directors!C33&amp;"')"</f>
        <v>(SELECT id FROM directors WHERE first_name = 'Steven' AND last_name = 'Spielberg')</v>
      </c>
      <c r="C39" t="str">
        <f xml:space="preserve"> "(SELECT id FROM movies WHERE movie_name = '"&amp;movies!B38&amp;"' AND duration = '"&amp;movies!E38&amp;"')"</f>
        <v>(SELECT id FROM movies WHERE movie_name = 'Bridge of Spies' AND duration = '2:22')</v>
      </c>
      <c r="D39" t="s">
        <v>79</v>
      </c>
      <c r="E39" t="s">
        <v>79</v>
      </c>
      <c r="F39" s="6" t="str">
        <f t="shared" si="0"/>
        <v>INSERT INTO directs(id, director_id, movie_id, created_at, updated_at) VALUES (DEFAULT, (SELECT id FROM directors WHERE first_name = 'Steven' AND last_name = 'Spielberg'), (SELECT id FROM movies WHERE movie_name = 'Bridge of Spies' AND duration = '2:22'), now(), now());</v>
      </c>
    </row>
    <row r="40" spans="1:6" x14ac:dyDescent="0.25">
      <c r="A40" t="s">
        <v>72</v>
      </c>
      <c r="B40" t="str">
        <f xml:space="preserve"> "(SELECT id FROM directors WHERE first_name = '"&amp;directors!B11&amp;"' AND last_name = '"&amp;directors!C11&amp;"')"</f>
        <v>(SELECT id FROM directors WHERE first_name = 'James' AND last_name = 'Cameron')</v>
      </c>
      <c r="C40" t="str">
        <f xml:space="preserve"> "(SELECT id FROM movies WHERE movie_name = '"&amp;movies!B39&amp;"' AND duration = '"&amp;movies!E39&amp;"')"</f>
        <v>(SELECT id FROM movies WHERE movie_name = 'Avatar' AND duration = '2:42')</v>
      </c>
      <c r="D40" t="s">
        <v>79</v>
      </c>
      <c r="E40" t="s">
        <v>79</v>
      </c>
      <c r="F40" s="6" t="str">
        <f t="shared" si="0"/>
        <v>INSERT INTO directs(id, director_id, movie_id, created_at, updated_at) VALUES (DEFAULT, (SELECT id FROM directors WHERE first_name = 'James' AND last_name = 'Cameron'), (SELECT id FROM movies WHERE movie_name = 'Avatar' AND duration = '2:42'), now(), now());</v>
      </c>
    </row>
    <row r="41" spans="1:6" x14ac:dyDescent="0.25">
      <c r="A41" t="s">
        <v>72</v>
      </c>
      <c r="B41" t="str">
        <f xml:space="preserve"> "(SELECT id FROM directors WHERE first_name = '"&amp;directors!B12&amp;"' AND last_name = '"&amp;directors!C12&amp;"')"</f>
        <v>(SELECT id FROM directors WHERE first_name = 'Richard' AND last_name = 'LaGravenese')</v>
      </c>
      <c r="C41" t="str">
        <f xml:space="preserve"> "(SELECT id FROM movies WHERE movie_name = '"&amp;movies!B40&amp;"' AND duration = '"&amp;movies!E40&amp;"')"</f>
        <v>(SELECT id FROM movies WHERE movie_name = 'Deadpool' AND duration = '1:48')</v>
      </c>
      <c r="D41" t="s">
        <v>79</v>
      </c>
      <c r="E41" t="s">
        <v>79</v>
      </c>
      <c r="F41" s="6" t="str">
        <f t="shared" si="0"/>
        <v>INSERT INTO directs(id, director_id, movie_id, created_at, updated_at) VALUES (DEFAULT, (SELECT id FROM directors WHERE first_name = 'Richard' AND last_name = 'LaGravenese'), (SELECT id FROM movies WHERE movie_name = 'Deadpool' AND duration = '1:48'), now(), now());</v>
      </c>
    </row>
    <row r="42" spans="1:6" x14ac:dyDescent="0.25">
      <c r="A42" t="s">
        <v>72</v>
      </c>
      <c r="B42" t="str">
        <f xml:space="preserve"> "(SELECT id FROM directors WHERE first_name = '"&amp;directors!B13&amp;"' AND last_name = '"&amp;directors!C13&amp;"')"</f>
        <v>(SELECT id FROM directors WHERE first_name = 'Edward' AND last_name = 'Zwick')</v>
      </c>
      <c r="C42" t="str">
        <f xml:space="preserve"> "(SELECT id FROM movies WHERE movie_name = '"&amp;movies!B41&amp;"' AND duration = '"&amp;movies!E41&amp;"')"</f>
        <v>(SELECT id FROM movies WHERE movie_name = 'Amelie' AND duration = '2:02')</v>
      </c>
      <c r="D42" t="s">
        <v>79</v>
      </c>
      <c r="E42" t="s">
        <v>79</v>
      </c>
      <c r="F42" s="6" t="str">
        <f t="shared" si="0"/>
        <v>INSERT INTO directs(id, director_id, movie_id, created_at, updated_at) VALUES (DEFAULT, (SELECT id FROM directors WHERE first_name = 'Edward' AND last_name = 'Zwick'), (SELECT id FROM movies WHERE movie_name = 'Amelie' AND duration = '2:02'), now(), now());</v>
      </c>
    </row>
    <row r="43" spans="1:6" x14ac:dyDescent="0.25">
      <c r="A43" t="s">
        <v>72</v>
      </c>
      <c r="B43" t="str">
        <f xml:space="preserve"> "(SELECT id FROM directors WHERE first_name = '"&amp;directors!B33&amp;"' AND last_name = '"&amp;directors!C33&amp;"')"</f>
        <v>(SELECT id FROM directors WHERE first_name = 'Steven' AND last_name = 'Spielberg')</v>
      </c>
      <c r="C43" t="str">
        <f xml:space="preserve"> "(SELECT id FROM movies WHERE movie_name = '"&amp;movies!B42&amp;"' AND duration = '"&amp;movies!E42&amp;"')"</f>
        <v>(SELECT id FROM movies WHERE movie_name = 'Catch Me If You Can' AND duration = '2:21')</v>
      </c>
      <c r="D43" t="s">
        <v>79</v>
      </c>
      <c r="E43" t="s">
        <v>79</v>
      </c>
      <c r="F43" s="6" t="str">
        <f t="shared" si="0"/>
        <v>INSERT INTO directs(id, director_id, movie_id, created_at, updated_at) VALUES (DEFAULT, (SELECT id FROM directors WHERE first_name = 'Steven' AND last_name = 'Spielberg'), (SELECT id FROM movies WHERE movie_name = 'Catch Me If You Can' AND duration = '2:21'), now(), now());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2" sqref="G2:G21"/>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81</v>
      </c>
      <c r="C2" t="s">
        <v>80</v>
      </c>
      <c r="D2" t="str">
        <f xml:space="preserve"> "(SELECT id FROM user_types WHERE type_name = 'Member')"</f>
        <v>(SELECT id FROM user_types WHERE type_name = 'Member')</v>
      </c>
      <c r="E2" t="s">
        <v>79</v>
      </c>
      <c r="F2" t="s">
        <v>79</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82</v>
      </c>
      <c r="C3" t="s">
        <v>101</v>
      </c>
      <c r="D3" t="str">
        <f t="shared" ref="D3:D20" si="1" xml:space="preserve"> "(SELECT id FROM user_types WHERE type_name = 'Member')"</f>
        <v>(SELECT id FROM user_types WHERE type_name = 'Member')</v>
      </c>
      <c r="E3" t="s">
        <v>79</v>
      </c>
      <c r="F3" t="s">
        <v>79</v>
      </c>
      <c r="G3" s="6" t="str">
        <f t="shared" si="0"/>
        <v>INSERT INTO users(id, email, password, user_type_id, created_at, updated_at) VALUES (DEFAULT, 'user2@movie.com', 'password2', (SELECT id FROM user_types WHERE type_name = 'Member'), now(), now());</v>
      </c>
    </row>
    <row r="4" spans="1:7" x14ac:dyDescent="0.25">
      <c r="A4" t="s">
        <v>72</v>
      </c>
      <c r="B4" t="s">
        <v>83</v>
      </c>
      <c r="C4" t="s">
        <v>102</v>
      </c>
      <c r="D4" t="str">
        <f t="shared" si="1"/>
        <v>(SELECT id FROM user_types WHERE type_name = 'Member')</v>
      </c>
      <c r="E4" t="s">
        <v>79</v>
      </c>
      <c r="F4" t="s">
        <v>79</v>
      </c>
      <c r="G4" s="6" t="str">
        <f t="shared" si="0"/>
        <v>INSERT INTO users(id, email, password, user_type_id, created_at, updated_at) VALUES (DEFAULT, 'user3@movie.com', 'password3', (SELECT id FROM user_types WHERE type_name = 'Member'), now(), now());</v>
      </c>
    </row>
    <row r="5" spans="1:7" x14ac:dyDescent="0.25">
      <c r="A5" t="s">
        <v>72</v>
      </c>
      <c r="B5" t="s">
        <v>84</v>
      </c>
      <c r="C5" t="s">
        <v>103</v>
      </c>
      <c r="D5" t="str">
        <f t="shared" si="1"/>
        <v>(SELECT id FROM user_types WHERE type_name = 'Member')</v>
      </c>
      <c r="E5" t="s">
        <v>79</v>
      </c>
      <c r="F5" t="s">
        <v>79</v>
      </c>
      <c r="G5" s="6" t="str">
        <f t="shared" si="0"/>
        <v>INSERT INTO users(id, email, password, user_type_id, created_at, updated_at) VALUES (DEFAULT, 'user4@movie.com', 'password4', (SELECT id FROM user_types WHERE type_name = 'Member'), now(), now());</v>
      </c>
    </row>
    <row r="6" spans="1:7" x14ac:dyDescent="0.25">
      <c r="A6" t="s">
        <v>72</v>
      </c>
      <c r="B6" t="s">
        <v>85</v>
      </c>
      <c r="C6" t="s">
        <v>104</v>
      </c>
      <c r="D6" t="str">
        <f t="shared" si="1"/>
        <v>(SELECT id FROM user_types WHERE type_name = 'Member')</v>
      </c>
      <c r="E6" t="s">
        <v>79</v>
      </c>
      <c r="F6" t="s">
        <v>79</v>
      </c>
      <c r="G6" s="6" t="str">
        <f t="shared" si="0"/>
        <v>INSERT INTO users(id, email, password, user_type_id, created_at, updated_at) VALUES (DEFAULT, 'user5@movie.com', 'password5', (SELECT id FROM user_types WHERE type_name = 'Member'), now(), now());</v>
      </c>
    </row>
    <row r="7" spans="1:7" x14ac:dyDescent="0.25">
      <c r="A7" t="s">
        <v>72</v>
      </c>
      <c r="B7" t="s">
        <v>86</v>
      </c>
      <c r="C7" t="s">
        <v>105</v>
      </c>
      <c r="D7" t="str">
        <f t="shared" si="1"/>
        <v>(SELECT id FROM user_types WHERE type_name = 'Member')</v>
      </c>
      <c r="E7" t="s">
        <v>79</v>
      </c>
      <c r="F7" t="s">
        <v>79</v>
      </c>
      <c r="G7" s="6" t="str">
        <f t="shared" si="0"/>
        <v>INSERT INTO users(id, email, password, user_type_id, created_at, updated_at) VALUES (DEFAULT, 'user6@movie.com', 'password6', (SELECT id FROM user_types WHERE type_name = 'Member'), now(), now());</v>
      </c>
    </row>
    <row r="8" spans="1:7" x14ac:dyDescent="0.25">
      <c r="A8" t="s">
        <v>72</v>
      </c>
      <c r="B8" t="s">
        <v>87</v>
      </c>
      <c r="C8" t="s">
        <v>106</v>
      </c>
      <c r="D8" t="str">
        <f t="shared" si="1"/>
        <v>(SELECT id FROM user_types WHERE type_name = 'Member')</v>
      </c>
      <c r="E8" t="s">
        <v>79</v>
      </c>
      <c r="F8" t="s">
        <v>79</v>
      </c>
      <c r="G8" s="6" t="str">
        <f t="shared" si="0"/>
        <v>INSERT INTO users(id, email, password, user_type_id, created_at, updated_at) VALUES (DEFAULT, 'user7@movie.com', 'password7', (SELECT id FROM user_types WHERE type_name = 'Member'), now(), now());</v>
      </c>
    </row>
    <row r="9" spans="1:7" x14ac:dyDescent="0.25">
      <c r="A9" t="s">
        <v>72</v>
      </c>
      <c r="B9" t="s">
        <v>88</v>
      </c>
      <c r="C9" t="s">
        <v>107</v>
      </c>
      <c r="D9" t="str">
        <f t="shared" si="1"/>
        <v>(SELECT id FROM user_types WHERE type_name = 'Member')</v>
      </c>
      <c r="E9" t="s">
        <v>79</v>
      </c>
      <c r="F9" t="s">
        <v>79</v>
      </c>
      <c r="G9" s="6" t="str">
        <f t="shared" si="0"/>
        <v>INSERT INTO users(id, email, password, user_type_id, created_at, updated_at) VALUES (DEFAULT, 'user8@movie.com', 'password8', (SELECT id FROM user_types WHERE type_name = 'Member'), now(), now());</v>
      </c>
    </row>
    <row r="10" spans="1:7" x14ac:dyDescent="0.25">
      <c r="A10" t="s">
        <v>72</v>
      </c>
      <c r="B10" t="s">
        <v>89</v>
      </c>
      <c r="C10" t="s">
        <v>108</v>
      </c>
      <c r="D10" t="str">
        <f t="shared" si="1"/>
        <v>(SELECT id FROM user_types WHERE type_name = 'Member')</v>
      </c>
      <c r="E10" t="s">
        <v>79</v>
      </c>
      <c r="F10" t="s">
        <v>79</v>
      </c>
      <c r="G10" s="6" t="str">
        <f t="shared" si="0"/>
        <v>INSERT INTO users(id, email, password, user_type_id, created_at, updated_at) VALUES (DEFAULT, 'user9@movie.com', 'password9', (SELECT id FROM user_types WHERE type_name = 'Member'), now(), now());</v>
      </c>
    </row>
    <row r="11" spans="1:7" x14ac:dyDescent="0.25">
      <c r="A11" t="s">
        <v>72</v>
      </c>
      <c r="B11" t="s">
        <v>90</v>
      </c>
      <c r="C11" t="s">
        <v>109</v>
      </c>
      <c r="D11" t="str">
        <f t="shared" si="1"/>
        <v>(SELECT id FROM user_types WHERE type_name = 'Member')</v>
      </c>
      <c r="E11" t="s">
        <v>79</v>
      </c>
      <c r="F11" t="s">
        <v>79</v>
      </c>
      <c r="G11" s="6" t="str">
        <f t="shared" si="0"/>
        <v>INSERT INTO users(id, email, password, user_type_id, created_at, updated_at) VALUES (DEFAULT, 'user10@movie.com', 'password10', (SELECT id FROM user_types WHERE type_name = 'Member'), now(), now());</v>
      </c>
    </row>
    <row r="12" spans="1:7" x14ac:dyDescent="0.25">
      <c r="A12" t="s">
        <v>72</v>
      </c>
      <c r="B12" t="s">
        <v>91</v>
      </c>
      <c r="C12" t="s">
        <v>110</v>
      </c>
      <c r="D12" t="str">
        <f t="shared" si="1"/>
        <v>(SELECT id FROM user_types WHERE type_name = 'Member')</v>
      </c>
      <c r="E12" t="s">
        <v>79</v>
      </c>
      <c r="F12" t="s">
        <v>79</v>
      </c>
      <c r="G12" s="6" t="str">
        <f t="shared" si="0"/>
        <v>INSERT INTO users(id, email, password, user_type_id, created_at, updated_at) VALUES (DEFAULT, 'user11@movie.com', 'password11', (SELECT id FROM user_types WHERE type_name = 'Member'), now(), now());</v>
      </c>
    </row>
    <row r="13" spans="1:7" x14ac:dyDescent="0.25">
      <c r="A13" t="s">
        <v>72</v>
      </c>
      <c r="B13" t="s">
        <v>92</v>
      </c>
      <c r="C13" t="s">
        <v>111</v>
      </c>
      <c r="D13" t="str">
        <f t="shared" si="1"/>
        <v>(SELECT id FROM user_types WHERE type_name = 'Member')</v>
      </c>
      <c r="E13" t="s">
        <v>79</v>
      </c>
      <c r="F13" t="s">
        <v>79</v>
      </c>
      <c r="G13" s="6" t="str">
        <f t="shared" si="0"/>
        <v>INSERT INTO users(id, email, password, user_type_id, created_at, updated_at) VALUES (DEFAULT, 'user12@movie.com', 'password12', (SELECT id FROM user_types WHERE type_name = 'Member'), now(), now());</v>
      </c>
    </row>
    <row r="14" spans="1:7" x14ac:dyDescent="0.25">
      <c r="A14" t="s">
        <v>72</v>
      </c>
      <c r="B14" t="s">
        <v>93</v>
      </c>
      <c r="C14" t="s">
        <v>112</v>
      </c>
      <c r="D14" t="str">
        <f t="shared" si="1"/>
        <v>(SELECT id FROM user_types WHERE type_name = 'Member')</v>
      </c>
      <c r="E14" t="s">
        <v>79</v>
      </c>
      <c r="F14" t="s">
        <v>79</v>
      </c>
      <c r="G14" s="6" t="str">
        <f t="shared" si="0"/>
        <v>INSERT INTO users(id, email, password, user_type_id, created_at, updated_at) VALUES (DEFAULT, 'user13@movie.com', 'password13', (SELECT id FROM user_types WHERE type_name = 'Member'), now(), now());</v>
      </c>
    </row>
    <row r="15" spans="1:7" x14ac:dyDescent="0.25">
      <c r="A15" t="s">
        <v>72</v>
      </c>
      <c r="B15" t="s">
        <v>94</v>
      </c>
      <c r="C15" t="s">
        <v>113</v>
      </c>
      <c r="D15" t="str">
        <f t="shared" si="1"/>
        <v>(SELECT id FROM user_types WHERE type_name = 'Member')</v>
      </c>
      <c r="E15" t="s">
        <v>79</v>
      </c>
      <c r="F15" t="s">
        <v>79</v>
      </c>
      <c r="G15" s="6" t="str">
        <f t="shared" si="0"/>
        <v>INSERT INTO users(id, email, password, user_type_id, created_at, updated_at) VALUES (DEFAULT, 'user14@movie.com', 'password14', (SELECT id FROM user_types WHERE type_name = 'Member'), now(), now());</v>
      </c>
    </row>
    <row r="16" spans="1:7" x14ac:dyDescent="0.25">
      <c r="A16" t="s">
        <v>72</v>
      </c>
      <c r="B16" t="s">
        <v>95</v>
      </c>
      <c r="C16" t="s">
        <v>114</v>
      </c>
      <c r="D16" t="str">
        <f t="shared" si="1"/>
        <v>(SELECT id FROM user_types WHERE type_name = 'Member')</v>
      </c>
      <c r="E16" t="s">
        <v>79</v>
      </c>
      <c r="F16" t="s">
        <v>79</v>
      </c>
      <c r="G16" s="6" t="str">
        <f t="shared" si="0"/>
        <v>INSERT INTO users(id, email, password, user_type_id, created_at, updated_at) VALUES (DEFAULT, 'user15@movie.com', 'password15', (SELECT id FROM user_types WHERE type_name = 'Member'), now(), now());</v>
      </c>
    </row>
    <row r="17" spans="1:7" x14ac:dyDescent="0.25">
      <c r="A17" t="s">
        <v>72</v>
      </c>
      <c r="B17" t="s">
        <v>96</v>
      </c>
      <c r="C17" t="s">
        <v>115</v>
      </c>
      <c r="D17" t="str">
        <f t="shared" si="1"/>
        <v>(SELECT id FROM user_types WHERE type_name = 'Member')</v>
      </c>
      <c r="E17" t="s">
        <v>79</v>
      </c>
      <c r="F17" t="s">
        <v>79</v>
      </c>
      <c r="G17" s="6" t="str">
        <f t="shared" si="0"/>
        <v>INSERT INTO users(id, email, password, user_type_id, created_at, updated_at) VALUES (DEFAULT, 'user16@movie.com', 'password16', (SELECT id FROM user_types WHERE type_name = 'Member'), now(), now());</v>
      </c>
    </row>
    <row r="18" spans="1:7" x14ac:dyDescent="0.25">
      <c r="A18" t="s">
        <v>72</v>
      </c>
      <c r="B18" t="s">
        <v>97</v>
      </c>
      <c r="C18" t="s">
        <v>116</v>
      </c>
      <c r="D18" t="str">
        <f t="shared" si="1"/>
        <v>(SELECT id FROM user_types WHERE type_name = 'Member')</v>
      </c>
      <c r="E18" t="s">
        <v>79</v>
      </c>
      <c r="F18" t="s">
        <v>79</v>
      </c>
      <c r="G18" s="6" t="str">
        <f t="shared" si="0"/>
        <v>INSERT INTO users(id, email, password, user_type_id, created_at, updated_at) VALUES (DEFAULT, 'user17@movie.com', 'password17', (SELECT id FROM user_types WHERE type_name = 'Member'), now(), now());</v>
      </c>
    </row>
    <row r="19" spans="1:7" x14ac:dyDescent="0.25">
      <c r="A19" t="s">
        <v>72</v>
      </c>
      <c r="B19" t="s">
        <v>98</v>
      </c>
      <c r="C19" t="s">
        <v>117</v>
      </c>
      <c r="D19" t="str">
        <f t="shared" si="1"/>
        <v>(SELECT id FROM user_types WHERE type_name = 'Member')</v>
      </c>
      <c r="E19" t="s">
        <v>79</v>
      </c>
      <c r="F19" t="s">
        <v>79</v>
      </c>
      <c r="G19" s="6" t="str">
        <f t="shared" si="0"/>
        <v>INSERT INTO users(id, email, password, user_type_id, created_at, updated_at) VALUES (DEFAULT, 'user18@movie.com', 'password18', (SELECT id FROM user_types WHERE type_name = 'Member'), now(), now());</v>
      </c>
    </row>
    <row r="20" spans="1:7" x14ac:dyDescent="0.25">
      <c r="A20" t="s">
        <v>72</v>
      </c>
      <c r="B20" t="s">
        <v>99</v>
      </c>
      <c r="C20" t="s">
        <v>118</v>
      </c>
      <c r="D20" t="str">
        <f t="shared" si="1"/>
        <v>(SELECT id FROM user_types WHERE type_name = 'Member')</v>
      </c>
      <c r="E20" t="s">
        <v>79</v>
      </c>
      <c r="F20" t="s">
        <v>79</v>
      </c>
      <c r="G20" s="6" t="str">
        <f t="shared" si="0"/>
        <v>INSERT INTO users(id, email, password, user_type_id, created_at, updated_at) VALUES (DEFAULT, 'user19@movie.com', 'password19', (SELECT id FROM user_types WHERE type_name = 'Member'), now(), now());</v>
      </c>
    </row>
    <row r="21" spans="1:7" x14ac:dyDescent="0.25">
      <c r="A21" t="s">
        <v>72</v>
      </c>
      <c r="B21" t="s">
        <v>100</v>
      </c>
      <c r="C21" t="s">
        <v>119</v>
      </c>
      <c r="D21" t="str">
        <f xml:space="preserve"> "(SELECT id FROM user_types WHERE type_name = 'Member')"</f>
        <v>(SELECT id FROM user_types WHERE type_name = 'Member')</v>
      </c>
      <c r="E21" t="s">
        <v>79</v>
      </c>
      <c r="F21" t="s">
        <v>79</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F11" sqref="F11"/>
    </sheetView>
  </sheetViews>
  <sheetFormatPr defaultRowHeight="15" x14ac:dyDescent="0.25"/>
  <cols>
    <col min="1" max="1" width="11.42578125" customWidth="1"/>
    <col min="2" max="2" width="23.85546875" bestFit="1" customWidth="1"/>
    <col min="3" max="3" width="57.7109375" customWidth="1"/>
    <col min="4" max="5" width="11.42578125" customWidth="1"/>
    <col min="6" max="6" width="45.7109375" style="6" customWidth="1"/>
  </cols>
  <sheetData>
    <row r="1" spans="1:6" x14ac:dyDescent="0.25">
      <c r="A1" s="2" t="s">
        <v>0</v>
      </c>
      <c r="B1" s="3" t="s">
        <v>71</v>
      </c>
      <c r="C1" s="3" t="s">
        <v>60</v>
      </c>
      <c r="D1" s="3" t="s">
        <v>4</v>
      </c>
      <c r="E1" s="3" t="s">
        <v>5</v>
      </c>
      <c r="F1" s="5" t="s">
        <v>6</v>
      </c>
    </row>
    <row r="2" spans="1:6" x14ac:dyDescent="0.25">
      <c r="A2" t="s">
        <v>72</v>
      </c>
      <c r="B2" t="s">
        <v>539</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sponsors("&amp;A$1&amp;", "&amp;B$1&amp;", "&amp;C$1&amp;", "&amp;D$1&amp;", "&amp;E$1&amp;") VALUES ("&amp;A2&amp;", (SELECT id FROM studios WHERE studio_name = '"&amp;B2&amp;"'), "&amp;C2&amp;", "&amp;D2&amp;", "&amp;E2&amp;");"</f>
        <v>INSERT INTO sponsors(id, studio_id, movie_id, created_at, updated_at) VALUES (DEFAULT, (SELECT id FROM studios WHERE studio_name = 'New Line Cinema'), (SELECT id FROM movies WHERE movie_name = 'The Lord of the Rings: The Fellowship of the Ring' AND duration = '2:58'), now(), now());</v>
      </c>
    </row>
    <row r="3" spans="1:6" x14ac:dyDescent="0.25">
      <c r="A3" t="s">
        <v>72</v>
      </c>
      <c r="B3" t="s">
        <v>540</v>
      </c>
      <c r="C3" t="str">
        <f xml:space="preserve"> "(SELECT id FROM movies WHERE movie_name = '"&amp;movies!B2&amp;"' AND duration = '"&amp;movies!E2&amp;"')"</f>
        <v>(SELECT id FROM movies WHERE movie_name = 'The Lord of the Rings: The Fellowship of the Ring' AND duration = '2:58')</v>
      </c>
      <c r="D3" t="s">
        <v>79</v>
      </c>
      <c r="E3" t="s">
        <v>79</v>
      </c>
      <c r="F3" s="6" t="str">
        <f t="shared" ref="F3:F64" si="0" xml:space="preserve"> "INSERT INTO sponsors("&amp;A$1&amp;", "&amp;B$1&amp;", "&amp;C$1&amp;", "&amp;D$1&amp;", "&amp;E$1&amp;") VALUES ("&amp;A3&amp;", (SELECT id FROM studios WHERE studio_name = '"&amp;B3&amp;"'), "&amp;C3&amp;", "&amp;D3&amp;", "&amp;E3&amp;");"</f>
        <v>INSERT INTO sponsors(id, studio_id, movie_id, created_at, updated_at) VALUES (DEFAULT, (SELECT id FROM studios WHERE studio_name = 'WingNut Films'), (SELECT id FROM movies WHERE movie_name = 'The Lord of the Rings: The Fellowship of the Ring' AND duration = '2:58'), now(), now());</v>
      </c>
    </row>
    <row r="4" spans="1:6" x14ac:dyDescent="0.25">
      <c r="A4" t="s">
        <v>72</v>
      </c>
      <c r="B4" t="s">
        <v>544</v>
      </c>
      <c r="C4" t="str">
        <f xml:space="preserve"> "(SELECT id FROM movies WHERE movie_name = '"&amp;movies!B2&amp;"' AND duration = '"&amp;movies!E2&amp;"')"</f>
        <v>(SELECT id FROM movies WHERE movie_name = 'The Lord of the Rings: The Fellowship of the Ring' AND duration = '2:58')</v>
      </c>
      <c r="D4" t="s">
        <v>79</v>
      </c>
      <c r="E4" t="s">
        <v>79</v>
      </c>
      <c r="F4" s="6" t="str">
        <f t="shared" si="0"/>
        <v>INSERT INTO sponsors(id, studio_id, movie_id, created_at, updated_at) VALUES (DEFAULT, (SELECT id FROM studios WHERE studio_name = 'The Saul Zaentz Company'), (SELECT id FROM movies WHERE movie_name = 'The Lord of the Rings: The Fellowship of the Ring' AND duration = '2:58'), now(), now());</v>
      </c>
    </row>
    <row r="5" spans="1:6" x14ac:dyDescent="0.25">
      <c r="A5" t="s">
        <v>72</v>
      </c>
      <c r="B5" t="s">
        <v>539</v>
      </c>
      <c r="C5" t="str">
        <f xml:space="preserve"> "(SELECT id FROM movies WHERE movie_name = '"&amp;movies!B3&amp;"' AND duration = '"&amp;movies!E3&amp;"')"</f>
        <v>(SELECT id FROM movies WHERE movie_name = 'The Lord of the Rings: The Two Towers' AND duration = '2:59')</v>
      </c>
      <c r="D5" t="s">
        <v>79</v>
      </c>
      <c r="E5" t="s">
        <v>79</v>
      </c>
      <c r="F5" s="6" t="str">
        <f t="shared" si="0"/>
        <v>INSERT INTO sponsors(id, studio_id, movie_id, created_at, updated_at) VALUES (DEFAULT, (SELECT id FROM studios WHERE studio_name = 'New Line Cinema'), (SELECT id FROM movies WHERE movie_name = 'The Lord of the Rings: The Two Towers' AND duration = '2:59'), now(), now());</v>
      </c>
    </row>
    <row r="6" spans="1:6" x14ac:dyDescent="0.25">
      <c r="A6" t="s">
        <v>72</v>
      </c>
      <c r="B6" t="s">
        <v>540</v>
      </c>
      <c r="C6" t="str">
        <f xml:space="preserve"> "(SELECT id FROM movies WHERE movie_name = '"&amp;movies!B3&amp;"' AND duration = '"&amp;movies!E3&amp;"')"</f>
        <v>(SELECT id FROM movies WHERE movie_name = 'The Lord of the Rings: The Two Towers' AND duration = '2:59')</v>
      </c>
      <c r="D6" t="s">
        <v>79</v>
      </c>
      <c r="E6" t="s">
        <v>79</v>
      </c>
      <c r="F6" s="6" t="str">
        <f t="shared" si="0"/>
        <v>INSERT INTO sponsors(id, studio_id, movie_id, created_at, updated_at) VALUES (DEFAULT, (SELECT id FROM studios WHERE studio_name = 'WingNut Films'), (SELECT id FROM movies WHERE movie_name = 'The Lord of the Rings: The Two Towers' AND duration = '2:59'), now(), now());</v>
      </c>
    </row>
    <row r="7" spans="1:6" x14ac:dyDescent="0.25">
      <c r="A7" t="s">
        <v>72</v>
      </c>
      <c r="B7" t="s">
        <v>544</v>
      </c>
      <c r="C7" t="str">
        <f xml:space="preserve"> "(SELECT id FROM movies WHERE movie_name = '"&amp;movies!B3&amp;"' AND duration = '"&amp;movies!E3&amp;"')"</f>
        <v>(SELECT id FROM movies WHERE movie_name = 'The Lord of the Rings: The Two Towers' AND duration = '2:59')</v>
      </c>
      <c r="D7" t="s">
        <v>79</v>
      </c>
      <c r="E7" t="s">
        <v>79</v>
      </c>
      <c r="F7" s="6" t="str">
        <f t="shared" si="0"/>
        <v>INSERT INTO sponsors(id, studio_id, movie_id, created_at, updated_at) VALUES (DEFAULT, (SELECT id FROM studios WHERE studio_name = 'The Saul Zaentz Company'), (SELECT id FROM movies WHERE movie_name = 'The Lord of the Rings: The Two Towers' AND duration = '2:59'), now(), now());</v>
      </c>
    </row>
    <row r="8" spans="1:6" x14ac:dyDescent="0.25">
      <c r="A8" t="s">
        <v>72</v>
      </c>
      <c r="B8" t="str">
        <f xml:space="preserve"> studios!B2</f>
        <v>New Line Cinema</v>
      </c>
      <c r="C8" t="str">
        <f xml:space="preserve"> "(SELECT id FROM movies WHERE movie_name = '"&amp;movies!B4&amp;"' AND duration = '"&amp;movies!E4&amp;"')"</f>
        <v>(SELECT id FROM movies WHERE movie_name = 'The Lord of the Rings: The Return of the King' AND duration = '3:21')</v>
      </c>
      <c r="D8" t="s">
        <v>79</v>
      </c>
      <c r="E8" t="s">
        <v>79</v>
      </c>
      <c r="F8" s="6" t="str">
        <f t="shared" si="0"/>
        <v>INSERT INTO sponsors(id, studio_id, movie_id, created_at, updated_at) VALUES (DEFAULT, (SELECT id FROM studios WHERE studio_name = 'New Line Cinema'), (SELECT id FROM movies WHERE movie_name = 'The Lord of the Rings: The Return of the King' AND duration = '3:21'), now(), now());</v>
      </c>
    </row>
    <row r="9" spans="1:6" x14ac:dyDescent="0.25">
      <c r="A9" t="s">
        <v>72</v>
      </c>
      <c r="B9" t="str">
        <f xml:space="preserve"> studios!B3</f>
        <v>WingNut Films</v>
      </c>
      <c r="C9" t="str">
        <f xml:space="preserve"> "(SELECT id FROM movies WHERE movie_name = '"&amp;movies!B4&amp;"' AND duration = '"&amp;movies!E4&amp;"')"</f>
        <v>(SELECT id FROM movies WHERE movie_name = 'The Lord of the Rings: The Return of the King' AND duration = '3:21')</v>
      </c>
      <c r="D9" t="s">
        <v>79</v>
      </c>
      <c r="E9" t="s">
        <v>79</v>
      </c>
      <c r="F9" s="6" t="str">
        <f t="shared" si="0"/>
        <v>INSERT INTO sponsors(id, studio_id, movie_id, created_at, updated_at) VALUES (DEFAULT, (SELECT id FROM studios WHERE studio_name = 'WingNut Films'), (SELECT id FROM movies WHERE movie_name = 'The Lord of the Rings: The Return of the King' AND duration = '3:21'), now(), now());</v>
      </c>
    </row>
    <row r="10" spans="1:6" x14ac:dyDescent="0.25">
      <c r="A10" t="s">
        <v>72</v>
      </c>
      <c r="B10" t="str">
        <f xml:space="preserve"> studios!B4</f>
        <v>The Saul Zaentz Company</v>
      </c>
      <c r="C10" t="str">
        <f xml:space="preserve"> "(SELECT id FROM movies WHERE movie_name = '"&amp;movies!B4&amp;"' AND duration = '"&amp;movies!E4&amp;"')"</f>
        <v>(SELECT id FROM movies WHERE movie_name = 'The Lord of the Rings: The Return of the King' AND duration = '3:21')</v>
      </c>
      <c r="D10" t="s">
        <v>79</v>
      </c>
      <c r="E10" t="s">
        <v>79</v>
      </c>
      <c r="F10" s="6" t="str">
        <f t="shared" si="0"/>
        <v>INSERT INTO sponsors(id, studio_id, movie_id, created_at, updated_at) VALUES (DEFAULT, (SELECT id FROM studios WHERE studio_name = 'The Saul Zaentz Company'), (SELECT id FROM movies WHERE movie_name = 'The Lord of the Rings: The Return of the King' AND duration = '3:21'), now(), now());</v>
      </c>
    </row>
    <row r="11" spans="1:6" x14ac:dyDescent="0.25">
      <c r="A11" t="s">
        <v>72</v>
      </c>
      <c r="B11" t="str">
        <f xml:space="preserve"> studios!B5</f>
        <v>Studio Ghibli</v>
      </c>
      <c r="C11" t="str">
        <f xml:space="preserve"> "(SELECT id FROM movies WHERE movie_name = '"&amp;movies!B5&amp;"' AND duration = '"&amp;movies!E5&amp;"')"</f>
        <v>(SELECT id FROM movies WHERE movie_name = 'Howl''s Moving Castle' AND duration = '1:59')</v>
      </c>
      <c r="D11" t="s">
        <v>79</v>
      </c>
      <c r="E11" t="s">
        <v>79</v>
      </c>
      <c r="F11" s="6" t="str">
        <f t="shared" si="0"/>
        <v>INSERT INTO sponsors(id, studio_id, movie_id, created_at, updated_at) VALUES (DEFAULT, (SELECT id FROM studios WHERE studio_name = 'Studio Ghibli'), (SELECT id FROM movies WHERE movie_name = 'Howl''s Moving Castle' AND duration = '1:59'), now(), now());</v>
      </c>
    </row>
    <row r="12" spans="1:6" x14ac:dyDescent="0.25">
      <c r="A12" t="s">
        <v>72</v>
      </c>
      <c r="B12" t="s">
        <v>833</v>
      </c>
      <c r="C12" t="str">
        <f xml:space="preserve"> "(SELECT id FROM movies WHERE movie_name = '"&amp;movies!B5&amp;"' AND duration = '"&amp;movies!E5&amp;"')"</f>
        <v>(SELECT id FROM movies WHERE movie_name = 'Howl''s Moving Castle' AND duration = '1:59')</v>
      </c>
      <c r="D12" t="s">
        <v>79</v>
      </c>
      <c r="E12" t="s">
        <v>79</v>
      </c>
      <c r="F12" s="6" t="str">
        <f t="shared" si="0"/>
        <v>INSERT INTO sponsors(id, studio_id, movie_id, created_at, updated_at) VALUES (DEFAULT, (SELECT id FROM studios WHERE studio_name = 'Walt Disney Pictures'), (SELECT id FROM movies WHERE movie_name = 'Howl''s Moving Castle' AND duration = '1:59'), now(), now());</v>
      </c>
    </row>
    <row r="13" spans="1:6" x14ac:dyDescent="0.25">
      <c r="A13" t="s">
        <v>72</v>
      </c>
      <c r="B13" t="str">
        <f xml:space="preserve"> studios!B7</f>
        <v>Paramount Pictures</v>
      </c>
      <c r="C13" t="str">
        <f xml:space="preserve"> "(SELECT id FROM movies WHERE movie_name = '"&amp;movies!B6&amp;"' AND duration = '"&amp;movies!E6&amp;"')"</f>
        <v>(SELECT id FROM movies WHERE movie_name = 'Ghost' AND duration = '2:07')</v>
      </c>
      <c r="D13" t="s">
        <v>79</v>
      </c>
      <c r="E13" t="s">
        <v>79</v>
      </c>
      <c r="F13" s="6" t="str">
        <f t="shared" si="0"/>
        <v>INSERT INTO sponsors(id, studio_id, movie_id, created_at, updated_at) VALUES (DEFAULT, (SELECT id FROM studios WHERE studio_name = 'Paramount Pictures'), (SELECT id FROM movies WHERE movie_name = 'Ghost' AND duration = '2:07'), now(), now());</v>
      </c>
    </row>
    <row r="14" spans="1:6" x14ac:dyDescent="0.25">
      <c r="A14" t="s">
        <v>72</v>
      </c>
      <c r="B14" t="s">
        <v>539</v>
      </c>
      <c r="C14" t="str">
        <f xml:space="preserve"> "(SELECT id FROM movies WHERE movie_name = '"&amp;movies!B7&amp;"' AND duration = '"&amp;movies!E7&amp;"')"</f>
        <v>(SELECT id FROM movies WHERE movie_name = 'The Notebook' AND duration = '2:03')</v>
      </c>
      <c r="D14" t="s">
        <v>79</v>
      </c>
      <c r="E14" t="s">
        <v>79</v>
      </c>
      <c r="F14" s="6" t="str">
        <f t="shared" si="0"/>
        <v>INSERT INTO sponsors(id, studio_id, movie_id, created_at, updated_at) VALUES (DEFAULT, (SELECT id FROM studios WHERE studio_name = 'New Line Cinema'), (SELECT id FROM movies WHERE movie_name = 'The Notebook' AND duration = '2:03'), now(), now());</v>
      </c>
    </row>
    <row r="15" spans="1:6" x14ac:dyDescent="0.25">
      <c r="A15" t="s">
        <v>72</v>
      </c>
      <c r="B15" t="s">
        <v>596</v>
      </c>
      <c r="C15" t="str">
        <f xml:space="preserve"> "(SELECT id FROM movies WHERE movie_name = '"&amp;movies!B8&amp;"' AND duration = '"&amp;movies!E8&amp;"')"</f>
        <v>(SELECT id FROM movies WHERE movie_name = 'A Walk to Remember' AND duration = '1:41')</v>
      </c>
      <c r="D15" t="s">
        <v>79</v>
      </c>
      <c r="E15" t="s">
        <v>79</v>
      </c>
      <c r="F15" s="6" t="str">
        <f t="shared" si="0"/>
        <v>INSERT INTO sponsors(id, studio_id, movie_id, created_at, updated_at) VALUES (DEFAULT, (SELECT id FROM studios WHERE studio_name = 'Warner Bros.'), (SELECT id FROM movies WHERE movie_name = 'A Walk to Remember' AND duration = '1:41'), now(), now());</v>
      </c>
    </row>
    <row r="16" spans="1:6" x14ac:dyDescent="0.25">
      <c r="A16" t="s">
        <v>72</v>
      </c>
      <c r="B16" t="s">
        <v>611</v>
      </c>
      <c r="C16" t="str">
        <f xml:space="preserve"> "(SELECT id FROM movies WHERE movie_name = '"&amp;movies!B9&amp;"' AND duration = '"&amp;movies!E9&amp;"')"</f>
        <v>(SELECT id FROM movies WHERE movie_name = 'Dirty Dancing' AND duration = '1:40')</v>
      </c>
      <c r="D16" t="s">
        <v>79</v>
      </c>
      <c r="E16" t="s">
        <v>79</v>
      </c>
      <c r="F16" s="6" t="str">
        <f t="shared" si="0"/>
        <v>INSERT INTO sponsors(id, studio_id, movie_id, created_at, updated_at) VALUES (DEFAULT, (SELECT id FROM studios WHERE studio_name = 'Polygram Filmed Entertainment'), (SELECT id FROM movies WHERE movie_name = 'Dirty Dancing' AND duration = '1:40'), now(), now());</v>
      </c>
    </row>
    <row r="17" spans="1:6" x14ac:dyDescent="0.25">
      <c r="A17" t="s">
        <v>72</v>
      </c>
      <c r="B17" t="s">
        <v>617</v>
      </c>
      <c r="C17" t="str">
        <f xml:space="preserve"> "(SELECT id FROM movies WHERE movie_name = '"&amp;movies!B10&amp;"' AND duration = '"&amp;movies!E10&amp;"')"</f>
        <v>(SELECT id FROM movies WHERE movie_name = 'Notting Hill' AND duration = '2:04')</v>
      </c>
      <c r="D17" t="s">
        <v>79</v>
      </c>
      <c r="E17" t="s">
        <v>79</v>
      </c>
      <c r="F17" s="6" t="str">
        <f t="shared" si="0"/>
        <v>INSERT INTO sponsors(id, studio_id, movie_id, created_at, updated_at) VALUES (DEFAULT, (SELECT id FROM studios WHERE studio_name = 'Touchstone Pictures'), (SELECT id FROM movies WHERE movie_name = 'Notting Hill' AND duration = '2:04'), now(), now());</v>
      </c>
    </row>
    <row r="18" spans="1:6" x14ac:dyDescent="0.25">
      <c r="A18" t="s">
        <v>72</v>
      </c>
      <c r="B18" t="s">
        <v>617</v>
      </c>
      <c r="C18" t="str">
        <f xml:space="preserve"> "(SELECT id FROM movies WHERE movie_name = '"&amp;movies!B11&amp;"' AND duration = '"&amp;movies!E11&amp;"')"</f>
        <v>(SELECT id FROM movies WHERE movie_name = 'Pretty Woman' AND duration = '1:59')</v>
      </c>
      <c r="D18" t="s">
        <v>79</v>
      </c>
      <c r="E18" t="s">
        <v>79</v>
      </c>
      <c r="F18" s="6" t="str">
        <f t="shared" si="0"/>
        <v>INSERT INTO sponsors(id, studio_id, movie_id, created_at, updated_at) VALUES (DEFAULT, (SELECT id FROM studios WHERE studio_name = 'Touchstone Pictures'), (SELECT id FROM movies WHERE movie_name = 'Pretty Woman' AND duration = '1:59'), now(), now());</v>
      </c>
    </row>
    <row r="19" spans="1:6" x14ac:dyDescent="0.25">
      <c r="A19" t="s">
        <v>72</v>
      </c>
      <c r="B19" t="s">
        <v>625</v>
      </c>
      <c r="C19" t="str">
        <f xml:space="preserve"> "(SELECT id FROM movies WHERE movie_name = '"&amp;movies!B12&amp;"' AND duration = '"&amp;movies!E12&amp;"')"</f>
        <v>(SELECT id FROM movies WHERE movie_name = 'Say Anything' AND duration = '1:40')</v>
      </c>
      <c r="D19" t="s">
        <v>79</v>
      </c>
      <c r="E19" t="s">
        <v>79</v>
      </c>
      <c r="F19" s="6" t="str">
        <f t="shared" si="0"/>
        <v>INSERT INTO sponsors(id, studio_id, movie_id, created_at, updated_at) VALUES (DEFAULT, (SELECT id FROM studios WHERE studio_name = 'Gracie Films'), (SELECT id FROM movies WHERE movie_name = 'Say Anything' AND duration = '1:40'), now(), now());</v>
      </c>
    </row>
    <row r="20" spans="1:6" x14ac:dyDescent="0.25">
      <c r="A20" t="s">
        <v>72</v>
      </c>
      <c r="B20" t="s">
        <v>626</v>
      </c>
      <c r="C20" t="str">
        <f xml:space="preserve"> "(SELECT id FROM movies WHERE movie_name = '"&amp;movies!B12&amp;"' AND duration = '"&amp;movies!E12&amp;"')"</f>
        <v>(SELECT id FROM movies WHERE movie_name = 'Say Anything' AND duration = '1:40')</v>
      </c>
      <c r="D20" t="s">
        <v>79</v>
      </c>
      <c r="E20" t="s">
        <v>79</v>
      </c>
      <c r="F20" s="6" t="str">
        <f t="shared" si="0"/>
        <v>INSERT INTO sponsors(id, studio_id, movie_id, created_at, updated_at) VALUES (DEFAULT, (SELECT id FROM studios WHERE studio_name = 'Twentieth Century Fox Film Corporation'), (SELECT id FROM movies WHERE movie_name = 'Say Anything' AND duration = '1:40'), now(), now());</v>
      </c>
    </row>
    <row r="21" spans="1:6" x14ac:dyDescent="0.25">
      <c r="A21" t="s">
        <v>72</v>
      </c>
      <c r="B21" t="s">
        <v>571</v>
      </c>
      <c r="C21" t="str">
        <f xml:space="preserve"> "(SELECT id FROM movies WHERE movie_name = '"&amp;movies!B13&amp;"' AND duration = '"&amp;movies!E13&amp;"')"</f>
        <v>(SELECT id FROM movies WHERE movie_name = 'Titanic' AND duration = '3:14')</v>
      </c>
      <c r="D21" t="s">
        <v>79</v>
      </c>
      <c r="E21" t="s">
        <v>79</v>
      </c>
      <c r="F21" s="6" t="str">
        <f t="shared" si="0"/>
        <v>INSERT INTO sponsors(id, studio_id, movie_id, created_at, updated_at) VALUES (DEFAULT, (SELECT id FROM studios WHERE studio_name = 'Paramount Pictures'), (SELECT id FROM movies WHERE movie_name = 'Titanic' AND duration = '3:14'), now(), now());</v>
      </c>
    </row>
    <row r="22" spans="1:6" x14ac:dyDescent="0.25">
      <c r="A22" t="s">
        <v>72</v>
      </c>
      <c r="B22" t="s">
        <v>626</v>
      </c>
      <c r="C22" t="str">
        <f xml:space="preserve"> "(SELECT id FROM movies WHERE movie_name = '"&amp;movies!B13&amp;"' AND duration = '"&amp;movies!E13&amp;"')"</f>
        <v>(SELECT id FROM movies WHERE movie_name = 'Titanic' AND duration = '3:14')</v>
      </c>
      <c r="D22" t="s">
        <v>79</v>
      </c>
      <c r="E22" t="s">
        <v>79</v>
      </c>
      <c r="F22" s="6" t="str">
        <f t="shared" si="0"/>
        <v>INSERT INTO sponsors(id, studio_id, movie_id, created_at, updated_at) VALUES (DEFAULT, (SELECT id FROM studios WHERE studio_name = 'Twentieth Century Fox Film Corporation'), (SELECT id FROM movies WHERE movie_name = 'Titanic' AND duration = '3:14'), now(), now());</v>
      </c>
    </row>
    <row r="23" spans="1:6" x14ac:dyDescent="0.25">
      <c r="A23" t="s">
        <v>72</v>
      </c>
      <c r="B23" t="s">
        <v>642</v>
      </c>
      <c r="C23" t="str">
        <f xml:space="preserve"> "(SELECT id FROM movies WHERE movie_name = '"&amp;movies!B14&amp;"' AND duration = '"&amp;movies!E14&amp;"')"</f>
        <v>(SELECT id FROM movies WHERE movie_name = 'P.S. I Love You' AND duration = '2:06')</v>
      </c>
      <c r="D23" t="s">
        <v>79</v>
      </c>
      <c r="E23" t="s">
        <v>79</v>
      </c>
      <c r="F23" s="6" t="str">
        <f t="shared" si="0"/>
        <v>INSERT INTO sponsors(id, studio_id, movie_id, created_at, updated_at) VALUES (DEFAULT, (SELECT id FROM studios WHERE studio_name = 'Alcon Entertainment'), (SELECT id FROM movies WHERE movie_name = 'P.S. I Love You' AND duration = '2:06'), now(), now());</v>
      </c>
    </row>
    <row r="24" spans="1:6" x14ac:dyDescent="0.25">
      <c r="A24" t="s">
        <v>72</v>
      </c>
      <c r="B24" t="s">
        <v>653</v>
      </c>
      <c r="C24" t="str">
        <f xml:space="preserve"> "(SELECT id FROM movies WHERE movie_name = '"&amp;movies!B15&amp;"' AND duration = '"&amp;movies!E15&amp;"')"</f>
        <v>(SELECT id FROM movies WHERE movie_name = 'Legends of the Fall' AND duration = '2:13')</v>
      </c>
      <c r="D24" t="s">
        <v>79</v>
      </c>
      <c r="E24" t="s">
        <v>79</v>
      </c>
      <c r="F24" s="6" t="str">
        <f t="shared" si="0"/>
        <v>INSERT INTO sponsors(id, studio_id, movie_id, created_at, updated_at) VALUES (DEFAULT, (SELECT id FROM studios WHERE studio_name = 'TriStar Pictures'), (SELECT id FROM movies WHERE movie_name = 'Legends of the Fall' AND duration = '2:13'), now(), now());</v>
      </c>
    </row>
    <row r="25" spans="1:6" x14ac:dyDescent="0.25">
      <c r="A25" t="s">
        <v>72</v>
      </c>
      <c r="B25" t="s">
        <v>596</v>
      </c>
      <c r="C25" t="str">
        <f xml:space="preserve"> "(SELECT id FROM movies WHERE movie_name = '"&amp;movies!B16&amp;"' AND duration = '"&amp;movies!E16&amp;"')"</f>
        <v>(SELECT id FROM movies WHERE movie_name = 'Troy' AND duration = '2:43')</v>
      </c>
      <c r="D25" t="s">
        <v>79</v>
      </c>
      <c r="E25" t="s">
        <v>79</v>
      </c>
      <c r="F25" s="6" t="str">
        <f t="shared" si="0"/>
        <v>INSERT INTO sponsors(id, studio_id, movie_id, created_at, updated_at) VALUES (DEFAULT, (SELECT id FROM studios WHERE studio_name = 'Warner Bros.'), (SELECT id FROM movies WHERE movie_name = 'Troy' AND duration = '2:43'), now(), now());</v>
      </c>
    </row>
    <row r="26" spans="1:6" x14ac:dyDescent="0.25">
      <c r="A26" t="s">
        <v>72</v>
      </c>
      <c r="B26" t="s">
        <v>539</v>
      </c>
      <c r="C26" t="str">
        <f xml:space="preserve"> "(SELECT id FROM movies WHERE movie_name = '"&amp;movies!B17&amp;"' AND duration = '"&amp;movies!E17&amp;"')"</f>
        <v>(SELECT id FROM movies WHERE movie_name = 'Se7en' AND duration = '2:07')</v>
      </c>
      <c r="D26" t="s">
        <v>79</v>
      </c>
      <c r="E26" t="s">
        <v>79</v>
      </c>
      <c r="F26" s="6" t="str">
        <f t="shared" si="0"/>
        <v>INSERT INTO sponsors(id, studio_id, movie_id, created_at, updated_at) VALUES (DEFAULT, (SELECT id FROM studios WHERE studio_name = 'New Line Cinema'), (SELECT id FROM movies WHERE movie_name = 'Se7en' AND duration = '2:07'), now(), now());</v>
      </c>
    </row>
    <row r="27" spans="1:6" x14ac:dyDescent="0.25">
      <c r="A27" t="s">
        <v>72</v>
      </c>
      <c r="B27" t="s">
        <v>679</v>
      </c>
      <c r="C27" t="str">
        <f xml:space="preserve"> "(SELECT id FROM movies WHERE movie_name = '"&amp;movies!B18&amp;"' AND duration = '"&amp;movies!E18&amp;"')"</f>
        <v>(SELECT id FROM movies WHERE movie_name = 'House of Flying Daggers' AND duration = '1:59')</v>
      </c>
      <c r="D27" t="s">
        <v>79</v>
      </c>
      <c r="E27" t="s">
        <v>79</v>
      </c>
      <c r="F27" s="6" t="str">
        <f t="shared" si="0"/>
        <v>INSERT INTO sponsors(id, studio_id, movie_id, created_at, updated_at) VALUES (DEFAULT, (SELECT id FROM studios WHERE studio_name = 'Beijing New Picture Film Co.'), (SELECT id FROM movies WHERE movie_name = 'House of Flying Daggers' AND duration = '1:59'), now(), now());</v>
      </c>
    </row>
    <row r="28" spans="1:6" x14ac:dyDescent="0.25">
      <c r="A28" t="s">
        <v>72</v>
      </c>
      <c r="B28" t="s">
        <v>679</v>
      </c>
      <c r="C28" t="str">
        <f xml:space="preserve"> "(SELECT id FROM movies WHERE movie_name = '"&amp;movies!B19&amp;"' AND duration = '"&amp;movies!E19&amp;"')"</f>
        <v>(SELECT id FROM movies WHERE movie_name = 'Hero' AND duration = '1:39')</v>
      </c>
      <c r="D28" t="s">
        <v>79</v>
      </c>
      <c r="E28" t="s">
        <v>79</v>
      </c>
      <c r="F28" s="6" t="str">
        <f t="shared" si="0"/>
        <v>INSERT INTO sponsors(id, studio_id, movie_id, created_at, updated_at) VALUES (DEFAULT, (SELECT id FROM studios WHERE studio_name = 'Beijing New Picture Film Co.'), (SELECT id FROM movies WHERE movie_name = 'Hero' AND duration = '1:39'), now(), now());</v>
      </c>
    </row>
    <row r="29" spans="1:6" x14ac:dyDescent="0.25">
      <c r="A29" t="s">
        <v>72</v>
      </c>
      <c r="B29" t="s">
        <v>695</v>
      </c>
      <c r="C29" t="str">
        <f xml:space="preserve"> "(SELECT id FROM movies WHERE movie_name = '"&amp;movies!B20&amp;"' AND duration = '"&amp;movies!E20&amp;"')"</f>
        <v>(SELECT id FROM movies WHERE movie_name = 'Red Cliff' AND duration = '1:28')</v>
      </c>
      <c r="D29" t="s">
        <v>79</v>
      </c>
      <c r="E29" t="s">
        <v>79</v>
      </c>
      <c r="F29" s="6" t="str">
        <f t="shared" si="0"/>
        <v>INSERT INTO sponsors(id, studio_id, movie_id, created_at, updated_at) VALUES (DEFAULT, (SELECT id FROM studios WHERE studio_name = 'Beijing Film Studio'), (SELECT id FROM movies WHERE movie_name = 'Red Cliff' AND duration = '1:28'), now(), now());</v>
      </c>
    </row>
    <row r="30" spans="1:6" x14ac:dyDescent="0.25">
      <c r="A30" t="s">
        <v>72</v>
      </c>
      <c r="B30" t="s">
        <v>695</v>
      </c>
      <c r="C30" t="str">
        <f xml:space="preserve"> "(SELECT id FROM movies WHERE movie_name = '"&amp;movies!B21&amp;"' AND duration = '"&amp;movies!E21&amp;"')"</f>
        <v>(SELECT id FROM movies WHERE movie_name = 'Red Cliff II' AND duration = '1:39')</v>
      </c>
      <c r="D30" t="s">
        <v>79</v>
      </c>
      <c r="E30" t="s">
        <v>79</v>
      </c>
      <c r="F30" s="6" t="str">
        <f t="shared" si="0"/>
        <v>INSERT INTO sponsors(id, studio_id, movie_id, created_at, updated_at) VALUES (DEFAULT, (SELECT id FROM studios WHERE studio_name = 'Beijing Film Studio'), (SELECT id FROM movies WHERE movie_name = 'Red Cliff II' AND duration = '1:39'), now(), now());</v>
      </c>
    </row>
    <row r="31" spans="1:6" x14ac:dyDescent="0.25">
      <c r="A31" t="s">
        <v>72</v>
      </c>
      <c r="B31" t="s">
        <v>703</v>
      </c>
      <c r="C31" t="str">
        <f xml:space="preserve"> "(SELECT id FROM movies WHERE movie_name = '"&amp;movies!B22&amp;"' AND duration = '"&amp;movies!E22&amp;"')"</f>
        <v>(SELECT id FROM movies WHERE movie_name = 'The Terminator' AND duration = '1:47')</v>
      </c>
      <c r="D31" t="s">
        <v>79</v>
      </c>
      <c r="E31" t="s">
        <v>79</v>
      </c>
      <c r="F31" s="6" t="str">
        <f t="shared" si="0"/>
        <v>INSERT INTO sponsors(id, studio_id, movie_id, created_at, updated_at) VALUES (DEFAULT, (SELECT id FROM studios WHERE studio_name = 'Hemdale Film'), (SELECT id FROM movies WHERE movie_name = 'The Terminator' AND duration = '1:47'), now(), now());</v>
      </c>
    </row>
    <row r="32" spans="1:6" x14ac:dyDescent="0.25">
      <c r="A32" t="s">
        <v>72</v>
      </c>
      <c r="B32" t="s">
        <v>704</v>
      </c>
      <c r="C32" t="str">
        <f xml:space="preserve"> "(SELECT id FROM movies WHERE movie_name = '"&amp;movies!B22&amp;"' AND duration = '"&amp;movies!E22&amp;"')"</f>
        <v>(SELECT id FROM movies WHERE movie_name = 'The Terminator' AND duration = '1:47')</v>
      </c>
      <c r="D32" t="s">
        <v>79</v>
      </c>
      <c r="E32" t="s">
        <v>79</v>
      </c>
      <c r="F32" s="6" t="str">
        <f t="shared" si="0"/>
        <v>INSERT INTO sponsors(id, studio_id, movie_id, created_at, updated_at) VALUES (DEFAULT, (SELECT id FROM studios WHERE studio_name = 'Pacific Western'), (SELECT id FROM movies WHERE movie_name = 'The Terminator' AND duration = '1:47'), now(), now());</v>
      </c>
    </row>
    <row r="33" spans="1:6" x14ac:dyDescent="0.25">
      <c r="A33" t="s">
        <v>72</v>
      </c>
      <c r="B33" t="s">
        <v>626</v>
      </c>
      <c r="C33" t="str">
        <f xml:space="preserve"> "(SELECT id FROM movies WHERE movie_name = '"&amp;movies!B23&amp;"' AND duration = '"&amp;movies!E23&amp;"')"</f>
        <v>(SELECT id FROM movies WHERE movie_name = 'Alien' AND duration = '1:57')</v>
      </c>
      <c r="D33" t="s">
        <v>79</v>
      </c>
      <c r="E33" t="s">
        <v>79</v>
      </c>
      <c r="F33" s="6" t="str">
        <f t="shared" si="0"/>
        <v>INSERT INTO sponsors(id, studio_id, movie_id, created_at, updated_at) VALUES (DEFAULT, (SELECT id FROM studios WHERE studio_name = 'Twentieth Century Fox Film Corporation'), (SELECT id FROM movies WHERE movie_name = 'Alien' AND duration = '1:57'), now(), now());</v>
      </c>
    </row>
    <row r="34" spans="1:6" x14ac:dyDescent="0.25">
      <c r="A34" t="s">
        <v>72</v>
      </c>
      <c r="B34" t="s">
        <v>715</v>
      </c>
      <c r="C34" t="str">
        <f xml:space="preserve"> "(SELECT id FROM movies WHERE movie_name = '"&amp;movies!B23&amp;"' AND duration = '"&amp;movies!E23&amp;"')"</f>
        <v>(SELECT id FROM movies WHERE movie_name = 'Alien' AND duration = '1:57')</v>
      </c>
      <c r="D34" t="s">
        <v>79</v>
      </c>
      <c r="E34" t="s">
        <v>79</v>
      </c>
      <c r="F34" s="6" t="str">
        <f t="shared" si="0"/>
        <v>INSERT INTO sponsors(id, studio_id, movie_id, created_at, updated_at) VALUES (DEFAULT, (SELECT id FROM studios WHERE studio_name = 'Brandywine Productions'), (SELECT id FROM movies WHERE movie_name = 'Alien' AND duration = '1:57'), now(), now());</v>
      </c>
    </row>
    <row r="35" spans="1:6" x14ac:dyDescent="0.25">
      <c r="A35" t="s">
        <v>72</v>
      </c>
      <c r="B35" t="s">
        <v>626</v>
      </c>
      <c r="C35" t="str">
        <f xml:space="preserve"> "(SELECT id FROM movies WHERE movie_name = '"&amp;movies!B24&amp;"' AND duration = '"&amp;movies!E24&amp;"')"</f>
        <v>(SELECT id FROM movies WHERE movie_name = 'Prometheus' AND duration = '2:04')</v>
      </c>
      <c r="D35" t="s">
        <v>79</v>
      </c>
      <c r="E35" t="s">
        <v>79</v>
      </c>
      <c r="F35" s="6" t="str">
        <f t="shared" si="0"/>
        <v>INSERT INTO sponsors(id, studio_id, movie_id, created_at, updated_at) VALUES (DEFAULT, (SELECT id FROM studios WHERE studio_name = 'Twentieth Century Fox Film Corporation'), (SELECT id FROM movies WHERE movie_name = 'Prometheus' AND duration = '2:04'), now(), now());</v>
      </c>
    </row>
    <row r="36" spans="1:6" x14ac:dyDescent="0.25">
      <c r="A36" t="s">
        <v>72</v>
      </c>
      <c r="B36" t="s">
        <v>726</v>
      </c>
      <c r="C36" t="str">
        <f xml:space="preserve"> "(SELECT id FROM movies WHERE movie_name = '"&amp;movies!B24&amp;"' AND duration = '"&amp;movies!E24&amp;"')"</f>
        <v>(SELECT id FROM movies WHERE movie_name = 'Prometheus' AND duration = '2:04')</v>
      </c>
      <c r="D36" t="s">
        <v>79</v>
      </c>
      <c r="E36" t="s">
        <v>79</v>
      </c>
      <c r="F36" s="6" t="str">
        <f t="shared" si="0"/>
        <v>INSERT INTO sponsors(id, studio_id, movie_id, created_at, updated_at) VALUES (DEFAULT, (SELECT id FROM studios WHERE studio_name = 'Dune Entertainment'), (SELECT id FROM movies WHERE movie_name = 'Prometheus' AND duration = '2:04'), now(), now());</v>
      </c>
    </row>
    <row r="37" spans="1:6" x14ac:dyDescent="0.25">
      <c r="A37" t="s">
        <v>72</v>
      </c>
      <c r="B37" t="s">
        <v>727</v>
      </c>
      <c r="C37" t="str">
        <f xml:space="preserve"> "(SELECT id FROM movies WHERE movie_name = '"&amp;movies!B24&amp;"' AND duration = '"&amp;movies!E24&amp;"')"</f>
        <v>(SELECT id FROM movies WHERE movie_name = 'Prometheus' AND duration = '2:04')</v>
      </c>
      <c r="D37" t="s">
        <v>79</v>
      </c>
      <c r="E37" t="s">
        <v>79</v>
      </c>
      <c r="F37" s="6" t="str">
        <f t="shared" si="0"/>
        <v>INSERT INTO sponsors(id, studio_id, movie_id, created_at, updated_at) VALUES (DEFAULT, (SELECT id FROM studios WHERE studio_name = 'Scott Free Production'), (SELECT id FROM movies WHERE movie_name = 'Prometheus' AND duration = '2:04'), now(), now());</v>
      </c>
    </row>
    <row r="38" spans="1:6" x14ac:dyDescent="0.25">
      <c r="A38" t="s">
        <v>72</v>
      </c>
      <c r="B38" t="s">
        <v>596</v>
      </c>
      <c r="C38" t="str">
        <f xml:space="preserve"> "(SELECT id FROM movies WHERE movie_name = '"&amp;movies!B25&amp;"' AND duration = '"&amp;movies!E25&amp;"')"</f>
        <v>(SELECT id FROM movies WHERE movie_name = 'Sphere' AND duration = '2:14')</v>
      </c>
      <c r="D38" t="s">
        <v>79</v>
      </c>
      <c r="E38" t="s">
        <v>79</v>
      </c>
      <c r="F38" s="6" t="str">
        <f t="shared" si="0"/>
        <v>INSERT INTO sponsors(id, studio_id, movie_id, created_at, updated_at) VALUES (DEFAULT, (SELECT id FROM studios WHERE studio_name = 'Warner Bros.'), (SELECT id FROM movies WHERE movie_name = 'Sphere' AND duration = '2:14'), now(), now());</v>
      </c>
    </row>
    <row r="39" spans="1:6" x14ac:dyDescent="0.25">
      <c r="A39" t="s">
        <v>72</v>
      </c>
      <c r="B39" t="s">
        <v>738</v>
      </c>
      <c r="C39" t="str">
        <f xml:space="preserve"> "(SELECT id FROM movies WHERE movie_name = '"&amp;movies!B25&amp;"' AND duration = '"&amp;movies!E25&amp;"')"</f>
        <v>(SELECT id FROM movies WHERE movie_name = 'Sphere' AND duration = '2:14')</v>
      </c>
      <c r="D39" t="s">
        <v>79</v>
      </c>
      <c r="E39" t="s">
        <v>79</v>
      </c>
      <c r="F39" s="6" t="str">
        <f t="shared" si="0"/>
        <v>INSERT INTO sponsors(id, studio_id, movie_id, created_at, updated_at) VALUES (DEFAULT, (SELECT id FROM studios WHERE studio_name = 'Baltimore Pictures'), (SELECT id FROM movies WHERE movie_name = 'Sphere' AND duration = '2:14'), now(), now());</v>
      </c>
    </row>
    <row r="40" spans="1:6" x14ac:dyDescent="0.25">
      <c r="A40" t="s">
        <v>72</v>
      </c>
      <c r="B40" t="s">
        <v>750</v>
      </c>
      <c r="C40" t="str">
        <f xml:space="preserve"> "(SELECT id FROM movies WHERE movie_name = '"&amp;movies!B26&amp;"' AND duration = '"&amp;movies!E26&amp;"')"</f>
        <v>(SELECT id FROM movies WHERE movie_name = 'Star Wars: Episode IV – A New Hope' AND duration = '2:01')</v>
      </c>
      <c r="D40" t="s">
        <v>79</v>
      </c>
      <c r="E40" t="s">
        <v>79</v>
      </c>
      <c r="F40" s="6" t="str">
        <f t="shared" si="0"/>
        <v>INSERT INTO sponsors(id, studio_id, movie_id, created_at, updated_at) VALUES (DEFAULT, (SELECT id FROM studios WHERE studio_name = 'Lucasfilm'), (SELECT id FROM movies WHERE movie_name = 'Star Wars: Episode IV – A New Hope' AND duration = '2:01'), now(), now());</v>
      </c>
    </row>
    <row r="41" spans="1:6" x14ac:dyDescent="0.25">
      <c r="A41" t="s">
        <v>72</v>
      </c>
      <c r="B41" t="s">
        <v>626</v>
      </c>
      <c r="C41" t="str">
        <f xml:space="preserve"> "(SELECT id FROM movies WHERE movie_name = '"&amp;movies!B26&amp;"' AND duration = '"&amp;movies!E26&amp;"')"</f>
        <v>(SELECT id FROM movies WHERE movie_name = 'Star Wars: Episode IV – A New Hope' AND duration = '2:01')</v>
      </c>
      <c r="D41" t="s">
        <v>79</v>
      </c>
      <c r="E41" t="s">
        <v>79</v>
      </c>
      <c r="F41" s="6" t="str">
        <f t="shared" si="0"/>
        <v>INSERT INTO sponsors(id, studio_id, movie_id, created_at, updated_at) VALUES (DEFAULT, (SELECT id FROM studios WHERE studio_name = 'Twentieth Century Fox Film Corporation'), (SELECT id FROM movies WHERE movie_name = 'Star Wars: Episode IV – A New Hope' AND duration = '2:01'), now(), now());</v>
      </c>
    </row>
    <row r="42" spans="1:6" x14ac:dyDescent="0.25">
      <c r="A42" t="s">
        <v>72</v>
      </c>
      <c r="B42" t="s">
        <v>758</v>
      </c>
      <c r="C42" t="str">
        <f xml:space="preserve"> "(SELECT id FROM movies WHERE movie_name = '"&amp;movies!B27&amp;"' AND duration = '"&amp;movies!E27&amp;"')"</f>
        <v>(SELECT id FROM movies WHERE movie_name = 'The Big Short' AND duration = '2:10')</v>
      </c>
      <c r="D42" t="s">
        <v>79</v>
      </c>
      <c r="E42" t="s">
        <v>79</v>
      </c>
      <c r="F42" s="6" t="str">
        <f t="shared" si="0"/>
        <v>INSERT INTO sponsors(id, studio_id, movie_id, created_at, updated_at) VALUES (DEFAULT, (SELECT id FROM studios WHERE studio_name = 'Plan B Entertainment'), (SELECT id FROM movies WHERE movie_name = 'The Big Short' AND duration = '2:10'), now(), now());</v>
      </c>
    </row>
    <row r="43" spans="1:6" x14ac:dyDescent="0.25">
      <c r="A43" t="s">
        <v>72</v>
      </c>
      <c r="B43" t="s">
        <v>759</v>
      </c>
      <c r="C43" t="str">
        <f xml:space="preserve"> "(SELECT id FROM movies WHERE movie_name = '"&amp;movies!B27&amp;"' AND duration = '"&amp;movies!E27&amp;"')"</f>
        <v>(SELECT id FROM movies WHERE movie_name = 'The Big Short' AND duration = '2:10')</v>
      </c>
      <c r="D43" t="s">
        <v>79</v>
      </c>
      <c r="E43" t="s">
        <v>79</v>
      </c>
      <c r="F43" s="6" t="str">
        <f t="shared" si="0"/>
        <v>INSERT INTO sponsors(id, studio_id, movie_id, created_at, updated_at) VALUES (DEFAULT, (SELECT id FROM studios WHERE studio_name = 'Regency Enterprises'), (SELECT id FROM movies WHERE movie_name = 'The Big Short' AND duration = '2:10'), now(), now());</v>
      </c>
    </row>
    <row r="44" spans="1:6" x14ac:dyDescent="0.25">
      <c r="A44" t="s">
        <v>72</v>
      </c>
      <c r="B44" t="s">
        <v>768</v>
      </c>
      <c r="C44" t="str">
        <f xml:space="preserve"> "(SELECT id FROM movies WHERE movie_name = '"&amp;movies!B28&amp;"' AND duration = '"&amp;movies!E28&amp;"')"</f>
        <v>(SELECT id FROM movies WHERE movie_name = 'Shall We Dance?' AND duration = '2:16')</v>
      </c>
      <c r="D44" t="s">
        <v>79</v>
      </c>
      <c r="E44" t="s">
        <v>79</v>
      </c>
      <c r="F44" s="6" t="str">
        <f t="shared" si="0"/>
        <v>INSERT INTO sponsors(id, studio_id, movie_id, created_at, updated_at) VALUES (DEFAULT, (SELECT id FROM studios WHERE studio_name = 'Altamira Pictures Inc.'), (SELECT id FROM movies WHERE movie_name = 'Shall We Dance?' AND duration = '2:16'), now(), now());</v>
      </c>
    </row>
    <row r="45" spans="1:6" x14ac:dyDescent="0.25">
      <c r="A45" t="s">
        <v>72</v>
      </c>
      <c r="B45" t="s">
        <v>776</v>
      </c>
      <c r="C45" t="str">
        <f xml:space="preserve"> "(SELECT id FROM movies WHERE movie_name = '"&amp;movies!B29&amp;"' AND duration = '"&amp;movies!E29&amp;"')"</f>
        <v>(SELECT id FROM movies WHERE movie_name = 'Shall We Dance?' AND duration = '1:44')</v>
      </c>
      <c r="D45" t="s">
        <v>79</v>
      </c>
      <c r="E45" t="s">
        <v>79</v>
      </c>
      <c r="F45" s="6" t="str">
        <f t="shared" si="0"/>
        <v>INSERT INTO sponsors(id, studio_id, movie_id, created_at, updated_at) VALUES (DEFAULT, (SELECT id FROM studios WHERE studio_name = 'Miramax'), (SELECT id FROM movies WHERE movie_name = 'Shall We Dance?' AND duration = '1:44'), now(), now());</v>
      </c>
    </row>
    <row r="46" spans="1:6" x14ac:dyDescent="0.25">
      <c r="A46" t="s">
        <v>72</v>
      </c>
      <c r="B46" t="s">
        <v>571</v>
      </c>
      <c r="C46" t="str">
        <f xml:space="preserve"> "(SELECT id FROM movies WHERE movie_name = '"&amp;movies!B30&amp;"' AND duration = '"&amp;movies!E30&amp;"')"</f>
        <v>(SELECT id FROM movies WHERE movie_name = 'Forrest Gump' AND duration = '2:22')</v>
      </c>
      <c r="D46" t="s">
        <v>79</v>
      </c>
      <c r="E46" t="s">
        <v>79</v>
      </c>
      <c r="F46" s="6" t="str">
        <f t="shared" si="0"/>
        <v>INSERT INTO sponsors(id, studio_id, movie_id, created_at, updated_at) VALUES (DEFAULT, (SELECT id FROM studios WHERE studio_name = 'Paramount Pictures'), (SELECT id FROM movies WHERE movie_name = 'Forrest Gump' AND duration = '2:22'), now(), now());</v>
      </c>
    </row>
    <row r="47" spans="1:6" x14ac:dyDescent="0.25">
      <c r="A47" t="s">
        <v>72</v>
      </c>
      <c r="B47" t="s">
        <v>799</v>
      </c>
      <c r="C47" t="str">
        <f xml:space="preserve"> "(SELECT id FROM movies WHERE movie_name = '"&amp;movies!B31&amp;"' AND duration = '"&amp;movies!E31&amp;"')"</f>
        <v>(SELECT id FROM movies WHERE movie_name = 'Les Miserables' AND duration = '2:38')</v>
      </c>
      <c r="D47" t="s">
        <v>79</v>
      </c>
      <c r="E47" t="s">
        <v>79</v>
      </c>
      <c r="F47" s="6" t="str">
        <f t="shared" si="0"/>
        <v>INSERT INTO sponsors(id, studio_id, movie_id, created_at, updated_at) VALUES (DEFAULT, (SELECT id FROM studios WHERE studio_name = 'Universal Pictures'), (SELECT id FROM movies WHERE movie_name = 'Les Miserables' AND duration = '2:38'), now(), now());</v>
      </c>
    </row>
    <row r="48" spans="1:6" x14ac:dyDescent="0.25">
      <c r="A48" t="s">
        <v>72</v>
      </c>
      <c r="B48" t="s">
        <v>812</v>
      </c>
      <c r="C48" t="str">
        <f xml:space="preserve"> "(SELECT id FROM movies WHERE movie_name = '"&amp;movies!B32&amp;"' AND duration = '"&amp;movies!E32&amp;"')"</f>
        <v>(SELECT id FROM movies WHERE movie_name = 'Gattaca' AND duration = '1:46')</v>
      </c>
      <c r="D48" t="s">
        <v>79</v>
      </c>
      <c r="E48" t="s">
        <v>79</v>
      </c>
      <c r="F48" s="6" t="str">
        <f t="shared" si="0"/>
        <v>INSERT INTO sponsors(id, studio_id, movie_id, created_at, updated_at) VALUES (DEFAULT, (SELECT id FROM studios WHERE studio_name = 'Columbia Pictures Corporation'), (SELECT id FROM movies WHERE movie_name = 'Gattaca' AND duration = '1:46'), now(), now());</v>
      </c>
    </row>
    <row r="49" spans="1:6" x14ac:dyDescent="0.25">
      <c r="A49" t="s">
        <v>72</v>
      </c>
      <c r="B49" t="s">
        <v>799</v>
      </c>
      <c r="C49" t="str">
        <f xml:space="preserve"> "(SELECT id FROM movies WHERE movie_name = '"&amp;movies!B33&amp;"' AND duration = '"&amp;movies!E33&amp;"')"</f>
        <v>(SELECT id FROM movies WHERE movie_name = 'Larry Crowne' AND duration = '1:38')</v>
      </c>
      <c r="D49" t="s">
        <v>79</v>
      </c>
      <c r="E49" t="s">
        <v>79</v>
      </c>
      <c r="F49" s="6" t="str">
        <f t="shared" si="0"/>
        <v>INSERT INTO sponsors(id, studio_id, movie_id, created_at, updated_at) VALUES (DEFAULT, (SELECT id FROM studios WHERE studio_name = 'Universal Pictures'), (SELECT id FROM movies WHERE movie_name = 'Larry Crowne' AND duration = '1:38'), now(), now());</v>
      </c>
    </row>
    <row r="50" spans="1:6" x14ac:dyDescent="0.25">
      <c r="A50" t="s">
        <v>72</v>
      </c>
      <c r="B50" t="s">
        <v>833</v>
      </c>
      <c r="C50" t="str">
        <f xml:space="preserve"> "(SELECT id FROM movies WHERE movie_name = '"&amp;movies!B34&amp;"' AND duration = '"&amp;movies!E34&amp;"')"</f>
        <v>(SELECT id FROM movies WHERE movie_name = 'Up' AND duration = '1:36')</v>
      </c>
      <c r="D50" t="s">
        <v>79</v>
      </c>
      <c r="E50" t="s">
        <v>79</v>
      </c>
      <c r="F50" s="6" t="str">
        <f t="shared" si="0"/>
        <v>INSERT INTO sponsors(id, studio_id, movie_id, created_at, updated_at) VALUES (DEFAULT, (SELECT id FROM studios WHERE studio_name = 'Walt Disney Pictures'), (SELECT id FROM movies WHERE movie_name = 'Up' AND duration = '1:36'), now(), now());</v>
      </c>
    </row>
    <row r="51" spans="1:6" x14ac:dyDescent="0.25">
      <c r="A51" t="s">
        <v>72</v>
      </c>
      <c r="B51" t="s">
        <v>824</v>
      </c>
      <c r="C51" t="str">
        <f xml:space="preserve"> "(SELECT id FROM movies WHERE movie_name = '"&amp;movies!B34&amp;"' AND duration = '"&amp;movies!E34&amp;"')"</f>
        <v>(SELECT id FROM movies WHERE movie_name = 'Up' AND duration = '1:36')</v>
      </c>
      <c r="D51" t="s">
        <v>79</v>
      </c>
      <c r="E51" t="s">
        <v>79</v>
      </c>
      <c r="F51" s="6" t="str">
        <f t="shared" si="0"/>
        <v>INSERT INTO sponsors(id, studio_id, movie_id, created_at, updated_at) VALUES (DEFAULT, (SELECT id FROM studios WHERE studio_name = 'Pixar Animation Studios'), (SELECT id FROM movies WHERE movie_name = 'Up' AND duration = '1:36'), now(), now());</v>
      </c>
    </row>
    <row r="52" spans="1:6" x14ac:dyDescent="0.25">
      <c r="A52" t="s">
        <v>72</v>
      </c>
      <c r="B52" t="s">
        <v>833</v>
      </c>
      <c r="C52" t="str">
        <f xml:space="preserve"> "(SELECT id FROM movies WHERE movie_name = '"&amp;movies!B35&amp;"' AND duration = '"&amp;movies!E35&amp;"')"</f>
        <v>(SELECT id FROM movies WHERE movie_name = 'Toy Story' AND duration = '1:21')</v>
      </c>
      <c r="D52" t="s">
        <v>79</v>
      </c>
      <c r="E52" t="s">
        <v>79</v>
      </c>
      <c r="F52" s="6" t="str">
        <f t="shared" si="0"/>
        <v>INSERT INTO sponsors(id, studio_id, movie_id, created_at, updated_at) VALUES (DEFAULT, (SELECT id FROM studios WHERE studio_name = 'Walt Disney Pictures'), (SELECT id FROM movies WHERE movie_name = 'Toy Story' AND duration = '1:21'), now(), now());</v>
      </c>
    </row>
    <row r="53" spans="1:6" x14ac:dyDescent="0.25">
      <c r="A53" t="s">
        <v>72</v>
      </c>
      <c r="B53" t="s">
        <v>824</v>
      </c>
      <c r="C53" t="str">
        <f xml:space="preserve"> "(SELECT id FROM movies WHERE movie_name = '"&amp;movies!B35&amp;"' AND duration = '"&amp;movies!E35&amp;"')"</f>
        <v>(SELECT id FROM movies WHERE movie_name = 'Toy Story' AND duration = '1:21')</v>
      </c>
      <c r="D53" t="s">
        <v>79</v>
      </c>
      <c r="E53" t="s">
        <v>79</v>
      </c>
      <c r="F53" s="6" t="str">
        <f t="shared" si="0"/>
        <v>INSERT INTO sponsors(id, studio_id, movie_id, created_at, updated_at) VALUES (DEFAULT, (SELECT id FROM studios WHERE studio_name = 'Pixar Animation Studios'), (SELECT id FROM movies WHERE movie_name = 'Toy Story' AND duration = '1:21'), now(), now());</v>
      </c>
    </row>
    <row r="54" spans="1:6" x14ac:dyDescent="0.25">
      <c r="A54" t="s">
        <v>72</v>
      </c>
      <c r="B54" t="s">
        <v>571</v>
      </c>
      <c r="C54" t="str">
        <f xml:space="preserve"> "(SELECT id FROM movies WHERE movie_name = '"&amp;movies!B36&amp;"' AND duration = '"&amp;movies!E36&amp;"')"</f>
        <v>(SELECT id FROM movies WHERE movie_name = 'Star Trek: Into Darkness' AND duration = '2:12')</v>
      </c>
      <c r="D54" t="s">
        <v>79</v>
      </c>
      <c r="E54" t="s">
        <v>79</v>
      </c>
      <c r="F54" s="6" t="str">
        <f t="shared" si="0"/>
        <v>INSERT INTO sponsors(id, studio_id, movie_id, created_at, updated_at) VALUES (DEFAULT, (SELECT id FROM studios WHERE studio_name = 'Paramount Pictures'), (SELECT id FROM movies WHERE movie_name = 'Star Trek: Into Darkness' AND duration = '2:12'), now(), now());</v>
      </c>
    </row>
    <row r="55" spans="1:6" x14ac:dyDescent="0.25">
      <c r="A55" t="s">
        <v>72</v>
      </c>
      <c r="B55" t="s">
        <v>848</v>
      </c>
      <c r="C55" t="str">
        <f xml:space="preserve"> "(SELECT id FROM movies WHERE movie_name = '"&amp;movies!B36&amp;"' AND duration = '"&amp;movies!E36&amp;"')"</f>
        <v>(SELECT id FROM movies WHERE movie_name = 'Star Trek: Into Darkness' AND duration = '2:12')</v>
      </c>
      <c r="D55" t="s">
        <v>79</v>
      </c>
      <c r="E55" t="s">
        <v>79</v>
      </c>
      <c r="F55" s="6" t="str">
        <f t="shared" si="0"/>
        <v>INSERT INTO sponsors(id, studio_id, movie_id, created_at, updated_at) VALUES (DEFAULT, (SELECT id FROM studios WHERE studio_name = 'Skydance Productions'), (SELECT id FROM movies WHERE movie_name = 'Star Trek: Into Darkness' AND duration = '2:12'), now(), now());</v>
      </c>
    </row>
    <row r="56" spans="1:6" x14ac:dyDescent="0.25">
      <c r="A56" t="s">
        <v>72</v>
      </c>
      <c r="B56" t="s">
        <v>596</v>
      </c>
      <c r="C56" t="str">
        <f xml:space="preserve"> "(SELECT id FROM movies WHERE movie_name = '"&amp;movies!B37&amp;"' AND duration = '"&amp;movies!E37&amp;"')"</f>
        <v>(SELECT id FROM movies WHERE movie_name = 'Batman Begins' AND duration = '2:20')</v>
      </c>
      <c r="D56" t="s">
        <v>79</v>
      </c>
      <c r="E56" t="s">
        <v>79</v>
      </c>
      <c r="F56" s="6" t="str">
        <f t="shared" si="0"/>
        <v>INSERT INTO sponsors(id, studio_id, movie_id, created_at, updated_at) VALUES (DEFAULT, (SELECT id FROM studios WHERE studio_name = 'Warner Bros.'), (SELECT id FROM movies WHERE movie_name = 'Batman Begins' AND duration = '2:20'), now(), now());</v>
      </c>
    </row>
    <row r="57" spans="1:6" x14ac:dyDescent="0.25">
      <c r="A57" t="s">
        <v>72</v>
      </c>
      <c r="B57" t="s">
        <v>859</v>
      </c>
      <c r="C57" t="str">
        <f xml:space="preserve"> "(SELECT id FROM movies WHERE movie_name = '"&amp;movies!B37&amp;"' AND duration = '"&amp;movies!E37&amp;"')"</f>
        <v>(SELECT id FROM movies WHERE movie_name = 'Batman Begins' AND duration = '2:20')</v>
      </c>
      <c r="D57" t="s">
        <v>79</v>
      </c>
      <c r="E57" t="s">
        <v>79</v>
      </c>
      <c r="F57" s="6" t="str">
        <f t="shared" si="0"/>
        <v>INSERT INTO sponsors(id, studio_id, movie_id, created_at, updated_at) VALUES (DEFAULT, (SELECT id FROM studios WHERE studio_name = 'DC Comics'), (SELECT id FROM movies WHERE movie_name = 'Batman Begins' AND duration = '2:20'), now(), now());</v>
      </c>
    </row>
    <row r="58" spans="1:6" x14ac:dyDescent="0.25">
      <c r="A58" t="s">
        <v>72</v>
      </c>
      <c r="B58" t="s">
        <v>867</v>
      </c>
      <c r="C58" t="str">
        <f xml:space="preserve"> "(SELECT id FROM movies WHERE movie_name = '"&amp;movies!B38&amp;"' AND duration = '"&amp;movies!E38&amp;"')"</f>
        <v>(SELECT id FROM movies WHERE movie_name = 'Bridge of Spies' AND duration = '2:22')</v>
      </c>
      <c r="D58" t="s">
        <v>79</v>
      </c>
      <c r="E58" t="s">
        <v>79</v>
      </c>
      <c r="F58" s="6" t="str">
        <f t="shared" si="0"/>
        <v>INSERT INTO sponsors(id, studio_id, movie_id, created_at, updated_at) VALUES (DEFAULT, (SELECT id FROM studios WHERE studio_name = 'Amblin Entertainment'), (SELECT id FROM movies WHERE movie_name = 'Bridge of Spies' AND duration = '2:22'), now(), now());</v>
      </c>
    </row>
    <row r="59" spans="1:6" x14ac:dyDescent="0.25">
      <c r="A59" t="s">
        <v>72</v>
      </c>
      <c r="B59" t="s">
        <v>885</v>
      </c>
      <c r="C59" t="str">
        <f xml:space="preserve"> "(SELECT id FROM movies WHERE movie_name = '"&amp;movies!B38&amp;"' AND duration = '"&amp;movies!E38&amp;"')"</f>
        <v>(SELECT id FROM movies WHERE movie_name = 'Bridge of Spies' AND duration = '2:22')</v>
      </c>
      <c r="D59" t="s">
        <v>79</v>
      </c>
      <c r="E59" t="s">
        <v>79</v>
      </c>
      <c r="F59" s="6" t="str">
        <f t="shared" si="0"/>
        <v>INSERT INTO sponsors(id, studio_id, movie_id, created_at, updated_at) VALUES (DEFAULT, (SELECT id FROM studios WHERE studio_name = 'DreamWorks SKG'), (SELECT id FROM movies WHERE movie_name = 'Bridge of Spies' AND duration = '2:22'), now(), now());</v>
      </c>
    </row>
    <row r="60" spans="1:6" x14ac:dyDescent="0.25">
      <c r="A60" t="s">
        <v>72</v>
      </c>
      <c r="B60" t="s">
        <v>626</v>
      </c>
      <c r="C60" t="str">
        <f xml:space="preserve"> "(SELECT id FROM movies WHERE movie_name = '"&amp;movies!B39&amp;"' AND duration = '"&amp;movies!E39&amp;"')"</f>
        <v>(SELECT id FROM movies WHERE movie_name = 'Avatar' AND duration = '2:42')</v>
      </c>
      <c r="D60" t="s">
        <v>79</v>
      </c>
      <c r="E60" t="s">
        <v>79</v>
      </c>
      <c r="F60" s="6" t="str">
        <f t="shared" si="0"/>
        <v>INSERT INTO sponsors(id, studio_id, movie_id, created_at, updated_at) VALUES (DEFAULT, (SELECT id FROM studios WHERE studio_name = 'Twentieth Century Fox Film Corporation'), (SELECT id FROM movies WHERE movie_name = 'Avatar' AND duration = '2:42'), now(), now());</v>
      </c>
    </row>
    <row r="61" spans="1:6" x14ac:dyDescent="0.25">
      <c r="A61" t="s">
        <v>72</v>
      </c>
      <c r="B61" t="s">
        <v>726</v>
      </c>
      <c r="C61" t="str">
        <f xml:space="preserve"> "(SELECT id FROM movies WHERE movie_name = '"&amp;movies!B39&amp;"' AND duration = '"&amp;movies!E39&amp;"')"</f>
        <v>(SELECT id FROM movies WHERE movie_name = 'Avatar' AND duration = '2:42')</v>
      </c>
      <c r="D61" t="s">
        <v>79</v>
      </c>
      <c r="E61" t="s">
        <v>79</v>
      </c>
      <c r="F61" s="6" t="str">
        <f t="shared" si="0"/>
        <v>INSERT INTO sponsors(id, studio_id, movie_id, created_at, updated_at) VALUES (DEFAULT, (SELECT id FROM studios WHERE studio_name = 'Dune Entertainment'), (SELECT id FROM movies WHERE movie_name = 'Avatar' AND duration = '2:42'), now(), now());</v>
      </c>
    </row>
    <row r="62" spans="1:6" x14ac:dyDescent="0.25">
      <c r="A62" t="s">
        <v>72</v>
      </c>
      <c r="B62" t="s">
        <v>626</v>
      </c>
      <c r="C62" t="str">
        <f xml:space="preserve"> "(SELECT id FROM movies WHERE movie_name = '"&amp;movies!B40&amp;"' AND duration = '"&amp;movies!E40&amp;"')"</f>
        <v>(SELECT id FROM movies WHERE movie_name = 'Deadpool' AND duration = '1:48')</v>
      </c>
      <c r="D62" t="s">
        <v>79</v>
      </c>
      <c r="E62" t="s">
        <v>79</v>
      </c>
      <c r="F62" s="6" t="str">
        <f t="shared" si="0"/>
        <v>INSERT INTO sponsors(id, studio_id, movie_id, created_at, updated_at) VALUES (DEFAULT, (SELECT id FROM studios WHERE studio_name = 'Twentieth Century Fox Film Corporation'), (SELECT id FROM movies WHERE movie_name = 'Deadpool' AND duration = '1:48'), now(), now());</v>
      </c>
    </row>
    <row r="63" spans="1:6" x14ac:dyDescent="0.25">
      <c r="A63" t="s">
        <v>72</v>
      </c>
      <c r="B63" t="s">
        <v>884</v>
      </c>
      <c r="C63" t="str">
        <f xml:space="preserve"> "(SELECT id FROM movies WHERE movie_name = '"&amp;movies!B40&amp;"' AND duration = '"&amp;movies!E40&amp;"')"</f>
        <v>(SELECT id FROM movies WHERE movie_name = 'Deadpool' AND duration = '1:48')</v>
      </c>
      <c r="D63" t="s">
        <v>79</v>
      </c>
      <c r="E63" t="s">
        <v>79</v>
      </c>
      <c r="F63" s="6" t="str">
        <f t="shared" si="0"/>
        <v>INSERT INTO sponsors(id, studio_id, movie_id, created_at, updated_at) VALUES (DEFAULT, (SELECT id FROM studios WHERE studio_name = 'Marvel Entertainment'), (SELECT id FROM movies WHERE movie_name = 'Deadpool' AND duration = '1:48'), now(), now());</v>
      </c>
    </row>
    <row r="64" spans="1:6" x14ac:dyDescent="0.25">
      <c r="A64" t="s">
        <v>72</v>
      </c>
      <c r="B64" t="s">
        <v>894</v>
      </c>
      <c r="C64" t="str">
        <f xml:space="preserve"> "(SELECT id FROM movies WHERE movie_name = '"&amp;movies!B41&amp;"' AND duration = '"&amp;movies!E41&amp;"')"</f>
        <v>(SELECT id FROM movies WHERE movie_name = 'Amelie' AND duration = '2:02')</v>
      </c>
      <c r="D64" t="s">
        <v>79</v>
      </c>
      <c r="E64" t="s">
        <v>79</v>
      </c>
      <c r="F64" s="6" t="str">
        <f t="shared" si="0"/>
        <v>INSERT INTO sponsors(id, studio_id, movie_id, created_at, updated_at) VALUES (DEFAULT, (SELECT id FROM studios WHERE studio_name = 'Claudie Ossard Productions'), (SELECT id FROM movies WHERE movie_name = 'Amelie' AND duration = '2:02'), now(), now());</v>
      </c>
    </row>
    <row r="65" spans="1:6" x14ac:dyDescent="0.25">
      <c r="A65" t="s">
        <v>72</v>
      </c>
      <c r="B65" t="s">
        <v>885</v>
      </c>
      <c r="C65" t="str">
        <f xml:space="preserve"> "(SELECT id FROM movies WHERE movie_name = '"&amp;movies!B42&amp;"' AND duration = '"&amp;movies!E42&amp;"')"</f>
        <v>(SELECT id FROM movies WHERE movie_name = 'Catch Me If You Can' AND duration = '2:21')</v>
      </c>
      <c r="D65" t="s">
        <v>79</v>
      </c>
      <c r="E65" t="s">
        <v>79</v>
      </c>
      <c r="F65" s="6" t="str">
        <f xml:space="preserve"> "INSERT INTO sponsors("&amp;A$1&amp;", "&amp;B$1&amp;", "&amp;C$1&amp;", "&amp;D$1&amp;", "&amp;E$1&amp;") VALUES ("&amp;A65&amp;", (SELECT id FROM studios WHERE studio_name = '"&amp;B65&amp;"'), "&amp;C65&amp;", "&amp;D65&amp;", "&amp;E65&amp;");"</f>
        <v>INSERT INTO sponsors(id, studio_id, movie_id, created_at, updated_at) VALUES (DEFAULT, (SELECT id FROM studios WHERE studio_name = 'DreamWorks SKG'), (SELECT id FROM movies WHERE movie_name = 'Catch Me If You Can' AND duration = '2:21'), now(), now());</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70" zoomScaleNormal="70" workbookViewId="0">
      <selection activeCell="N21" sqref="N2:N21"/>
    </sheetView>
  </sheetViews>
  <sheetFormatPr defaultRowHeight="15" x14ac:dyDescent="0.25"/>
  <cols>
    <col min="1" max="1" width="11.42578125" customWidth="1"/>
    <col min="2" max="2" width="55.42578125" bestFit="1" customWidth="1"/>
    <col min="3" max="13" width="11.42578125" customWidth="1"/>
    <col min="14" max="14" width="65.7109375" style="6"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120</v>
      </c>
      <c r="D2" t="s">
        <v>121</v>
      </c>
      <c r="E2" s="11" t="s">
        <v>407</v>
      </c>
      <c r="F2" t="s">
        <v>158</v>
      </c>
      <c r="G2" t="s">
        <v>160</v>
      </c>
      <c r="H2" t="s">
        <v>161</v>
      </c>
      <c r="I2" t="s">
        <v>162</v>
      </c>
      <c r="J2" t="s">
        <v>183</v>
      </c>
      <c r="L2" t="s">
        <v>79</v>
      </c>
      <c r="M2" t="s">
        <v>79</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122</v>
      </c>
      <c r="D3" t="s">
        <v>123</v>
      </c>
      <c r="E3" s="11" t="s">
        <v>408</v>
      </c>
      <c r="F3" t="s">
        <v>159</v>
      </c>
      <c r="G3" t="s">
        <v>163</v>
      </c>
      <c r="H3" t="s">
        <v>164</v>
      </c>
      <c r="I3" t="s">
        <v>162</v>
      </c>
      <c r="J3" t="s">
        <v>184</v>
      </c>
      <c r="L3" t="s">
        <v>79</v>
      </c>
      <c r="M3" t="s">
        <v>79</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124</v>
      </c>
      <c r="D4" t="s">
        <v>142</v>
      </c>
      <c r="E4" s="11" t="s">
        <v>409</v>
      </c>
      <c r="F4" t="s">
        <v>159</v>
      </c>
      <c r="G4" t="s">
        <v>165</v>
      </c>
      <c r="H4" t="s">
        <v>166</v>
      </c>
      <c r="I4" t="s">
        <v>162</v>
      </c>
      <c r="J4" t="s">
        <v>185</v>
      </c>
      <c r="L4" t="s">
        <v>79</v>
      </c>
      <c r="M4" t="s">
        <v>79</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125</v>
      </c>
      <c r="D5" t="s">
        <v>143</v>
      </c>
      <c r="E5" s="11" t="s">
        <v>410</v>
      </c>
      <c r="F5" t="s">
        <v>159</v>
      </c>
      <c r="G5" t="s">
        <v>167</v>
      </c>
      <c r="H5" t="s">
        <v>168</v>
      </c>
      <c r="I5" t="s">
        <v>162</v>
      </c>
      <c r="J5" t="s">
        <v>186</v>
      </c>
      <c r="L5" t="s">
        <v>79</v>
      </c>
      <c r="M5" t="s">
        <v>79</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126</v>
      </c>
      <c r="D6" t="s">
        <v>144</v>
      </c>
      <c r="E6" s="11" t="s">
        <v>411</v>
      </c>
      <c r="F6" t="s">
        <v>159</v>
      </c>
      <c r="G6" t="s">
        <v>169</v>
      </c>
      <c r="H6" t="s">
        <v>161</v>
      </c>
      <c r="I6" t="s">
        <v>162</v>
      </c>
      <c r="J6" t="s">
        <v>187</v>
      </c>
      <c r="L6" t="s">
        <v>79</v>
      </c>
      <c r="M6" t="s">
        <v>79</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127</v>
      </c>
      <c r="D7" t="s">
        <v>145</v>
      </c>
      <c r="E7" s="11" t="s">
        <v>412</v>
      </c>
      <c r="F7" t="s">
        <v>158</v>
      </c>
      <c r="G7" t="s">
        <v>170</v>
      </c>
      <c r="H7" t="s">
        <v>161</v>
      </c>
      <c r="I7" t="s">
        <v>162</v>
      </c>
      <c r="J7" t="s">
        <v>188</v>
      </c>
      <c r="L7" t="s">
        <v>79</v>
      </c>
      <c r="M7" t="s">
        <v>79</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128</v>
      </c>
      <c r="D8" t="s">
        <v>146</v>
      </c>
      <c r="E8" s="11" t="s">
        <v>413</v>
      </c>
      <c r="F8" t="s">
        <v>159</v>
      </c>
      <c r="G8" t="s">
        <v>171</v>
      </c>
      <c r="H8" t="s">
        <v>168</v>
      </c>
      <c r="I8" t="s">
        <v>162</v>
      </c>
      <c r="J8" t="s">
        <v>189</v>
      </c>
      <c r="L8" t="s">
        <v>79</v>
      </c>
      <c r="M8" t="s">
        <v>79</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129</v>
      </c>
      <c r="D9" t="s">
        <v>147</v>
      </c>
      <c r="E9" s="11" t="s">
        <v>414</v>
      </c>
      <c r="F9" t="s">
        <v>159</v>
      </c>
      <c r="G9" t="s">
        <v>172</v>
      </c>
      <c r="H9" t="s">
        <v>164</v>
      </c>
      <c r="I9" t="s">
        <v>162</v>
      </c>
      <c r="J9" t="s">
        <v>190</v>
      </c>
      <c r="L9" t="s">
        <v>79</v>
      </c>
      <c r="M9" t="s">
        <v>79</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130</v>
      </c>
      <c r="D10" t="s">
        <v>148</v>
      </c>
      <c r="E10" s="11" t="s">
        <v>415</v>
      </c>
      <c r="F10" t="s">
        <v>158</v>
      </c>
      <c r="G10" t="s">
        <v>173</v>
      </c>
      <c r="H10" t="s">
        <v>164</v>
      </c>
      <c r="I10" t="s">
        <v>162</v>
      </c>
      <c r="J10" t="s">
        <v>191</v>
      </c>
      <c r="L10" t="s">
        <v>79</v>
      </c>
      <c r="M10" t="s">
        <v>79</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131</v>
      </c>
      <c r="D11" t="s">
        <v>149</v>
      </c>
      <c r="E11" s="11" t="s">
        <v>416</v>
      </c>
      <c r="F11" t="s">
        <v>158</v>
      </c>
      <c r="G11" t="s">
        <v>174</v>
      </c>
      <c r="H11" t="s">
        <v>175</v>
      </c>
      <c r="I11" t="s">
        <v>176</v>
      </c>
      <c r="J11" t="s">
        <v>183</v>
      </c>
      <c r="L11" t="s">
        <v>79</v>
      </c>
      <c r="M11" t="s">
        <v>79</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132</v>
      </c>
      <c r="D12" t="s">
        <v>150</v>
      </c>
      <c r="E12" s="11" t="s">
        <v>417</v>
      </c>
      <c r="F12" t="s">
        <v>158</v>
      </c>
      <c r="G12" t="s">
        <v>177</v>
      </c>
      <c r="H12" t="s">
        <v>178</v>
      </c>
      <c r="I12" t="s">
        <v>176</v>
      </c>
      <c r="J12" t="s">
        <v>192</v>
      </c>
      <c r="L12" t="s">
        <v>79</v>
      </c>
      <c r="M12" t="s">
        <v>79</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133</v>
      </c>
      <c r="D13" t="s">
        <v>151</v>
      </c>
      <c r="E13" s="11" t="s">
        <v>418</v>
      </c>
      <c r="F13" t="s">
        <v>158</v>
      </c>
      <c r="G13" t="s">
        <v>179</v>
      </c>
      <c r="H13" t="s">
        <v>161</v>
      </c>
      <c r="I13" t="s">
        <v>162</v>
      </c>
      <c r="J13" t="s">
        <v>193</v>
      </c>
      <c r="L13" t="s">
        <v>79</v>
      </c>
      <c r="M13" t="s">
        <v>79</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134</v>
      </c>
      <c r="D14" t="s">
        <v>152</v>
      </c>
      <c r="E14" s="11" t="s">
        <v>419</v>
      </c>
      <c r="F14" t="s">
        <v>158</v>
      </c>
      <c r="G14" t="s">
        <v>180</v>
      </c>
      <c r="H14" t="s">
        <v>164</v>
      </c>
      <c r="I14" t="s">
        <v>162</v>
      </c>
      <c r="J14" t="s">
        <v>194</v>
      </c>
      <c r="L14" t="s">
        <v>79</v>
      </c>
      <c r="M14" t="s">
        <v>79</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135</v>
      </c>
      <c r="D15" t="s">
        <v>204</v>
      </c>
      <c r="E15" s="11" t="s">
        <v>420</v>
      </c>
      <c r="F15" t="s">
        <v>159</v>
      </c>
      <c r="G15" t="s">
        <v>160</v>
      </c>
      <c r="H15" t="s">
        <v>161</v>
      </c>
      <c r="I15" t="s">
        <v>162</v>
      </c>
      <c r="J15" t="s">
        <v>195</v>
      </c>
      <c r="L15" t="s">
        <v>79</v>
      </c>
      <c r="M15" t="s">
        <v>79</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136</v>
      </c>
      <c r="D16" t="s">
        <v>153</v>
      </c>
      <c r="E16" s="11" t="s">
        <v>421</v>
      </c>
      <c r="F16" t="s">
        <v>159</v>
      </c>
      <c r="G16" t="s">
        <v>182</v>
      </c>
      <c r="H16" t="s">
        <v>181</v>
      </c>
      <c r="I16" t="s">
        <v>176</v>
      </c>
      <c r="J16" t="s">
        <v>196</v>
      </c>
      <c r="L16" t="s">
        <v>79</v>
      </c>
      <c r="M16" t="s">
        <v>79</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137</v>
      </c>
      <c r="D17" t="s">
        <v>154</v>
      </c>
      <c r="E17" s="11" t="s">
        <v>422</v>
      </c>
      <c r="F17" t="s">
        <v>158</v>
      </c>
      <c r="G17" t="s">
        <v>163</v>
      </c>
      <c r="H17" t="s">
        <v>164</v>
      </c>
      <c r="I17" t="s">
        <v>162</v>
      </c>
      <c r="J17" t="s">
        <v>197</v>
      </c>
      <c r="L17" t="s">
        <v>79</v>
      </c>
      <c r="M17" t="s">
        <v>79</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138</v>
      </c>
      <c r="D18" t="s">
        <v>155</v>
      </c>
      <c r="E18" s="11" t="s">
        <v>423</v>
      </c>
      <c r="F18" t="s">
        <v>158</v>
      </c>
      <c r="G18" t="s">
        <v>169</v>
      </c>
      <c r="H18" t="s">
        <v>161</v>
      </c>
      <c r="I18" t="s">
        <v>162</v>
      </c>
      <c r="J18" t="s">
        <v>198</v>
      </c>
      <c r="L18" t="s">
        <v>79</v>
      </c>
      <c r="M18" t="s">
        <v>79</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139</v>
      </c>
      <c r="D19" t="s">
        <v>134</v>
      </c>
      <c r="E19" s="11" t="s">
        <v>424</v>
      </c>
      <c r="F19" t="s">
        <v>159</v>
      </c>
      <c r="G19" t="s">
        <v>160</v>
      </c>
      <c r="H19" t="s">
        <v>161</v>
      </c>
      <c r="I19" t="s">
        <v>162</v>
      </c>
      <c r="J19" t="s">
        <v>199</v>
      </c>
      <c r="L19" t="s">
        <v>79</v>
      </c>
      <c r="M19" t="s">
        <v>79</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140</v>
      </c>
      <c r="D20" t="s">
        <v>156</v>
      </c>
      <c r="E20" s="11" t="s">
        <v>425</v>
      </c>
      <c r="F20" t="s">
        <v>159</v>
      </c>
      <c r="G20" t="s">
        <v>163</v>
      </c>
      <c r="H20" t="s">
        <v>164</v>
      </c>
      <c r="I20" t="s">
        <v>162</v>
      </c>
      <c r="J20" t="s">
        <v>201</v>
      </c>
      <c r="L20" t="s">
        <v>79</v>
      </c>
      <c r="M20" t="s">
        <v>79</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141</v>
      </c>
      <c r="D21" t="s">
        <v>157</v>
      </c>
      <c r="E21" s="11" t="s">
        <v>426</v>
      </c>
      <c r="F21" t="s">
        <v>159</v>
      </c>
      <c r="G21" t="s">
        <v>427</v>
      </c>
      <c r="H21" t="s">
        <v>164</v>
      </c>
      <c r="I21" t="s">
        <v>162</v>
      </c>
      <c r="J21" t="s">
        <v>200</v>
      </c>
      <c r="L21" t="s">
        <v>79</v>
      </c>
      <c r="M21" t="s">
        <v>79</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202</v>
      </c>
      <c r="J32"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77</v>
      </c>
      <c r="C2" t="s">
        <v>79</v>
      </c>
      <c r="D2" t="s">
        <v>79</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74</v>
      </c>
      <c r="C3" t="s">
        <v>79</v>
      </c>
      <c r="D3" t="s">
        <v>79</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75</v>
      </c>
      <c r="C4" t="s">
        <v>79</v>
      </c>
      <c r="D4" t="s">
        <v>79</v>
      </c>
      <c r="E4" s="6" t="str">
        <f t="shared" si="0"/>
        <v>INSERT INTO devices(id, device_name, created_at, updated_at) VALUES (DEFAULT, 'Desktop', now(), now());</v>
      </c>
    </row>
    <row r="5" spans="1:5" x14ac:dyDescent="0.25">
      <c r="A5" t="s">
        <v>72</v>
      </c>
      <c r="B5" t="s">
        <v>76</v>
      </c>
      <c r="C5" t="s">
        <v>79</v>
      </c>
      <c r="D5" t="s">
        <v>79</v>
      </c>
      <c r="E5" s="6" t="str">
        <f t="shared" si="0"/>
        <v>INSERT INTO devices(id, device_name, created_at, updated_at) VALUES (DEFAULT, 'Television', now(), now());</v>
      </c>
    </row>
    <row r="6" spans="1:5" x14ac:dyDescent="0.25">
      <c r="A6" t="s">
        <v>72</v>
      </c>
      <c r="B6" t="s">
        <v>78</v>
      </c>
      <c r="C6" t="s">
        <v>79</v>
      </c>
      <c r="D6" t="s">
        <v>79</v>
      </c>
      <c r="E6" s="6" t="str">
        <f t="shared" si="0"/>
        <v>INSERT INTO devices(id, device_name, created_at, updated_at) VALUES (DEFAULT, 'Smartphone', now(), now());</v>
      </c>
    </row>
    <row r="7" spans="1:5" x14ac:dyDescent="0.25">
      <c r="A7" t="s">
        <v>72</v>
      </c>
      <c r="B7" t="s">
        <v>205</v>
      </c>
      <c r="C7" t="s">
        <v>79</v>
      </c>
      <c r="D7" t="s">
        <v>79</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5" workbookViewId="0">
      <selection activeCell="E2" sqref="E2:E30"/>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79</v>
      </c>
      <c r="D2" t="s">
        <v>79</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79</v>
      </c>
      <c r="D3" t="s">
        <v>79</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79</v>
      </c>
      <c r="D4" t="s">
        <v>79</v>
      </c>
      <c r="E4" s="6" t="str">
        <f t="shared" si="0"/>
        <v>INSERT INTO topics(id, genre_name, created_at, updated_at) VALUES (DEFAULT, 'Animation', now(), now());</v>
      </c>
    </row>
    <row r="5" spans="1:5" x14ac:dyDescent="0.25">
      <c r="A5" t="s">
        <v>72</v>
      </c>
      <c r="B5" s="1" t="s">
        <v>24</v>
      </c>
      <c r="C5" t="s">
        <v>79</v>
      </c>
      <c r="D5" t="s">
        <v>79</v>
      </c>
      <c r="E5" s="6" t="str">
        <f t="shared" si="0"/>
        <v>INSERT INTO topics(id, genre_name, created_at, updated_at) VALUES (DEFAULT, 'Biography', now(), now());</v>
      </c>
    </row>
    <row r="6" spans="1:5" x14ac:dyDescent="0.25">
      <c r="A6" t="s">
        <v>72</v>
      </c>
      <c r="B6" s="1" t="s">
        <v>25</v>
      </c>
      <c r="C6" t="s">
        <v>79</v>
      </c>
      <c r="D6" t="s">
        <v>79</v>
      </c>
      <c r="E6" s="6" t="str">
        <f t="shared" si="0"/>
        <v>INSERT INTO topics(id, genre_name, created_at, updated_at) VALUES (DEFAULT, 'Comedy', now(), now());</v>
      </c>
    </row>
    <row r="7" spans="1:5" x14ac:dyDescent="0.25">
      <c r="A7" t="s">
        <v>72</v>
      </c>
      <c r="B7" s="1" t="s">
        <v>26</v>
      </c>
      <c r="C7" t="s">
        <v>79</v>
      </c>
      <c r="D7" t="s">
        <v>79</v>
      </c>
      <c r="E7" s="6" t="str">
        <f t="shared" si="0"/>
        <v>INSERT INTO topics(id, genre_name, created_at, updated_at) VALUES (DEFAULT, 'Crime', now(), now());</v>
      </c>
    </row>
    <row r="8" spans="1:5" x14ac:dyDescent="0.25">
      <c r="A8" t="s">
        <v>72</v>
      </c>
      <c r="B8" s="1" t="s">
        <v>27</v>
      </c>
      <c r="C8" t="s">
        <v>79</v>
      </c>
      <c r="D8" t="s">
        <v>79</v>
      </c>
      <c r="E8" s="6" t="str">
        <f t="shared" si="0"/>
        <v>INSERT INTO topics(id, genre_name, created_at, updated_at) VALUES (DEFAULT, 'Documentary', now(), now());</v>
      </c>
    </row>
    <row r="9" spans="1:5" x14ac:dyDescent="0.25">
      <c r="A9" t="s">
        <v>72</v>
      </c>
      <c r="B9" s="1" t="s">
        <v>28</v>
      </c>
      <c r="C9" t="s">
        <v>79</v>
      </c>
      <c r="D9" t="s">
        <v>79</v>
      </c>
      <c r="E9" s="6" t="str">
        <f t="shared" si="0"/>
        <v>INSERT INTO topics(id, genre_name, created_at, updated_at) VALUES (DEFAULT, 'Drama', now(), now());</v>
      </c>
    </row>
    <row r="10" spans="1:5" x14ac:dyDescent="0.25">
      <c r="A10" t="s">
        <v>72</v>
      </c>
      <c r="B10" s="1" t="s">
        <v>29</v>
      </c>
      <c r="C10" t="s">
        <v>79</v>
      </c>
      <c r="D10" t="s">
        <v>79</v>
      </c>
      <c r="E10" s="6" t="str">
        <f t="shared" si="0"/>
        <v>INSERT INTO topics(id, genre_name, created_at, updated_at) VALUES (DEFAULT, 'Family', now(), now());</v>
      </c>
    </row>
    <row r="11" spans="1:5" x14ac:dyDescent="0.25">
      <c r="A11" t="s">
        <v>72</v>
      </c>
      <c r="B11" s="1" t="s">
        <v>30</v>
      </c>
      <c r="C11" t="s">
        <v>79</v>
      </c>
      <c r="D11" t="s">
        <v>79</v>
      </c>
      <c r="E11" s="6" t="str">
        <f t="shared" si="0"/>
        <v>INSERT INTO topics(id, genre_name, created_at, updated_at) VALUES (DEFAULT, 'Fantasy', now(), now());</v>
      </c>
    </row>
    <row r="12" spans="1:5" x14ac:dyDescent="0.25">
      <c r="A12" t="s">
        <v>72</v>
      </c>
      <c r="B12" s="1" t="s">
        <v>31</v>
      </c>
      <c r="C12" t="s">
        <v>79</v>
      </c>
      <c r="D12" t="s">
        <v>79</v>
      </c>
      <c r="E12" s="6" t="str">
        <f t="shared" si="0"/>
        <v>INSERT INTO topics(id, genre_name, created_at, updated_at) VALUES (DEFAULT, 'Film-Noir', now(), now());</v>
      </c>
    </row>
    <row r="13" spans="1:5" x14ac:dyDescent="0.25">
      <c r="A13" t="s">
        <v>72</v>
      </c>
      <c r="B13" s="1" t="s">
        <v>32</v>
      </c>
      <c r="C13" t="s">
        <v>79</v>
      </c>
      <c r="D13" t="s">
        <v>79</v>
      </c>
      <c r="E13" s="6" t="str">
        <f t="shared" si="0"/>
        <v>INSERT INTO topics(id, genre_name, created_at, updated_at) VALUES (DEFAULT, 'History', now(), now());</v>
      </c>
    </row>
    <row r="14" spans="1:5" x14ac:dyDescent="0.25">
      <c r="A14" t="s">
        <v>72</v>
      </c>
      <c r="B14" s="1" t="s">
        <v>33</v>
      </c>
      <c r="C14" t="s">
        <v>79</v>
      </c>
      <c r="D14" t="s">
        <v>79</v>
      </c>
      <c r="E14" s="6" t="str">
        <f t="shared" si="0"/>
        <v>INSERT INTO topics(id, genre_name, created_at, updated_at) VALUES (DEFAULT, 'Horror', now(), now());</v>
      </c>
    </row>
    <row r="15" spans="1:5" x14ac:dyDescent="0.25">
      <c r="A15" t="s">
        <v>72</v>
      </c>
      <c r="B15" s="1" t="s">
        <v>34</v>
      </c>
      <c r="C15" t="s">
        <v>79</v>
      </c>
      <c r="D15" t="s">
        <v>79</v>
      </c>
      <c r="E15" s="6" t="str">
        <f t="shared" si="0"/>
        <v>INSERT INTO topics(id, genre_name, created_at, updated_at) VALUES (DEFAULT, 'Romance', now(), now());</v>
      </c>
    </row>
    <row r="16" spans="1:5" x14ac:dyDescent="0.25">
      <c r="A16" t="s">
        <v>72</v>
      </c>
      <c r="B16" s="1" t="s">
        <v>35</v>
      </c>
      <c r="C16" t="s">
        <v>79</v>
      </c>
      <c r="D16" t="s">
        <v>79</v>
      </c>
      <c r="E16" s="6" t="str">
        <f t="shared" si="0"/>
        <v>INSERT INTO topics(id, genre_name, created_at, updated_at) VALUES (DEFAULT, 'Musical', now(), now());</v>
      </c>
    </row>
    <row r="17" spans="1:5" x14ac:dyDescent="0.25">
      <c r="A17" t="s">
        <v>72</v>
      </c>
      <c r="B17" s="1" t="s">
        <v>36</v>
      </c>
      <c r="C17" t="s">
        <v>79</v>
      </c>
      <c r="D17" t="s">
        <v>79</v>
      </c>
      <c r="E17" s="6" t="str">
        <f t="shared" si="0"/>
        <v>INSERT INTO topics(id, genre_name, created_at, updated_at) VALUES (DEFAULT, 'Mystery', now(), now());</v>
      </c>
    </row>
    <row r="18" spans="1:5" x14ac:dyDescent="0.25">
      <c r="A18" t="s">
        <v>72</v>
      </c>
      <c r="B18" s="1" t="s">
        <v>379</v>
      </c>
      <c r="C18" t="s">
        <v>79</v>
      </c>
      <c r="D18" t="s">
        <v>79</v>
      </c>
      <c r="E18" s="6" t="str">
        <f t="shared" si="0"/>
        <v>INSERT INTO topics(id, genre_name, created_at, updated_at) VALUES (DEFAULT, 'Sci-Fi', now(), now());</v>
      </c>
    </row>
    <row r="19" spans="1:5" x14ac:dyDescent="0.25">
      <c r="A19" t="s">
        <v>72</v>
      </c>
      <c r="B19" s="1" t="s">
        <v>37</v>
      </c>
      <c r="C19" t="s">
        <v>79</v>
      </c>
      <c r="D19" t="s">
        <v>79</v>
      </c>
      <c r="E19" s="6" t="str">
        <f t="shared" si="0"/>
        <v>INSERT INTO topics(id, genre_name, created_at, updated_at) VALUES (DEFAULT, 'Sport', now(), now());</v>
      </c>
    </row>
    <row r="20" spans="1:5" x14ac:dyDescent="0.25">
      <c r="A20" t="s">
        <v>72</v>
      </c>
      <c r="B20" s="1" t="s">
        <v>38</v>
      </c>
      <c r="C20" t="s">
        <v>79</v>
      </c>
      <c r="D20" t="s">
        <v>79</v>
      </c>
      <c r="E20" s="6" t="str">
        <f t="shared" si="0"/>
        <v>INSERT INTO topics(id, genre_name, created_at, updated_at) VALUES (DEFAULT, 'Thriller', now(), now());</v>
      </c>
    </row>
    <row r="21" spans="1:5" x14ac:dyDescent="0.25">
      <c r="A21" t="s">
        <v>72</v>
      </c>
      <c r="B21" s="1" t="s">
        <v>39</v>
      </c>
      <c r="C21" t="s">
        <v>79</v>
      </c>
      <c r="D21" t="s">
        <v>79</v>
      </c>
      <c r="E21" s="6" t="str">
        <f t="shared" si="0"/>
        <v>INSERT INTO topics(id, genre_name, created_at, updated_at) VALUES (DEFAULT, 'War', now(), now());</v>
      </c>
    </row>
    <row r="22" spans="1:5" x14ac:dyDescent="0.25">
      <c r="A22" t="s">
        <v>72</v>
      </c>
      <c r="B22" s="1" t="s">
        <v>40</v>
      </c>
      <c r="C22" t="s">
        <v>79</v>
      </c>
      <c r="D22" t="s">
        <v>79</v>
      </c>
      <c r="E22" s="6" t="str">
        <f t="shared" si="0"/>
        <v>INSERT INTO topics(id, genre_name, created_at, updated_at) VALUES (DEFAULT, 'Western', now(), now());</v>
      </c>
    </row>
    <row r="23" spans="1:5" x14ac:dyDescent="0.25">
      <c r="A23" t="s">
        <v>72</v>
      </c>
      <c r="B23" s="1" t="s">
        <v>41</v>
      </c>
      <c r="C23" t="s">
        <v>79</v>
      </c>
      <c r="D23" t="s">
        <v>79</v>
      </c>
      <c r="E23" s="6" t="str">
        <f t="shared" si="0"/>
        <v>INSERT INTO topics(id, genre_name, created_at, updated_at) VALUES (DEFAULT, 'Anime', now(), now());</v>
      </c>
    </row>
    <row r="24" spans="1:5" x14ac:dyDescent="0.25">
      <c r="A24" t="s">
        <v>72</v>
      </c>
      <c r="B24" s="1" t="s">
        <v>42</v>
      </c>
      <c r="C24" t="s">
        <v>79</v>
      </c>
      <c r="D24" t="s">
        <v>79</v>
      </c>
      <c r="E24" s="6" t="str">
        <f t="shared" si="0"/>
        <v>INSERT INTO topics(id, genre_name, created_at, updated_at) VALUES (DEFAULT, 'Adult', now(), now());</v>
      </c>
    </row>
    <row r="25" spans="1:5" x14ac:dyDescent="0.25">
      <c r="A25" t="s">
        <v>72</v>
      </c>
      <c r="B25" s="1" t="s">
        <v>43</v>
      </c>
      <c r="C25" t="s">
        <v>79</v>
      </c>
      <c r="D25" t="s">
        <v>79</v>
      </c>
      <c r="E25" s="6" t="str">
        <f t="shared" si="0"/>
        <v>INSERT INTO topics(id, genre_name, created_at, updated_at) VALUES (DEFAULT, 'Space', now(), now());</v>
      </c>
    </row>
    <row r="26" spans="1:5" x14ac:dyDescent="0.25">
      <c r="A26" t="s">
        <v>72</v>
      </c>
      <c r="B26" s="1" t="s">
        <v>44</v>
      </c>
      <c r="C26" t="s">
        <v>79</v>
      </c>
      <c r="D26" t="s">
        <v>79</v>
      </c>
      <c r="E26" s="6" t="str">
        <f t="shared" si="0"/>
        <v>INSERT INTO topics(id, genre_name, created_at, updated_at) VALUES (DEFAULT, 'Political', now(), now());</v>
      </c>
    </row>
    <row r="27" spans="1:5" x14ac:dyDescent="0.25">
      <c r="A27" t="s">
        <v>72</v>
      </c>
      <c r="B27" s="1" t="s">
        <v>45</v>
      </c>
      <c r="C27" t="s">
        <v>79</v>
      </c>
      <c r="D27" t="s">
        <v>79</v>
      </c>
      <c r="E27" s="6" t="str">
        <f t="shared" si="0"/>
        <v>INSERT INTO topics(id, genre_name, created_at, updated_at) VALUES (DEFAULT, 'Faith', now(), now());</v>
      </c>
    </row>
    <row r="28" spans="1:5" x14ac:dyDescent="0.25">
      <c r="A28" t="s">
        <v>72</v>
      </c>
      <c r="B28" s="1" t="s">
        <v>46</v>
      </c>
      <c r="C28" t="s">
        <v>79</v>
      </c>
      <c r="D28" t="s">
        <v>79</v>
      </c>
      <c r="E28" s="6" t="str">
        <f t="shared" si="0"/>
        <v>INSERT INTO topics(id, genre_name, created_at, updated_at) VALUES (DEFAULT, 'Independent', now(), now());</v>
      </c>
    </row>
    <row r="29" spans="1:5" x14ac:dyDescent="0.25">
      <c r="A29" t="s">
        <v>72</v>
      </c>
      <c r="B29" s="1" t="s">
        <v>47</v>
      </c>
      <c r="C29" t="s">
        <v>79</v>
      </c>
      <c r="D29" t="s">
        <v>79</v>
      </c>
      <c r="E29" s="6" t="str">
        <f t="shared" si="0"/>
        <v>INSERT INTO topics(id, genre_name, created_at, updated_at) VALUES (DEFAULT, 'Video Game', now(), now());</v>
      </c>
    </row>
    <row r="30" spans="1:5" x14ac:dyDescent="0.25">
      <c r="A30" t="s">
        <v>72</v>
      </c>
      <c r="B30" s="1" t="s">
        <v>48</v>
      </c>
      <c r="C30" t="s">
        <v>79</v>
      </c>
      <c r="D30" t="s">
        <v>79</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B19" zoomScaleNormal="100" workbookViewId="0">
      <selection activeCell="O2" sqref="O2:O42"/>
    </sheetView>
  </sheetViews>
  <sheetFormatPr defaultRowHeight="15" x14ac:dyDescent="0.25"/>
  <cols>
    <col min="1" max="3" width="11.42578125" customWidth="1"/>
    <col min="4" max="4" width="15" bestFit="1" customWidth="1"/>
    <col min="5" max="14" width="11.42578125" customWidth="1"/>
    <col min="15" max="15" width="62.1406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206</v>
      </c>
      <c r="C2" t="s">
        <v>207</v>
      </c>
      <c r="D2" s="11" t="s">
        <v>405</v>
      </c>
      <c r="E2" s="12" t="s">
        <v>467</v>
      </c>
      <c r="F2" t="s">
        <v>211</v>
      </c>
      <c r="G2" t="s">
        <v>208</v>
      </c>
      <c r="H2" t="s">
        <v>209</v>
      </c>
      <c r="I2" t="s">
        <v>209</v>
      </c>
      <c r="J2" t="s">
        <v>210</v>
      </c>
      <c r="K2" t="s">
        <v>276</v>
      </c>
      <c r="L2" t="s">
        <v>256</v>
      </c>
      <c r="M2" t="s">
        <v>79</v>
      </c>
      <c r="N2" t="s">
        <v>79</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'https://www.youtube.com/watch?v=V75dMMIW2B4', now(), now());</v>
      </c>
    </row>
    <row r="3" spans="1:15" x14ac:dyDescent="0.25">
      <c r="A3" t="s">
        <v>72</v>
      </c>
      <c r="B3" t="s">
        <v>212</v>
      </c>
      <c r="C3" s="9" t="s">
        <v>466</v>
      </c>
      <c r="D3" s="11" t="s">
        <v>406</v>
      </c>
      <c r="E3" s="10" t="s">
        <v>469</v>
      </c>
      <c r="F3" t="s">
        <v>211</v>
      </c>
      <c r="G3" t="s">
        <v>208</v>
      </c>
      <c r="H3" t="s">
        <v>209</v>
      </c>
      <c r="I3" t="s">
        <v>209</v>
      </c>
      <c r="J3" t="s">
        <v>210</v>
      </c>
      <c r="K3" t="s">
        <v>277</v>
      </c>
      <c r="L3" t="s">
        <v>258</v>
      </c>
      <c r="M3" t="s">
        <v>79</v>
      </c>
      <c r="N3" t="s">
        <v>79</v>
      </c>
      <c r="O3" s="6" t="str">
        <f t="shared" ref="O3:O42"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'https://www.youtube.com/watch?v=cvCktPUwkW0', now(), now());</v>
      </c>
    </row>
    <row r="4" spans="1:15" x14ac:dyDescent="0.25">
      <c r="A4" t="s">
        <v>72</v>
      </c>
      <c r="B4" t="s">
        <v>213</v>
      </c>
      <c r="C4" t="s">
        <v>214</v>
      </c>
      <c r="D4" s="11" t="s">
        <v>428</v>
      </c>
      <c r="E4" s="10" t="s">
        <v>471</v>
      </c>
      <c r="F4" t="s">
        <v>211</v>
      </c>
      <c r="G4" t="s">
        <v>208</v>
      </c>
      <c r="H4" t="s">
        <v>209</v>
      </c>
      <c r="I4" t="s">
        <v>209</v>
      </c>
      <c r="J4" t="s">
        <v>210</v>
      </c>
      <c r="K4" t="s">
        <v>278</v>
      </c>
      <c r="L4" t="s">
        <v>257</v>
      </c>
      <c r="M4" t="s">
        <v>79</v>
      </c>
      <c r="N4" t="s">
        <v>79</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'https://www.youtube.com/watch?v=r5X-hFf6Bwo', now(), now());</v>
      </c>
    </row>
    <row r="5" spans="1:15" x14ac:dyDescent="0.25">
      <c r="A5" t="s">
        <v>72</v>
      </c>
      <c r="B5" t="s">
        <v>215</v>
      </c>
      <c r="C5" t="s">
        <v>216</v>
      </c>
      <c r="D5" s="11" t="s">
        <v>429</v>
      </c>
      <c r="E5" s="10" t="s">
        <v>470</v>
      </c>
      <c r="F5" t="s">
        <v>217</v>
      </c>
      <c r="G5" t="s">
        <v>218</v>
      </c>
      <c r="H5" t="s">
        <v>219</v>
      </c>
      <c r="I5" t="s">
        <v>219</v>
      </c>
      <c r="J5" t="s">
        <v>220</v>
      </c>
      <c r="K5" t="s">
        <v>279</v>
      </c>
      <c r="L5" t="s">
        <v>259</v>
      </c>
      <c r="M5" t="s">
        <v>79</v>
      </c>
      <c r="N5" t="s">
        <v>79</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'https://www.youtube.com/watch?v=iwROgK94zcM', now(), now());</v>
      </c>
    </row>
    <row r="6" spans="1:15" x14ac:dyDescent="0.25">
      <c r="A6" t="s">
        <v>72</v>
      </c>
      <c r="B6" t="s">
        <v>221</v>
      </c>
      <c r="C6" t="s">
        <v>222</v>
      </c>
      <c r="D6" s="11" t="s">
        <v>430</v>
      </c>
      <c r="E6" s="10" t="s">
        <v>472</v>
      </c>
      <c r="F6" t="s">
        <v>211</v>
      </c>
      <c r="G6" t="s">
        <v>208</v>
      </c>
      <c r="H6" t="s">
        <v>209</v>
      </c>
      <c r="I6" t="s">
        <v>209</v>
      </c>
      <c r="J6" t="s">
        <v>210</v>
      </c>
      <c r="K6" t="s">
        <v>280</v>
      </c>
      <c r="L6" t="s">
        <v>260</v>
      </c>
      <c r="M6" t="s">
        <v>79</v>
      </c>
      <c r="N6" t="s">
        <v>79</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'https://www.youtube.com/watch?v=4cOb3gfe4tQ', now(), now());</v>
      </c>
    </row>
    <row r="7" spans="1:15" x14ac:dyDescent="0.25">
      <c r="A7" t="s">
        <v>72</v>
      </c>
      <c r="B7" t="s">
        <v>223</v>
      </c>
      <c r="C7" t="s">
        <v>224</v>
      </c>
      <c r="D7" s="11" t="s">
        <v>431</v>
      </c>
      <c r="E7" s="10" t="s">
        <v>473</v>
      </c>
      <c r="F7" t="s">
        <v>211</v>
      </c>
      <c r="G7" t="s">
        <v>208</v>
      </c>
      <c r="H7" t="s">
        <v>209</v>
      </c>
      <c r="I7" t="s">
        <v>209</v>
      </c>
      <c r="J7" t="s">
        <v>210</v>
      </c>
      <c r="K7" t="s">
        <v>281</v>
      </c>
      <c r="L7" t="s">
        <v>261</v>
      </c>
      <c r="M7" t="s">
        <v>79</v>
      </c>
      <c r="N7" t="s">
        <v>79</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'https://www.youtube.com/watch?v=4M7LIcH8C9U', now(), now());</v>
      </c>
    </row>
    <row r="8" spans="1:15" x14ac:dyDescent="0.25">
      <c r="A8" t="s">
        <v>72</v>
      </c>
      <c r="B8" t="s">
        <v>225</v>
      </c>
      <c r="C8" t="s">
        <v>226</v>
      </c>
      <c r="D8" s="11" t="s">
        <v>432</v>
      </c>
      <c r="E8" s="10" t="s">
        <v>474</v>
      </c>
      <c r="F8" t="s">
        <v>211</v>
      </c>
      <c r="G8" t="s">
        <v>208</v>
      </c>
      <c r="H8" t="s">
        <v>209</v>
      </c>
      <c r="I8" t="s">
        <v>209</v>
      </c>
      <c r="J8" t="s">
        <v>220</v>
      </c>
      <c r="K8" t="s">
        <v>282</v>
      </c>
      <c r="L8" t="s">
        <v>262</v>
      </c>
      <c r="M8" t="s">
        <v>79</v>
      </c>
      <c r="N8" t="s">
        <v>79</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'https://www.youtube.com/watch?v=EgdoQ8Oxu2E', now(), now());</v>
      </c>
    </row>
    <row r="9" spans="1:15" x14ac:dyDescent="0.25">
      <c r="A9" t="s">
        <v>72</v>
      </c>
      <c r="B9" t="s">
        <v>227</v>
      </c>
      <c r="C9" t="s">
        <v>228</v>
      </c>
      <c r="D9" s="11" t="s">
        <v>433</v>
      </c>
      <c r="E9" s="10" t="s">
        <v>475</v>
      </c>
      <c r="F9" t="s">
        <v>211</v>
      </c>
      <c r="G9" t="s">
        <v>208</v>
      </c>
      <c r="H9" t="s">
        <v>209</v>
      </c>
      <c r="I9" t="s">
        <v>209</v>
      </c>
      <c r="J9" t="s">
        <v>210</v>
      </c>
      <c r="K9" t="s">
        <v>285</v>
      </c>
      <c r="L9" t="s">
        <v>263</v>
      </c>
      <c r="M9" t="s">
        <v>79</v>
      </c>
      <c r="N9" t="s">
        <v>79</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'https://www.youtube.com/watch?v=wcra0-0Gu4U', now(), now());</v>
      </c>
    </row>
    <row r="10" spans="1:15" x14ac:dyDescent="0.25">
      <c r="A10" t="s">
        <v>72</v>
      </c>
      <c r="B10" t="s">
        <v>229</v>
      </c>
      <c r="C10" t="s">
        <v>230</v>
      </c>
      <c r="D10" s="11" t="s">
        <v>434</v>
      </c>
      <c r="E10" s="10" t="s">
        <v>476</v>
      </c>
      <c r="F10" t="s">
        <v>211</v>
      </c>
      <c r="G10" t="s">
        <v>208</v>
      </c>
      <c r="H10" t="s">
        <v>209</v>
      </c>
      <c r="I10" t="s">
        <v>209</v>
      </c>
      <c r="J10" t="s">
        <v>210</v>
      </c>
      <c r="K10" t="s">
        <v>283</v>
      </c>
      <c r="L10" t="s">
        <v>264</v>
      </c>
      <c r="M10" t="s">
        <v>79</v>
      </c>
      <c r="N10" t="s">
        <v>79</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'https://www.youtube.com/watch?v=4RI0QvaGoiI', now(), now());</v>
      </c>
    </row>
    <row r="11" spans="1:15" x14ac:dyDescent="0.25">
      <c r="A11" t="s">
        <v>72</v>
      </c>
      <c r="B11" t="s">
        <v>231</v>
      </c>
      <c r="C11" t="s">
        <v>232</v>
      </c>
      <c r="D11" s="11" t="s">
        <v>435</v>
      </c>
      <c r="E11" s="10" t="s">
        <v>470</v>
      </c>
      <c r="F11" t="s">
        <v>211</v>
      </c>
      <c r="G11" t="s">
        <v>208</v>
      </c>
      <c r="H11" t="s">
        <v>209</v>
      </c>
      <c r="I11" t="s">
        <v>209</v>
      </c>
      <c r="J11" t="s">
        <v>233</v>
      </c>
      <c r="K11" t="s">
        <v>284</v>
      </c>
      <c r="L11" t="s">
        <v>265</v>
      </c>
      <c r="M11" t="s">
        <v>79</v>
      </c>
      <c r="N11" t="s">
        <v>79</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'https://www.youtube.com/results?search_query=pretty+woman+trailer', now(), now());</v>
      </c>
    </row>
    <row r="12" spans="1:15" x14ac:dyDescent="0.25">
      <c r="A12" t="s">
        <v>72</v>
      </c>
      <c r="B12" t="s">
        <v>234</v>
      </c>
      <c r="C12" t="s">
        <v>235</v>
      </c>
      <c r="D12" s="11" t="s">
        <v>436</v>
      </c>
      <c r="E12" s="10" t="s">
        <v>475</v>
      </c>
      <c r="F12" t="s">
        <v>211</v>
      </c>
      <c r="G12" t="s">
        <v>208</v>
      </c>
      <c r="H12" t="s">
        <v>209</v>
      </c>
      <c r="I12" t="s">
        <v>209</v>
      </c>
      <c r="J12" t="s">
        <v>210</v>
      </c>
      <c r="K12" t="s">
        <v>286</v>
      </c>
      <c r="L12" t="s">
        <v>266</v>
      </c>
      <c r="M12" t="s">
        <v>79</v>
      </c>
      <c r="N12" t="s">
        <v>79</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'https://www.youtube.com/watch?v=QeUnT3f7eAA', now(), now());</v>
      </c>
    </row>
    <row r="13" spans="1:15" x14ac:dyDescent="0.25">
      <c r="A13" t="s">
        <v>72</v>
      </c>
      <c r="B13" t="s">
        <v>236</v>
      </c>
      <c r="C13" t="s">
        <v>237</v>
      </c>
      <c r="D13" s="11" t="s">
        <v>437</v>
      </c>
      <c r="E13" s="10" t="s">
        <v>477</v>
      </c>
      <c r="F13" t="s">
        <v>211</v>
      </c>
      <c r="G13" t="s">
        <v>208</v>
      </c>
      <c r="H13" t="s">
        <v>209</v>
      </c>
      <c r="I13" t="s">
        <v>209</v>
      </c>
      <c r="J13" t="s">
        <v>210</v>
      </c>
      <c r="K13" t="s">
        <v>287</v>
      </c>
      <c r="L13" t="s">
        <v>267</v>
      </c>
      <c r="M13" t="s">
        <v>79</v>
      </c>
      <c r="N13" t="s">
        <v>79</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'https://www.youtube.com/watch?v=zCy5WQ9S4c0', now(), now());</v>
      </c>
    </row>
    <row r="14" spans="1:15" x14ac:dyDescent="0.25">
      <c r="A14" t="s">
        <v>72</v>
      </c>
      <c r="B14" t="s">
        <v>238</v>
      </c>
      <c r="C14" t="s">
        <v>239</v>
      </c>
      <c r="D14" s="11" t="s">
        <v>438</v>
      </c>
      <c r="E14" s="10" t="s">
        <v>478</v>
      </c>
      <c r="F14" t="s">
        <v>211</v>
      </c>
      <c r="G14" t="s">
        <v>208</v>
      </c>
      <c r="H14" t="s">
        <v>209</v>
      </c>
      <c r="I14" t="s">
        <v>209</v>
      </c>
      <c r="J14" t="s">
        <v>210</v>
      </c>
      <c r="K14" t="s">
        <v>288</v>
      </c>
      <c r="L14" t="s">
        <v>268</v>
      </c>
      <c r="M14" t="s">
        <v>79</v>
      </c>
      <c r="N14" t="s">
        <v>79</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'https://www.youtube.com/watch?v=CZzW6_hR068', now(), now());</v>
      </c>
    </row>
    <row r="15" spans="1:15" x14ac:dyDescent="0.25">
      <c r="A15" t="s">
        <v>72</v>
      </c>
      <c r="B15" t="s">
        <v>240</v>
      </c>
      <c r="C15" t="s">
        <v>241</v>
      </c>
      <c r="D15" s="11" t="s">
        <v>439</v>
      </c>
      <c r="E15" s="10" t="s">
        <v>479</v>
      </c>
      <c r="F15" t="s">
        <v>211</v>
      </c>
      <c r="G15" t="s">
        <v>208</v>
      </c>
      <c r="H15" t="s">
        <v>209</v>
      </c>
      <c r="I15" t="s">
        <v>209</v>
      </c>
      <c r="J15" t="s">
        <v>233</v>
      </c>
      <c r="K15" t="s">
        <v>289</v>
      </c>
      <c r="L15" t="s">
        <v>269</v>
      </c>
      <c r="M15" t="s">
        <v>79</v>
      </c>
      <c r="N15" t="s">
        <v>79</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'https://www.youtube.com/watch?v=oEr4rhfDKcQ', now(), now());</v>
      </c>
    </row>
    <row r="16" spans="1:15" x14ac:dyDescent="0.25">
      <c r="A16" t="s">
        <v>72</v>
      </c>
      <c r="B16" t="s">
        <v>242</v>
      </c>
      <c r="C16" t="s">
        <v>243</v>
      </c>
      <c r="D16" s="11" t="s">
        <v>440</v>
      </c>
      <c r="E16" s="10" t="s">
        <v>480</v>
      </c>
      <c r="F16" t="s">
        <v>211</v>
      </c>
      <c r="G16" t="s">
        <v>208</v>
      </c>
      <c r="H16" t="s">
        <v>209</v>
      </c>
      <c r="I16" t="s">
        <v>209</v>
      </c>
      <c r="J16" t="s">
        <v>233</v>
      </c>
      <c r="K16" t="s">
        <v>292</v>
      </c>
      <c r="L16" t="s">
        <v>270</v>
      </c>
      <c r="M16" t="s">
        <v>79</v>
      </c>
      <c r="N16" t="s">
        <v>79</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'https://www.youtube.com/watch?v=znTLzRJimeY', now(), now());</v>
      </c>
    </row>
    <row r="17" spans="1:15" x14ac:dyDescent="0.25">
      <c r="A17" t="s">
        <v>72</v>
      </c>
      <c r="B17" t="s">
        <v>244</v>
      </c>
      <c r="C17" t="s">
        <v>245</v>
      </c>
      <c r="D17" s="11" t="s">
        <v>441</v>
      </c>
      <c r="E17" s="10" t="s">
        <v>472</v>
      </c>
      <c r="F17" t="s">
        <v>211</v>
      </c>
      <c r="G17" t="s">
        <v>208</v>
      </c>
      <c r="H17" t="s">
        <v>209</v>
      </c>
      <c r="I17" t="s">
        <v>209</v>
      </c>
      <c r="J17" t="s">
        <v>233</v>
      </c>
      <c r="K17" t="s">
        <v>290</v>
      </c>
      <c r="L17" t="s">
        <v>271</v>
      </c>
      <c r="M17" t="s">
        <v>79</v>
      </c>
      <c r="N17" t="s">
        <v>79</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'https://www.youtube.com/watch?v=J4YV2_TcCoE', now(), now());</v>
      </c>
    </row>
    <row r="18" spans="1:15" x14ac:dyDescent="0.25">
      <c r="A18" t="s">
        <v>72</v>
      </c>
      <c r="B18" t="s">
        <v>246</v>
      </c>
      <c r="C18" t="s">
        <v>247</v>
      </c>
      <c r="D18" s="11" t="s">
        <v>442</v>
      </c>
      <c r="E18" s="10" t="s">
        <v>470</v>
      </c>
      <c r="F18" t="s">
        <v>248</v>
      </c>
      <c r="G18" t="s">
        <v>249</v>
      </c>
      <c r="H18" t="s">
        <v>219</v>
      </c>
      <c r="I18" t="s">
        <v>219</v>
      </c>
      <c r="J18" t="s">
        <v>210</v>
      </c>
      <c r="K18" t="s">
        <v>291</v>
      </c>
      <c r="L18" t="s">
        <v>272</v>
      </c>
      <c r="M18" t="s">
        <v>79</v>
      </c>
      <c r="N18" t="s">
        <v>79</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'https://www.youtube.com/watch?v=-GLVaSYzAvg', now(), now());</v>
      </c>
    </row>
    <row r="19" spans="1:15" x14ac:dyDescent="0.25">
      <c r="A19" t="s">
        <v>72</v>
      </c>
      <c r="B19" t="s">
        <v>250</v>
      </c>
      <c r="C19" t="s">
        <v>251</v>
      </c>
      <c r="D19" s="11" t="s">
        <v>443</v>
      </c>
      <c r="E19" s="10" t="s">
        <v>481</v>
      </c>
      <c r="F19" t="s">
        <v>248</v>
      </c>
      <c r="G19" t="s">
        <v>249</v>
      </c>
      <c r="H19" t="s">
        <v>219</v>
      </c>
      <c r="I19" t="s">
        <v>209</v>
      </c>
      <c r="J19" t="s">
        <v>210</v>
      </c>
      <c r="K19" t="s">
        <v>293</v>
      </c>
      <c r="L19" t="s">
        <v>273</v>
      </c>
      <c r="M19" t="s">
        <v>79</v>
      </c>
      <c r="N19" t="s">
        <v>79</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'https://www.youtube.com/watch?v=srFhXDZhUZI', now(), now());</v>
      </c>
    </row>
    <row r="20" spans="1:15" x14ac:dyDescent="0.25">
      <c r="A20" t="s">
        <v>72</v>
      </c>
      <c r="B20" t="s">
        <v>252</v>
      </c>
      <c r="C20" t="s">
        <v>253</v>
      </c>
      <c r="D20" s="11" t="s">
        <v>444</v>
      </c>
      <c r="E20" s="10" t="s">
        <v>482</v>
      </c>
      <c r="F20" t="s">
        <v>248</v>
      </c>
      <c r="G20" t="s">
        <v>249</v>
      </c>
      <c r="H20" t="s">
        <v>219</v>
      </c>
      <c r="I20" t="s">
        <v>209</v>
      </c>
      <c r="J20" t="s">
        <v>233</v>
      </c>
      <c r="K20" t="s">
        <v>294</v>
      </c>
      <c r="L20" t="s">
        <v>274</v>
      </c>
      <c r="M20" t="s">
        <v>79</v>
      </c>
      <c r="N20" t="s">
        <v>79</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'https://www.youtube.com/watch?v=pd0bqLQrtdE', now(), now());</v>
      </c>
    </row>
    <row r="21" spans="1:15" x14ac:dyDescent="0.25">
      <c r="A21" t="s">
        <v>72</v>
      </c>
      <c r="B21" t="s">
        <v>254</v>
      </c>
      <c r="C21" t="s">
        <v>255</v>
      </c>
      <c r="D21" s="11" t="s">
        <v>445</v>
      </c>
      <c r="E21" s="10" t="s">
        <v>481</v>
      </c>
      <c r="F21" t="s">
        <v>248</v>
      </c>
      <c r="G21" t="s">
        <v>249</v>
      </c>
      <c r="H21" t="s">
        <v>219</v>
      </c>
      <c r="I21" t="s">
        <v>209</v>
      </c>
      <c r="J21" t="s">
        <v>233</v>
      </c>
      <c r="K21" t="s">
        <v>295</v>
      </c>
      <c r="L21" t="s">
        <v>275</v>
      </c>
      <c r="M21" t="s">
        <v>79</v>
      </c>
      <c r="N21" t="s">
        <v>79</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'https://www.youtube.com/watch?v=M2KkencnKKc', now(), now());</v>
      </c>
    </row>
    <row r="22" spans="1:15" x14ac:dyDescent="0.25">
      <c r="A22" t="s">
        <v>72</v>
      </c>
      <c r="B22" t="s">
        <v>696</v>
      </c>
      <c r="C22" s="9" t="s">
        <v>315</v>
      </c>
      <c r="D22" s="11" t="s">
        <v>446</v>
      </c>
      <c r="E22" s="10" t="s">
        <v>483</v>
      </c>
      <c r="F22" t="s">
        <v>211</v>
      </c>
      <c r="G22" t="s">
        <v>208</v>
      </c>
      <c r="H22" t="s">
        <v>209</v>
      </c>
      <c r="I22" t="s">
        <v>209</v>
      </c>
      <c r="J22" t="s">
        <v>233</v>
      </c>
      <c r="K22" t="s">
        <v>314</v>
      </c>
      <c r="L22" t="s">
        <v>318</v>
      </c>
      <c r="M22" t="s">
        <v>79</v>
      </c>
      <c r="N22" t="s">
        <v>79</v>
      </c>
      <c r="O22" s="6" t="str">
        <f t="shared" si="0"/>
        <v>INSERT INTO movies(id, movie_name, description, date_released, duration, country, language, subtitles, dubbed, age_rating, poster, trailer, created_at, updated_at) VALUES (DEFAULT, 'The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'https://www.youtube.com/watch?v=lHz95RYUbik', now(), now());</v>
      </c>
    </row>
    <row r="23" spans="1:15" x14ac:dyDescent="0.25">
      <c r="A23" t="s">
        <v>72</v>
      </c>
      <c r="B23" t="s">
        <v>297</v>
      </c>
      <c r="C23" s="9" t="s">
        <v>317</v>
      </c>
      <c r="D23" s="11" t="s">
        <v>447</v>
      </c>
      <c r="E23" s="10" t="s">
        <v>484</v>
      </c>
      <c r="F23" t="s">
        <v>211</v>
      </c>
      <c r="G23" t="s">
        <v>208</v>
      </c>
      <c r="H23" t="s">
        <v>209</v>
      </c>
      <c r="I23" t="s">
        <v>209</v>
      </c>
      <c r="J23" t="s">
        <v>233</v>
      </c>
      <c r="K23" t="s">
        <v>316</v>
      </c>
      <c r="L23" t="s">
        <v>319</v>
      </c>
      <c r="M23" t="s">
        <v>79</v>
      </c>
      <c r="N23" t="s">
        <v>79</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'https://www.youtube.com/watch?v=LjLamj-b0I8', now(), now());</v>
      </c>
    </row>
    <row r="24" spans="1:15" x14ac:dyDescent="0.25">
      <c r="A24" t="s">
        <v>72</v>
      </c>
      <c r="B24" t="s">
        <v>298</v>
      </c>
      <c r="C24" s="9" t="s">
        <v>320</v>
      </c>
      <c r="D24" s="11" t="s">
        <v>448</v>
      </c>
      <c r="E24" s="10" t="s">
        <v>476</v>
      </c>
      <c r="F24" t="s">
        <v>211</v>
      </c>
      <c r="G24" t="s">
        <v>208</v>
      </c>
      <c r="H24" t="s">
        <v>209</v>
      </c>
      <c r="I24" t="s">
        <v>209</v>
      </c>
      <c r="J24" t="s">
        <v>233</v>
      </c>
      <c r="K24" t="s">
        <v>321</v>
      </c>
      <c r="L24" t="s">
        <v>322</v>
      </c>
      <c r="M24" t="s">
        <v>79</v>
      </c>
      <c r="N24" t="s">
        <v>79</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'https://www.youtube.com/watch?v=sftuxbvGwiU', now(), now());</v>
      </c>
    </row>
    <row r="25" spans="1:15" x14ac:dyDescent="0.25">
      <c r="A25" t="s">
        <v>72</v>
      </c>
      <c r="B25" t="s">
        <v>299</v>
      </c>
      <c r="C25" s="9" t="s">
        <v>323</v>
      </c>
      <c r="D25" s="11" t="s">
        <v>449</v>
      </c>
      <c r="E25" s="10" t="s">
        <v>485</v>
      </c>
      <c r="F25" t="s">
        <v>211</v>
      </c>
      <c r="G25" t="s">
        <v>208</v>
      </c>
      <c r="H25" t="s">
        <v>209</v>
      </c>
      <c r="I25" t="s">
        <v>209</v>
      </c>
      <c r="J25" t="s">
        <v>210</v>
      </c>
      <c r="K25" t="s">
        <v>324</v>
      </c>
      <c r="L25" t="s">
        <v>325</v>
      </c>
      <c r="M25" t="s">
        <v>79</v>
      </c>
      <c r="N25" t="s">
        <v>79</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'https://www.youtube.com/watch?v=kozds_anirw', now(), now());</v>
      </c>
    </row>
    <row r="26" spans="1:15" x14ac:dyDescent="0.25">
      <c r="A26" t="s">
        <v>72</v>
      </c>
      <c r="B26" t="s">
        <v>300</v>
      </c>
      <c r="C26" s="9" t="s">
        <v>326</v>
      </c>
      <c r="D26" s="11" t="s">
        <v>450</v>
      </c>
      <c r="E26" s="10" t="s">
        <v>486</v>
      </c>
      <c r="F26" t="s">
        <v>211</v>
      </c>
      <c r="G26" t="s">
        <v>208</v>
      </c>
      <c r="H26" t="s">
        <v>209</v>
      </c>
      <c r="I26" t="s">
        <v>209</v>
      </c>
      <c r="J26" t="s">
        <v>220</v>
      </c>
      <c r="K26" t="s">
        <v>327</v>
      </c>
      <c r="L26" t="s">
        <v>328</v>
      </c>
      <c r="M26" t="s">
        <v>79</v>
      </c>
      <c r="N26" t="s">
        <v>79</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'https://www.youtube.com/watch?v=1g3_CFmnU7k', now(), now());</v>
      </c>
    </row>
    <row r="27" spans="1:15" x14ac:dyDescent="0.25">
      <c r="A27" t="s">
        <v>72</v>
      </c>
      <c r="B27" t="s">
        <v>308</v>
      </c>
      <c r="C27" s="9" t="s">
        <v>329</v>
      </c>
      <c r="D27" s="11" t="s">
        <v>451</v>
      </c>
      <c r="E27" s="10" t="s">
        <v>487</v>
      </c>
      <c r="F27" t="s">
        <v>211</v>
      </c>
      <c r="G27" t="s">
        <v>208</v>
      </c>
      <c r="H27" t="s">
        <v>209</v>
      </c>
      <c r="I27" t="s">
        <v>209</v>
      </c>
      <c r="J27" t="s">
        <v>233</v>
      </c>
      <c r="K27" t="s">
        <v>330</v>
      </c>
      <c r="L27" t="s">
        <v>331</v>
      </c>
      <c r="M27" t="s">
        <v>79</v>
      </c>
      <c r="N27" t="s">
        <v>79</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'https://www.youtube.com/watch?v=vgqG3ITMv1Q', now(), now());</v>
      </c>
    </row>
    <row r="28" spans="1:15" x14ac:dyDescent="0.25">
      <c r="A28" t="s">
        <v>72</v>
      </c>
      <c r="B28" t="s">
        <v>301</v>
      </c>
      <c r="C28" s="9" t="s">
        <v>332</v>
      </c>
      <c r="D28" s="11" t="s">
        <v>452</v>
      </c>
      <c r="E28" s="10" t="s">
        <v>488</v>
      </c>
      <c r="F28" t="s">
        <v>217</v>
      </c>
      <c r="G28" t="s">
        <v>218</v>
      </c>
      <c r="H28" t="s">
        <v>219</v>
      </c>
      <c r="I28" t="s">
        <v>209</v>
      </c>
      <c r="J28" t="s">
        <v>220</v>
      </c>
      <c r="K28" t="s">
        <v>333</v>
      </c>
      <c r="L28" t="s">
        <v>334</v>
      </c>
      <c r="M28" t="s">
        <v>79</v>
      </c>
      <c r="N28" t="s">
        <v>79</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'https://www.youtube.com/watch?v=zQWEhPYwuY4', now(), now());</v>
      </c>
    </row>
    <row r="29" spans="1:15" x14ac:dyDescent="0.25">
      <c r="A29" t="s">
        <v>72</v>
      </c>
      <c r="B29" t="s">
        <v>301</v>
      </c>
      <c r="C29" s="9" t="s">
        <v>335</v>
      </c>
      <c r="D29" s="11" t="s">
        <v>453</v>
      </c>
      <c r="E29" s="10" t="s">
        <v>489</v>
      </c>
      <c r="F29" t="s">
        <v>211</v>
      </c>
      <c r="G29" t="s">
        <v>208</v>
      </c>
      <c r="H29" t="s">
        <v>209</v>
      </c>
      <c r="I29" t="s">
        <v>209</v>
      </c>
      <c r="J29" t="s">
        <v>210</v>
      </c>
      <c r="K29" t="s">
        <v>336</v>
      </c>
      <c r="L29" t="s">
        <v>337</v>
      </c>
      <c r="M29" t="s">
        <v>79</v>
      </c>
      <c r="N29" t="s">
        <v>79</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'https://www.youtube.com/watch?v=UGtS3CL-zpo', now(), now());</v>
      </c>
    </row>
    <row r="30" spans="1:15" x14ac:dyDescent="0.25">
      <c r="A30" t="s">
        <v>72</v>
      </c>
      <c r="B30" t="s">
        <v>380</v>
      </c>
      <c r="C30" s="9" t="s">
        <v>338</v>
      </c>
      <c r="D30" s="11" t="s">
        <v>454</v>
      </c>
      <c r="E30" s="10" t="s">
        <v>490</v>
      </c>
      <c r="F30" t="s">
        <v>211</v>
      </c>
      <c r="G30" t="s">
        <v>208</v>
      </c>
      <c r="H30" t="s">
        <v>209</v>
      </c>
      <c r="I30" t="s">
        <v>209</v>
      </c>
      <c r="J30" t="s">
        <v>210</v>
      </c>
      <c r="K30" t="s">
        <v>339</v>
      </c>
      <c r="L30" t="s">
        <v>340</v>
      </c>
      <c r="M30" t="s">
        <v>79</v>
      </c>
      <c r="N30" t="s">
        <v>79</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'https://www.youtube.com/watch?v=uPIEn0M8su0', now(), now());</v>
      </c>
    </row>
    <row r="31" spans="1:15" x14ac:dyDescent="0.25">
      <c r="A31" t="s">
        <v>72</v>
      </c>
      <c r="B31" t="s">
        <v>302</v>
      </c>
      <c r="C31" s="9" t="s">
        <v>341</v>
      </c>
      <c r="D31" s="11" t="s">
        <v>455</v>
      </c>
      <c r="E31" s="10" t="s">
        <v>491</v>
      </c>
      <c r="F31" t="s">
        <v>211</v>
      </c>
      <c r="G31" t="s">
        <v>208</v>
      </c>
      <c r="H31" t="s">
        <v>209</v>
      </c>
      <c r="I31" t="s">
        <v>209</v>
      </c>
      <c r="J31" t="s">
        <v>210</v>
      </c>
      <c r="K31" t="s">
        <v>342</v>
      </c>
      <c r="L31" t="s">
        <v>343</v>
      </c>
      <c r="M31" t="s">
        <v>79</v>
      </c>
      <c r="N31" t="s">
        <v>79</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'https://www.youtube.com/watch?v=YmvHzCLP6ug', now(), now());</v>
      </c>
    </row>
    <row r="32" spans="1:15" x14ac:dyDescent="0.25">
      <c r="A32" t="s">
        <v>72</v>
      </c>
      <c r="B32" t="s">
        <v>800</v>
      </c>
      <c r="C32" s="9" t="s">
        <v>344</v>
      </c>
      <c r="D32" s="11" t="s">
        <v>456</v>
      </c>
      <c r="E32" s="10" t="s">
        <v>492</v>
      </c>
      <c r="F32" t="s">
        <v>211</v>
      </c>
      <c r="G32" t="s">
        <v>208</v>
      </c>
      <c r="H32" t="s">
        <v>209</v>
      </c>
      <c r="I32" t="s">
        <v>209</v>
      </c>
      <c r="J32" t="s">
        <v>210</v>
      </c>
      <c r="K32" t="s">
        <v>345</v>
      </c>
      <c r="L32" t="s">
        <v>346</v>
      </c>
      <c r="M32" t="s">
        <v>79</v>
      </c>
      <c r="N32" t="s">
        <v>79</v>
      </c>
      <c r="O32" s="6" t="str">
        <f t="shared" si="0"/>
        <v>INSERT INTO movies(id, movie_name, description, date_released, duration, country, language, subtitles, dubbed, age_rating, poster, trailer, created_at, updated_at) VALUES (DEFAULT, 'Gattaca', 'A genetically inferior man assumes the identity of a superior one in order to pursue his lifelong dream of space travel.', '10/24/1997', '1:46', 'USA', 'English', 'N', 'N', 'PG-13', 'http://ia.media-imdb.com/images/M/MV5BNzQxMzU3OTQwNF5BMl5BanBnXkFtZTYwNDUyNTE5._V1_UY268_CR3,0,182,268_AL_.jpg', 'https://www.youtube.com/watch?v=hWjlUj7Czlk', now(), now());</v>
      </c>
    </row>
    <row r="33" spans="1:15" x14ac:dyDescent="0.25">
      <c r="A33" t="s">
        <v>72</v>
      </c>
      <c r="B33" t="s">
        <v>311</v>
      </c>
      <c r="C33" s="9" t="s">
        <v>347</v>
      </c>
      <c r="D33" s="11" t="s">
        <v>457</v>
      </c>
      <c r="E33" s="10" t="s">
        <v>493</v>
      </c>
      <c r="F33" t="s">
        <v>211</v>
      </c>
      <c r="G33" t="s">
        <v>208</v>
      </c>
      <c r="H33" t="s">
        <v>209</v>
      </c>
      <c r="I33" t="s">
        <v>209</v>
      </c>
      <c r="J33" t="s">
        <v>210</v>
      </c>
      <c r="K33" t="s">
        <v>348</v>
      </c>
      <c r="L33" t="s">
        <v>349</v>
      </c>
      <c r="M33" t="s">
        <v>79</v>
      </c>
      <c r="N33" t="s">
        <v>79</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'https://www.youtube.com/watch?v=1UNtrqRG7GA', now(), now());</v>
      </c>
    </row>
    <row r="34" spans="1:15" x14ac:dyDescent="0.25">
      <c r="A34" t="s">
        <v>72</v>
      </c>
      <c r="B34" t="s">
        <v>303</v>
      </c>
      <c r="C34" s="9" t="s">
        <v>350</v>
      </c>
      <c r="D34" s="11" t="s">
        <v>458</v>
      </c>
      <c r="E34" s="10" t="s">
        <v>494</v>
      </c>
      <c r="F34" t="s">
        <v>211</v>
      </c>
      <c r="G34" t="s">
        <v>208</v>
      </c>
      <c r="H34" t="s">
        <v>209</v>
      </c>
      <c r="I34" t="s">
        <v>209</v>
      </c>
      <c r="J34" t="s">
        <v>220</v>
      </c>
      <c r="K34" t="s">
        <v>351</v>
      </c>
      <c r="L34" t="s">
        <v>352</v>
      </c>
      <c r="M34" t="s">
        <v>79</v>
      </c>
      <c r="N34" t="s">
        <v>79</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'https://www.youtube.com/watch?v=qas5lWp7_R0', now(), now());</v>
      </c>
    </row>
    <row r="35" spans="1:15" x14ac:dyDescent="0.25">
      <c r="A35" t="s">
        <v>72</v>
      </c>
      <c r="B35" t="s">
        <v>313</v>
      </c>
      <c r="C35" s="9" t="s">
        <v>353</v>
      </c>
      <c r="D35" s="11" t="s">
        <v>459</v>
      </c>
      <c r="E35" s="10" t="s">
        <v>495</v>
      </c>
      <c r="F35" t="s">
        <v>211</v>
      </c>
      <c r="G35" t="s">
        <v>208</v>
      </c>
      <c r="H35" t="s">
        <v>209</v>
      </c>
      <c r="I35" t="s">
        <v>209</v>
      </c>
      <c r="J35" t="s">
        <v>354</v>
      </c>
      <c r="K35" t="s">
        <v>355</v>
      </c>
      <c r="L35" t="s">
        <v>356</v>
      </c>
      <c r="M35" t="s">
        <v>79</v>
      </c>
      <c r="N35" t="s">
        <v>79</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'https://www.youtube.com/watch?v=KYz2wyBy3kc', now(), now());</v>
      </c>
    </row>
    <row r="36" spans="1:15" x14ac:dyDescent="0.25">
      <c r="A36" t="s">
        <v>72</v>
      </c>
      <c r="B36" t="s">
        <v>304</v>
      </c>
      <c r="C36" s="9" t="s">
        <v>357</v>
      </c>
      <c r="D36" s="11" t="s">
        <v>460</v>
      </c>
      <c r="E36" s="10" t="s">
        <v>468</v>
      </c>
      <c r="F36" t="s">
        <v>211</v>
      </c>
      <c r="G36" t="s">
        <v>208</v>
      </c>
      <c r="H36" t="s">
        <v>209</v>
      </c>
      <c r="I36" t="s">
        <v>209</v>
      </c>
      <c r="J36" t="s">
        <v>210</v>
      </c>
      <c r="K36" t="s">
        <v>358</v>
      </c>
      <c r="L36" t="s">
        <v>359</v>
      </c>
      <c r="M36" t="s">
        <v>79</v>
      </c>
      <c r="N36" t="s">
        <v>79</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'https://www.youtube.com/watch?v=QAEkuVgt6Aw', now(), now());</v>
      </c>
    </row>
    <row r="37" spans="1:15" x14ac:dyDescent="0.25">
      <c r="A37" t="s">
        <v>72</v>
      </c>
      <c r="B37" t="s">
        <v>305</v>
      </c>
      <c r="C37" s="9" t="s">
        <v>360</v>
      </c>
      <c r="D37" s="11" t="s">
        <v>461</v>
      </c>
      <c r="E37" s="10" t="s">
        <v>496</v>
      </c>
      <c r="F37" t="s">
        <v>211</v>
      </c>
      <c r="G37" t="s">
        <v>208</v>
      </c>
      <c r="H37" t="s">
        <v>209</v>
      </c>
      <c r="I37" t="s">
        <v>209</v>
      </c>
      <c r="J37" t="s">
        <v>210</v>
      </c>
      <c r="K37" t="s">
        <v>361</v>
      </c>
      <c r="L37" t="s">
        <v>362</v>
      </c>
      <c r="M37" t="s">
        <v>79</v>
      </c>
      <c r="N37" t="s">
        <v>79</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'https://www.youtube.com/watch?v=neY2xVmOfUM', now(), now());</v>
      </c>
    </row>
    <row r="38" spans="1:15" x14ac:dyDescent="0.25">
      <c r="A38" t="s">
        <v>72</v>
      </c>
      <c r="B38" t="s">
        <v>312</v>
      </c>
      <c r="C38" s="9" t="s">
        <v>363</v>
      </c>
      <c r="D38" s="11" t="s">
        <v>462</v>
      </c>
      <c r="E38" s="10" t="s">
        <v>490</v>
      </c>
      <c r="F38" t="s">
        <v>211</v>
      </c>
      <c r="G38" t="s">
        <v>208</v>
      </c>
      <c r="H38" t="s">
        <v>209</v>
      </c>
      <c r="I38" t="s">
        <v>209</v>
      </c>
      <c r="J38" t="s">
        <v>210</v>
      </c>
      <c r="K38" t="s">
        <v>364</v>
      </c>
      <c r="L38" t="s">
        <v>365</v>
      </c>
      <c r="M38" t="s">
        <v>79</v>
      </c>
      <c r="N38" t="s">
        <v>79</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'https://www.youtube.com/watch?v=mBBuzHrZBro', now(), now());</v>
      </c>
    </row>
    <row r="39" spans="1:15" x14ac:dyDescent="0.25">
      <c r="A39" t="s">
        <v>72</v>
      </c>
      <c r="B39" t="s">
        <v>306</v>
      </c>
      <c r="C39" s="9" t="s">
        <v>366</v>
      </c>
      <c r="D39" s="11" t="s">
        <v>463</v>
      </c>
      <c r="E39" s="10" t="s">
        <v>497</v>
      </c>
      <c r="F39" t="s">
        <v>211</v>
      </c>
      <c r="G39" t="s">
        <v>208</v>
      </c>
      <c r="H39" t="s">
        <v>209</v>
      </c>
      <c r="I39" t="s">
        <v>209</v>
      </c>
      <c r="J39" t="s">
        <v>210</v>
      </c>
      <c r="K39" t="s">
        <v>367</v>
      </c>
      <c r="L39" t="s">
        <v>368</v>
      </c>
      <c r="M39" t="s">
        <v>79</v>
      </c>
      <c r="N39" t="s">
        <v>79</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'https://www.youtube.com/watch?v=5PSNL1qE6VY', now(), now());</v>
      </c>
    </row>
    <row r="40" spans="1:15" x14ac:dyDescent="0.25">
      <c r="A40" t="s">
        <v>72</v>
      </c>
      <c r="B40" t="s">
        <v>307</v>
      </c>
      <c r="C40" s="9" t="s">
        <v>369</v>
      </c>
      <c r="D40" s="11" t="s">
        <v>464</v>
      </c>
      <c r="E40" s="10" t="s">
        <v>498</v>
      </c>
      <c r="F40" t="s">
        <v>211</v>
      </c>
      <c r="G40" t="s">
        <v>208</v>
      </c>
      <c r="H40" t="s">
        <v>209</v>
      </c>
      <c r="I40" t="s">
        <v>209</v>
      </c>
      <c r="J40" t="s">
        <v>233</v>
      </c>
      <c r="K40" t="s">
        <v>370</v>
      </c>
      <c r="L40" t="s">
        <v>371</v>
      </c>
      <c r="M40" t="s">
        <v>79</v>
      </c>
      <c r="N40" t="s">
        <v>79</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'https://www.youtube.com/watch?v=ZIM1HydF9UA', now(), now());</v>
      </c>
    </row>
    <row r="41" spans="1:15" x14ac:dyDescent="0.25">
      <c r="A41" t="s">
        <v>72</v>
      </c>
      <c r="B41" t="s">
        <v>309</v>
      </c>
      <c r="C41" s="9" t="s">
        <v>372</v>
      </c>
      <c r="D41" s="11" t="s">
        <v>465</v>
      </c>
      <c r="E41" s="10" t="s">
        <v>499</v>
      </c>
      <c r="F41" t="s">
        <v>373</v>
      </c>
      <c r="G41" t="s">
        <v>310</v>
      </c>
      <c r="H41" t="s">
        <v>219</v>
      </c>
      <c r="I41" t="s">
        <v>209</v>
      </c>
      <c r="J41" t="s">
        <v>233</v>
      </c>
      <c r="K41" t="s">
        <v>374</v>
      </c>
      <c r="L41" t="s">
        <v>375</v>
      </c>
      <c r="M41" t="s">
        <v>79</v>
      </c>
      <c r="N41" t="s">
        <v>79</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'https://www.youtube.com/watch?v=2UT5xaAfxWU', now(), now());</v>
      </c>
    </row>
    <row r="42" spans="1:15" x14ac:dyDescent="0.25">
      <c r="A42" t="s">
        <v>72</v>
      </c>
      <c r="B42" t="s">
        <v>500</v>
      </c>
      <c r="C42" t="s">
        <v>501</v>
      </c>
      <c r="D42" s="11" t="s">
        <v>502</v>
      </c>
      <c r="E42" s="10" t="s">
        <v>503</v>
      </c>
      <c r="F42" t="s">
        <v>211</v>
      </c>
      <c r="G42" t="s">
        <v>208</v>
      </c>
      <c r="H42" t="s">
        <v>209</v>
      </c>
      <c r="I42" t="s">
        <v>209</v>
      </c>
      <c r="J42" t="s">
        <v>210</v>
      </c>
      <c r="K42" t="s">
        <v>504</v>
      </c>
      <c r="L42" t="s">
        <v>505</v>
      </c>
      <c r="M42" t="s">
        <v>79</v>
      </c>
      <c r="N42" t="s">
        <v>79</v>
      </c>
      <c r="O42" s="6" t="str">
        <f t="shared" si="0"/>
        <v>INSERT INTO movies(id, movie_name, description, date_released, duration, country, language, subtitles, dubbed, age_rating, poster, trailer, created_at, updated_at) VALUES (DEFAULT, 'Catch Me If You Can', 'The true story of Frank Abagnale Jr. who, before his 19th birthday, successfully conned millions of dollars' worth of checks as a Pan Am pilot, doctor, and legal prosecutor.', '12/25/2002', '2:21', 'USA', 'English', 'N', 'N', 'PG-13', 'http://ia.media-imdb.com/images/M/MV5BMTY5MzYzNjc5NV5BMl5BanBnXkFtZTYwNTUyNTc2._V1_UX182_CR0,0,182,268_AL_.jpg', 'https://www.youtube.com/watch?v=71rDQ7z4eFg',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24" sqref="E24"/>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381</v>
      </c>
      <c r="C2" t="s">
        <v>79</v>
      </c>
      <c r="D2" t="s">
        <v>79</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382</v>
      </c>
      <c r="C3" t="s">
        <v>79</v>
      </c>
      <c r="D3" t="s">
        <v>79</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384</v>
      </c>
      <c r="C4" t="s">
        <v>79</v>
      </c>
      <c r="D4" t="s">
        <v>79</v>
      </c>
      <c r="E4" s="6" t="str">
        <f t="shared" si="0"/>
        <v>INSERT INTO casting_types(id, cast_type, created_at, updated_at) VALUES (DEFAULT, 'Extra', now(), now());</v>
      </c>
    </row>
    <row r="5" spans="1:5" x14ac:dyDescent="0.25">
      <c r="A5" t="s">
        <v>72</v>
      </c>
      <c r="B5" t="s">
        <v>383</v>
      </c>
      <c r="C5" t="s">
        <v>79</v>
      </c>
      <c r="D5" t="s">
        <v>79</v>
      </c>
      <c r="E5" s="6" t="str">
        <f t="shared" si="0"/>
        <v>INSERT INTO casting_types(id, cast_type, created_at, updated_at) VALUES (DEFAULT, 'Cameo', now(), now());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topLeftCell="A78" workbookViewId="0">
      <selection activeCell="J2" sqref="J2:J102"/>
    </sheetView>
  </sheetViews>
  <sheetFormatPr defaultRowHeight="15" x14ac:dyDescent="0.25"/>
  <cols>
    <col min="1" max="1" width="13.5703125" customWidth="1"/>
    <col min="2" max="9" width="11.42578125" customWidth="1"/>
    <col min="10" max="10" width="67.285156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387</v>
      </c>
      <c r="C2" t="s">
        <v>388</v>
      </c>
      <c r="D2" s="14" t="s">
        <v>507</v>
      </c>
      <c r="E2" t="s">
        <v>211</v>
      </c>
      <c r="F2" t="s">
        <v>158</v>
      </c>
      <c r="G2" t="s">
        <v>508</v>
      </c>
      <c r="H2" t="s">
        <v>79</v>
      </c>
      <c r="I2" t="s">
        <v>79</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(DEFAULT, 'Sean', 'Astin', '02/25/1971', 'USA', 'M', 'http://ia.media-imdb.com/images/M/MV5BMjEzMjczOTQ1NF5BMl5BanBnXkFtZTcwMzI2NzYyMQ@@._V1_UY317_CR6,0,214,317_AL_.jpg', now(), now());</v>
      </c>
    </row>
    <row r="3" spans="1:10" x14ac:dyDescent="0.25">
      <c r="A3" t="s">
        <v>72</v>
      </c>
      <c r="B3" t="s">
        <v>387</v>
      </c>
      <c r="C3" t="s">
        <v>391</v>
      </c>
      <c r="D3" s="14" t="s">
        <v>509</v>
      </c>
      <c r="E3" t="s">
        <v>901</v>
      </c>
      <c r="F3" t="s">
        <v>158</v>
      </c>
      <c r="G3" t="s">
        <v>510</v>
      </c>
      <c r="H3" t="s">
        <v>79</v>
      </c>
      <c r="I3" t="s">
        <v>79</v>
      </c>
      <c r="J3" s="6" t="str">
        <f t="shared" ref="J3:J66" si="0" xml:space="preserve"> "INSERT INTO actors("&amp;A$1&amp;", "&amp;B$1&amp;", "&amp;C$1&amp;", "&amp;D$1&amp;", "&amp;E$1&amp;", "&amp;F$1&amp;", "&amp;G$1&amp;", "&amp;H$1&amp;", "&amp;I$1&amp;") VALUES ("&amp;A3&amp;", '"&amp;B3&amp;"', '"&amp;C3&amp;"', '"&amp;D3&amp;"', '"&amp;E3&amp;"', '"&amp;F3&amp;"', '"&amp;G3&amp;"', "&amp;H3&amp;", "&amp;I3&amp;");"</f>
        <v>INSERT INTO actors(id, first_name, last_name, date_of_birth, place_of_birth, gender, picture, created_at, updated_at) VALUES (DEFAULT, 'Sean', 'Bean', '04/17/1959', 'England, UK', 'M', 'http://ia.media-imdb.com/images/M/MV5BMTkzMzc4MDk5OF5BMl5BanBnXkFtZTcwODg3MjUxNw@@._V1_UY317_CR8,0,214,317_AL_.jpg', now(), now());</v>
      </c>
    </row>
    <row r="4" spans="1:10" x14ac:dyDescent="0.25">
      <c r="A4" t="s">
        <v>72</v>
      </c>
      <c r="B4" t="s">
        <v>392</v>
      </c>
      <c r="C4" t="s">
        <v>393</v>
      </c>
      <c r="D4" s="14" t="s">
        <v>511</v>
      </c>
      <c r="E4" t="s">
        <v>901</v>
      </c>
      <c r="F4" t="s">
        <v>158</v>
      </c>
      <c r="G4" t="s">
        <v>512</v>
      </c>
      <c r="H4" t="s">
        <v>79</v>
      </c>
      <c r="I4" t="s">
        <v>79</v>
      </c>
      <c r="J4" s="6" t="str">
        <f t="shared" si="0"/>
        <v>INSERT INTO actors(id, first_name, last_name, date_of_birth, place_of_birth, gender, picture, created_at, updated_at) VALUES (DEFAULT, 'Ian', 'McKellen', '05/25/1939', 'England, UK', 'M', 'http://ia.media-imdb.com/images/M/MV5BMTQ2MjgyNjk3MV5BMl5BanBnXkFtZTcwNTA3NTY5Mg@@._V1_UY317_CR10,0,214,317_AL_.jpg', now(), now());</v>
      </c>
    </row>
    <row r="5" spans="1:10" x14ac:dyDescent="0.25">
      <c r="A5" t="s">
        <v>72</v>
      </c>
      <c r="B5" t="s">
        <v>394</v>
      </c>
      <c r="C5" t="s">
        <v>395</v>
      </c>
      <c r="D5" s="14" t="s">
        <v>513</v>
      </c>
      <c r="E5" t="s">
        <v>211</v>
      </c>
      <c r="F5" t="s">
        <v>158</v>
      </c>
      <c r="G5" t="s">
        <v>514</v>
      </c>
      <c r="H5" t="s">
        <v>79</v>
      </c>
      <c r="I5" t="s">
        <v>79</v>
      </c>
      <c r="J5" s="6" t="str">
        <f t="shared" si="0"/>
        <v>INSERT INTO actors(id, first_name, last_name, date_of_birth, place_of_birth, gender, picture, created_at, updated_at) VALUES (DEFAULT, 'Viggo', 'Mortensen', '10/20/1958', 'USA', 'M', 'http://ia.media-imdb.com/images/M/MV5BNDQzOTg4NzA2Nl5BMl5BanBnXkFtZTcwMzkwNjkxMg@@._V1_UX214_CR0,0,214,317_AL_.jpg', now(), now());</v>
      </c>
    </row>
    <row r="6" spans="1:10" x14ac:dyDescent="0.25">
      <c r="A6" t="s">
        <v>72</v>
      </c>
      <c r="B6" t="s">
        <v>396</v>
      </c>
      <c r="C6" t="s">
        <v>397</v>
      </c>
      <c r="D6" s="14" t="s">
        <v>515</v>
      </c>
      <c r="E6" t="s">
        <v>211</v>
      </c>
      <c r="F6" t="s">
        <v>158</v>
      </c>
      <c r="G6" t="s">
        <v>516</v>
      </c>
      <c r="H6" t="s">
        <v>79</v>
      </c>
      <c r="I6" t="s">
        <v>79</v>
      </c>
      <c r="J6" s="6" t="str">
        <f t="shared" si="0"/>
        <v>INSERT INTO actors(id, first_name, last_name, date_of_birth, place_of_birth, gender, picture, created_at, updated_at) VALUES (DEFAULT, 'Elijah', 'Wood', '01/28/1981', 'USA', 'M', 'http://ia.media-imdb.com/images/M/MV5BMTM0NDIxMzQ5OF5BMl5BanBnXkFtZTcwNzAyNTA4Nw@@._V1_UX214_CR0,0,214,317_AL_.jpg', now(), now());</v>
      </c>
    </row>
    <row r="7" spans="1:10" x14ac:dyDescent="0.25">
      <c r="A7" t="s">
        <v>72</v>
      </c>
      <c r="B7" t="s">
        <v>401</v>
      </c>
      <c r="C7" t="s">
        <v>402</v>
      </c>
      <c r="D7" s="14" t="s">
        <v>517</v>
      </c>
      <c r="E7" t="s">
        <v>901</v>
      </c>
      <c r="F7" t="s">
        <v>158</v>
      </c>
      <c r="G7" t="s">
        <v>518</v>
      </c>
      <c r="H7" t="s">
        <v>79</v>
      </c>
      <c r="I7" t="s">
        <v>79</v>
      </c>
      <c r="J7" s="6" t="str">
        <f t="shared" si="0"/>
        <v>INSERT INTO actors(id, first_name, last_name, date_of_birth, place_of_birth, gender, picture, created_at, updated_at) VALUES (DEFAULT, 'Orlando', 'Bloom', '01/13/1977', 'England, UK', 'M', 'http://ia.media-imdb.com/images/M/MV5BMjE1MDkxMjQ3NV5BMl5BanBnXkFtZTcwMzQ3Mjc4MQ@@._V1_UY317_CR8,0,214,317_AL_.jpg', now(), now());</v>
      </c>
    </row>
    <row r="8" spans="1:10" x14ac:dyDescent="0.25">
      <c r="A8" t="s">
        <v>72</v>
      </c>
      <c r="B8" t="s">
        <v>403</v>
      </c>
      <c r="C8" t="s">
        <v>404</v>
      </c>
      <c r="D8" s="14" t="s">
        <v>519</v>
      </c>
      <c r="E8" t="s">
        <v>520</v>
      </c>
      <c r="F8" t="s">
        <v>159</v>
      </c>
      <c r="G8" t="s">
        <v>521</v>
      </c>
      <c r="H8" t="s">
        <v>79</v>
      </c>
      <c r="I8" t="s">
        <v>79</v>
      </c>
      <c r="J8" s="6" t="str">
        <f t="shared" si="0"/>
        <v>INSERT INTO actors(id, first_name, last_name, date_of_birth, place_of_birth, gender, picture, created_at, updated_at) VALUES (DEFAULT, 'Cate', 'Blanchett', '05/14/1969', 'Australia', 'F', 'http://ia.media-imdb.com/images/M/MV5BMTc1MDI0MDg1NV5BMl5BanBnXkFtZTgwMDM3OTAzMTE@._V1_UY317_CR3,0,214,317_AL_.jpg', now(), now());</v>
      </c>
    </row>
    <row r="9" spans="1:10" x14ac:dyDescent="0.25">
      <c r="A9" t="s">
        <v>72</v>
      </c>
      <c r="B9" t="s">
        <v>522</v>
      </c>
      <c r="C9" t="s">
        <v>523</v>
      </c>
      <c r="D9" s="14" t="s">
        <v>532</v>
      </c>
      <c r="E9" t="s">
        <v>533</v>
      </c>
      <c r="F9" t="s">
        <v>158</v>
      </c>
      <c r="G9" t="s">
        <v>534</v>
      </c>
      <c r="H9" t="s">
        <v>79</v>
      </c>
      <c r="I9" t="s">
        <v>79</v>
      </c>
      <c r="J9" s="6" t="str">
        <f t="shared" si="0"/>
        <v>INSERT INTO actors(id, first_name, last_name, date_of_birth, place_of_birth, gender, picture, created_at, updated_at) VALUES (DEFAULT, 'Hugo', 'Weaving', '04/04/1960', 'Nigeria', 'M', 'http://ia.media-imdb.com/images/M/MV5BMjAxMzAyNDQyMF5BMl5BanBnXkFtZTcwOTM4ODcxMw@@._V1_UY317_CR4,0,214,317_AL_.jpg', now(), now());</v>
      </c>
    </row>
    <row r="10" spans="1:10" x14ac:dyDescent="0.25">
      <c r="A10" t="s">
        <v>72</v>
      </c>
      <c r="B10" t="s">
        <v>524</v>
      </c>
      <c r="C10" t="s">
        <v>525</v>
      </c>
      <c r="D10" s="14" t="s">
        <v>535</v>
      </c>
      <c r="E10" t="s">
        <v>211</v>
      </c>
      <c r="F10" t="s">
        <v>159</v>
      </c>
      <c r="G10" t="s">
        <v>536</v>
      </c>
      <c r="H10" t="s">
        <v>79</v>
      </c>
      <c r="I10" t="s">
        <v>79</v>
      </c>
      <c r="J10" s="6" t="str">
        <f t="shared" si="0"/>
        <v>INSERT INTO actors(id, first_name, last_name, date_of_birth, place_of_birth, gender, picture, created_at, updated_at) VALUES (DEFAULT, 'Liv', 'Tyler', '07/01/1977', 'USA', 'F', 'http://ia.media-imdb.com/images/M/MV5BMTY4NjQxMjc5MF5BMl5BanBnXkFtZTcwMzg5Mzg4Ng@@._V1_UX214_CR0,0,214,317_AL_.jpg', now(), now());</v>
      </c>
    </row>
    <row r="11" spans="1:10" x14ac:dyDescent="0.25">
      <c r="A11" t="s">
        <v>72</v>
      </c>
      <c r="B11" t="s">
        <v>526</v>
      </c>
      <c r="C11" t="s">
        <v>527</v>
      </c>
      <c r="D11" s="14" t="s">
        <v>537</v>
      </c>
      <c r="E11" t="s">
        <v>901</v>
      </c>
      <c r="F11" t="s">
        <v>158</v>
      </c>
      <c r="G11" t="s">
        <v>538</v>
      </c>
      <c r="H11" t="s">
        <v>79</v>
      </c>
      <c r="I11" t="s">
        <v>79</v>
      </c>
      <c r="J11" s="6" t="str">
        <f t="shared" si="0"/>
        <v>INSERT INTO actors(id, first_name, last_name, date_of_birth, place_of_birth, gender, picture, created_at, updated_at) VALUES (DEFAULT, 'Andy', 'Serkis', '04/20/1964', 'England, UK', 'M', 'http://ia.media-imdb.com/images/M/MV5BMTIwNzI2OTA3Nl5BMl5BanBnXkFtZTYwNDIwNzA1._V1_UX214_CR0,0,214,317_AL_.jpg', now(), now());</v>
      </c>
    </row>
    <row r="12" spans="1:10" x14ac:dyDescent="0.25">
      <c r="A12" t="s">
        <v>72</v>
      </c>
      <c r="B12" t="s">
        <v>549</v>
      </c>
      <c r="C12" t="s">
        <v>550</v>
      </c>
      <c r="D12" s="14" t="s">
        <v>903</v>
      </c>
      <c r="E12" t="s">
        <v>902</v>
      </c>
      <c r="F12" t="s">
        <v>158</v>
      </c>
      <c r="G12" t="s">
        <v>900</v>
      </c>
      <c r="H12" t="s">
        <v>79</v>
      </c>
      <c r="I12" t="s">
        <v>79</v>
      </c>
      <c r="J12" s="6" t="str">
        <f t="shared" si="0"/>
        <v>INSERT INTO actors(id, first_name, last_name, date_of_birth, place_of_birth, gender, picture, created_at, updated_at) VALUES (DEFAULT, 'Christian', 'Bale', '01/30/1974', 'Wales, UK', 'M', 'http://ia.media-imdb.com/images/M/MV5BMTkxMzk4MjQ4MF5BMl5BanBnXkFtZTcwMzExODQxOA@@._V1_UX214_CR0,0,214,317_AL_.jpg', now(), now());</v>
      </c>
    </row>
    <row r="13" spans="1:10" x14ac:dyDescent="0.25">
      <c r="A13" t="s">
        <v>72</v>
      </c>
      <c r="B13" t="s">
        <v>555</v>
      </c>
      <c r="C13" t="s">
        <v>904</v>
      </c>
      <c r="D13" s="14" t="s">
        <v>906</v>
      </c>
      <c r="E13" t="s">
        <v>211</v>
      </c>
      <c r="F13" t="s">
        <v>159</v>
      </c>
      <c r="G13" t="s">
        <v>905</v>
      </c>
      <c r="H13" t="s">
        <v>79</v>
      </c>
      <c r="I13" t="s">
        <v>79</v>
      </c>
      <c r="J13" s="6" t="str">
        <f t="shared" si="0"/>
        <v>INSERT INTO actors(id, first_name, last_name, date_of_birth, place_of_birth, gender, picture, created_at, updated_at) VALUES (DEFAULT, 'Lauren', 'Bacall', '09/16/1934', 'USA', 'F', 'http://ia.media-imdb.com/images/M/MV5BMzg2OTk3MzU0OF5BMl5BanBnXkFtZTYwMzE3MzU2._V1_UY317_CR9,0,214,317_AL_.jpg', now(), now());</v>
      </c>
    </row>
    <row r="14" spans="1:10" x14ac:dyDescent="0.25">
      <c r="A14" t="s">
        <v>72</v>
      </c>
      <c r="B14" t="s">
        <v>556</v>
      </c>
      <c r="C14" t="s">
        <v>557</v>
      </c>
      <c r="D14" s="14" t="s">
        <v>907</v>
      </c>
      <c r="E14" t="s">
        <v>211</v>
      </c>
      <c r="F14" t="s">
        <v>158</v>
      </c>
      <c r="G14" t="s">
        <v>908</v>
      </c>
      <c r="H14" t="s">
        <v>79</v>
      </c>
      <c r="I14" t="s">
        <v>79</v>
      </c>
      <c r="J14" s="6" t="str">
        <f t="shared" si="0"/>
        <v>INSERT INTO actors(id, first_name, last_name, date_of_birth, place_of_birth, gender, picture, created_at, updated_at) VALUES (DEFAULT, 'Jean', 'Simmons', '01/22/1960', 'USA', 'M', 'http://ia.media-imdb.com/images/M/MV5BMTM3OTQ1ODk3N15BMl5BanBnXkFtZTYwMDk4MDM2._V1_UY317_CR18,0,214,317_AL_.jpg', now(), now());</v>
      </c>
    </row>
    <row r="15" spans="1:10" x14ac:dyDescent="0.25">
      <c r="A15" t="s">
        <v>72</v>
      </c>
      <c r="B15" t="s">
        <v>124</v>
      </c>
      <c r="C15" t="s">
        <v>558</v>
      </c>
      <c r="D15" s="14" t="s">
        <v>909</v>
      </c>
      <c r="E15" t="s">
        <v>211</v>
      </c>
      <c r="F15" t="s">
        <v>159</v>
      </c>
      <c r="G15" t="s">
        <v>910</v>
      </c>
      <c r="H15" t="s">
        <v>79</v>
      </c>
      <c r="I15" t="s">
        <v>79</v>
      </c>
      <c r="J15" s="6" t="str">
        <f t="shared" si="0"/>
        <v>INSERT INTO actors(id, first_name, last_name, date_of_birth, place_of_birth, gender, picture, created_at, updated_at) VALUES (DEFAULT, 'Emily', 'Mortimer', '12/01/1971', 'USA', 'F', 'http://ia.media-imdb.com/images/M/MV5BMTM2NjIzMDg3NV5BMl5BanBnXkFtZTcwNDQ5MzczNA@@._V1_UX214_CR0,0,214,317_AL_.jpg', now(), now());</v>
      </c>
    </row>
    <row r="16" spans="1:10" x14ac:dyDescent="0.25">
      <c r="A16" t="s">
        <v>72</v>
      </c>
      <c r="B16" t="s">
        <v>565</v>
      </c>
      <c r="C16" t="s">
        <v>566</v>
      </c>
      <c r="D16" s="14" t="s">
        <v>911</v>
      </c>
      <c r="E16" t="s">
        <v>211</v>
      </c>
      <c r="F16" t="s">
        <v>158</v>
      </c>
      <c r="G16" t="s">
        <v>912</v>
      </c>
      <c r="H16" t="s">
        <v>79</v>
      </c>
      <c r="I16" t="s">
        <v>79</v>
      </c>
      <c r="J16" s="6" t="str">
        <f t="shared" si="0"/>
        <v>INSERT INTO actors(id, first_name, last_name, date_of_birth, place_of_birth, gender, picture, created_at, updated_at) VALUES (DEFAULT, 'Patrick', 'Swayze', '08/18/1952', 'USA', 'M', 'http://ia.media-imdb.com/images/M/MV5BNDM2NjI0MjYyMV5BMl5BanBnXkFtZTYwMjY1ODMz._V1_UY317_CR3,0,214,317_AL_.jpg', now(), now());</v>
      </c>
    </row>
    <row r="17" spans="1:10" x14ac:dyDescent="0.25">
      <c r="A17" t="s">
        <v>72</v>
      </c>
      <c r="B17" t="s">
        <v>567</v>
      </c>
      <c r="C17" t="s">
        <v>568</v>
      </c>
      <c r="D17" s="14" t="s">
        <v>913</v>
      </c>
      <c r="E17" t="s">
        <v>211</v>
      </c>
      <c r="F17" t="s">
        <v>159</v>
      </c>
      <c r="G17" t="s">
        <v>914</v>
      </c>
      <c r="H17" t="s">
        <v>79</v>
      </c>
      <c r="I17" t="s">
        <v>79</v>
      </c>
      <c r="J17" s="6" t="str">
        <f t="shared" si="0"/>
        <v>INSERT INTO actors(id, first_name, last_name, date_of_birth, place_of_birth, gender, picture, created_at, updated_at) VALUES (DEFAULT, 'Demi', 'Moore', '11/11/1962', 'USA', 'F', 'http://ia.media-imdb.com/images/M/MV5BMTc2Mjc1MDE4MV5BMl5BanBnXkFtZTcwNzAyNDczNA@@._V1_UY317_CR9,0,214,317_AL_.jpg', now(), now());</v>
      </c>
    </row>
    <row r="18" spans="1:10" x14ac:dyDescent="0.25">
      <c r="A18" t="s">
        <v>72</v>
      </c>
      <c r="B18" t="s">
        <v>573</v>
      </c>
      <c r="C18" t="s">
        <v>574</v>
      </c>
      <c r="D18" s="14" t="s">
        <v>916</v>
      </c>
      <c r="E18" t="s">
        <v>211</v>
      </c>
      <c r="F18" t="s">
        <v>159</v>
      </c>
      <c r="G18" t="s">
        <v>915</v>
      </c>
      <c r="H18" t="s">
        <v>79</v>
      </c>
      <c r="I18" t="s">
        <v>79</v>
      </c>
      <c r="J18" s="6" t="str">
        <f t="shared" si="0"/>
        <v>INSERT INTO actors(id, first_name, last_name, date_of_birth, place_of_birth, gender, picture, created_at, updated_at) VALUES (DEFAULT, 'Gena', 'Rowlands', '06/19/1930', 'USA', 'F', 'http://ia.media-imdb.com/images/M/MV5BMjA4MzAwMTQ1Ml5BMl5BanBnXkFtZTYwMzQyNjMz._V1_UX214_CR0,0,214,317_AL_.jpg', now(), now());</v>
      </c>
    </row>
    <row r="19" spans="1:10" x14ac:dyDescent="0.25">
      <c r="A19" t="s">
        <v>72</v>
      </c>
      <c r="B19" t="s">
        <v>131</v>
      </c>
      <c r="C19" t="s">
        <v>575</v>
      </c>
      <c r="D19" s="11" t="s">
        <v>918</v>
      </c>
      <c r="E19" t="s">
        <v>211</v>
      </c>
      <c r="F19" t="s">
        <v>158</v>
      </c>
      <c r="G19" t="s">
        <v>917</v>
      </c>
      <c r="H19" t="s">
        <v>79</v>
      </c>
      <c r="I19" t="s">
        <v>79</v>
      </c>
      <c r="J19" s="6" t="str">
        <f t="shared" si="0"/>
        <v>INSERT INTO actors(id, first_name, last_name, date_of_birth, place_of_birth, gender, picture, created_at, updated_at) VALUES (DEFAULT, 'James', 'Garner', '4/7/1928', 'USA', 'M', 'http://ia.media-imdb.com/images/M/MV5BMTM1Nzk2NTA3Nl5BMl5BanBnXkFtZTcwMzEzODI0NA@@._V1_UY317_CR0,0,214,317_AL_.jpg', now(), now());</v>
      </c>
    </row>
    <row r="20" spans="1:10" x14ac:dyDescent="0.25">
      <c r="A20" t="s">
        <v>72</v>
      </c>
      <c r="B20" t="s">
        <v>576</v>
      </c>
      <c r="C20" t="s">
        <v>577</v>
      </c>
      <c r="D20" s="14" t="s">
        <v>919</v>
      </c>
      <c r="E20" t="s">
        <v>162</v>
      </c>
      <c r="F20" t="s">
        <v>159</v>
      </c>
      <c r="G20" t="s">
        <v>920</v>
      </c>
      <c r="H20" t="s">
        <v>79</v>
      </c>
      <c r="I20" t="s">
        <v>79</v>
      </c>
      <c r="J20" s="6" t="str">
        <f t="shared" si="0"/>
        <v>INSERT INTO actors(id, first_name, last_name, date_of_birth, place_of_birth, gender, picture, created_at, updated_at) VALUES (DEFAULT, 'Rachel', 'McAdams', '11/17/1978', 'Canada', 'F', 'http://ia.media-imdb.com/images/M/MV5BMTY5ODcxMDU4NV5BMl5BanBnXkFtZTcwMjAzNjQyNQ@@._V1_UY317_CR2,0,214,317_AL_.jpg', now(), now());</v>
      </c>
    </row>
    <row r="21" spans="1:10" x14ac:dyDescent="0.25">
      <c r="A21" t="s">
        <v>72</v>
      </c>
      <c r="B21" t="s">
        <v>579</v>
      </c>
      <c r="C21" t="s">
        <v>580</v>
      </c>
      <c r="D21" s="14" t="s">
        <v>921</v>
      </c>
      <c r="E21" t="s">
        <v>162</v>
      </c>
      <c r="F21" t="s">
        <v>158</v>
      </c>
      <c r="G21" t="s">
        <v>922</v>
      </c>
      <c r="H21" t="s">
        <v>79</v>
      </c>
      <c r="I21" t="s">
        <v>79</v>
      </c>
      <c r="J21" s="6" t="str">
        <f t="shared" si="0"/>
        <v>INSERT INTO actors(id, first_name, last_name, date_of_birth, place_of_birth, gender, picture, created_at, updated_at) VALUES (DEFAULT, 'Ryan', 'Gosling', '11/12/1980', 'Canada', 'M', 'http://ia.media-imdb.com/images/M/MV5BMTQzMjkwNTQ2OF5BMl5BanBnXkFtZTgwNTQ4MTQ4MTE@._V1_UY317_CR18,0,214,317_AL_.jpg', now(), now());</v>
      </c>
    </row>
    <row r="22" spans="1:10" x14ac:dyDescent="0.25">
      <c r="A22" t="s">
        <v>72</v>
      </c>
      <c r="B22" t="s">
        <v>590</v>
      </c>
      <c r="C22" t="s">
        <v>591</v>
      </c>
      <c r="D22" s="14" t="s">
        <v>923</v>
      </c>
      <c r="E22" t="s">
        <v>211</v>
      </c>
      <c r="F22" t="s">
        <v>158</v>
      </c>
      <c r="G22" t="s">
        <v>924</v>
      </c>
      <c r="H22" t="s">
        <v>79</v>
      </c>
      <c r="I22" t="s">
        <v>79</v>
      </c>
      <c r="J22" s="6" t="str">
        <f t="shared" si="0"/>
        <v>INSERT INTO actors(id, first_name, last_name, date_of_birth, place_of_birth, gender, picture, created_at, updated_at) VALUES (DEFAULT, 'Shane', 'West', '06/10/1978', 'USA', 'M', 'http://ia.media-imdb.com/images/M/MV5BNTYzMzMxMjcxNF5BMl5BanBnXkFtZTcwMjE2MDg0OQ@@._V1_UX214_CR0,0,214,317_AL_.jpg', now(), now());</v>
      </c>
    </row>
    <row r="23" spans="1:10" x14ac:dyDescent="0.25">
      <c r="A23" t="s">
        <v>72</v>
      </c>
      <c r="B23" t="s">
        <v>592</v>
      </c>
      <c r="C23" t="s">
        <v>568</v>
      </c>
      <c r="D23" s="14" t="s">
        <v>925</v>
      </c>
      <c r="E23" t="s">
        <v>211</v>
      </c>
      <c r="F23" t="s">
        <v>159</v>
      </c>
      <c r="G23" t="s">
        <v>926</v>
      </c>
      <c r="H23" t="s">
        <v>79</v>
      </c>
      <c r="I23" t="s">
        <v>79</v>
      </c>
      <c r="J23" s="6" t="str">
        <f t="shared" si="0"/>
        <v>INSERT INTO actors(id, first_name, last_name, date_of_birth, place_of_birth, gender, picture, created_at, updated_at) VALUES (DEFAULT, 'Mandy', 'Moore', '04/10/1984', 'USA', 'F', 'http://ia.media-imdb.com/images/M/MV5BMTM2ODkwMDM2N15BMl5BanBnXkFtZTcwMzY5OTA0NA@@._V1_UY317_CR11,0,214,317_AL_.jpg', now(), now());</v>
      </c>
    </row>
    <row r="24" spans="1:10" x14ac:dyDescent="0.25">
      <c r="A24" t="s">
        <v>72</v>
      </c>
      <c r="B24" t="s">
        <v>385</v>
      </c>
      <c r="C24" t="s">
        <v>589</v>
      </c>
      <c r="D24" s="14" t="s">
        <v>928</v>
      </c>
      <c r="E24" t="s">
        <v>211</v>
      </c>
      <c r="F24" t="s">
        <v>158</v>
      </c>
      <c r="G24" t="s">
        <v>927</v>
      </c>
      <c r="H24" t="s">
        <v>79</v>
      </c>
      <c r="I24" t="s">
        <v>79</v>
      </c>
      <c r="J24" s="6" t="str">
        <f t="shared" si="0"/>
        <v>INSERT INTO actors(id, first_name, last_name, date_of_birth, place_of_birth, gender, picture, created_at, updated_at) VALUES (DEFAULT, 'Peter', 'Coyote', '10/10/1941', 'USA', 'M', 'http://ia.media-imdb.com/images/M/MV5BMjI2NjYwOTczNF5BMl5BanBnXkFtZTgwMzA3MzgwMjE@._V1_UY317_CR134,0,214,317_AL_.jpg', now(), now());</v>
      </c>
    </row>
    <row r="25" spans="1:10" x14ac:dyDescent="0.25">
      <c r="A25" t="s">
        <v>72</v>
      </c>
      <c r="B25" t="s">
        <v>597</v>
      </c>
      <c r="C25" t="s">
        <v>598</v>
      </c>
      <c r="D25" s="14" t="s">
        <v>929</v>
      </c>
      <c r="E25" t="s">
        <v>211</v>
      </c>
      <c r="F25" t="s">
        <v>159</v>
      </c>
      <c r="G25" t="s">
        <v>930</v>
      </c>
      <c r="H25" t="s">
        <v>79</v>
      </c>
      <c r="I25" t="s">
        <v>79</v>
      </c>
      <c r="J25" s="6" t="str">
        <f t="shared" si="0"/>
        <v>INSERT INTO actors(id, first_name, last_name, date_of_birth, place_of_birth, gender, picture, created_at, updated_at) VALUES (DEFAULT, 'Jennifer', 'Grey', '03/26/1960', 'USA', 'F', 'http://ia.media-imdb.com/images/M/MV5BMjE4NTExMTcxN15BMl5BanBnXkFtZTcwMjYwMDc4Ng@@._V1_UX214_CR0,0,214,317_AL_.jpg', now(), now());</v>
      </c>
    </row>
    <row r="26" spans="1:10" x14ac:dyDescent="0.25">
      <c r="A26" t="s">
        <v>72</v>
      </c>
      <c r="B26" t="s">
        <v>604</v>
      </c>
      <c r="C26" t="s">
        <v>605</v>
      </c>
      <c r="D26" s="14" t="s">
        <v>931</v>
      </c>
      <c r="E26" t="s">
        <v>901</v>
      </c>
      <c r="F26" t="s">
        <v>158</v>
      </c>
      <c r="G26" t="s">
        <v>932</v>
      </c>
      <c r="H26" t="s">
        <v>79</v>
      </c>
      <c r="I26" t="s">
        <v>79</v>
      </c>
      <c r="J26" s="6" t="str">
        <f t="shared" si="0"/>
        <v>INSERT INTO actors(id, first_name, last_name, date_of_birth, place_of_birth, gender, picture, created_at, updated_at) VALUES (DEFAULT, 'Hugh', 'Grant', '09/09/1960', 'England, UK', 'M', 'http://ia.media-imdb.com/images/M/MV5BMTc4MTgxOTk2Ml5BMl5BanBnXkFtZTcwNzMwMjYwMw@@._V1_UY317_CR11,0,214,317_AL_.jpg', now(), now());</v>
      </c>
    </row>
    <row r="27" spans="1:10" x14ac:dyDescent="0.25">
      <c r="A27" t="s">
        <v>72</v>
      </c>
      <c r="B27" t="s">
        <v>606</v>
      </c>
      <c r="C27" t="s">
        <v>607</v>
      </c>
      <c r="D27" s="14" t="s">
        <v>933</v>
      </c>
      <c r="E27" t="s">
        <v>211</v>
      </c>
      <c r="F27" t="s">
        <v>159</v>
      </c>
      <c r="G27" t="s">
        <v>934</v>
      </c>
      <c r="H27" t="s">
        <v>79</v>
      </c>
      <c r="I27" t="s">
        <v>79</v>
      </c>
      <c r="J27" s="6" t="str">
        <f t="shared" si="0"/>
        <v>INSERT INTO actors(id, first_name, last_name, date_of_birth, place_of_birth, gender, picture, created_at, updated_at) VALUES (DEFAULT, 'Julia', 'Roberts', '10/28/1967', 'USA', 'F', 'http://ia.media-imdb.com/images/M/MV5BMTQzNjU3MDczN15BMl5BanBnXkFtZTYwNzY2Njc4._V1_UX214_CR0,0,214,317_AL_.jpg', now(), now());</v>
      </c>
    </row>
    <row r="28" spans="1:10" x14ac:dyDescent="0.25">
      <c r="A28" t="s">
        <v>72</v>
      </c>
      <c r="B28" t="s">
        <v>608</v>
      </c>
      <c r="C28" t="s">
        <v>612</v>
      </c>
      <c r="D28" s="14" t="s">
        <v>935</v>
      </c>
      <c r="E28" t="s">
        <v>211</v>
      </c>
      <c r="F28" t="s">
        <v>158</v>
      </c>
      <c r="G28" t="s">
        <v>936</v>
      </c>
      <c r="H28" t="s">
        <v>79</v>
      </c>
      <c r="I28" t="s">
        <v>79</v>
      </c>
      <c r="J28" s="6" t="str">
        <f t="shared" si="0"/>
        <v>INSERT INTO actors(id, first_name, last_name, date_of_birth, place_of_birth, gender, picture, created_at, updated_at) VALUES (DEFAULT, 'Richard', 'Gere', '08/31/1949', 'USA', 'M', 'http://ia.media-imdb.com/images/M/MV5BMTI2NDQ2OTY4M15BMl5BanBnXkFtZTYwNTYyNjc4._V1_UY317_CR4,0,214,317_AL_.jpg', now(), now());</v>
      </c>
    </row>
    <row r="29" spans="1:10" x14ac:dyDescent="0.25">
      <c r="A29" t="s">
        <v>72</v>
      </c>
      <c r="B29" t="s">
        <v>120</v>
      </c>
      <c r="C29" t="s">
        <v>618</v>
      </c>
      <c r="D29" s="14" t="s">
        <v>937</v>
      </c>
      <c r="E29" t="s">
        <v>211</v>
      </c>
      <c r="F29" t="s">
        <v>158</v>
      </c>
      <c r="G29" t="s">
        <v>938</v>
      </c>
      <c r="H29" t="s">
        <v>79</v>
      </c>
      <c r="I29" t="s">
        <v>79</v>
      </c>
      <c r="J29" s="6" t="str">
        <f t="shared" si="0"/>
        <v>INSERT INTO actors(id, first_name, last_name, date_of_birth, place_of_birth, gender, picture, created_at, updated_at) VALUES (DEFAULT, 'John', 'Cusack', '06/28/1966', 'USA', 'M', 'http://ia.media-imdb.com/images/M/MV5BMTk4MTAwMjYzNV5BMl5BanBnXkFtZTcwNjIxNTU1OA@@._V1._CR286,2,351,422_UY317_CR25,0,214,317_AL_.jpg', now(), now());</v>
      </c>
    </row>
    <row r="30" spans="1:10" x14ac:dyDescent="0.25">
      <c r="A30" t="s">
        <v>72</v>
      </c>
      <c r="B30" t="s">
        <v>619</v>
      </c>
      <c r="C30" t="s">
        <v>620</v>
      </c>
      <c r="D30" s="14" t="s">
        <v>939</v>
      </c>
      <c r="E30" t="s">
        <v>901</v>
      </c>
      <c r="F30" t="s">
        <v>159</v>
      </c>
      <c r="G30" t="s">
        <v>940</v>
      </c>
      <c r="H30" t="s">
        <v>79</v>
      </c>
      <c r="I30" t="s">
        <v>79</v>
      </c>
      <c r="J30" s="6" t="str">
        <f t="shared" si="0"/>
        <v>INSERT INTO actors(id, first_name, last_name, date_of_birth, place_of_birth, gender, picture, created_at, updated_at) VALUES (DEFAULT, 'Ione', 'Skye', '09/04/1970', 'England, UK', 'F', 'http://ia.media-imdb.com/images/M/MV5BMTY1OTMyMzgxNV5BMl5BanBnXkFtZTgwNjMyOTc1MjE@._V1_UY317_CR4,0,214,317_AL_.jpg', now(), now());</v>
      </c>
    </row>
    <row r="31" spans="1:10" x14ac:dyDescent="0.25">
      <c r="A31" t="s">
        <v>72</v>
      </c>
      <c r="B31" t="s">
        <v>627</v>
      </c>
      <c r="C31" t="s">
        <v>899</v>
      </c>
      <c r="D31" s="14" t="s">
        <v>941</v>
      </c>
      <c r="E31" t="s">
        <v>211</v>
      </c>
      <c r="F31" t="s">
        <v>158</v>
      </c>
      <c r="G31" t="s">
        <v>942</v>
      </c>
      <c r="H31" t="s">
        <v>79</v>
      </c>
      <c r="I31" t="s">
        <v>79</v>
      </c>
      <c r="J31" s="6" t="str">
        <f t="shared" si="0"/>
        <v>INSERT INTO actors(id, first_name, last_name, date_of_birth, place_of_birth, gender, picture, created_at, updated_at) VALUES (DEFAULT, 'Leonardo', 'DiCaprio', '11/11/1974', 'USA', 'M', 'http://ia.media-imdb.com/images/M/MV5BMjI0MTg3MzI0M15BMl5BanBnXkFtZTcwMzQyODU2Mw@@._V1_UY317_CR10,0,214,317_AL_.jpg', now(), now());</v>
      </c>
    </row>
    <row r="32" spans="1:10" x14ac:dyDescent="0.25">
      <c r="A32" t="s">
        <v>72</v>
      </c>
      <c r="B32" t="s">
        <v>628</v>
      </c>
      <c r="C32" t="s">
        <v>629</v>
      </c>
      <c r="D32" s="14" t="s">
        <v>943</v>
      </c>
      <c r="E32" t="s">
        <v>901</v>
      </c>
      <c r="F32" t="s">
        <v>159</v>
      </c>
      <c r="G32" t="s">
        <v>944</v>
      </c>
      <c r="H32" t="s">
        <v>79</v>
      </c>
      <c r="I32" t="s">
        <v>79</v>
      </c>
      <c r="J32" s="6" t="str">
        <f t="shared" si="0"/>
        <v>INSERT INTO actors(id, first_name, last_name, date_of_birth, place_of_birth, gender, picture, created_at, updated_at) VALUES (DEFAULT, 'Kate', 'Winslet', '10/05/1975', 'England, UK', 'F', 'http://ia.media-imdb.com/images/M/MV5BODgzMzM2NTE0Ml5BMl5BanBnXkFtZTcwMTcyMTkyOQ@@._V1_UX214_CR0,0,214,317_AL_.jpg', now(), now());</v>
      </c>
    </row>
    <row r="33" spans="1:10" x14ac:dyDescent="0.25">
      <c r="A33" t="s">
        <v>72</v>
      </c>
      <c r="B33" t="s">
        <v>630</v>
      </c>
      <c r="C33" t="s">
        <v>631</v>
      </c>
      <c r="D33" s="14" t="s">
        <v>945</v>
      </c>
      <c r="E33" t="s">
        <v>211</v>
      </c>
      <c r="F33" t="s">
        <v>158</v>
      </c>
      <c r="G33" t="s">
        <v>946</v>
      </c>
      <c r="H33" t="s">
        <v>79</v>
      </c>
      <c r="I33" t="s">
        <v>79</v>
      </c>
      <c r="J33" s="6" t="str">
        <f t="shared" si="0"/>
        <v>INSERT INTO actors(id, first_name, last_name, date_of_birth, place_of_birth, gender, picture, created_at, updated_at) VALUES (DEFAULT, 'Billy', 'Zane', '02/24/1966', 'USA', 'M', 'http://ia.media-imdb.com/images/M/MV5BMTI5NzA2NTE0NF5BMl5BanBnXkFtZTcwNzAxMTUxMw@@._V1_UY317_CR15,0,214,317_AL_.jpg', now(), now());</v>
      </c>
    </row>
    <row r="34" spans="1:10" x14ac:dyDescent="0.25">
      <c r="A34" t="s">
        <v>72</v>
      </c>
      <c r="B34" t="s">
        <v>635</v>
      </c>
      <c r="C34" t="s">
        <v>636</v>
      </c>
      <c r="D34" s="14" t="s">
        <v>947</v>
      </c>
      <c r="E34" t="s">
        <v>211</v>
      </c>
      <c r="F34" t="s">
        <v>159</v>
      </c>
      <c r="G34" t="s">
        <v>948</v>
      </c>
      <c r="H34" t="s">
        <v>79</v>
      </c>
      <c r="I34" t="s">
        <v>79</v>
      </c>
      <c r="J34" s="6" t="str">
        <f t="shared" si="0"/>
        <v>INSERT INTO actors(id, first_name, last_name, date_of_birth, place_of_birth, gender, picture, created_at, updated_at) VALUES (DEFAULT, 'Hilary', 'Swank', '07/30/1974', 'USA', 'F', 'http://ia.media-imdb.com/images/M/MV5BMTM5NzQzNTU4NV5BMl5BanBnXkFtZTcwMDAyOTMwMw@@._V1_UY317_CR12,0,214,317_AL_.jpg', now(), now());</v>
      </c>
    </row>
    <row r="35" spans="1:10" x14ac:dyDescent="0.25">
      <c r="A35" t="s">
        <v>72</v>
      </c>
      <c r="B35" t="s">
        <v>637</v>
      </c>
      <c r="C35" t="s">
        <v>638</v>
      </c>
      <c r="D35" s="14" t="s">
        <v>949</v>
      </c>
      <c r="E35" t="s">
        <v>950</v>
      </c>
      <c r="F35" t="s">
        <v>158</v>
      </c>
      <c r="G35" t="s">
        <v>951</v>
      </c>
      <c r="H35" t="s">
        <v>79</v>
      </c>
      <c r="I35" t="s">
        <v>79</v>
      </c>
      <c r="J35" s="6" t="str">
        <f t="shared" si="0"/>
        <v>INSERT INTO actors(id, first_name, last_name, date_of_birth, place_of_birth, gender, picture, created_at, updated_at) VALUES (DEFAULT, 'Gerard', 'Butler', '11/13/1969', 'Scotland, UK', 'M', 'http://ia.media-imdb.com/images/M/MV5BMjE4NDMwMzc4Ml5BMl5BanBnXkFtZTcwMDg4Nzg4Mg@@._V1_UY317_CR6,0,214,317_AL_.jpg', now(), now());</v>
      </c>
    </row>
    <row r="36" spans="1:10" x14ac:dyDescent="0.25">
      <c r="A36" t="s">
        <v>72</v>
      </c>
      <c r="B36" t="s">
        <v>643</v>
      </c>
      <c r="C36" t="s">
        <v>644</v>
      </c>
      <c r="D36" s="14" t="s">
        <v>952</v>
      </c>
      <c r="E36" t="s">
        <v>211</v>
      </c>
      <c r="F36" t="s">
        <v>158</v>
      </c>
      <c r="G36" t="s">
        <v>953</v>
      </c>
      <c r="H36" t="s">
        <v>79</v>
      </c>
      <c r="I36" t="s">
        <v>79</v>
      </c>
      <c r="J36" s="6" t="str">
        <f t="shared" si="0"/>
        <v>INSERT INTO actors(id, first_name, last_name, date_of_birth, place_of_birth, gender, picture, created_at, updated_at) VALUES (DEFAULT, 'Brad', 'Pitt', '12/18/1964', 'USA', 'M', 'http://ia.media-imdb.com/images/M/MV5BMjA1MjE2MTQ2MV5BMl5BanBnXkFtZTcwMjE5MDY0Nw@@._V1_UX214_CR0,0,214,317_AL_.jpg', now(), now());</v>
      </c>
    </row>
    <row r="37" spans="1:10" x14ac:dyDescent="0.25">
      <c r="A37" t="s">
        <v>72</v>
      </c>
      <c r="B37" t="s">
        <v>133</v>
      </c>
      <c r="C37" t="s">
        <v>645</v>
      </c>
      <c r="D37" s="14" t="s">
        <v>954</v>
      </c>
      <c r="E37" t="s">
        <v>902</v>
      </c>
      <c r="F37" t="s">
        <v>158</v>
      </c>
      <c r="G37" t="s">
        <v>955</v>
      </c>
      <c r="H37" t="s">
        <v>79</v>
      </c>
      <c r="I37" t="s">
        <v>79</v>
      </c>
      <c r="J37" s="6" t="str">
        <f t="shared" si="0"/>
        <v>INSERT INTO actors(id, first_name, last_name, date_of_birth, place_of_birth, gender, picture, created_at, updated_at) VALUES (DEFAULT, 'Anthony', 'Hopkins', '12/31/1937', 'Wales, UK', 'M', 'http://ia.media-imdb.com/images/M/MV5BMTg5ODk1NTc5Ml5BMl5BanBnXkFtZTYwMjAwOTI4._V1_UY317_CR6,0,214,317_AL_.jpg', now(), now());</v>
      </c>
    </row>
    <row r="38" spans="1:10" x14ac:dyDescent="0.25">
      <c r="A38" t="s">
        <v>72</v>
      </c>
      <c r="B38" t="s">
        <v>646</v>
      </c>
      <c r="C38" t="s">
        <v>647</v>
      </c>
      <c r="D38" s="14" t="s">
        <v>956</v>
      </c>
      <c r="E38" t="s">
        <v>211</v>
      </c>
      <c r="F38" t="s">
        <v>158</v>
      </c>
      <c r="G38" t="s">
        <v>957</v>
      </c>
      <c r="H38" t="s">
        <v>79</v>
      </c>
      <c r="I38" t="s">
        <v>79</v>
      </c>
      <c r="J38" s="6" t="str">
        <f t="shared" si="0"/>
        <v>INSERT INTO actors(id, first_name, last_name, date_of_birth, place_of_birth, gender, picture, created_at, updated_at) VALUES (DEFAULT, 'Aidan', 'Quinn', '03/08/1959', 'USA', 'M', 'http://ia.media-imdb.com/images/M/MV5BMTYwNTI3NzI5OV5BMl5BanBnXkFtZTcwMDE1NTk0NA@@._V1_UY317_CR4,0,214,317_AL_.jpg', now(), now());</v>
      </c>
    </row>
    <row r="39" spans="1:10" x14ac:dyDescent="0.25">
      <c r="A39" t="s">
        <v>72</v>
      </c>
      <c r="B39" t="s">
        <v>654</v>
      </c>
      <c r="C39" t="s">
        <v>655</v>
      </c>
      <c r="D39" s="14" t="s">
        <v>958</v>
      </c>
      <c r="E39" t="s">
        <v>520</v>
      </c>
      <c r="F39" t="s">
        <v>158</v>
      </c>
      <c r="G39" t="s">
        <v>959</v>
      </c>
      <c r="H39" t="s">
        <v>79</v>
      </c>
      <c r="I39" t="s">
        <v>79</v>
      </c>
      <c r="J39" s="6" t="str">
        <f t="shared" si="0"/>
        <v>INSERT INTO actors(id, first_name, last_name, date_of_birth, place_of_birth, gender, picture, created_at, updated_at) VALUES (DEFAULT, 'Eric', 'Bana', '08/09/1968', 'Australia', 'M', 'http://ia.media-imdb.com/images/M/MV5BMjA2NDAyMDg2M15BMl5BanBnXkFtZTYwODcwNzA1._V1_UY317_CR5,0,214,317_AL_.jpg', now(), now());</v>
      </c>
    </row>
    <row r="40" spans="1:10" x14ac:dyDescent="0.25">
      <c r="A40" t="s">
        <v>72</v>
      </c>
      <c r="B40" t="s">
        <v>661</v>
      </c>
      <c r="C40" t="s">
        <v>662</v>
      </c>
      <c r="D40" s="14" t="s">
        <v>960</v>
      </c>
      <c r="E40" t="s">
        <v>211</v>
      </c>
      <c r="F40" t="s">
        <v>158</v>
      </c>
      <c r="G40" t="s">
        <v>961</v>
      </c>
      <c r="H40" t="s">
        <v>79</v>
      </c>
      <c r="I40" t="s">
        <v>79</v>
      </c>
      <c r="J40" s="6" t="str">
        <f t="shared" si="0"/>
        <v>INSERT INTO actors(id, first_name, last_name, date_of_birth, place_of_birth, gender, picture, created_at, updated_at) VALUES (DEFAULT, 'Morgan', 'Freeman', '06/01/1937', 'USA', 'M', 'http://ia.media-imdb.com/images/M/MV5BMTc0MDMyMzI2OF5BMl5BanBnXkFtZTcwMzM2OTk1MQ@@._V1_UX214_CR0,0,214,317_AL_.jpg', now(), now());</v>
      </c>
    </row>
    <row r="41" spans="1:10" x14ac:dyDescent="0.25">
      <c r="A41" t="s">
        <v>72</v>
      </c>
      <c r="B41" t="s">
        <v>663</v>
      </c>
      <c r="C41" t="s">
        <v>664</v>
      </c>
      <c r="D41" s="14" t="s">
        <v>962</v>
      </c>
      <c r="E41" t="s">
        <v>211</v>
      </c>
      <c r="F41" t="s">
        <v>158</v>
      </c>
      <c r="G41" t="s">
        <v>963</v>
      </c>
      <c r="H41" t="s">
        <v>79</v>
      </c>
      <c r="I41" t="s">
        <v>79</v>
      </c>
      <c r="J41" s="6" t="str">
        <f t="shared" si="0"/>
        <v>INSERT INTO actors(id, first_name, last_name, date_of_birth, place_of_birth, gender, picture, created_at, updated_at) VALUES (DEFAULT, 'Kevin', 'Spacey', '07/26/1959', 'USA', 'M', 'http://ia.media-imdb.com/images/M/MV5BMTUwMjQ3NDA0Ml5BMl5BanBnXkFtZTcwMjU2MDk3OQ@@._V1_UY317_CR11,0,214,317_AL_.jpg', now(), now());</v>
      </c>
    </row>
    <row r="42" spans="1:10" x14ac:dyDescent="0.25">
      <c r="A42" t="s">
        <v>72</v>
      </c>
      <c r="B42" t="s">
        <v>670</v>
      </c>
      <c r="C42" t="s">
        <v>671</v>
      </c>
      <c r="D42" s="14" t="s">
        <v>964</v>
      </c>
      <c r="E42" t="s">
        <v>248</v>
      </c>
      <c r="F42" t="s">
        <v>159</v>
      </c>
      <c r="G42" t="s">
        <v>965</v>
      </c>
      <c r="H42" t="s">
        <v>79</v>
      </c>
      <c r="I42" t="s">
        <v>79</v>
      </c>
      <c r="J42" s="6" t="str">
        <f t="shared" si="0"/>
        <v>INSERT INTO actors(id, first_name, last_name, date_of_birth, place_of_birth, gender, picture, created_at, updated_at) VALUES (DEFAULT, 'Ziyi', 'Zhang', '02/09/1979', 'China', 'F', 'http://ia.media-imdb.com/images/M/MV5BMTQ0NzQxNDI2M15BMl5BanBnXkFtZTcwMTg4ODMzNQ@@._V1_UY317_CR6,0,214,317_AL_.jpg', now(), now());</v>
      </c>
    </row>
    <row r="43" spans="1:10" x14ac:dyDescent="0.25">
      <c r="A43" t="s">
        <v>72</v>
      </c>
      <c r="B43" t="s">
        <v>672</v>
      </c>
      <c r="C43" t="s">
        <v>673</v>
      </c>
      <c r="D43" s="14" t="s">
        <v>966</v>
      </c>
      <c r="E43" t="s">
        <v>967</v>
      </c>
      <c r="F43" t="s">
        <v>158</v>
      </c>
      <c r="G43" t="s">
        <v>968</v>
      </c>
      <c r="H43" t="s">
        <v>79</v>
      </c>
      <c r="I43" t="s">
        <v>79</v>
      </c>
      <c r="J43" s="6" t="str">
        <f t="shared" si="0"/>
        <v>INSERT INTO actors(id, first_name, last_name, date_of_birth, place_of_birth, gender, picture, created_at, updated_at) VALUES (DEFAULT, 'Takeshi', 'Kaneshiro', '10/11/1973', 'Taiwan', 'M', 'http://ia.media-imdb.com/images/M/MV5BMTIxNjI5ODg2OV5BMl5BanBnXkFtZTYwODQ5NDc2._V1_UY317_CR134,0,214,317_AL_.jpg', now(), now());</v>
      </c>
    </row>
    <row r="44" spans="1:10" x14ac:dyDescent="0.25">
      <c r="A44" t="s">
        <v>72</v>
      </c>
      <c r="B44" t="s">
        <v>526</v>
      </c>
      <c r="C44" t="s">
        <v>674</v>
      </c>
      <c r="D44" s="14" t="s">
        <v>969</v>
      </c>
      <c r="E44" t="s">
        <v>970</v>
      </c>
      <c r="F44" t="s">
        <v>158</v>
      </c>
      <c r="G44" t="s">
        <v>971</v>
      </c>
      <c r="H44" t="s">
        <v>79</v>
      </c>
      <c r="I44" t="s">
        <v>79</v>
      </c>
      <c r="J44" s="6" t="str">
        <f t="shared" si="0"/>
        <v>INSERT INTO actors(id, first_name, last_name, date_of_birth, place_of_birth, gender, picture, created_at, updated_at) VALUES (DEFAULT, 'Andy', 'Lau', '09/27/1961', 'Hong Kong', 'M', 'http://ia.media-imdb.com/images/M/MV5BMzQzNDkxMjMxMl5BMl5BanBnXkFtZTYwMzMzODA3._V1_UY317_CR129,0,214,317_AL_.jpg', now(), now());</v>
      </c>
    </row>
    <row r="45" spans="1:10" x14ac:dyDescent="0.25">
      <c r="A45" t="s">
        <v>72</v>
      </c>
      <c r="B45" t="s">
        <v>680</v>
      </c>
      <c r="C45" t="s">
        <v>681</v>
      </c>
      <c r="D45" s="14" t="s">
        <v>972</v>
      </c>
      <c r="E45" t="s">
        <v>248</v>
      </c>
      <c r="F45" t="s">
        <v>158</v>
      </c>
      <c r="G45" t="s">
        <v>973</v>
      </c>
      <c r="H45" t="s">
        <v>79</v>
      </c>
      <c r="I45" t="s">
        <v>79</v>
      </c>
      <c r="J45" s="6" t="str">
        <f t="shared" si="0"/>
        <v>INSERT INTO actors(id, first_name, last_name, date_of_birth, place_of_birth, gender, picture, created_at, updated_at) VALUES (DEFAULT, 'Jet', 'Li', '04/26/1963', 'China', 'M', 'http://ia.media-imdb.com/images/M/MV5BMjAxNjc0MjIyM15BMl5BanBnXkFtZTcwNTM2NDA4MQ@@._V1_UY317_CR24,0,214,317_AL_.jpg', now(), now());</v>
      </c>
    </row>
    <row r="46" spans="1:10" x14ac:dyDescent="0.25">
      <c r="A46" t="s">
        <v>72</v>
      </c>
      <c r="B46" t="s">
        <v>682</v>
      </c>
      <c r="C46" t="s">
        <v>683</v>
      </c>
      <c r="D46" s="14" t="s">
        <v>975</v>
      </c>
      <c r="E46" t="s">
        <v>970</v>
      </c>
      <c r="F46" t="s">
        <v>158</v>
      </c>
      <c r="G46" t="s">
        <v>974</v>
      </c>
      <c r="H46" t="s">
        <v>79</v>
      </c>
      <c r="I46" t="s">
        <v>79</v>
      </c>
      <c r="J46" s="6" t="str">
        <f t="shared" si="0"/>
        <v>INSERT INTO actors(id, first_name, last_name, date_of_birth, place_of_birth, gender, picture, created_at, updated_at) VALUES (DEFAULT, 'Tony', 'Chiu Wai Leung', '06/27/1962', 'Hong Kong', 'M', 'http://ia.media-imdb.com/images/M/MV5BODYzNjYzMzk0Ml5BMl5BanBnXkFtZTYwNDUzMDU0._V1_UX214_CR0,0,214,317_AL_.jpg', now(), now());</v>
      </c>
    </row>
    <row r="47" spans="1:10" x14ac:dyDescent="0.25">
      <c r="A47" t="s">
        <v>72</v>
      </c>
      <c r="B47" t="s">
        <v>684</v>
      </c>
      <c r="C47" t="s">
        <v>685</v>
      </c>
      <c r="D47" s="14" t="s">
        <v>976</v>
      </c>
      <c r="E47" t="s">
        <v>970</v>
      </c>
      <c r="F47" t="s">
        <v>159</v>
      </c>
      <c r="G47" t="s">
        <v>977</v>
      </c>
      <c r="H47" t="s">
        <v>79</v>
      </c>
      <c r="I47" t="s">
        <v>79</v>
      </c>
      <c r="J47" s="6" t="str">
        <f t="shared" si="0"/>
        <v>INSERT INTO actors(id, first_name, last_name, date_of_birth, place_of_birth, gender, picture, created_at, updated_at) VALUES (DEFAULT, 'Maggie', 'Cheung', '09/20/1964', 'Hong Kong', 'F', 'http://ia.media-imdb.com/images/M/MV5BMTI0ODczMjM1Nl5BMl5BanBnXkFtZTYwODA1Mjgy._V1_UY317_CR21,0,214,317_AL_.jpg', now(), now());</v>
      </c>
    </row>
    <row r="48" spans="1:10" x14ac:dyDescent="0.25">
      <c r="A48" t="s">
        <v>72</v>
      </c>
      <c r="B48" t="s">
        <v>691</v>
      </c>
      <c r="C48" t="s">
        <v>671</v>
      </c>
      <c r="D48" s="14" t="s">
        <v>978</v>
      </c>
      <c r="E48" t="s">
        <v>248</v>
      </c>
      <c r="F48" t="s">
        <v>158</v>
      </c>
      <c r="G48" t="s">
        <v>979</v>
      </c>
      <c r="H48" t="s">
        <v>79</v>
      </c>
      <c r="I48" t="s">
        <v>79</v>
      </c>
      <c r="J48" s="6" t="str">
        <f t="shared" si="0"/>
        <v>INSERT INTO actors(id, first_name, last_name, date_of_birth, place_of_birth, gender, picture, created_at, updated_at) VALUES (DEFAULT, 'Fengyi', 'Zhang', '09/01/1959', 'China', 'M', 'http://ia.media-imdb.com/images/M/MV5BMjA3MjUyNDUxN15BMl5BanBnXkFtZTcwOTIzMzY4Mg@@._V1_UY317_CR165,0,214,317_AL_.jpg', now(), now());</v>
      </c>
    </row>
    <row r="49" spans="1:10" x14ac:dyDescent="0.25">
      <c r="A49" t="s">
        <v>72</v>
      </c>
      <c r="B49" t="s">
        <v>697</v>
      </c>
      <c r="C49" t="s">
        <v>698</v>
      </c>
      <c r="D49" s="14" t="s">
        <v>980</v>
      </c>
      <c r="E49" t="s">
        <v>981</v>
      </c>
      <c r="F49" t="s">
        <v>158</v>
      </c>
      <c r="G49" t="s">
        <v>982</v>
      </c>
      <c r="H49" t="s">
        <v>79</v>
      </c>
      <c r="I49" t="s">
        <v>79</v>
      </c>
      <c r="J49" s="6" t="str">
        <f t="shared" si="0"/>
        <v>INSERT INTO actors(id, first_name, last_name, date_of_birth, place_of_birth, gender, picture, created_at, updated_at) VALUES (DEFAULT, 'Arnold', 'Schwarzenegger', '07/30/1947', 'Austria', 'M', 'http://ia.media-imdb.com/images/M/MV5BMTI3MDc4NzUyMV5BMl5BanBnXkFtZTcwMTQyMTc5MQ@@._V1_UY317_CR19,0,214,317_AL_.jpg', now(), now());</v>
      </c>
    </row>
    <row r="50" spans="1:10" x14ac:dyDescent="0.25">
      <c r="A50" t="s">
        <v>72</v>
      </c>
      <c r="B50" t="s">
        <v>126</v>
      </c>
      <c r="C50" t="s">
        <v>179</v>
      </c>
      <c r="D50" s="14" t="s">
        <v>983</v>
      </c>
      <c r="E50" t="s">
        <v>211</v>
      </c>
      <c r="F50" t="s">
        <v>159</v>
      </c>
      <c r="G50" t="s">
        <v>984</v>
      </c>
      <c r="H50" t="s">
        <v>79</v>
      </c>
      <c r="I50" t="s">
        <v>79</v>
      </c>
      <c r="J50" s="6" t="str">
        <f t="shared" si="0"/>
        <v>INSERT INTO actors(id, first_name, last_name, date_of_birth, place_of_birth, gender, picture, created_at, updated_at) VALUES (DEFAULT, 'Linda', 'Hamilton', '09/26/1956', 'USA', 'F', 'http://ia.media-imdb.com/images/M/MV5BMjE4NTk0Mzg0MF5BMl5BanBnXkFtZTYwMzU5NjM0._V1_UY317_CR4,0,214,317_AL_.jpg', now(), now());</v>
      </c>
    </row>
    <row r="51" spans="1:10" x14ac:dyDescent="0.25">
      <c r="A51" t="s">
        <v>72</v>
      </c>
      <c r="B51" t="s">
        <v>699</v>
      </c>
      <c r="C51" t="s">
        <v>700</v>
      </c>
      <c r="D51" s="14" t="s">
        <v>985</v>
      </c>
      <c r="E51" t="s">
        <v>211</v>
      </c>
      <c r="F51" t="s">
        <v>158</v>
      </c>
      <c r="G51" t="s">
        <v>986</v>
      </c>
      <c r="H51" t="s">
        <v>79</v>
      </c>
      <c r="I51" t="s">
        <v>79</v>
      </c>
      <c r="J51" s="6" t="str">
        <f t="shared" si="0"/>
        <v>INSERT INTO actors(id, first_name, last_name, date_of_birth, place_of_birth, gender, picture, created_at, updated_at) VALUES (DEFAULT, 'Michael', 'Biehn', '07/31/1956', 'USA', 'M', 'http://ia.media-imdb.com/images/M/MV5BMTM2OTI1MTEyOV5BMl5BanBnXkFtZTcwMzM5NTQ4NA@@._V1_UX214_CR0,0,214,317_AL_.jpg', now(), now());</v>
      </c>
    </row>
    <row r="52" spans="1:10" x14ac:dyDescent="0.25">
      <c r="A52" t="s">
        <v>72</v>
      </c>
      <c r="B52" t="s">
        <v>705</v>
      </c>
      <c r="C52" t="s">
        <v>706</v>
      </c>
      <c r="D52" s="14" t="s">
        <v>987</v>
      </c>
      <c r="E52" t="s">
        <v>211</v>
      </c>
      <c r="F52" t="s">
        <v>159</v>
      </c>
      <c r="G52" t="s">
        <v>988</v>
      </c>
      <c r="H52" t="s">
        <v>79</v>
      </c>
      <c r="I52" t="s">
        <v>79</v>
      </c>
      <c r="J52" s="6" t="str">
        <f t="shared" si="0"/>
        <v>INSERT INTO actors(id, first_name, last_name, date_of_birth, place_of_birth, gender, picture, created_at, updated_at) VALUES (DEFAULT, 'Sigourney', 'Weaver', '10/08/1949', 'USA', 'F', 'http://ia.media-imdb.com/images/M/MV5BMTk1MTcyNTE3OV5BMl5BanBnXkFtZTcwMTA0MTMyMw@@._V1_UY317_CR12,0,214,317_AL_.jpg', now(), now());</v>
      </c>
    </row>
    <row r="53" spans="1:10" x14ac:dyDescent="0.25">
      <c r="A53" t="s">
        <v>72</v>
      </c>
      <c r="B53" t="s">
        <v>707</v>
      </c>
      <c r="C53" t="s">
        <v>708</v>
      </c>
      <c r="D53" s="14" t="s">
        <v>989</v>
      </c>
      <c r="E53" t="s">
        <v>211</v>
      </c>
      <c r="F53" t="s">
        <v>158</v>
      </c>
      <c r="G53" t="s">
        <v>990</v>
      </c>
      <c r="H53" t="s">
        <v>79</v>
      </c>
      <c r="I53" t="s">
        <v>79</v>
      </c>
      <c r="J53" s="6" t="str">
        <f t="shared" si="0"/>
        <v>INSERT INTO actors(id, first_name, last_name, date_of_birth, place_of_birth, gender, picture, created_at, updated_at) VALUES (DEFAULT, 'Tom', 'Skerritt', '08/25/1933', 'USA', 'M', 'http://ia.media-imdb.com/images/M/MV5BNzY3Mjk5MTMyMl5BMl5BanBnXkFtZTYwMjUxMTc1._V1_UY317_CR2,0,214,317_AL_.jpg', now(), now());</v>
      </c>
    </row>
    <row r="54" spans="1:10" x14ac:dyDescent="0.25">
      <c r="A54" t="s">
        <v>72</v>
      </c>
      <c r="B54" t="s">
        <v>120</v>
      </c>
      <c r="C54" t="s">
        <v>709</v>
      </c>
      <c r="D54" s="14" t="s">
        <v>991</v>
      </c>
      <c r="E54" t="s">
        <v>901</v>
      </c>
      <c r="F54" t="s">
        <v>158</v>
      </c>
      <c r="G54" t="s">
        <v>992</v>
      </c>
      <c r="H54" t="s">
        <v>79</v>
      </c>
      <c r="I54" t="s">
        <v>79</v>
      </c>
      <c r="J54" s="6" t="str">
        <f t="shared" si="0"/>
        <v>INSERT INTO actors(id, first_name, last_name, date_of_birth, place_of_birth, gender, picture, created_at, updated_at) VALUES (DEFAULT, 'John', 'Hurt', '01/22/1940', 'England, UK', 'M', 'http://ia.media-imdb.com/images/M/MV5BMTM1NTgyMTAyOV5BMl5BanBnXkFtZTcwMTE4MjQwNA@@._V1_UY317_CR5,0,214,317_AL_.jpg', now(), now());</v>
      </c>
    </row>
    <row r="55" spans="1:10" x14ac:dyDescent="0.25">
      <c r="A55" t="s">
        <v>72</v>
      </c>
      <c r="B55" t="s">
        <v>716</v>
      </c>
      <c r="C55" t="s">
        <v>717</v>
      </c>
      <c r="D55" s="14" t="s">
        <v>993</v>
      </c>
      <c r="E55" t="s">
        <v>994</v>
      </c>
      <c r="F55" t="s">
        <v>159</v>
      </c>
      <c r="G55" t="s">
        <v>995</v>
      </c>
      <c r="H55" t="s">
        <v>79</v>
      </c>
      <c r="I55" t="s">
        <v>79</v>
      </c>
      <c r="J55" s="6" t="str">
        <f t="shared" si="0"/>
        <v>INSERT INTO actors(id, first_name, last_name, date_of_birth, place_of_birth, gender, picture, created_at, updated_at) VALUES (DEFAULT, 'Noomi', 'Rapace', '12/28/1979', 'Sweden', 'F', 'http://ia.media-imdb.com/images/M/MV5BMTc4NDk2NzQ0OV5BMl5BanBnXkFtZTcwNjU3NjAwNw@@._V1_UX214_CR0,0,214,317_AL_.jpg', now(), now());</v>
      </c>
    </row>
    <row r="56" spans="1:10" x14ac:dyDescent="0.25">
      <c r="A56" t="s">
        <v>72</v>
      </c>
      <c r="B56" t="s">
        <v>718</v>
      </c>
      <c r="C56" t="s">
        <v>719</v>
      </c>
      <c r="D56" s="14" t="s">
        <v>996</v>
      </c>
      <c r="E56" t="s">
        <v>211</v>
      </c>
      <c r="F56" t="s">
        <v>158</v>
      </c>
      <c r="G56" t="s">
        <v>997</v>
      </c>
      <c r="H56" t="s">
        <v>79</v>
      </c>
      <c r="I56" t="s">
        <v>79</v>
      </c>
      <c r="J56" s="6" t="str">
        <f t="shared" si="0"/>
        <v>INSERT INTO actors(id, first_name, last_name, date_of_birth, place_of_birth, gender, picture, created_at, updated_at) VALUES (DEFAULT, 'Logan', 'Marshall-Green', '11/01/1976', 'USA', 'M', 'http://ia.media-imdb.com/images/M/MV5BMTgwNTY2OTI3MF5BMl5BanBnXkFtZTcwNDc1MTg4Nw@@._V1_UX214_CR0,0,214,317_AL_.jpg', now(), now());</v>
      </c>
    </row>
    <row r="57" spans="1:10" x14ac:dyDescent="0.25">
      <c r="A57" t="s">
        <v>72</v>
      </c>
      <c r="B57" t="s">
        <v>699</v>
      </c>
      <c r="C57" t="s">
        <v>720</v>
      </c>
      <c r="D57" s="14" t="s">
        <v>998</v>
      </c>
      <c r="E57" t="s">
        <v>999</v>
      </c>
      <c r="F57" t="s">
        <v>158</v>
      </c>
      <c r="G57" t="s">
        <v>1000</v>
      </c>
      <c r="H57" t="s">
        <v>79</v>
      </c>
      <c r="I57" t="s">
        <v>79</v>
      </c>
      <c r="J57" s="6" t="str">
        <f t="shared" si="0"/>
        <v>INSERT INTO actors(id, first_name, last_name, date_of_birth, place_of_birth, gender, picture, created_at, updated_at) VALUES (DEFAULT, 'Michael', 'Fassbender', '04/02/1977', 'Germany', 'M', 'http://ia.media-imdb.com/images/M/MV5BMTk0NjM2MTE5M15BMl5BanBnXkFtZTcwODIxMzcyNw@@._V1_UX214_CR0,0,214,317_AL_.jpg', now(), now());</v>
      </c>
    </row>
    <row r="58" spans="1:10" x14ac:dyDescent="0.25">
      <c r="A58" t="s">
        <v>72</v>
      </c>
      <c r="B58" t="s">
        <v>721</v>
      </c>
      <c r="C58" t="s">
        <v>722</v>
      </c>
      <c r="D58" s="14" t="s">
        <v>1001</v>
      </c>
      <c r="E58" t="s">
        <v>1002</v>
      </c>
      <c r="F58" t="s">
        <v>159</v>
      </c>
      <c r="G58" t="s">
        <v>1003</v>
      </c>
      <c r="H58" t="s">
        <v>79</v>
      </c>
      <c r="I58" t="s">
        <v>79</v>
      </c>
      <c r="J58" s="6" t="str">
        <f t="shared" si="0"/>
        <v>INSERT INTO actors(id, first_name, last_name, date_of_birth, place_of_birth, gender, picture, created_at, updated_at) VALUES (DEFAULT, 'Charlize', 'Theron', '08/07/1975', 'South Africa', 'F', 'http://ia.media-imdb.com/images/M/MV5BMTk5Mzc4ODU0Ml5BMl5BanBnXkFtZTcwNjU1NTI0Mw@@._V1_UY317_CR12,0,214,317_AL_.jpg', now(), now());</v>
      </c>
    </row>
    <row r="59" spans="1:10" x14ac:dyDescent="0.25">
      <c r="A59" t="s">
        <v>72</v>
      </c>
      <c r="B59" t="s">
        <v>728</v>
      </c>
      <c r="C59" t="s">
        <v>729</v>
      </c>
      <c r="D59" s="14" t="s">
        <v>1004</v>
      </c>
      <c r="E59" t="s">
        <v>211</v>
      </c>
      <c r="F59" t="s">
        <v>158</v>
      </c>
      <c r="G59" t="s">
        <v>1005</v>
      </c>
      <c r="H59" t="s">
        <v>79</v>
      </c>
      <c r="I59" t="s">
        <v>79</v>
      </c>
      <c r="J59" s="6" t="str">
        <f t="shared" si="0"/>
        <v>INSERT INTO actors(id, first_name, last_name, date_of_birth, place_of_birth, gender, picture, created_at, updated_at) VALUES (DEFAULT, 'Dustin', 'Hoffman', '08/08/1937', 'USA', 'M', 'http://ia.media-imdb.com/images/M/MV5BMTc3NzU0ODczMF5BMl5BanBnXkFtZTcwODEyMDY5Mg@@._V1_UY317_CR11,0,214,317_AL_.jpg', now(), now());</v>
      </c>
    </row>
    <row r="60" spans="1:10" x14ac:dyDescent="0.25">
      <c r="A60" t="s">
        <v>72</v>
      </c>
      <c r="B60" t="s">
        <v>730</v>
      </c>
      <c r="C60" t="s">
        <v>731</v>
      </c>
      <c r="D60" s="14" t="s">
        <v>1006</v>
      </c>
      <c r="E60" t="s">
        <v>211</v>
      </c>
      <c r="F60" t="s">
        <v>159</v>
      </c>
      <c r="G60" t="s">
        <v>1007</v>
      </c>
      <c r="H60" t="s">
        <v>79</v>
      </c>
      <c r="I60" t="s">
        <v>79</v>
      </c>
      <c r="J60" s="6" t="str">
        <f t="shared" si="0"/>
        <v>INSERT INTO actors(id, first_name, last_name, date_of_birth, place_of_birth, gender, picture, created_at, updated_at) VALUES (DEFAULT, 'Sharon', 'Stone', '03/10/1958', 'USA', 'F', 'http://ia.media-imdb.com/images/M/MV5BMTg0MDU1ODQwNF5BMl5BanBnXkFtZTcwOTc3MjQwNA@@._V1_UY317_CR4,0,214,317_AL_.jpg', now(), now());</v>
      </c>
    </row>
    <row r="61" spans="1:10" x14ac:dyDescent="0.25">
      <c r="A61" t="s">
        <v>72</v>
      </c>
      <c r="B61" t="s">
        <v>732</v>
      </c>
      <c r="C61" t="s">
        <v>386</v>
      </c>
      <c r="D61" s="14" t="s">
        <v>1008</v>
      </c>
      <c r="E61" t="s">
        <v>211</v>
      </c>
      <c r="F61" t="s">
        <v>158</v>
      </c>
      <c r="G61" t="s">
        <v>1009</v>
      </c>
      <c r="H61" t="s">
        <v>79</v>
      </c>
      <c r="I61" t="s">
        <v>79</v>
      </c>
      <c r="J61" s="6" t="str">
        <f t="shared" si="0"/>
        <v>INSERT INTO actors(id, first_name, last_name, date_of_birth, place_of_birth, gender, picture, created_at, updated_at) VALUES (DEFAULT, 'Samuel L.', 'Jackson', '12//21/1948', 'USA', 'M', 'http://ia.media-imdb.com/images/M/MV5BMTQ1NTQwMTYxNl5BMl5BanBnXkFtZTYwMjA1MzY1._V1_UX214_CR0,0,214,317_AL_.jpg', now(), now());</v>
      </c>
    </row>
    <row r="62" spans="1:10" x14ac:dyDescent="0.25">
      <c r="A62" t="s">
        <v>72</v>
      </c>
      <c r="B62" t="s">
        <v>739</v>
      </c>
      <c r="C62" t="s">
        <v>740</v>
      </c>
      <c r="D62" s="14" t="s">
        <v>1010</v>
      </c>
      <c r="E62" t="s">
        <v>211</v>
      </c>
      <c r="F62" t="s">
        <v>158</v>
      </c>
      <c r="G62" t="s">
        <v>1011</v>
      </c>
      <c r="H62" t="s">
        <v>79</v>
      </c>
      <c r="I62" t="s">
        <v>79</v>
      </c>
      <c r="J62" s="6" t="str">
        <f t="shared" si="0"/>
        <v>INSERT INTO actors(id, first_name, last_name, date_of_birth, place_of_birth, gender, picture, created_at, updated_at) VALUES (DEFAULT, 'Mark', 'Hamill', '09/25/1951', 'USA', 'M', 'http://ia.media-imdb.com/images/M/MV5BMTY3Njc5ODc4OV5BMl5BanBnXkFtZTYwNjY5MTU0._V1_UX214_CR0,0,214,317_AL_.jpg', now(), now());</v>
      </c>
    </row>
    <row r="63" spans="1:10" x14ac:dyDescent="0.25">
      <c r="A63" t="s">
        <v>72</v>
      </c>
      <c r="B63" t="s">
        <v>741</v>
      </c>
      <c r="C63" t="s">
        <v>742</v>
      </c>
      <c r="D63" s="14" t="s">
        <v>1012</v>
      </c>
      <c r="E63" t="s">
        <v>211</v>
      </c>
      <c r="F63" t="s">
        <v>158</v>
      </c>
      <c r="G63" t="s">
        <v>1013</v>
      </c>
      <c r="H63" t="s">
        <v>79</v>
      </c>
      <c r="I63" t="s">
        <v>79</v>
      </c>
      <c r="J63" s="6" t="str">
        <f t="shared" si="0"/>
        <v>INSERT INTO actors(id, first_name, last_name, date_of_birth, place_of_birth, gender, picture, created_at, updated_at) VALUES (DEFAULT, 'Harrison', 'Ford', '07/13/1942', 'USA', 'M', 'http://ia.media-imdb.com/images/M/MV5BMTY4Mjg0NjIxOV5BMl5BanBnXkFtZTcwMTM2NTI3MQ@@._V1_UX214_CR0,0,214,317_AL_.jpg', now(), now());</v>
      </c>
    </row>
    <row r="64" spans="1:10" x14ac:dyDescent="0.25">
      <c r="A64" t="s">
        <v>72</v>
      </c>
      <c r="B64" t="s">
        <v>743</v>
      </c>
      <c r="C64" t="s">
        <v>744</v>
      </c>
      <c r="D64" s="14" t="s">
        <v>1014</v>
      </c>
      <c r="E64" t="s">
        <v>211</v>
      </c>
      <c r="F64" t="s">
        <v>159</v>
      </c>
      <c r="G64" t="s">
        <v>1015</v>
      </c>
      <c r="H64" t="s">
        <v>79</v>
      </c>
      <c r="I64" t="s">
        <v>79</v>
      </c>
      <c r="J64" s="6" t="str">
        <f t="shared" si="0"/>
        <v>INSERT INTO actors(id, first_name, last_name, date_of_birth, place_of_birth, gender, picture, created_at, updated_at) VALUES (DEFAULT, 'Carrie', 'Fisher', '10/21/1956', 'USA', 'F', 'http://ia.media-imdb.com/images/M/MV5BMjA4OTk1NjYwMl5BMl5BanBnXkFtZTYwNDc2MzM3._V1_UY317_CR2,0,214,317_AL_.jpg', now(), now());</v>
      </c>
    </row>
    <row r="65" spans="1:10" x14ac:dyDescent="0.25">
      <c r="A65" t="s">
        <v>72</v>
      </c>
      <c r="B65" t="s">
        <v>751</v>
      </c>
      <c r="C65" t="s">
        <v>752</v>
      </c>
      <c r="D65" s="14" t="s">
        <v>1016</v>
      </c>
      <c r="E65" t="s">
        <v>211</v>
      </c>
      <c r="F65" t="s">
        <v>158</v>
      </c>
      <c r="G65" t="s">
        <v>1017</v>
      </c>
      <c r="H65" t="s">
        <v>79</v>
      </c>
      <c r="I65" t="s">
        <v>79</v>
      </c>
      <c r="J65" s="6" t="str">
        <f t="shared" si="0"/>
        <v>INSERT INTO actors(id, first_name, last_name, date_of_birth, place_of_birth, gender, picture, created_at, updated_at) VALUES (DEFAULT, 'Steve', 'Carell', '08/16/1962', 'USA', 'M', 'http://ia.media-imdb.com/images/M/MV5BMjAzMjkzNzA0M15BMl5BanBnXkFtZTcwNzMyNjU3MQ@@._V1_UY317_CR6,0,214,317_AL_.jpg', now(), now());</v>
      </c>
    </row>
    <row r="66" spans="1:10" x14ac:dyDescent="0.25">
      <c r="A66" t="s">
        <v>72</v>
      </c>
      <c r="B66" t="s">
        <v>761</v>
      </c>
      <c r="C66" t="s">
        <v>760</v>
      </c>
      <c r="D66" s="14" t="s">
        <v>1018</v>
      </c>
      <c r="E66" t="s">
        <v>217</v>
      </c>
      <c r="F66" t="s">
        <v>158</v>
      </c>
      <c r="G66" t="s">
        <v>1019</v>
      </c>
      <c r="H66" t="s">
        <v>79</v>
      </c>
      <c r="I66" t="s">
        <v>79</v>
      </c>
      <c r="J66" s="6" t="str">
        <f t="shared" si="0"/>
        <v>INSERT INTO actors(id, first_name, last_name, date_of_birth, place_of_birth, gender, picture, created_at, updated_at) VALUES (DEFAULT, 'Kouji', 'Yakusho', '01/01/1956', 'Japan', 'M', 'http://ia.media-imdb.com/images/M/MV5BMTc4OTA5Njc4Nl5BMl5BanBnXkFtZTYwOTc0NDk0._V1_UY317_CR4,0,214,317_AL_.jpg', now(), now());</v>
      </c>
    </row>
    <row r="67" spans="1:10" x14ac:dyDescent="0.25">
      <c r="A67" t="s">
        <v>72</v>
      </c>
      <c r="B67" t="s">
        <v>762</v>
      </c>
      <c r="C67" t="s">
        <v>763</v>
      </c>
      <c r="D67" s="14" t="s">
        <v>1020</v>
      </c>
      <c r="E67" t="s">
        <v>217</v>
      </c>
      <c r="F67" t="s">
        <v>159</v>
      </c>
      <c r="G67" t="s">
        <v>1021</v>
      </c>
      <c r="H67" t="s">
        <v>79</v>
      </c>
      <c r="I67" t="s">
        <v>79</v>
      </c>
      <c r="J67" s="6" t="str">
        <f t="shared" ref="J67:J102" si="1" xml:space="preserve"> "INSERT INTO actors("&amp;A$1&amp;", "&amp;B$1&amp;", "&amp;C$1&amp;", "&amp;D$1&amp;", "&amp;E$1&amp;", "&amp;F$1&amp;", "&amp;G$1&amp;", "&amp;H$1&amp;", "&amp;I$1&amp;") VALUES ("&amp;A67&amp;", '"&amp;B67&amp;"', '"&amp;C67&amp;"', '"&amp;D67&amp;"', '"&amp;E67&amp;"', '"&amp;F67&amp;"', '"&amp;G67&amp;"', "&amp;H67&amp;", "&amp;I67&amp;");"</f>
        <v>INSERT INTO actors(id, first_name, last_name, date_of_birth, place_of_birth, gender, picture, created_at, updated_at) VALUES (DEFAULT, 'Tamiyo', 'Kusakari', '05/10/1965', 'Japan', 'F', 'http://asiacue.com/images/persons/k/Kusakari,%20Tamiyo_image.jpeg', now(), now());</v>
      </c>
    </row>
    <row r="68" spans="1:10" x14ac:dyDescent="0.25">
      <c r="A68" t="s">
        <v>72</v>
      </c>
      <c r="B68" t="s">
        <v>597</v>
      </c>
      <c r="C68" t="s">
        <v>769</v>
      </c>
      <c r="D68" s="14" t="s">
        <v>1022</v>
      </c>
      <c r="E68" t="s">
        <v>211</v>
      </c>
      <c r="F68" t="s">
        <v>159</v>
      </c>
      <c r="G68" t="s">
        <v>1023</v>
      </c>
      <c r="H68" t="s">
        <v>79</v>
      </c>
      <c r="I68" t="s">
        <v>79</v>
      </c>
      <c r="J68" s="6" t="str">
        <f t="shared" si="1"/>
        <v>INSERT INTO actors(id, first_name, last_name, date_of_birth, place_of_birth, gender, picture, created_at, updated_at) VALUES (DEFAULT, 'Jennifer', 'Lopez', '07/24/1969', 'USA', 'F', 'http://ia.media-imdb.com/images/M/MV5BMTY0OTY3ODA3OV5BMl5BanBnXkFtZTcwMzMyMzQ1NQ@@._V1_UY317_CR32,0,214,317_AL_.jpg', now(), now());</v>
      </c>
    </row>
    <row r="69" spans="1:10" x14ac:dyDescent="0.25">
      <c r="A69" t="s">
        <v>72</v>
      </c>
      <c r="B69" t="s">
        <v>770</v>
      </c>
      <c r="C69" t="s">
        <v>771</v>
      </c>
      <c r="D69" s="14" t="s">
        <v>1024</v>
      </c>
      <c r="E69" t="s">
        <v>211</v>
      </c>
      <c r="F69" t="s">
        <v>159</v>
      </c>
      <c r="G69" t="s">
        <v>1025</v>
      </c>
      <c r="H69" t="s">
        <v>79</v>
      </c>
      <c r="I69" t="s">
        <v>79</v>
      </c>
      <c r="J69" s="6" t="str">
        <f t="shared" si="1"/>
        <v>INSERT INTO actors(id, first_name, last_name, date_of_birth, place_of_birth, gender, picture, created_at, updated_at) VALUES (DEFAULT, 'Susan', 'Sarandon', '10/04/1946', 'USA', 'F', 'http://ia.media-imdb.com/images/M/MV5BMTg4ODMzMDUzNF5BMl5BanBnXkFtZTcwNzY4NzQwMw@@._V1_UY317_CR6,0,214,317_AL_.jpg', now(), now());</v>
      </c>
    </row>
    <row r="70" spans="1:10" x14ac:dyDescent="0.25">
      <c r="A70" t="s">
        <v>72</v>
      </c>
      <c r="B70" t="s">
        <v>707</v>
      </c>
      <c r="C70" t="s">
        <v>777</v>
      </c>
      <c r="D70" s="14" t="s">
        <v>1026</v>
      </c>
      <c r="E70" t="s">
        <v>211</v>
      </c>
      <c r="F70" t="s">
        <v>158</v>
      </c>
      <c r="G70" t="s">
        <v>1027</v>
      </c>
      <c r="H70" t="s">
        <v>79</v>
      </c>
      <c r="I70" t="s">
        <v>79</v>
      </c>
      <c r="J70" s="6" t="str">
        <f t="shared" si="1"/>
        <v>INSERT INTO actors(id, first_name, last_name, date_of_birth, place_of_birth, gender, picture, created_at, updated_at) VALUES (DEFAULT, 'Tom', 'Hanks', '07/09/1956', 'USA', 'M', 'http://ia.media-imdb.com/images/M/MV5BMTQ2MjMwNDA3Nl5BMl5BanBnXkFtZTcwMTA2NDY3NQ@@._V1_UY317_CR2,0,214,317_AL_.jpg', now(), now());</v>
      </c>
    </row>
    <row r="71" spans="1:10" x14ac:dyDescent="0.25">
      <c r="A71" t="s">
        <v>72</v>
      </c>
      <c r="B71" t="s">
        <v>778</v>
      </c>
      <c r="C71" t="s">
        <v>779</v>
      </c>
      <c r="D71" s="14" t="s">
        <v>1028</v>
      </c>
      <c r="E71" t="s">
        <v>211</v>
      </c>
      <c r="F71" t="s">
        <v>159</v>
      </c>
      <c r="G71" t="s">
        <v>1029</v>
      </c>
      <c r="H71" t="s">
        <v>79</v>
      </c>
      <c r="I71" t="s">
        <v>79</v>
      </c>
      <c r="J71" s="6" t="str">
        <f t="shared" si="1"/>
        <v>INSERT INTO actors(id, first_name, last_name, date_of_birth, place_of_birth, gender, picture, created_at, updated_at) VALUES (DEFAULT, 'Robin', 'Wright', '04/08/1966', 'USA', 'F', 'http://ia.media-imdb.com/images/M/MV5BMTU0NTc4MzEyOV5BMl5BanBnXkFtZTcwODY0ODkzMQ@@._V1_UY317_CR4,0,214,317_AL_.jpg', now(), now());</v>
      </c>
    </row>
    <row r="72" spans="1:10" x14ac:dyDescent="0.25">
      <c r="A72" t="s">
        <v>72</v>
      </c>
      <c r="B72" t="s">
        <v>780</v>
      </c>
      <c r="C72" t="s">
        <v>781</v>
      </c>
      <c r="D72" s="14" t="s">
        <v>1030</v>
      </c>
      <c r="E72" t="s">
        <v>211</v>
      </c>
      <c r="F72" t="s">
        <v>158</v>
      </c>
      <c r="G72" t="s">
        <v>1031</v>
      </c>
      <c r="H72" t="s">
        <v>79</v>
      </c>
      <c r="I72" t="s">
        <v>79</v>
      </c>
      <c r="J72" s="6" t="str">
        <f t="shared" si="1"/>
        <v>INSERT INTO actors(id, first_name, last_name, date_of_birth, place_of_birth, gender, picture, created_at, updated_at) VALUES (DEFAULT, 'Gary', 'Sinise', '03/17/1955', 'USA', 'M', 'http://ia.media-imdb.com/images/M/MV5BMzE4NzcyMzU3OV5BMl5BanBnXkFtZTYwOTM2NDE2._V1_UY317_CR6,0,214,317_AL_.jpg', now(), now());</v>
      </c>
    </row>
    <row r="73" spans="1:10" x14ac:dyDescent="0.25">
      <c r="A73" t="s">
        <v>72</v>
      </c>
      <c r="B73" t="s">
        <v>604</v>
      </c>
      <c r="C73" t="s">
        <v>786</v>
      </c>
      <c r="D73" s="14" t="s">
        <v>1032</v>
      </c>
      <c r="E73" t="s">
        <v>520</v>
      </c>
      <c r="F73" t="s">
        <v>158</v>
      </c>
      <c r="G73" t="s">
        <v>1033</v>
      </c>
      <c r="H73" t="s">
        <v>79</v>
      </c>
      <c r="I73" t="s">
        <v>79</v>
      </c>
      <c r="J73" s="6" t="str">
        <f t="shared" si="1"/>
        <v>INSERT INTO actors(id, first_name, last_name, date_of_birth, place_of_birth, gender, picture, created_at, updated_at) VALUES (DEFAULT, 'Hugh', 'Jackman', '10/12/1968', 'Australia', 'M', 'http://ia.media-imdb.com/images/M/MV5BNDExMzIzNjk3Nl5BMl5BanBnXkFtZTcwOTE4NDU5OA@@._V1_UX214_CR0,0,214,317_AL_.jpg', now(), now());</v>
      </c>
    </row>
    <row r="74" spans="1:10" x14ac:dyDescent="0.25">
      <c r="A74" t="s">
        <v>72</v>
      </c>
      <c r="B74" t="s">
        <v>787</v>
      </c>
      <c r="C74" t="s">
        <v>624</v>
      </c>
      <c r="D74" s="14" t="s">
        <v>1034</v>
      </c>
      <c r="E74" t="s">
        <v>542</v>
      </c>
      <c r="F74" t="s">
        <v>158</v>
      </c>
      <c r="G74" t="s">
        <v>1035</v>
      </c>
      <c r="H74" t="s">
        <v>79</v>
      </c>
      <c r="I74" t="s">
        <v>79</v>
      </c>
      <c r="J74" s="6" t="str">
        <f t="shared" si="1"/>
        <v>INSERT INTO actors(id, first_name, last_name, date_of_birth, place_of_birth, gender, picture, created_at, updated_at) VALUES (DEFAULT, 'Russell', 'Crowe', '04/07/1964', 'New Zealand', 'M', 'http://ia.media-imdb.com/images/M/MV5BMTQyMTExNTMxOF5BMl5BanBnXkFtZTcwNDg1NzkzNw@@._V1_UX214_CR0,0,214,317_AL_.jpg', now(), now());</v>
      </c>
    </row>
    <row r="75" spans="1:10" x14ac:dyDescent="0.25">
      <c r="A75" t="s">
        <v>72</v>
      </c>
      <c r="B75" t="s">
        <v>140</v>
      </c>
      <c r="C75" t="s">
        <v>788</v>
      </c>
      <c r="D75" s="14" t="s">
        <v>1036</v>
      </c>
      <c r="E75" t="s">
        <v>211</v>
      </c>
      <c r="F75" t="s">
        <v>159</v>
      </c>
      <c r="G75" t="s">
        <v>1037</v>
      </c>
      <c r="H75" t="s">
        <v>79</v>
      </c>
      <c r="I75" t="s">
        <v>79</v>
      </c>
      <c r="J75" s="6" t="str">
        <f t="shared" si="1"/>
        <v>INSERT INTO actors(id, first_name, last_name, date_of_birth, place_of_birth, gender, picture, created_at, updated_at) VALUES (DEFAULT, 'Anne', 'Hathaway', '11/12/1982', 'USA', 'F', 'http://ia.media-imdb.com/images/M/MV5BNjQ5MTAxMDc5OF5BMl5BanBnXkFtZTcwOTI0OTE4OA@@._V1_UY317_CR1,0,214,317_AL_.jpg', now(), now());</v>
      </c>
    </row>
    <row r="76" spans="1:10" x14ac:dyDescent="0.25">
      <c r="A76" t="s">
        <v>72</v>
      </c>
      <c r="B76" t="s">
        <v>789</v>
      </c>
      <c r="C76" t="s">
        <v>790</v>
      </c>
      <c r="D76" s="14" t="s">
        <v>1038</v>
      </c>
      <c r="E76" t="s">
        <v>211</v>
      </c>
      <c r="F76" t="s">
        <v>159</v>
      </c>
      <c r="G76" t="s">
        <v>1039</v>
      </c>
      <c r="H76" t="s">
        <v>79</v>
      </c>
      <c r="I76" t="s">
        <v>79</v>
      </c>
      <c r="J76" s="6" t="str">
        <f t="shared" si="1"/>
        <v>INSERT INTO actors(id, first_name, last_name, date_of_birth, place_of_birth, gender, picture, created_at, updated_at) VALUES (DEFAULT, 'Amanda', 'Seyfried', '12/03/1985', 'USA', 'F', 'http://ia.media-imdb.com/images/M/MV5BMjUyODkwODUyMF5BMl5BanBnXkFtZTcwMzU3MjYxMw@@._V1_UY317_CR33,0,214,317_AL_.jpg', now(), now());</v>
      </c>
    </row>
    <row r="77" spans="1:10" x14ac:dyDescent="0.25">
      <c r="A77" t="s">
        <v>72</v>
      </c>
      <c r="B77" t="s">
        <v>791</v>
      </c>
      <c r="C77" t="s">
        <v>792</v>
      </c>
      <c r="D77" s="14" t="s">
        <v>1040</v>
      </c>
      <c r="E77" t="s">
        <v>901</v>
      </c>
      <c r="F77" t="s">
        <v>158</v>
      </c>
      <c r="G77" t="s">
        <v>1041</v>
      </c>
      <c r="H77" t="s">
        <v>79</v>
      </c>
      <c r="I77" t="s">
        <v>79</v>
      </c>
      <c r="J77" s="6" t="str">
        <f t="shared" si="1"/>
        <v>INSERT INTO actors(id, first_name, last_name, date_of_birth, place_of_birth, gender, picture, created_at, updated_at) VALUES (DEFAULT, 'Eddie', 'Redmayne', '01/06/1982', 'England, UK', 'M', 'http://ia.media-imdb.com/images/M/MV5BMTU0MjEyNzQyM15BMl5BanBnXkFtZTcwMTc4ODUxOQ@@._V1_UX214_CR0,0,214,317_AL_.jpg', now(), now());</v>
      </c>
    </row>
    <row r="78" spans="1:10" x14ac:dyDescent="0.25">
      <c r="A78" t="s">
        <v>72</v>
      </c>
      <c r="B78" t="s">
        <v>801</v>
      </c>
      <c r="C78" t="s">
        <v>802</v>
      </c>
      <c r="D78" s="14" t="s">
        <v>1042</v>
      </c>
      <c r="E78" t="s">
        <v>211</v>
      </c>
      <c r="F78" t="s">
        <v>158</v>
      </c>
      <c r="G78" t="s">
        <v>1043</v>
      </c>
      <c r="H78" t="s">
        <v>79</v>
      </c>
      <c r="I78" t="s">
        <v>79</v>
      </c>
      <c r="J78" s="6" t="str">
        <f t="shared" si="1"/>
        <v>INSERT INTO actors(id, first_name, last_name, date_of_birth, place_of_birth, gender, picture, created_at, updated_at) VALUES (DEFAULT, 'Ethan', 'Hawke', '11/06/1970', 'USA', 'M', 'http://ia.media-imdb.com/images/M/MV5BMTk4NDMxMTI0MF5BMl5BanBnXkFtZTYwMjE3ODE0._V1_UY317_CR5,0,214,317_AL_.jpg', now(), now());</v>
      </c>
    </row>
    <row r="79" spans="1:10" x14ac:dyDescent="0.25">
      <c r="A79" t="s">
        <v>72</v>
      </c>
      <c r="B79" t="s">
        <v>803</v>
      </c>
      <c r="C79" t="s">
        <v>804</v>
      </c>
      <c r="D79" s="14" t="s">
        <v>1044</v>
      </c>
      <c r="E79" t="s">
        <v>211</v>
      </c>
      <c r="F79" t="s">
        <v>159</v>
      </c>
      <c r="G79" t="s">
        <v>1045</v>
      </c>
      <c r="H79" t="s">
        <v>79</v>
      </c>
      <c r="I79" t="s">
        <v>79</v>
      </c>
      <c r="J79" s="6" t="str">
        <f t="shared" si="1"/>
        <v>INSERT INTO actors(id, first_name, last_name, date_of_birth, place_of_birth, gender, picture, created_at, updated_at) VALUES (DEFAULT, 'Uma', 'Thurman', '04/29/1970', 'USA', 'F', 'http://ia.media-imdb.com/images/M/MV5BMjMxNzk1MTQyMl5BMl5BanBnXkFtZTgwMDIzMDEyMTE@._V1_UX214_CR0,0,214,317_AL_.jpg', now(), now());</v>
      </c>
    </row>
    <row r="80" spans="1:10" x14ac:dyDescent="0.25">
      <c r="A80" t="s">
        <v>72</v>
      </c>
      <c r="B80" t="s">
        <v>805</v>
      </c>
      <c r="C80" t="s">
        <v>806</v>
      </c>
      <c r="D80" s="14" t="s">
        <v>1046</v>
      </c>
      <c r="E80" t="s">
        <v>901</v>
      </c>
      <c r="F80" t="s">
        <v>158</v>
      </c>
      <c r="G80" t="s">
        <v>1047</v>
      </c>
      <c r="H80" t="s">
        <v>79</v>
      </c>
      <c r="I80" t="s">
        <v>79</v>
      </c>
      <c r="J80" s="6" t="str">
        <f t="shared" si="1"/>
        <v>INSERT INTO actors(id, first_name, last_name, date_of_birth, place_of_birth, gender, picture, created_at, updated_at) VALUES (DEFAULT, 'Jude', 'Law', '12/29/1972', 'England, UK', 'M', 'http://ia.media-imdb.com/images/M/MV5BMTMwOTg5NTQ3NV5BMl5BanBnXkFtZTcwNzM3MDAzNQ@@._V1_UY317_CR6,0,214,317_AL_.jpg', now(), now());</v>
      </c>
    </row>
    <row r="81" spans="1:10" x14ac:dyDescent="0.25">
      <c r="A81" t="s">
        <v>72</v>
      </c>
      <c r="B81" t="s">
        <v>813</v>
      </c>
      <c r="C81" t="s">
        <v>814</v>
      </c>
      <c r="D81" s="11" t="s">
        <v>1049</v>
      </c>
      <c r="E81" t="s">
        <v>211</v>
      </c>
      <c r="F81" t="s">
        <v>159</v>
      </c>
      <c r="G81" t="s">
        <v>1048</v>
      </c>
      <c r="H81" t="s">
        <v>79</v>
      </c>
      <c r="I81" t="s">
        <v>79</v>
      </c>
      <c r="J81" s="6" t="str">
        <f t="shared" si="1"/>
        <v>INSERT INTO actors(id, first_name, last_name, date_of_birth, place_of_birth, gender, picture, created_at, updated_at) VALUES (DEFAULT, 'Sarah', 'Mahoney', '5/23/1985', 'USA', 'F', 'http://starpulse.media.baselineresearch.com/images/491408/491408_small.jpg', now(), now());</v>
      </c>
    </row>
    <row r="82" spans="1:10" x14ac:dyDescent="0.25">
      <c r="A82" t="s">
        <v>72</v>
      </c>
      <c r="B82" t="s">
        <v>651</v>
      </c>
      <c r="C82" t="s">
        <v>817</v>
      </c>
      <c r="D82" s="14" t="s">
        <v>1050</v>
      </c>
      <c r="E82" t="s">
        <v>211</v>
      </c>
      <c r="F82" t="s">
        <v>158</v>
      </c>
      <c r="G82" t="s">
        <v>1051</v>
      </c>
      <c r="H82" t="s">
        <v>79</v>
      </c>
      <c r="I82" t="s">
        <v>79</v>
      </c>
      <c r="J82" s="6" t="str">
        <f t="shared" si="1"/>
        <v>INSERT INTO actors(id, first_name, last_name, date_of_birth, place_of_birth, gender, picture, created_at, updated_at) VALUES (DEFAULT, 'Edward', 'Asner', '11/15/1929', 'USA', 'M', 'http://ia.media-imdb.com/images/M/MV5BMTk0MDI4ODk5NF5BMl5BanBnXkFtZTcwMzg3ODQ3MQ@@._V1_UY317_CR2,0,214,317_AL_.jpg', now(), now());</v>
      </c>
    </row>
    <row r="83" spans="1:10" x14ac:dyDescent="0.25">
      <c r="A83" t="s">
        <v>72</v>
      </c>
      <c r="B83" t="s">
        <v>134</v>
      </c>
      <c r="C83" t="s">
        <v>818</v>
      </c>
      <c r="D83" s="14" t="s">
        <v>1052</v>
      </c>
      <c r="E83" t="s">
        <v>211</v>
      </c>
      <c r="F83" t="s">
        <v>158</v>
      </c>
      <c r="G83" t="s">
        <v>1053</v>
      </c>
      <c r="H83" t="s">
        <v>79</v>
      </c>
      <c r="I83" t="s">
        <v>79</v>
      </c>
      <c r="J83" s="6" t="str">
        <f t="shared" si="1"/>
        <v>INSERT INTO actors(id, first_name, last_name, date_of_birth, place_of_birth, gender, picture, created_at, updated_at) VALUES (DEFAULT, 'Jordan', 'Nagai', '02/05/2000', 'USA', 'M', 'http://ia.media-imdb.com/images/M/MV5BMTQ0NjczNDczNl5BMl5BanBnXkFtZTcwMDMwMTc1Mg@@._V1_UY317_CR17,0,214,317_AL_.jpg', now(), now());</v>
      </c>
    </row>
    <row r="84" spans="1:10" x14ac:dyDescent="0.25">
      <c r="A84" t="s">
        <v>72</v>
      </c>
      <c r="B84" t="s">
        <v>825</v>
      </c>
      <c r="C84" t="s">
        <v>826</v>
      </c>
      <c r="D84" s="14" t="s">
        <v>1054</v>
      </c>
      <c r="E84" t="s">
        <v>211</v>
      </c>
      <c r="F84" t="s">
        <v>158</v>
      </c>
      <c r="G84" t="s">
        <v>1055</v>
      </c>
      <c r="H84" t="s">
        <v>79</v>
      </c>
      <c r="I84" t="s">
        <v>79</v>
      </c>
      <c r="J84" s="6" t="str">
        <f t="shared" si="1"/>
        <v>INSERT INTO actors(id, first_name, last_name, date_of_birth, place_of_birth, gender, picture, created_at, updated_at) VALUES (DEFAULT, 'Tim', 'Allen', '06/13/1953', 'USA', 'M', 'http://ia.media-imdb.com/images/M/MV5BMTI5ODY0NTAwOF5BMl5BanBnXkFtZTcwOTI3NjQxMw@@._V1_UX214_CR0,0,214,317_AL_.jpg', now(), now());</v>
      </c>
    </row>
    <row r="85" spans="1:10" x14ac:dyDescent="0.25">
      <c r="A85" t="s">
        <v>72</v>
      </c>
      <c r="B85" t="s">
        <v>827</v>
      </c>
      <c r="C85" t="s">
        <v>828</v>
      </c>
      <c r="D85" s="14" t="s">
        <v>1056</v>
      </c>
      <c r="E85" t="s">
        <v>211</v>
      </c>
      <c r="F85" t="s">
        <v>158</v>
      </c>
      <c r="G85" t="s">
        <v>1057</v>
      </c>
      <c r="H85" t="s">
        <v>79</v>
      </c>
      <c r="I85" t="s">
        <v>79</v>
      </c>
      <c r="J85" s="6" t="str">
        <f t="shared" si="1"/>
        <v>INSERT INTO actors(id, first_name, last_name, date_of_birth, place_of_birth, gender, picture, created_at, updated_at) VALUES (DEFAULT, 'Don', 'Rickles', '05/08/1926', 'USA', 'M', 'http://ia.media-imdb.com/images/M/MV5BMTY0NTk1NzY1M15BMl5BanBnXkFtZTcwNjk4NDMwNA@@._V1_UX214_CR0,0,214,317_AL_.jpg', now(), now());</v>
      </c>
    </row>
    <row r="86" spans="1:10" x14ac:dyDescent="0.25">
      <c r="A86" t="s">
        <v>72</v>
      </c>
      <c r="B86" t="s">
        <v>841</v>
      </c>
      <c r="C86" t="s">
        <v>834</v>
      </c>
      <c r="D86" s="14" t="s">
        <v>1058</v>
      </c>
      <c r="E86" t="s">
        <v>211</v>
      </c>
      <c r="F86" t="s">
        <v>158</v>
      </c>
      <c r="G86" t="s">
        <v>1059</v>
      </c>
      <c r="H86" t="s">
        <v>79</v>
      </c>
      <c r="I86" t="s">
        <v>79</v>
      </c>
      <c r="J86" s="6" t="str">
        <f t="shared" si="1"/>
        <v>INSERT INTO actors(id, first_name, last_name, date_of_birth, place_of_birth, gender, picture, created_at, updated_at) VALUES (DEFAULT, 'Chris', 'Pine', '08/26/1980', 'USA', 'M', 'http://ia.media-imdb.com/images/M/MV5BMTM4OTQ4NTU3NV5BMl5BanBnXkFtZTcwNjEwNDU0OQ@@._V1_UX214_CR0,0,214,317_AL_.jpg', now(), now());</v>
      </c>
    </row>
    <row r="87" spans="1:10" x14ac:dyDescent="0.25">
      <c r="A87" t="s">
        <v>72</v>
      </c>
      <c r="B87" t="s">
        <v>835</v>
      </c>
      <c r="C87" t="s">
        <v>836</v>
      </c>
      <c r="D87" s="14" t="s">
        <v>1060</v>
      </c>
      <c r="E87" t="s">
        <v>211</v>
      </c>
      <c r="F87" t="s">
        <v>158</v>
      </c>
      <c r="G87" t="s">
        <v>1061</v>
      </c>
      <c r="H87" t="s">
        <v>79</v>
      </c>
      <c r="I87" t="s">
        <v>79</v>
      </c>
      <c r="J87" s="6" t="str">
        <f t="shared" si="1"/>
        <v>INSERT INTO actors(id, first_name, last_name, date_of_birth, place_of_birth, gender, picture, created_at, updated_at) VALUES (DEFAULT, 'Zachary', 'Quinto', '06/02/1977', 'USA', 'M', 'http://ia.media-imdb.com/images/M/MV5BMTQ3MjEzOTU4MV5BMl5BanBnXkFtZTcwMjMwMTY0Mg@@._V1_UY317_CR15,0,214,317_AL_.jpg', now(), now());</v>
      </c>
    </row>
    <row r="88" spans="1:10" x14ac:dyDescent="0.25">
      <c r="A88" t="s">
        <v>72</v>
      </c>
      <c r="B88" t="s">
        <v>837</v>
      </c>
      <c r="C88" t="s">
        <v>838</v>
      </c>
      <c r="D88" s="14" t="s">
        <v>1062</v>
      </c>
      <c r="E88" t="s">
        <v>211</v>
      </c>
      <c r="F88" t="s">
        <v>159</v>
      </c>
      <c r="G88" t="s">
        <v>1063</v>
      </c>
      <c r="H88" t="s">
        <v>79</v>
      </c>
      <c r="I88" t="s">
        <v>79</v>
      </c>
      <c r="J88" s="6" t="str">
        <f t="shared" si="1"/>
        <v>INSERT INTO actors(id, first_name, last_name, date_of_birth, place_of_birth, gender, picture, created_at, updated_at) VALUES (DEFAULT, 'Zoe', 'Saldana', '06/19/1978', 'USA', 'F', 'http://ia.media-imdb.com/images/M/MV5BMjA4NDk1NTA1OV5BMl5BanBnXkFtZTcwMTIzMjQ4Ng@@._V1_UY317_CR8,0,214,317_AL_.jpg', now(), now());</v>
      </c>
    </row>
    <row r="89" spans="1:10" x14ac:dyDescent="0.25">
      <c r="A89" t="s">
        <v>72</v>
      </c>
      <c r="B89" t="s">
        <v>839</v>
      </c>
      <c r="C89" t="s">
        <v>840</v>
      </c>
      <c r="D89" s="14" t="s">
        <v>1064</v>
      </c>
      <c r="E89" t="s">
        <v>901</v>
      </c>
      <c r="F89" t="s">
        <v>158</v>
      </c>
      <c r="G89" t="s">
        <v>1065</v>
      </c>
      <c r="H89" t="s">
        <v>79</v>
      </c>
      <c r="I89" t="s">
        <v>79</v>
      </c>
      <c r="J89" s="6" t="str">
        <f t="shared" si="1"/>
        <v>INSERT INTO actors(id, first_name, last_name, date_of_birth, place_of_birth, gender, picture, created_at, updated_at) VALUES (DEFAULT, 'Benedict', 'Cucumber', '06/19/1976', 'England, UK', 'M', 'http://i.imgur.com/mLGNxtk.jpg?1', now(), now());</v>
      </c>
    </row>
    <row r="90" spans="1:10" x14ac:dyDescent="0.25">
      <c r="A90" t="s">
        <v>72</v>
      </c>
      <c r="B90" t="s">
        <v>699</v>
      </c>
      <c r="C90" t="s">
        <v>849</v>
      </c>
      <c r="D90" s="14" t="s">
        <v>1066</v>
      </c>
      <c r="E90" t="s">
        <v>901</v>
      </c>
      <c r="F90" t="s">
        <v>158</v>
      </c>
      <c r="G90" t="s">
        <v>1067</v>
      </c>
      <c r="H90" t="s">
        <v>79</v>
      </c>
      <c r="I90" t="s">
        <v>79</v>
      </c>
      <c r="J90" s="6" t="str">
        <f t="shared" si="1"/>
        <v>INSERT INTO actors(id, first_name, last_name, date_of_birth, place_of_birth, gender, picture, created_at, updated_at) VALUES (DEFAULT, 'Michael', 'Caine', '03/14/1933', 'England, UK', 'M', 'http://ia.media-imdb.com/images/M/MV5BMjAwNzIwNTQ4Ml5BMl5BanBnXkFtZTYwMzE1MTUz._V1_UY317_CR7,0,214,317_AL_.jpg', now(), now());</v>
      </c>
    </row>
    <row r="91" spans="1:10" x14ac:dyDescent="0.25">
      <c r="A91" t="s">
        <v>72</v>
      </c>
      <c r="B91" t="s">
        <v>850</v>
      </c>
      <c r="C91" t="s">
        <v>851</v>
      </c>
      <c r="D91" s="14" t="s">
        <v>1068</v>
      </c>
      <c r="E91" t="s">
        <v>211</v>
      </c>
      <c r="F91" t="s">
        <v>159</v>
      </c>
      <c r="G91" t="s">
        <v>1069</v>
      </c>
      <c r="H91" t="s">
        <v>79</v>
      </c>
      <c r="I91" t="s">
        <v>79</v>
      </c>
      <c r="J91" s="6" t="str">
        <f t="shared" si="1"/>
        <v>INSERT INTO actors(id, first_name, last_name, date_of_birth, place_of_birth, gender, picture, created_at, updated_at) VALUES (DEFAULT, 'Katie', 'Holmes', '12/18/1978', 'USA', 'F', 'http://ia.media-imdb.com/images/M/MV5BNTA2NjY5OTkzNl5BMl5BanBnXkFtZTcwMDE2NTkxNA@@._V1_UX214_CR0,0,214,317_AL_.jpg', now(), now());</v>
      </c>
    </row>
    <row r="92" spans="1:10" x14ac:dyDescent="0.25">
      <c r="A92" t="s">
        <v>72</v>
      </c>
      <c r="B92" t="s">
        <v>852</v>
      </c>
      <c r="C92" t="s">
        <v>853</v>
      </c>
      <c r="D92" s="14" t="s">
        <v>1070</v>
      </c>
      <c r="E92" t="s">
        <v>1071</v>
      </c>
      <c r="F92" t="s">
        <v>158</v>
      </c>
      <c r="G92" t="s">
        <v>1072</v>
      </c>
      <c r="H92" t="s">
        <v>79</v>
      </c>
      <c r="I92" t="s">
        <v>79</v>
      </c>
      <c r="J92" s="6" t="str">
        <f t="shared" si="1"/>
        <v>INSERT INTO actors(id, first_name, last_name, date_of_birth, place_of_birth, gender, picture, created_at, updated_at) VALUES (DEFAULT, 'Liam', 'Neeson', '06/07/1952', 'Ireland, UK', 'M', 'http://ia.media-imdb.com/images/M/MV5BMjA1MTQ3NzU1MV5BMl5BanBnXkFtZTgwMDE3Mjg0MzE@._V1_UY317_CR52,0,214,317_AL_.jpg', now(), now());</v>
      </c>
    </row>
    <row r="93" spans="1:10" x14ac:dyDescent="0.25">
      <c r="A93" t="s">
        <v>72</v>
      </c>
      <c r="B93" t="s">
        <v>739</v>
      </c>
      <c r="C93" t="s">
        <v>860</v>
      </c>
      <c r="D93" s="14" t="s">
        <v>1073</v>
      </c>
      <c r="E93" t="s">
        <v>901</v>
      </c>
      <c r="F93" t="s">
        <v>158</v>
      </c>
      <c r="G93" t="s">
        <v>1074</v>
      </c>
      <c r="H93" t="s">
        <v>79</v>
      </c>
      <c r="I93" t="s">
        <v>79</v>
      </c>
      <c r="J93" s="6" t="str">
        <f t="shared" si="1"/>
        <v>INSERT INTO actors(id, first_name, last_name, date_of_birth, place_of_birth, gender, picture, created_at, updated_at) VALUES (DEFAULT, 'Mark', 'Rylance', '01/18/1960', 'England, UK', 'M', 'http://ia.media-imdb.com/images/M/MV5BMTA1MDY3MTc2OTReQTJeQWpwZ15BbWU3MDc2MTU1NzE@._V1_UX214_CR0,0,214,317_AL_.jpg', now(), now());</v>
      </c>
    </row>
    <row r="94" spans="1:10" x14ac:dyDescent="0.25">
      <c r="A94" t="s">
        <v>72</v>
      </c>
      <c r="B94" t="s">
        <v>861</v>
      </c>
      <c r="C94" t="s">
        <v>579</v>
      </c>
      <c r="D94" s="14" t="s">
        <v>1075</v>
      </c>
      <c r="E94" t="s">
        <v>211</v>
      </c>
      <c r="F94" t="s">
        <v>159</v>
      </c>
      <c r="G94" t="s">
        <v>1076</v>
      </c>
      <c r="H94" t="s">
        <v>79</v>
      </c>
      <c r="I94" t="s">
        <v>79</v>
      </c>
      <c r="J94" s="6" t="str">
        <f t="shared" si="1"/>
        <v>INSERT INTO actors(id, first_name, last_name, date_of_birth, place_of_birth, gender, picture, created_at, updated_at) VALUES (DEFAULT, 'Amy', 'Ryan', '05/03/1968', 'USA', 'F', 'http://ia.media-imdb.com/images/M/MV5BMTY0MTcwMzM0Nl5BMl5BanBnXkFtZTcwODIyMjM3NA@@._V1_UY317_CR3,0,214,317_AL_.jpg', now(), now());</v>
      </c>
    </row>
    <row r="95" spans="1:10" x14ac:dyDescent="0.25">
      <c r="A95" t="s">
        <v>72</v>
      </c>
      <c r="B95" t="s">
        <v>868</v>
      </c>
      <c r="C95" t="s">
        <v>869</v>
      </c>
      <c r="D95" s="14" t="s">
        <v>1077</v>
      </c>
      <c r="E95" t="s">
        <v>901</v>
      </c>
      <c r="F95" t="s">
        <v>158</v>
      </c>
      <c r="G95" t="s">
        <v>1078</v>
      </c>
      <c r="H95" t="s">
        <v>79</v>
      </c>
      <c r="I95" t="s">
        <v>79</v>
      </c>
      <c r="J95" s="6" t="str">
        <f t="shared" si="1"/>
        <v>INSERT INTO actors(id, first_name, last_name, date_of_birth, place_of_birth, gender, picture, created_at, updated_at) VALUES (DEFAULT, 'Sam', 'Worthington', '08/02/1976', 'England, UK', 'M', 'http://ia.media-imdb.com/images/M/MV5BMTc5NTMyMjIwMV5BMl5BanBnXkFtZTcwNTMyNjYwMw@@._V1_UY317_CR6,0,214,317_AL_.jpg', now(), now());</v>
      </c>
    </row>
    <row r="96" spans="1:10" x14ac:dyDescent="0.25">
      <c r="A96" t="s">
        <v>72</v>
      </c>
      <c r="B96" t="s">
        <v>579</v>
      </c>
      <c r="C96" t="s">
        <v>873</v>
      </c>
      <c r="D96" s="14" t="s">
        <v>1079</v>
      </c>
      <c r="E96" t="s">
        <v>162</v>
      </c>
      <c r="F96" t="s">
        <v>158</v>
      </c>
      <c r="G96" t="s">
        <v>1080</v>
      </c>
      <c r="H96" t="s">
        <v>79</v>
      </c>
      <c r="I96" t="s">
        <v>79</v>
      </c>
      <c r="J96" s="6" t="str">
        <f t="shared" si="1"/>
        <v>INSERT INTO actors(id, first_name, last_name, date_of_birth, place_of_birth, gender, picture, created_at, updated_at) VALUES (DEFAULT, 'Ryan', 'Reynolds', '10/23/1976', 'Canada', 'M', 'http://ia.media-imdb.com/images/M/MV5BOTI3ODk1MTMyNV5BMl5BanBnXkFtZTcwNDEyNTE2Mg@@._V1_UY317_CR6,0,214,317_AL_.jpg', now(), now());</v>
      </c>
    </row>
    <row r="97" spans="1:10" x14ac:dyDescent="0.25">
      <c r="A97" t="s">
        <v>72</v>
      </c>
      <c r="B97" t="s">
        <v>874</v>
      </c>
      <c r="C97" t="s">
        <v>875</v>
      </c>
      <c r="D97" s="14" t="s">
        <v>1081</v>
      </c>
      <c r="E97" t="s">
        <v>1082</v>
      </c>
      <c r="F97" t="s">
        <v>159</v>
      </c>
      <c r="G97" t="s">
        <v>1083</v>
      </c>
      <c r="H97" t="s">
        <v>79</v>
      </c>
      <c r="I97" t="s">
        <v>79</v>
      </c>
      <c r="J97" s="6" t="str">
        <f t="shared" si="1"/>
        <v>INSERT INTO actors(id, first_name, last_name, date_of_birth, place_of_birth, gender, picture, created_at, updated_at) VALUES (DEFAULT, 'Morena', 'Baccarin', '06/02/1979', 'Brazil', 'F', 'http://ia.media-imdb.com/images/M/MV5BMTkyODY3MzM2OV5BMl5BanBnXkFtZTgwMDM1OTk5MDE@._V1_UX214_CR0,0,214,317_AL_.jpg', now(), now());</v>
      </c>
    </row>
    <row r="98" spans="1:10" x14ac:dyDescent="0.25">
      <c r="A98" t="s">
        <v>72</v>
      </c>
      <c r="B98" t="s">
        <v>876</v>
      </c>
      <c r="C98" t="s">
        <v>877</v>
      </c>
      <c r="D98" s="14" t="s">
        <v>1084</v>
      </c>
      <c r="E98" t="s">
        <v>211</v>
      </c>
      <c r="F98" t="s">
        <v>158</v>
      </c>
      <c r="G98" t="s">
        <v>1085</v>
      </c>
      <c r="H98" t="s">
        <v>79</v>
      </c>
      <c r="I98" t="s">
        <v>79</v>
      </c>
      <c r="J98" s="6" t="str">
        <f t="shared" si="1"/>
        <v>INSERT INTO actors(id, first_name, last_name, date_of_birth, place_of_birth, gender, picture, created_at, updated_at) VALUES (DEFAULT, 'T.J.', 'Miller', '06/04/1981', 'USA', 'M', 'http://ia.media-imdb.com/images/M/MV5BMjIwMzI0NTEwMF5BMl5BanBnXkFtZTcwMjk4MDkxNA@@._V1_UY317_CR3,0,214,317_AL_.jpg', now(), now());</v>
      </c>
    </row>
    <row r="99" spans="1:10" x14ac:dyDescent="0.25">
      <c r="A99" t="s">
        <v>72</v>
      </c>
      <c r="B99" t="s">
        <v>881</v>
      </c>
      <c r="C99" t="s">
        <v>882</v>
      </c>
      <c r="D99" s="14" t="s">
        <v>1086</v>
      </c>
      <c r="E99" t="s">
        <v>211</v>
      </c>
      <c r="F99" t="s">
        <v>158</v>
      </c>
      <c r="G99" t="s">
        <v>1087</v>
      </c>
      <c r="H99" t="s">
        <v>79</v>
      </c>
      <c r="I99" t="s">
        <v>79</v>
      </c>
      <c r="J99" s="6" t="str">
        <f t="shared" si="1"/>
        <v>INSERT INTO actors(id, first_name, last_name, date_of_birth, place_of_birth, gender, picture, created_at, updated_at) VALUES (DEFAULT, 'Stan', 'Lee', '12/28/1922', 'USA', 'M', 'http://ia.media-imdb.com/images/M/MV5BMTk3NDE3Njc5M15BMl5BanBnXkFtZTYwOTY5Nzc1._V1_UY317_CR3,0,214,317_AL_.jpg', now(), now());</v>
      </c>
    </row>
    <row r="100" spans="1:10" x14ac:dyDescent="0.25">
      <c r="A100" t="s">
        <v>72</v>
      </c>
      <c r="B100" t="s">
        <v>886</v>
      </c>
      <c r="C100" t="s">
        <v>887</v>
      </c>
      <c r="D100" s="14" t="s">
        <v>1088</v>
      </c>
      <c r="E100" t="s">
        <v>373</v>
      </c>
      <c r="F100" t="s">
        <v>159</v>
      </c>
      <c r="G100" t="s">
        <v>1089</v>
      </c>
      <c r="H100" t="s">
        <v>79</v>
      </c>
      <c r="I100" t="s">
        <v>79</v>
      </c>
      <c r="J100" s="6" t="str">
        <f t="shared" si="1"/>
        <v>INSERT INTO actors(id, first_name, last_name, date_of_birth, place_of_birth, gender, picture, created_at, updated_at) VALUES (DEFAULT, 'Andrey', 'Tautou', '08/09/1976', 'France', 'F', 'http://ia.media-imdb.com/images/M/MV5BMTYzOTgyNjk1Nl5BMl5BanBnXkFtZTcwNjMwMjI1OQ@@._V1_UX214_CR0,0,214,317_AL_.jpg', now(), now());</v>
      </c>
    </row>
    <row r="101" spans="1:10" x14ac:dyDescent="0.25">
      <c r="A101" t="s">
        <v>72</v>
      </c>
      <c r="B101" t="s">
        <v>888</v>
      </c>
      <c r="C101" t="s">
        <v>889</v>
      </c>
      <c r="D101" s="14" t="s">
        <v>1090</v>
      </c>
      <c r="E101" t="s">
        <v>373</v>
      </c>
      <c r="F101" t="s">
        <v>158</v>
      </c>
      <c r="G101" t="s">
        <v>1091</v>
      </c>
      <c r="H101" t="s">
        <v>79</v>
      </c>
      <c r="I101" t="s">
        <v>79</v>
      </c>
      <c r="J101" s="6" t="str">
        <f t="shared" si="1"/>
        <v>INSERT INTO actors(id, first_name, last_name, date_of_birth, place_of_birth, gender, picture, created_at, updated_at) VALUES (DEFAULT, 'Mathieu', 'Kassovitz', '08/03/1967', 'France', 'M', 'http://ia.media-imdb.com/images/M/MV5BMzIwMzIzMzE3NF5BMl5BanBnXkFtZTYwNzcwODU1._V1_UX214_CR0,0,214,317_AL_.jpg', now(), now());</v>
      </c>
    </row>
    <row r="102" spans="1:10" x14ac:dyDescent="0.25">
      <c r="A102" t="s">
        <v>72</v>
      </c>
      <c r="B102" t="s">
        <v>857</v>
      </c>
      <c r="C102" t="s">
        <v>895</v>
      </c>
      <c r="D102" s="14" t="s">
        <v>1092</v>
      </c>
      <c r="E102" t="s">
        <v>211</v>
      </c>
      <c r="F102" t="s">
        <v>158</v>
      </c>
      <c r="G102" t="s">
        <v>1093</v>
      </c>
      <c r="H102" t="s">
        <v>79</v>
      </c>
      <c r="I102" t="s">
        <v>79</v>
      </c>
      <c r="J102" s="6" t="str">
        <f t="shared" si="1"/>
        <v>INSERT INTO actors(id, first_name, last_name, date_of_birth, place_of_birth, gender, picture, created_at, updated_at) VALUES (DEFAULT, 'Christopher', 'Walken', '03/31/1943', 'USA', 'M', 'http://ia.media-imdb.com/images/M/MV5BMjA4ODUyNDQ2NV5BMl5BanBnXkFtZTYwODk2MTYz._V1_UY317_CR3,0,214,317_AL_.jpg', now(), now());</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103" workbookViewId="0">
      <selection activeCell="E2" sqref="E2:E123"/>
    </sheetView>
  </sheetViews>
  <sheetFormatPr defaultRowHeight="15" x14ac:dyDescent="0.25"/>
  <cols>
    <col min="1" max="1" width="11.42578125" customWidth="1"/>
    <col min="2" max="2" width="16.7109375" bestFit="1" customWidth="1"/>
    <col min="3" max="4" width="11.42578125" customWidth="1"/>
    <col min="5" max="5" width="54.42578125" style="6" customWidth="1"/>
  </cols>
  <sheetData>
    <row r="1" spans="1:5" x14ac:dyDescent="0.25">
      <c r="A1" s="2" t="s">
        <v>0</v>
      </c>
      <c r="B1" s="3" t="s">
        <v>66</v>
      </c>
      <c r="C1" s="3" t="s">
        <v>4</v>
      </c>
      <c r="D1" s="3" t="s">
        <v>5</v>
      </c>
      <c r="E1" s="5" t="s">
        <v>6</v>
      </c>
    </row>
    <row r="2" spans="1:5" x14ac:dyDescent="0.25">
      <c r="A2" t="s">
        <v>72</v>
      </c>
      <c r="B2" t="s">
        <v>398</v>
      </c>
      <c r="C2" t="s">
        <v>79</v>
      </c>
      <c r="D2" t="s">
        <v>79</v>
      </c>
      <c r="E2" s="6" t="str">
        <f xml:space="preserve"> "INSERT INTO roles("&amp;A$1&amp;", "&amp;B$1&amp;", "&amp;C$1&amp;", "&amp;D$1&amp;") VALUES ("&amp;A2&amp;", '"&amp;B2&amp;"', "&amp;C2&amp;", "&amp;D2&amp;");"</f>
        <v>INSERT INTO roles(id, character_name, created_at, updated_at) VALUES (DEFAULT, 'Samwise Gamgee', now(), now());</v>
      </c>
    </row>
    <row r="3" spans="1:5" x14ac:dyDescent="0.25">
      <c r="A3" t="s">
        <v>72</v>
      </c>
      <c r="B3" t="s">
        <v>389</v>
      </c>
      <c r="C3" t="s">
        <v>79</v>
      </c>
      <c r="D3" t="s">
        <v>79</v>
      </c>
      <c r="E3" s="6" t="str">
        <f t="shared" ref="E3:E66" si="0" xml:space="preserve"> "INSERT INTO roles("&amp;A$1&amp;", "&amp;B$1&amp;", "&amp;C$1&amp;", "&amp;D$1&amp;") VALUES ("&amp;A3&amp;", '"&amp;B3&amp;"', "&amp;C3&amp;", "&amp;D3&amp;");"</f>
        <v>INSERT INTO roles(id, character_name, created_at, updated_at) VALUES (DEFAULT, 'Boromir', now(), now());</v>
      </c>
    </row>
    <row r="4" spans="1:5" x14ac:dyDescent="0.25">
      <c r="A4" t="s">
        <v>72</v>
      </c>
      <c r="B4" t="s">
        <v>399</v>
      </c>
      <c r="C4" t="s">
        <v>79</v>
      </c>
      <c r="D4" t="s">
        <v>79</v>
      </c>
      <c r="E4" s="6" t="str">
        <f t="shared" si="0"/>
        <v>INSERT INTO roles(id, character_name, created_at, updated_at) VALUES (DEFAULT, 'Gandalf The Grey', now(), now());</v>
      </c>
    </row>
    <row r="5" spans="1:5" x14ac:dyDescent="0.25">
      <c r="A5" t="s">
        <v>72</v>
      </c>
      <c r="B5" t="s">
        <v>390</v>
      </c>
      <c r="C5" t="s">
        <v>79</v>
      </c>
      <c r="D5" t="s">
        <v>79</v>
      </c>
      <c r="E5" s="6" t="str">
        <f t="shared" si="0"/>
        <v>INSERT INTO roles(id, character_name, created_at, updated_at) VALUES (DEFAULT, 'Aragorn', now(), now());</v>
      </c>
    </row>
    <row r="6" spans="1:5" x14ac:dyDescent="0.25">
      <c r="A6" t="s">
        <v>72</v>
      </c>
      <c r="B6" t="s">
        <v>400</v>
      </c>
      <c r="C6" t="s">
        <v>79</v>
      </c>
      <c r="D6" t="s">
        <v>79</v>
      </c>
      <c r="E6" s="6" t="str">
        <f t="shared" si="0"/>
        <v>INSERT INTO roles(id, character_name, created_at, updated_at) VALUES (DEFAULT, 'Frodo Baggins', now(), now());</v>
      </c>
    </row>
    <row r="7" spans="1:5" x14ac:dyDescent="0.25">
      <c r="A7" t="s">
        <v>72</v>
      </c>
      <c r="B7" t="s">
        <v>531</v>
      </c>
      <c r="C7" t="s">
        <v>79</v>
      </c>
      <c r="D7" t="s">
        <v>79</v>
      </c>
      <c r="E7" s="6" t="str">
        <f t="shared" si="0"/>
        <v>INSERT INTO roles(id, character_name, created_at, updated_at) VALUES (DEFAULT, 'Legolas', now(), now());</v>
      </c>
    </row>
    <row r="8" spans="1:5" x14ac:dyDescent="0.25">
      <c r="A8" t="s">
        <v>72</v>
      </c>
      <c r="B8" t="s">
        <v>506</v>
      </c>
      <c r="C8" t="s">
        <v>79</v>
      </c>
      <c r="D8" t="s">
        <v>79</v>
      </c>
      <c r="E8" s="6" t="str">
        <f t="shared" si="0"/>
        <v>INSERT INTO roles(id, character_name, created_at, updated_at) VALUES (DEFAULT, 'Galadriel', now(), now());</v>
      </c>
    </row>
    <row r="9" spans="1:5" x14ac:dyDescent="0.25">
      <c r="A9" t="s">
        <v>72</v>
      </c>
      <c r="B9" t="s">
        <v>528</v>
      </c>
      <c r="C9" t="s">
        <v>79</v>
      </c>
      <c r="D9" t="s">
        <v>79</v>
      </c>
      <c r="E9" s="6" t="str">
        <f t="shared" si="0"/>
        <v>INSERT INTO roles(id, character_name, created_at, updated_at) VALUES (DEFAULT, 'Elrond', now(), now());</v>
      </c>
    </row>
    <row r="10" spans="1:5" x14ac:dyDescent="0.25">
      <c r="A10" t="s">
        <v>72</v>
      </c>
      <c r="B10" t="s">
        <v>529</v>
      </c>
      <c r="C10" t="s">
        <v>79</v>
      </c>
      <c r="D10" t="s">
        <v>79</v>
      </c>
      <c r="E10" s="6" t="str">
        <f t="shared" si="0"/>
        <v>INSERT INTO roles(id, character_name, created_at, updated_at) VALUES (DEFAULT, 'Arwen', now(), now());</v>
      </c>
    </row>
    <row r="11" spans="1:5" x14ac:dyDescent="0.25">
      <c r="A11" t="s">
        <v>72</v>
      </c>
      <c r="B11" t="s">
        <v>530</v>
      </c>
      <c r="C11" t="s">
        <v>79</v>
      </c>
      <c r="D11" t="s">
        <v>79</v>
      </c>
      <c r="E11" s="6" t="str">
        <f t="shared" si="0"/>
        <v>INSERT INTO roles(id, character_name, created_at, updated_at) VALUES (DEFAULT, 'Gollum', now(), now());</v>
      </c>
    </row>
    <row r="12" spans="1:5" x14ac:dyDescent="0.25">
      <c r="A12" t="s">
        <v>72</v>
      </c>
      <c r="B12" t="s">
        <v>551</v>
      </c>
      <c r="C12" t="s">
        <v>79</v>
      </c>
      <c r="D12" t="s">
        <v>79</v>
      </c>
      <c r="E12" s="6" t="str">
        <f t="shared" si="0"/>
        <v>INSERT INTO roles(id, character_name, created_at, updated_at) VALUES (DEFAULT, 'Howl', now(), now());</v>
      </c>
    </row>
    <row r="13" spans="1:5" x14ac:dyDescent="0.25">
      <c r="A13" t="s">
        <v>72</v>
      </c>
      <c r="B13" t="s">
        <v>552</v>
      </c>
      <c r="C13" t="s">
        <v>79</v>
      </c>
      <c r="D13" t="s">
        <v>79</v>
      </c>
      <c r="E13" s="6" t="str">
        <f t="shared" si="0"/>
        <v>INSERT INTO roles(id, character_name, created_at, updated_at) VALUES (DEFAULT, 'Witch of the Waste', now(), now());</v>
      </c>
    </row>
    <row r="14" spans="1:5" x14ac:dyDescent="0.25">
      <c r="A14" t="s">
        <v>72</v>
      </c>
      <c r="B14" t="s">
        <v>553</v>
      </c>
      <c r="C14" t="s">
        <v>79</v>
      </c>
      <c r="D14" t="s">
        <v>79</v>
      </c>
      <c r="E14" s="6" t="str">
        <f t="shared" si="0"/>
        <v>INSERT INTO roles(id, character_name, created_at, updated_at) VALUES (DEFAULT, 'Sophie (old)', now(), now());</v>
      </c>
    </row>
    <row r="15" spans="1:5" x14ac:dyDescent="0.25">
      <c r="A15" t="s">
        <v>72</v>
      </c>
      <c r="B15" t="s">
        <v>554</v>
      </c>
      <c r="C15" t="s">
        <v>79</v>
      </c>
      <c r="D15" t="s">
        <v>79</v>
      </c>
      <c r="E15" s="6" t="str">
        <f t="shared" si="0"/>
        <v>INSERT INTO roles(id, character_name, created_at, updated_at) VALUES (DEFAULT, 'Sophie (young)', now(), now());</v>
      </c>
    </row>
    <row r="16" spans="1:5" x14ac:dyDescent="0.25">
      <c r="A16" t="s">
        <v>72</v>
      </c>
      <c r="B16" t="s">
        <v>569</v>
      </c>
      <c r="C16" t="s">
        <v>79</v>
      </c>
      <c r="D16" t="s">
        <v>79</v>
      </c>
      <c r="E16" s="6" t="str">
        <f t="shared" si="0"/>
        <v>INSERT INTO roles(id, character_name, created_at, updated_at) VALUES (DEFAULT, 'Sam Wheat', now(), now());</v>
      </c>
    </row>
    <row r="17" spans="1:5" x14ac:dyDescent="0.25">
      <c r="A17" t="s">
        <v>72</v>
      </c>
      <c r="B17" t="s">
        <v>570</v>
      </c>
      <c r="C17" t="s">
        <v>79</v>
      </c>
      <c r="D17" t="s">
        <v>79</v>
      </c>
      <c r="E17" s="6" t="str">
        <f t="shared" si="0"/>
        <v>INSERT INTO roles(id, character_name, created_at, updated_at) VALUES (DEFAULT, 'Molly Jensen', now(), now());</v>
      </c>
    </row>
    <row r="18" spans="1:5" x14ac:dyDescent="0.25">
      <c r="A18" t="s">
        <v>72</v>
      </c>
      <c r="B18" t="s">
        <v>581</v>
      </c>
      <c r="C18" t="s">
        <v>79</v>
      </c>
      <c r="D18" t="s">
        <v>79</v>
      </c>
      <c r="E18" s="6" t="str">
        <f t="shared" si="0"/>
        <v>INSERT INTO roles(id, character_name, created_at, updated_at) VALUES (DEFAULT, 'Allie Calhoun (old)', now(), now());</v>
      </c>
    </row>
    <row r="19" spans="1:5" x14ac:dyDescent="0.25">
      <c r="A19" t="s">
        <v>72</v>
      </c>
      <c r="B19" t="s">
        <v>578</v>
      </c>
      <c r="C19" t="s">
        <v>79</v>
      </c>
      <c r="D19" t="s">
        <v>79</v>
      </c>
      <c r="E19" s="6" t="str">
        <f t="shared" si="0"/>
        <v>INSERT INTO roles(id, character_name, created_at, updated_at) VALUES (DEFAULT, 'Duke', now(), now());</v>
      </c>
    </row>
    <row r="20" spans="1:5" x14ac:dyDescent="0.25">
      <c r="A20" t="s">
        <v>72</v>
      </c>
      <c r="B20" t="s">
        <v>582</v>
      </c>
      <c r="C20" t="s">
        <v>79</v>
      </c>
      <c r="D20" t="s">
        <v>79</v>
      </c>
      <c r="E20" s="6" t="str">
        <f t="shared" si="0"/>
        <v>INSERT INTO roles(id, character_name, created_at, updated_at) VALUES (DEFAULT, 'Allie Calhoun (young)', now(), now());</v>
      </c>
    </row>
    <row r="21" spans="1:5" x14ac:dyDescent="0.25">
      <c r="A21" t="s">
        <v>72</v>
      </c>
      <c r="B21" t="s">
        <v>583</v>
      </c>
      <c r="C21" t="s">
        <v>79</v>
      </c>
      <c r="D21" t="s">
        <v>79</v>
      </c>
      <c r="E21" s="6" t="str">
        <f t="shared" si="0"/>
        <v>INSERT INTO roles(id, character_name, created_at, updated_at) VALUES (DEFAULT, 'Noah', now(), now());</v>
      </c>
    </row>
    <row r="22" spans="1:5" x14ac:dyDescent="0.25">
      <c r="A22" t="s">
        <v>72</v>
      </c>
      <c r="B22" t="s">
        <v>593</v>
      </c>
      <c r="C22" t="s">
        <v>79</v>
      </c>
      <c r="D22" t="s">
        <v>79</v>
      </c>
      <c r="E22" s="6" t="str">
        <f t="shared" si="0"/>
        <v>INSERT INTO roles(id, character_name, created_at, updated_at) VALUES (DEFAULT, 'Landon Carter', now(), now());</v>
      </c>
    </row>
    <row r="23" spans="1:5" x14ac:dyDescent="0.25">
      <c r="A23" t="s">
        <v>72</v>
      </c>
      <c r="B23" t="s">
        <v>594</v>
      </c>
      <c r="C23" t="s">
        <v>79</v>
      </c>
      <c r="D23" t="s">
        <v>79</v>
      </c>
      <c r="E23" s="6" t="str">
        <f t="shared" si="0"/>
        <v>INSERT INTO roles(id, character_name, created_at, updated_at) VALUES (DEFAULT, 'Jamie Sullivan', now(), now());</v>
      </c>
    </row>
    <row r="24" spans="1:5" x14ac:dyDescent="0.25">
      <c r="A24" t="s">
        <v>72</v>
      </c>
      <c r="B24" t="s">
        <v>595</v>
      </c>
      <c r="C24" t="s">
        <v>79</v>
      </c>
      <c r="D24" t="s">
        <v>79</v>
      </c>
      <c r="E24" s="6" t="str">
        <f t="shared" si="0"/>
        <v>INSERT INTO roles(id, character_name, created_at, updated_at) VALUES (DEFAULT, 'Reverend Sullivan', now(), now());</v>
      </c>
    </row>
    <row r="25" spans="1:5" x14ac:dyDescent="0.25">
      <c r="A25" t="s">
        <v>72</v>
      </c>
      <c r="B25" t="s">
        <v>599</v>
      </c>
      <c r="C25" t="s">
        <v>79</v>
      </c>
      <c r="D25" t="s">
        <v>79</v>
      </c>
      <c r="E25" s="6" t="str">
        <f t="shared" si="0"/>
        <v>INSERT INTO roles(id, character_name, created_at, updated_at) VALUES (DEFAULT, 'Baby Houseman', now(), now());</v>
      </c>
    </row>
    <row r="26" spans="1:5" x14ac:dyDescent="0.25">
      <c r="A26" t="s">
        <v>72</v>
      </c>
      <c r="B26" t="s">
        <v>600</v>
      </c>
      <c r="C26" t="s">
        <v>79</v>
      </c>
      <c r="D26" t="s">
        <v>79</v>
      </c>
      <c r="E26" s="6" t="str">
        <f t="shared" si="0"/>
        <v>INSERT INTO roles(id, character_name, created_at, updated_at) VALUES (DEFAULT, 'Johnny Castle', now(), now());</v>
      </c>
    </row>
    <row r="27" spans="1:5" x14ac:dyDescent="0.25">
      <c r="A27" t="s">
        <v>72</v>
      </c>
      <c r="B27" t="s">
        <v>609</v>
      </c>
      <c r="C27" t="s">
        <v>79</v>
      </c>
      <c r="D27" t="s">
        <v>79</v>
      </c>
      <c r="E27" s="6" t="str">
        <f t="shared" si="0"/>
        <v>INSERT INTO roles(id, character_name, created_at, updated_at) VALUES (DEFAULT, 'William Thacker', now(), now());</v>
      </c>
    </row>
    <row r="28" spans="1:5" x14ac:dyDescent="0.25">
      <c r="A28" t="s">
        <v>72</v>
      </c>
      <c r="B28" t="s">
        <v>610</v>
      </c>
      <c r="C28" t="s">
        <v>79</v>
      </c>
      <c r="D28" t="s">
        <v>79</v>
      </c>
      <c r="E28" s="6" t="str">
        <f t="shared" si="0"/>
        <v>INSERT INTO roles(id, character_name, created_at, updated_at) VALUES (DEFAULT, 'Anna Scott', now(), now());</v>
      </c>
    </row>
    <row r="29" spans="1:5" x14ac:dyDescent="0.25">
      <c r="A29" t="s">
        <v>72</v>
      </c>
      <c r="B29" t="s">
        <v>613</v>
      </c>
      <c r="C29" t="s">
        <v>79</v>
      </c>
      <c r="D29" t="s">
        <v>79</v>
      </c>
      <c r="E29" s="6" t="str">
        <f t="shared" si="0"/>
        <v>INSERT INTO roles(id, character_name, created_at, updated_at) VALUES (DEFAULT, 'Vivian Ward', now(), now());</v>
      </c>
    </row>
    <row r="30" spans="1:5" x14ac:dyDescent="0.25">
      <c r="A30" t="s">
        <v>72</v>
      </c>
      <c r="B30" t="s">
        <v>614</v>
      </c>
      <c r="C30" t="s">
        <v>79</v>
      </c>
      <c r="D30" t="s">
        <v>79</v>
      </c>
      <c r="E30" s="6" t="str">
        <f t="shared" si="0"/>
        <v>INSERT INTO roles(id, character_name, created_at, updated_at) VALUES (DEFAULT, 'Edward Lewis', now(), now());</v>
      </c>
    </row>
    <row r="31" spans="1:5" x14ac:dyDescent="0.25">
      <c r="A31" t="s">
        <v>72</v>
      </c>
      <c r="B31" t="s">
        <v>621</v>
      </c>
      <c r="C31" t="s">
        <v>79</v>
      </c>
      <c r="D31" t="s">
        <v>79</v>
      </c>
      <c r="E31" s="6" t="str">
        <f t="shared" si="0"/>
        <v>INSERT INTO roles(id, character_name, created_at, updated_at) VALUES (DEFAULT, 'Lloyd Dobler', now(), now());</v>
      </c>
    </row>
    <row r="32" spans="1:5" x14ac:dyDescent="0.25">
      <c r="A32" t="s">
        <v>72</v>
      </c>
      <c r="B32" t="s">
        <v>622</v>
      </c>
      <c r="C32" t="s">
        <v>79</v>
      </c>
      <c r="D32" t="s">
        <v>79</v>
      </c>
      <c r="E32" s="6" t="str">
        <f t="shared" si="0"/>
        <v>INSERT INTO roles(id, character_name, created_at, updated_at) VALUES (DEFAULT, 'Diane Court', now(), now());</v>
      </c>
    </row>
    <row r="33" spans="1:5" x14ac:dyDescent="0.25">
      <c r="A33" t="s">
        <v>72</v>
      </c>
      <c r="B33" t="s">
        <v>632</v>
      </c>
      <c r="C33" t="s">
        <v>79</v>
      </c>
      <c r="D33" t="s">
        <v>79</v>
      </c>
      <c r="E33" s="6" t="str">
        <f t="shared" si="0"/>
        <v>INSERT INTO roles(id, character_name, created_at, updated_at) VALUES (DEFAULT, 'Jack Dawson', now(), now());</v>
      </c>
    </row>
    <row r="34" spans="1:5" x14ac:dyDescent="0.25">
      <c r="A34" t="s">
        <v>72</v>
      </c>
      <c r="B34" t="s">
        <v>633</v>
      </c>
      <c r="C34" t="s">
        <v>79</v>
      </c>
      <c r="D34" t="s">
        <v>79</v>
      </c>
      <c r="E34" s="6" t="str">
        <f t="shared" si="0"/>
        <v>INSERT INTO roles(id, character_name, created_at, updated_at) VALUES (DEFAULT, 'Rose DeWitt Bukater', now(), now());</v>
      </c>
    </row>
    <row r="35" spans="1:5" x14ac:dyDescent="0.25">
      <c r="A35" t="s">
        <v>72</v>
      </c>
      <c r="B35" t="s">
        <v>634</v>
      </c>
      <c r="C35" t="s">
        <v>79</v>
      </c>
      <c r="D35" t="s">
        <v>79</v>
      </c>
      <c r="E35" s="6" t="str">
        <f t="shared" si="0"/>
        <v>INSERT INTO roles(id, character_name, created_at, updated_at) VALUES (DEFAULT, 'Caledon Kockley', now(), now());</v>
      </c>
    </row>
    <row r="36" spans="1:5" x14ac:dyDescent="0.25">
      <c r="A36" t="s">
        <v>72</v>
      </c>
      <c r="B36" t="s">
        <v>639</v>
      </c>
      <c r="C36" t="s">
        <v>79</v>
      </c>
      <c r="D36" t="s">
        <v>79</v>
      </c>
      <c r="E36" s="6" t="str">
        <f t="shared" si="0"/>
        <v>INSERT INTO roles(id, character_name, created_at, updated_at) VALUES (DEFAULT, 'Holly', now(), now());</v>
      </c>
    </row>
    <row r="37" spans="1:5" x14ac:dyDescent="0.25">
      <c r="A37" t="s">
        <v>72</v>
      </c>
      <c r="B37" t="s">
        <v>640</v>
      </c>
      <c r="C37" t="s">
        <v>79</v>
      </c>
      <c r="D37" t="s">
        <v>79</v>
      </c>
      <c r="E37" s="6" t="str">
        <f t="shared" si="0"/>
        <v>INSERT INTO roles(id, character_name, created_at, updated_at) VALUES (DEFAULT, 'Gerry', now(), now());</v>
      </c>
    </row>
    <row r="38" spans="1:5" x14ac:dyDescent="0.25">
      <c r="A38" t="s">
        <v>72</v>
      </c>
      <c r="B38" t="s">
        <v>648</v>
      </c>
      <c r="C38" t="s">
        <v>79</v>
      </c>
      <c r="D38" t="s">
        <v>79</v>
      </c>
      <c r="E38" s="6" t="str">
        <f t="shared" si="0"/>
        <v>INSERT INTO roles(id, character_name, created_at, updated_at) VALUES (DEFAULT, 'Tristan Ludlow', now(), now());</v>
      </c>
    </row>
    <row r="39" spans="1:5" x14ac:dyDescent="0.25">
      <c r="A39" t="s">
        <v>72</v>
      </c>
      <c r="B39" t="s">
        <v>649</v>
      </c>
      <c r="C39" t="s">
        <v>79</v>
      </c>
      <c r="D39" t="s">
        <v>79</v>
      </c>
      <c r="E39" s="6" t="str">
        <f t="shared" si="0"/>
        <v>INSERT INTO roles(id, character_name, created_at, updated_at) VALUES (DEFAULT, 'Col. William Ludlow', now(), now());</v>
      </c>
    </row>
    <row r="40" spans="1:5" x14ac:dyDescent="0.25">
      <c r="A40" t="s">
        <v>72</v>
      </c>
      <c r="B40" t="s">
        <v>650</v>
      </c>
      <c r="C40" t="s">
        <v>79</v>
      </c>
      <c r="D40" t="s">
        <v>79</v>
      </c>
      <c r="E40" s="6" t="str">
        <f t="shared" si="0"/>
        <v>INSERT INTO roles(id, character_name, created_at, updated_at) VALUES (DEFAULT, 'Alfred Ludlow', now(), now());</v>
      </c>
    </row>
    <row r="41" spans="1:5" x14ac:dyDescent="0.25">
      <c r="A41" t="s">
        <v>72</v>
      </c>
      <c r="B41" t="s">
        <v>656</v>
      </c>
      <c r="C41" t="s">
        <v>79</v>
      </c>
      <c r="D41" t="s">
        <v>79</v>
      </c>
      <c r="E41" s="6" t="str">
        <f t="shared" si="0"/>
        <v>INSERT INTO roles(id, character_name, created_at, updated_at) VALUES (DEFAULT, 'Archilles', now(), now());</v>
      </c>
    </row>
    <row r="42" spans="1:5" x14ac:dyDescent="0.25">
      <c r="A42" t="s">
        <v>72</v>
      </c>
      <c r="B42" t="s">
        <v>657</v>
      </c>
      <c r="C42" t="s">
        <v>79</v>
      </c>
      <c r="D42" t="s">
        <v>79</v>
      </c>
      <c r="E42" s="6" t="str">
        <f t="shared" si="0"/>
        <v>INSERT INTO roles(id, character_name, created_at, updated_at) VALUES (DEFAULT, 'Hector', now(), now());</v>
      </c>
    </row>
    <row r="43" spans="1:5" x14ac:dyDescent="0.25">
      <c r="A43" t="s">
        <v>72</v>
      </c>
      <c r="B43" t="s">
        <v>658</v>
      </c>
      <c r="C43" t="s">
        <v>79</v>
      </c>
      <c r="D43" t="s">
        <v>79</v>
      </c>
      <c r="E43" s="6" t="str">
        <f t="shared" si="0"/>
        <v>INSERT INTO roles(id, character_name, created_at, updated_at) VALUES (DEFAULT, 'Paris', now(), now());</v>
      </c>
    </row>
    <row r="44" spans="1:5" x14ac:dyDescent="0.25">
      <c r="A44" t="s">
        <v>72</v>
      </c>
      <c r="B44" t="s">
        <v>665</v>
      </c>
      <c r="C44" t="s">
        <v>79</v>
      </c>
      <c r="D44" t="s">
        <v>79</v>
      </c>
      <c r="E44" s="6" t="str">
        <f t="shared" si="0"/>
        <v>INSERT INTO roles(id, character_name, created_at, updated_at) VALUES (DEFAULT, 'Somerset', now(), now());</v>
      </c>
    </row>
    <row r="45" spans="1:5" x14ac:dyDescent="0.25">
      <c r="A45" t="s">
        <v>72</v>
      </c>
      <c r="B45" t="s">
        <v>666</v>
      </c>
      <c r="C45" t="s">
        <v>79</v>
      </c>
      <c r="D45" t="s">
        <v>79</v>
      </c>
      <c r="E45" s="6" t="str">
        <f t="shared" si="0"/>
        <v>INSERT INTO roles(id, character_name, created_at, updated_at) VALUES (DEFAULT, 'Mills', now(), now());</v>
      </c>
    </row>
    <row r="46" spans="1:5" x14ac:dyDescent="0.25">
      <c r="A46" t="s">
        <v>72</v>
      </c>
      <c r="B46" t="s">
        <v>667</v>
      </c>
      <c r="C46" t="s">
        <v>79</v>
      </c>
      <c r="D46" t="s">
        <v>79</v>
      </c>
      <c r="E46" s="6" t="str">
        <f t="shared" si="0"/>
        <v>INSERT INTO roles(id, character_name, created_at, updated_at) VALUES (DEFAULT, 'John Doe', now(), now());</v>
      </c>
    </row>
    <row r="47" spans="1:5" x14ac:dyDescent="0.25">
      <c r="A47" t="s">
        <v>72</v>
      </c>
      <c r="B47" t="s">
        <v>675</v>
      </c>
      <c r="C47" t="s">
        <v>79</v>
      </c>
      <c r="D47" t="s">
        <v>79</v>
      </c>
      <c r="E47" s="6" t="str">
        <f t="shared" si="0"/>
        <v>INSERT INTO roles(id, character_name, created_at, updated_at) VALUES (DEFAULT, 'Xiao Mei', now(), now());</v>
      </c>
    </row>
    <row r="48" spans="1:5" x14ac:dyDescent="0.25">
      <c r="A48" t="s">
        <v>72</v>
      </c>
      <c r="B48" t="s">
        <v>676</v>
      </c>
      <c r="C48" t="s">
        <v>79</v>
      </c>
      <c r="D48" t="s">
        <v>79</v>
      </c>
      <c r="E48" s="6" t="str">
        <f t="shared" si="0"/>
        <v>INSERT INTO roles(id, character_name, created_at, updated_at) VALUES (DEFAULT, 'Jin', now(), now());</v>
      </c>
    </row>
    <row r="49" spans="1:5" x14ac:dyDescent="0.25">
      <c r="A49" t="s">
        <v>72</v>
      </c>
      <c r="B49" t="s">
        <v>677</v>
      </c>
      <c r="C49" t="s">
        <v>79</v>
      </c>
      <c r="D49" t="s">
        <v>79</v>
      </c>
      <c r="E49" s="6" t="str">
        <f t="shared" si="0"/>
        <v>INSERT INTO roles(id, character_name, created_at, updated_at) VALUES (DEFAULT, 'Leo', now(), now());</v>
      </c>
    </row>
    <row r="50" spans="1:5" x14ac:dyDescent="0.25">
      <c r="A50" t="s">
        <v>72</v>
      </c>
      <c r="B50" t="s">
        <v>686</v>
      </c>
      <c r="C50" t="s">
        <v>79</v>
      </c>
      <c r="D50" t="s">
        <v>79</v>
      </c>
      <c r="E50" s="6" t="str">
        <f t="shared" si="0"/>
        <v>INSERT INTO roles(id, character_name, created_at, updated_at) VALUES (DEFAULT, 'Nameless', now(), now());</v>
      </c>
    </row>
    <row r="51" spans="1:5" x14ac:dyDescent="0.25">
      <c r="A51" t="s">
        <v>72</v>
      </c>
      <c r="B51" t="s">
        <v>687</v>
      </c>
      <c r="C51" t="s">
        <v>79</v>
      </c>
      <c r="D51" t="s">
        <v>79</v>
      </c>
      <c r="E51" s="6" t="str">
        <f t="shared" si="0"/>
        <v>INSERT INTO roles(id, character_name, created_at, updated_at) VALUES (DEFAULT, 'Broken Sword', now(), now());</v>
      </c>
    </row>
    <row r="52" spans="1:5" x14ac:dyDescent="0.25">
      <c r="A52" t="s">
        <v>72</v>
      </c>
      <c r="B52" t="s">
        <v>688</v>
      </c>
      <c r="C52" t="s">
        <v>79</v>
      </c>
      <c r="D52" t="s">
        <v>79</v>
      </c>
      <c r="E52" s="6" t="str">
        <f t="shared" si="0"/>
        <v>INSERT INTO roles(id, character_name, created_at, updated_at) VALUES (DEFAULT, 'Flying Sword', now(), now());</v>
      </c>
    </row>
    <row r="53" spans="1:5" x14ac:dyDescent="0.25">
      <c r="A53" t="s">
        <v>72</v>
      </c>
      <c r="B53" t="s">
        <v>689</v>
      </c>
      <c r="C53" t="s">
        <v>79</v>
      </c>
      <c r="D53" t="s">
        <v>79</v>
      </c>
      <c r="E53" s="6" t="str">
        <f t="shared" si="0"/>
        <v>INSERT INTO roles(id, character_name, created_at, updated_at) VALUES (DEFAULT, 'Moon', now(), now());</v>
      </c>
    </row>
    <row r="54" spans="1:5" x14ac:dyDescent="0.25">
      <c r="A54" t="s">
        <v>72</v>
      </c>
      <c r="B54" t="s">
        <v>692</v>
      </c>
      <c r="C54" t="s">
        <v>79</v>
      </c>
      <c r="D54" t="s">
        <v>79</v>
      </c>
      <c r="E54" s="6" t="str">
        <f t="shared" si="0"/>
        <v>INSERT INTO roles(id, character_name, created_at, updated_at) VALUES (DEFAULT, 'Zhou Yu', now(), now());</v>
      </c>
    </row>
    <row r="55" spans="1:5" x14ac:dyDescent="0.25">
      <c r="A55" t="s">
        <v>72</v>
      </c>
      <c r="B55" t="s">
        <v>693</v>
      </c>
      <c r="C55" t="s">
        <v>79</v>
      </c>
      <c r="D55" t="s">
        <v>79</v>
      </c>
      <c r="E55" s="6" t="str">
        <f t="shared" si="0"/>
        <v>INSERT INTO roles(id, character_name, created_at, updated_at) VALUES (DEFAULT, 'Zhuge Liang', now(), now());</v>
      </c>
    </row>
    <row r="56" spans="1:5" x14ac:dyDescent="0.25">
      <c r="A56" t="s">
        <v>72</v>
      </c>
      <c r="B56" t="s">
        <v>694</v>
      </c>
      <c r="C56" t="s">
        <v>79</v>
      </c>
      <c r="D56" t="s">
        <v>79</v>
      </c>
      <c r="E56" s="6" t="str">
        <f t="shared" si="0"/>
        <v>INSERT INTO roles(id, character_name, created_at, updated_at) VALUES (DEFAULT, 'Cao Cao', now(), now());</v>
      </c>
    </row>
    <row r="57" spans="1:5" x14ac:dyDescent="0.25">
      <c r="A57" t="s">
        <v>72</v>
      </c>
      <c r="B57" t="s">
        <v>296</v>
      </c>
      <c r="C57" t="s">
        <v>79</v>
      </c>
      <c r="D57" t="s">
        <v>79</v>
      </c>
      <c r="E57" s="6" t="str">
        <f t="shared" si="0"/>
        <v>INSERT INTO roles(id, character_name, created_at, updated_at) VALUES (DEFAULT, 'Terminator', now(), now());</v>
      </c>
    </row>
    <row r="58" spans="1:5" x14ac:dyDescent="0.25">
      <c r="A58" t="s">
        <v>72</v>
      </c>
      <c r="B58" t="s">
        <v>701</v>
      </c>
      <c r="C58" t="s">
        <v>79</v>
      </c>
      <c r="D58" t="s">
        <v>79</v>
      </c>
      <c r="E58" s="6" t="str">
        <f t="shared" si="0"/>
        <v>INSERT INTO roles(id, character_name, created_at, updated_at) VALUES (DEFAULT, 'Sarah Connor', now(), now());</v>
      </c>
    </row>
    <row r="59" spans="1:5" x14ac:dyDescent="0.25">
      <c r="A59" t="s">
        <v>72</v>
      </c>
      <c r="B59" t="s">
        <v>702</v>
      </c>
      <c r="C59" t="s">
        <v>79</v>
      </c>
      <c r="D59" t="s">
        <v>79</v>
      </c>
      <c r="E59" s="6" t="str">
        <f t="shared" si="0"/>
        <v>INSERT INTO roles(id, character_name, created_at, updated_at) VALUES (DEFAULT, 'Kyle Reese', now(), now());</v>
      </c>
    </row>
    <row r="60" spans="1:5" x14ac:dyDescent="0.25">
      <c r="A60" t="s">
        <v>72</v>
      </c>
      <c r="B60" t="s">
        <v>710</v>
      </c>
      <c r="C60" t="s">
        <v>79</v>
      </c>
      <c r="D60" t="s">
        <v>79</v>
      </c>
      <c r="E60" s="6" t="str">
        <f t="shared" si="0"/>
        <v>INSERT INTO roles(id, character_name, created_at, updated_at) VALUES (DEFAULT, 'Ripley', now(), now());</v>
      </c>
    </row>
    <row r="61" spans="1:5" x14ac:dyDescent="0.25">
      <c r="A61" t="s">
        <v>72</v>
      </c>
      <c r="B61" t="s">
        <v>711</v>
      </c>
      <c r="C61" t="s">
        <v>79</v>
      </c>
      <c r="D61" t="s">
        <v>79</v>
      </c>
      <c r="E61" s="6" t="str">
        <f t="shared" si="0"/>
        <v>INSERT INTO roles(id, character_name, created_at, updated_at) VALUES (DEFAULT, 'Dallas', now(), now());</v>
      </c>
    </row>
    <row r="62" spans="1:5" x14ac:dyDescent="0.25">
      <c r="A62" t="s">
        <v>72</v>
      </c>
      <c r="B62" t="s">
        <v>712</v>
      </c>
      <c r="C62" t="s">
        <v>79</v>
      </c>
      <c r="D62" t="s">
        <v>79</v>
      </c>
      <c r="E62" s="6" t="str">
        <f t="shared" si="0"/>
        <v>INSERT INTO roles(id, character_name, created_at, updated_at) VALUES (DEFAULT, 'Kane', now(), now());</v>
      </c>
    </row>
    <row r="63" spans="1:5" x14ac:dyDescent="0.25">
      <c r="A63" t="s">
        <v>72</v>
      </c>
      <c r="B63" t="s">
        <v>723</v>
      </c>
      <c r="C63" t="s">
        <v>79</v>
      </c>
      <c r="D63" t="s">
        <v>79</v>
      </c>
      <c r="E63" s="6" t="str">
        <f t="shared" si="0"/>
        <v>INSERT INTO roles(id, character_name, created_at, updated_at) VALUES (DEFAULT, 'Elizabeth Shaw', now(), now());</v>
      </c>
    </row>
    <row r="64" spans="1:5" x14ac:dyDescent="0.25">
      <c r="A64" t="s">
        <v>72</v>
      </c>
      <c r="B64" t="s">
        <v>724</v>
      </c>
      <c r="C64" t="s">
        <v>79</v>
      </c>
      <c r="D64" t="s">
        <v>79</v>
      </c>
      <c r="E64" s="6" t="str">
        <f t="shared" si="0"/>
        <v>INSERT INTO roles(id, character_name, created_at, updated_at) VALUES (DEFAULT, 'Charlie Holloway', now(), now());</v>
      </c>
    </row>
    <row r="65" spans="1:5" x14ac:dyDescent="0.25">
      <c r="A65" t="s">
        <v>72</v>
      </c>
      <c r="B65" t="s">
        <v>668</v>
      </c>
      <c r="C65" t="s">
        <v>79</v>
      </c>
      <c r="D65" t="s">
        <v>79</v>
      </c>
      <c r="E65" s="6" t="str">
        <f t="shared" si="0"/>
        <v>INSERT INTO roles(id, character_name, created_at, updated_at) VALUES (DEFAULT, 'David', now(), now());</v>
      </c>
    </row>
    <row r="66" spans="1:5" x14ac:dyDescent="0.25">
      <c r="A66" t="s">
        <v>72</v>
      </c>
      <c r="B66" t="s">
        <v>725</v>
      </c>
      <c r="C66" t="s">
        <v>79</v>
      </c>
      <c r="D66" t="s">
        <v>79</v>
      </c>
      <c r="E66" s="6" t="str">
        <f t="shared" si="0"/>
        <v>INSERT INTO roles(id, character_name, created_at, updated_at) VALUES (DEFAULT, 'Meredith Vickers', now(), now());</v>
      </c>
    </row>
    <row r="67" spans="1:5" x14ac:dyDescent="0.25">
      <c r="A67" t="s">
        <v>72</v>
      </c>
      <c r="B67" t="s">
        <v>733</v>
      </c>
      <c r="C67" t="s">
        <v>79</v>
      </c>
      <c r="D67" t="s">
        <v>79</v>
      </c>
      <c r="E67" s="6" t="str">
        <f t="shared" ref="E67:E123" si="1" xml:space="preserve"> "INSERT INTO roles("&amp;A$1&amp;", "&amp;B$1&amp;", "&amp;C$1&amp;", "&amp;D$1&amp;") VALUES ("&amp;A67&amp;", '"&amp;B67&amp;"', "&amp;C67&amp;", "&amp;D67&amp;");"</f>
        <v>INSERT INTO roles(id, character_name, created_at, updated_at) VALUES (DEFAULT, 'Dr. Norman Goodman', now(), now());</v>
      </c>
    </row>
    <row r="68" spans="1:5" x14ac:dyDescent="0.25">
      <c r="A68" t="s">
        <v>72</v>
      </c>
      <c r="B68" t="s">
        <v>734</v>
      </c>
      <c r="C68" t="s">
        <v>79</v>
      </c>
      <c r="D68" t="s">
        <v>79</v>
      </c>
      <c r="E68" s="6" t="str">
        <f t="shared" si="1"/>
        <v>INSERT INTO roles(id, character_name, created_at, updated_at) VALUES (DEFAULT, 'Dr. Elizabeth Halperin', now(), now());</v>
      </c>
    </row>
    <row r="69" spans="1:5" x14ac:dyDescent="0.25">
      <c r="A69" t="s">
        <v>72</v>
      </c>
      <c r="B69" t="s">
        <v>735</v>
      </c>
      <c r="C69" t="s">
        <v>79</v>
      </c>
      <c r="D69" t="s">
        <v>79</v>
      </c>
      <c r="E69" s="6" t="str">
        <f t="shared" si="1"/>
        <v>INSERT INTO roles(id, character_name, created_at, updated_at) VALUES (DEFAULT, 'Dr. Harry Adams', now(), now());</v>
      </c>
    </row>
    <row r="70" spans="1:5" x14ac:dyDescent="0.25">
      <c r="A70" t="s">
        <v>72</v>
      </c>
      <c r="B70" t="s">
        <v>745</v>
      </c>
      <c r="C70" t="s">
        <v>79</v>
      </c>
      <c r="D70" t="s">
        <v>79</v>
      </c>
      <c r="E70" s="6" t="str">
        <f t="shared" si="1"/>
        <v>INSERT INTO roles(id, character_name, created_at, updated_at) VALUES (DEFAULT, 'Luke Skywalker', now(), now());</v>
      </c>
    </row>
    <row r="71" spans="1:5" x14ac:dyDescent="0.25">
      <c r="A71" t="s">
        <v>72</v>
      </c>
      <c r="B71" t="s">
        <v>746</v>
      </c>
      <c r="C71" t="s">
        <v>79</v>
      </c>
      <c r="D71" t="s">
        <v>79</v>
      </c>
      <c r="E71" s="6" t="str">
        <f t="shared" si="1"/>
        <v>INSERT INTO roles(id, character_name, created_at, updated_at) VALUES (DEFAULT, 'Han Solo', now(), now());</v>
      </c>
    </row>
    <row r="72" spans="1:5" x14ac:dyDescent="0.25">
      <c r="A72" t="s">
        <v>72</v>
      </c>
      <c r="B72" t="s">
        <v>747</v>
      </c>
      <c r="C72" t="s">
        <v>79</v>
      </c>
      <c r="D72" t="s">
        <v>79</v>
      </c>
      <c r="E72" s="6" t="str">
        <f t="shared" si="1"/>
        <v>INSERT INTO roles(id, character_name, created_at, updated_at) VALUES (DEFAULT, 'Princess Leia Organa', now(), now());</v>
      </c>
    </row>
    <row r="73" spans="1:5" x14ac:dyDescent="0.25">
      <c r="A73" t="s">
        <v>72</v>
      </c>
      <c r="B73" t="s">
        <v>753</v>
      </c>
      <c r="C73" t="s">
        <v>79</v>
      </c>
      <c r="D73" t="s">
        <v>79</v>
      </c>
      <c r="E73" s="6" t="str">
        <f t="shared" si="1"/>
        <v>INSERT INTO roles(id, character_name, created_at, updated_at) VALUES (DEFAULT, 'Michael Burry', now(), now());</v>
      </c>
    </row>
    <row r="74" spans="1:5" x14ac:dyDescent="0.25">
      <c r="A74" t="s">
        <v>72</v>
      </c>
      <c r="B74" t="s">
        <v>754</v>
      </c>
      <c r="C74" t="s">
        <v>79</v>
      </c>
      <c r="D74" t="s">
        <v>79</v>
      </c>
      <c r="E74" s="6" t="str">
        <f t="shared" si="1"/>
        <v>INSERT INTO roles(id, character_name, created_at, updated_at) VALUES (DEFAULT, 'Mark Baum', now(), now());</v>
      </c>
    </row>
    <row r="75" spans="1:5" x14ac:dyDescent="0.25">
      <c r="A75" t="s">
        <v>72</v>
      </c>
      <c r="B75" t="s">
        <v>755</v>
      </c>
      <c r="C75" t="s">
        <v>79</v>
      </c>
      <c r="D75" t="s">
        <v>79</v>
      </c>
      <c r="E75" s="6" t="str">
        <f t="shared" si="1"/>
        <v>INSERT INTO roles(id, character_name, created_at, updated_at) VALUES (DEFAULT, 'Jared Vennett', now(), now());</v>
      </c>
    </row>
    <row r="76" spans="1:5" x14ac:dyDescent="0.25">
      <c r="A76" t="s">
        <v>72</v>
      </c>
      <c r="B76" t="s">
        <v>756</v>
      </c>
      <c r="C76" t="s">
        <v>79</v>
      </c>
      <c r="D76" t="s">
        <v>79</v>
      </c>
      <c r="E76" s="6" t="str">
        <f t="shared" si="1"/>
        <v>INSERT INTO roles(id, character_name, created_at, updated_at) VALUES (DEFAULT, 'Ben Rickert', now(), now());</v>
      </c>
    </row>
    <row r="77" spans="1:5" x14ac:dyDescent="0.25">
      <c r="A77" t="s">
        <v>72</v>
      </c>
      <c r="B77" t="s">
        <v>764</v>
      </c>
      <c r="C77" t="s">
        <v>79</v>
      </c>
      <c r="D77" t="s">
        <v>79</v>
      </c>
      <c r="E77" s="6" t="str">
        <f t="shared" si="1"/>
        <v>INSERT INTO roles(id, character_name, created_at, updated_at) VALUES (DEFAULT, 'Shohei Sugiyama', now(), now());</v>
      </c>
    </row>
    <row r="78" spans="1:5" x14ac:dyDescent="0.25">
      <c r="A78" t="s">
        <v>72</v>
      </c>
      <c r="B78" s="15" t="s">
        <v>765</v>
      </c>
      <c r="C78" t="s">
        <v>79</v>
      </c>
      <c r="D78" t="s">
        <v>79</v>
      </c>
      <c r="E78" s="6" t="str">
        <f t="shared" si="1"/>
        <v>INSERT INTO roles(id, character_name, created_at, updated_at) VALUES (DEFAULT, 'Mai Kishikawa', now(), now());</v>
      </c>
    </row>
    <row r="79" spans="1:5" x14ac:dyDescent="0.25">
      <c r="A79" t="s">
        <v>72</v>
      </c>
      <c r="B79" t="s">
        <v>772</v>
      </c>
      <c r="C79" t="s">
        <v>79</v>
      </c>
      <c r="D79" t="s">
        <v>79</v>
      </c>
      <c r="E79" s="6" t="str">
        <f t="shared" si="1"/>
        <v>INSERT INTO roles(id, character_name, created_at, updated_at) VALUES (DEFAULT, 'John Clark', now(), now());</v>
      </c>
    </row>
    <row r="80" spans="1:5" x14ac:dyDescent="0.25">
      <c r="A80" t="s">
        <v>72</v>
      </c>
      <c r="B80" t="s">
        <v>773</v>
      </c>
      <c r="C80" t="s">
        <v>79</v>
      </c>
      <c r="D80" t="s">
        <v>79</v>
      </c>
      <c r="E80" s="6" t="str">
        <f t="shared" si="1"/>
        <v>INSERT INTO roles(id, character_name, created_at, updated_at) VALUES (DEFAULT, 'Paulina', now(), now());</v>
      </c>
    </row>
    <row r="81" spans="1:5" x14ac:dyDescent="0.25">
      <c r="A81" t="s">
        <v>72</v>
      </c>
      <c r="B81" t="s">
        <v>774</v>
      </c>
      <c r="C81" t="s">
        <v>79</v>
      </c>
      <c r="D81" t="s">
        <v>79</v>
      </c>
      <c r="E81" s="6" t="str">
        <f t="shared" si="1"/>
        <v>INSERT INTO roles(id, character_name, created_at, updated_at) VALUES (DEFAULT, 'Beverly Clark', now(), now());</v>
      </c>
    </row>
    <row r="82" spans="1:5" x14ac:dyDescent="0.25">
      <c r="A82" t="s">
        <v>72</v>
      </c>
      <c r="B82" t="s">
        <v>380</v>
      </c>
      <c r="C82" t="s">
        <v>79</v>
      </c>
      <c r="D82" t="s">
        <v>79</v>
      </c>
      <c r="E82" s="6" t="str">
        <f t="shared" si="1"/>
        <v>INSERT INTO roles(id, character_name, created_at, updated_at) VALUES (DEFAULT, 'Forrest Gump', now(), now());</v>
      </c>
    </row>
    <row r="83" spans="1:5" x14ac:dyDescent="0.25">
      <c r="A83" t="s">
        <v>72</v>
      </c>
      <c r="B83" t="s">
        <v>782</v>
      </c>
      <c r="C83" t="s">
        <v>79</v>
      </c>
      <c r="D83" t="s">
        <v>79</v>
      </c>
      <c r="E83" s="6" t="str">
        <f t="shared" si="1"/>
        <v>INSERT INTO roles(id, character_name, created_at, updated_at) VALUES (DEFAULT, 'Jenny Curran', now(), now());</v>
      </c>
    </row>
    <row r="84" spans="1:5" x14ac:dyDescent="0.25">
      <c r="A84" t="s">
        <v>72</v>
      </c>
      <c r="B84" t="s">
        <v>783</v>
      </c>
      <c r="C84" t="s">
        <v>79</v>
      </c>
      <c r="D84" t="s">
        <v>79</v>
      </c>
      <c r="E84" s="6" t="str">
        <f t="shared" si="1"/>
        <v>INSERT INTO roles(id, character_name, created_at, updated_at) VALUES (DEFAULT, 'Lieutenant Dan Taylor', now(), now());</v>
      </c>
    </row>
    <row r="85" spans="1:5" x14ac:dyDescent="0.25">
      <c r="A85" t="s">
        <v>72</v>
      </c>
      <c r="B85" t="s">
        <v>793</v>
      </c>
      <c r="C85" t="s">
        <v>79</v>
      </c>
      <c r="D85" t="s">
        <v>79</v>
      </c>
      <c r="E85" s="6" t="str">
        <f t="shared" si="1"/>
        <v>INSERT INTO roles(id, character_name, created_at, updated_at) VALUES (DEFAULT, 'Jean Valjean', now(), now());</v>
      </c>
    </row>
    <row r="86" spans="1:5" x14ac:dyDescent="0.25">
      <c r="A86" t="s">
        <v>72</v>
      </c>
      <c r="B86" t="s">
        <v>794</v>
      </c>
      <c r="C86" t="s">
        <v>79</v>
      </c>
      <c r="D86" t="s">
        <v>79</v>
      </c>
      <c r="E86" s="6" t="str">
        <f t="shared" si="1"/>
        <v>INSERT INTO roles(id, character_name, created_at, updated_at) VALUES (DEFAULT, 'Javert', now(), now());</v>
      </c>
    </row>
    <row r="87" spans="1:5" x14ac:dyDescent="0.25">
      <c r="A87" t="s">
        <v>72</v>
      </c>
      <c r="B87" t="s">
        <v>795</v>
      </c>
      <c r="C87" t="s">
        <v>79</v>
      </c>
      <c r="D87" t="s">
        <v>79</v>
      </c>
      <c r="E87" s="6" t="str">
        <f t="shared" si="1"/>
        <v>INSERT INTO roles(id, character_name, created_at, updated_at) VALUES (DEFAULT, 'Fantine', now(), now());</v>
      </c>
    </row>
    <row r="88" spans="1:5" x14ac:dyDescent="0.25">
      <c r="A88" t="s">
        <v>72</v>
      </c>
      <c r="B88" t="s">
        <v>796</v>
      </c>
      <c r="C88" t="s">
        <v>79</v>
      </c>
      <c r="D88" t="s">
        <v>79</v>
      </c>
      <c r="E88" s="6" t="str">
        <f t="shared" si="1"/>
        <v>INSERT INTO roles(id, character_name, created_at, updated_at) VALUES (DEFAULT, 'Cosette', now(), now());</v>
      </c>
    </row>
    <row r="89" spans="1:5" x14ac:dyDescent="0.25">
      <c r="A89" t="s">
        <v>72</v>
      </c>
      <c r="B89" t="s">
        <v>797</v>
      </c>
      <c r="C89" t="s">
        <v>79</v>
      </c>
      <c r="D89" t="s">
        <v>79</v>
      </c>
      <c r="E89" s="6" t="str">
        <f t="shared" si="1"/>
        <v>INSERT INTO roles(id, character_name, created_at, updated_at) VALUES (DEFAULT, 'Marius', now(), now());</v>
      </c>
    </row>
    <row r="90" spans="1:5" x14ac:dyDescent="0.25">
      <c r="A90" t="s">
        <v>72</v>
      </c>
      <c r="B90" t="s">
        <v>807</v>
      </c>
      <c r="C90" t="s">
        <v>79</v>
      </c>
      <c r="D90" t="s">
        <v>79</v>
      </c>
      <c r="E90" s="6" t="str">
        <f t="shared" si="1"/>
        <v>INSERT INTO roles(id, character_name, created_at, updated_at) VALUES (DEFAULT, 'Vincent Freeman', now(), now());</v>
      </c>
    </row>
    <row r="91" spans="1:5" x14ac:dyDescent="0.25">
      <c r="A91" t="s">
        <v>72</v>
      </c>
      <c r="B91" t="s">
        <v>808</v>
      </c>
      <c r="C91" t="s">
        <v>79</v>
      </c>
      <c r="D91" t="s">
        <v>79</v>
      </c>
      <c r="E91" s="6" t="str">
        <f t="shared" si="1"/>
        <v>INSERT INTO roles(id, character_name, created_at, updated_at) VALUES (DEFAULT, 'Irene Cassini', now(), now());</v>
      </c>
    </row>
    <row r="92" spans="1:5" x14ac:dyDescent="0.25">
      <c r="A92" t="s">
        <v>72</v>
      </c>
      <c r="B92" t="s">
        <v>809</v>
      </c>
      <c r="C92" t="s">
        <v>79</v>
      </c>
      <c r="D92" t="s">
        <v>79</v>
      </c>
      <c r="E92" s="6" t="str">
        <f t="shared" si="1"/>
        <v>INSERT INTO roles(id, character_name, created_at, updated_at) VALUES (DEFAULT, 'Jerome Eugene Morrow', now(), now());</v>
      </c>
    </row>
    <row r="93" spans="1:5" x14ac:dyDescent="0.25">
      <c r="A93" t="s">
        <v>72</v>
      </c>
      <c r="B93" t="s">
        <v>311</v>
      </c>
      <c r="C93" t="s">
        <v>79</v>
      </c>
      <c r="D93" t="s">
        <v>79</v>
      </c>
      <c r="E93" s="6" t="str">
        <f t="shared" si="1"/>
        <v>INSERT INTO roles(id, character_name, created_at, updated_at) VALUES (DEFAULT, 'Larry Crowne', now(), now());</v>
      </c>
    </row>
    <row r="94" spans="1:5" x14ac:dyDescent="0.25">
      <c r="A94" t="s">
        <v>72</v>
      </c>
      <c r="B94" t="s">
        <v>815</v>
      </c>
      <c r="C94" t="s">
        <v>79</v>
      </c>
      <c r="D94" t="s">
        <v>79</v>
      </c>
      <c r="E94" s="6" t="str">
        <f t="shared" si="1"/>
        <v>INSERT INTO roles(id, character_name, created_at, updated_at) VALUES (DEFAULT, 'Mercedes Tainot', now(), now());</v>
      </c>
    </row>
    <row r="95" spans="1:5" x14ac:dyDescent="0.25">
      <c r="A95" t="s">
        <v>72</v>
      </c>
      <c r="B95" t="s">
        <v>816</v>
      </c>
      <c r="C95" t="s">
        <v>79</v>
      </c>
      <c r="D95" t="s">
        <v>79</v>
      </c>
      <c r="E95" s="6" t="str">
        <f t="shared" si="1"/>
        <v>INSERT INTO roles(id, character_name, created_at, updated_at) VALUES (DEFAULT, 'Samantha', now(), now());</v>
      </c>
    </row>
    <row r="96" spans="1:5" x14ac:dyDescent="0.25">
      <c r="A96" t="s">
        <v>72</v>
      </c>
      <c r="B96" t="s">
        <v>819</v>
      </c>
      <c r="C96" t="s">
        <v>79</v>
      </c>
      <c r="D96" t="s">
        <v>79</v>
      </c>
      <c r="E96" s="6" t="str">
        <f t="shared" si="1"/>
        <v>INSERT INTO roles(id, character_name, created_at, updated_at) VALUES (DEFAULT, 'Carl Fredricksen', now(), now());</v>
      </c>
    </row>
    <row r="97" spans="1:5" x14ac:dyDescent="0.25">
      <c r="A97" t="s">
        <v>72</v>
      </c>
      <c r="B97" t="s">
        <v>787</v>
      </c>
      <c r="C97" t="s">
        <v>79</v>
      </c>
      <c r="D97" t="s">
        <v>79</v>
      </c>
      <c r="E97" s="6" t="str">
        <f t="shared" si="1"/>
        <v>INSERT INTO roles(id, character_name, created_at, updated_at) VALUES (DEFAULT, 'Russell', now(), now());</v>
      </c>
    </row>
    <row r="98" spans="1:5" x14ac:dyDescent="0.25">
      <c r="A98" t="s">
        <v>72</v>
      </c>
      <c r="B98" t="s">
        <v>829</v>
      </c>
      <c r="C98" t="s">
        <v>79</v>
      </c>
      <c r="D98" t="s">
        <v>79</v>
      </c>
      <c r="E98" s="6" t="str">
        <f t="shared" si="1"/>
        <v>INSERT INTO roles(id, character_name, created_at, updated_at) VALUES (DEFAULT, 'Woody', now(), now());</v>
      </c>
    </row>
    <row r="99" spans="1:5" x14ac:dyDescent="0.25">
      <c r="A99" t="s">
        <v>72</v>
      </c>
      <c r="B99" t="s">
        <v>830</v>
      </c>
      <c r="C99" t="s">
        <v>79</v>
      </c>
      <c r="D99" t="s">
        <v>79</v>
      </c>
      <c r="E99" s="6" t="str">
        <f t="shared" si="1"/>
        <v>INSERT INTO roles(id, character_name, created_at, updated_at) VALUES (DEFAULT, 'Buzz Lightyear', now(), now());</v>
      </c>
    </row>
    <row r="100" spans="1:5" x14ac:dyDescent="0.25">
      <c r="A100" t="s">
        <v>72</v>
      </c>
      <c r="B100" t="s">
        <v>831</v>
      </c>
      <c r="C100" t="s">
        <v>79</v>
      </c>
      <c r="D100" t="s">
        <v>79</v>
      </c>
      <c r="E100" s="6" t="str">
        <f t="shared" si="1"/>
        <v>INSERT INTO roles(id, character_name, created_at, updated_at) VALUES (DEFAULT, 'Mr. Potato Head', now(), now());</v>
      </c>
    </row>
    <row r="101" spans="1:5" x14ac:dyDescent="0.25">
      <c r="A101" t="s">
        <v>72</v>
      </c>
      <c r="B101" t="s">
        <v>842</v>
      </c>
      <c r="C101" t="s">
        <v>79</v>
      </c>
      <c r="D101" t="s">
        <v>79</v>
      </c>
      <c r="E101" s="6" t="str">
        <f t="shared" si="1"/>
        <v>INSERT INTO roles(id, character_name, created_at, updated_at) VALUES (DEFAULT, 'Kirk', now(), now());</v>
      </c>
    </row>
    <row r="102" spans="1:5" x14ac:dyDescent="0.25">
      <c r="A102" t="s">
        <v>72</v>
      </c>
      <c r="B102" t="s">
        <v>843</v>
      </c>
      <c r="C102" t="s">
        <v>79</v>
      </c>
      <c r="D102" t="s">
        <v>79</v>
      </c>
      <c r="E102" s="6" t="str">
        <f t="shared" si="1"/>
        <v>INSERT INTO roles(id, character_name, created_at, updated_at) VALUES (DEFAULT, 'Spock', now(), now());</v>
      </c>
    </row>
    <row r="103" spans="1:5" x14ac:dyDescent="0.25">
      <c r="A103" t="s">
        <v>72</v>
      </c>
      <c r="B103" t="s">
        <v>844</v>
      </c>
      <c r="C103" t="s">
        <v>79</v>
      </c>
      <c r="D103" t="s">
        <v>79</v>
      </c>
      <c r="E103" s="6" t="str">
        <f t="shared" si="1"/>
        <v>INSERT INTO roles(id, character_name, created_at, updated_at) VALUES (DEFAULT, 'Uhura', now(), now());</v>
      </c>
    </row>
    <row r="104" spans="1:5" x14ac:dyDescent="0.25">
      <c r="A104" t="s">
        <v>72</v>
      </c>
      <c r="B104" t="s">
        <v>845</v>
      </c>
      <c r="C104" t="s">
        <v>79</v>
      </c>
      <c r="D104" t="s">
        <v>79</v>
      </c>
      <c r="E104" s="6" t="str">
        <f t="shared" si="1"/>
        <v>INSERT INTO roles(id, character_name, created_at, updated_at) VALUES (DEFAULT, 'Khan', now(), now());</v>
      </c>
    </row>
    <row r="105" spans="1:5" x14ac:dyDescent="0.25">
      <c r="A105" t="s">
        <v>72</v>
      </c>
      <c r="B105" t="s">
        <v>854</v>
      </c>
      <c r="C105" t="s">
        <v>79</v>
      </c>
      <c r="D105" t="s">
        <v>79</v>
      </c>
      <c r="E105" s="6" t="str">
        <f t="shared" si="1"/>
        <v>INSERT INTO roles(id, character_name, created_at, updated_at) VALUES (DEFAULT, 'Bruce Wayne / Batman', now(), now());</v>
      </c>
    </row>
    <row r="106" spans="1:5" x14ac:dyDescent="0.25">
      <c r="A106" t="s">
        <v>72</v>
      </c>
      <c r="B106" t="s">
        <v>650</v>
      </c>
      <c r="C106" t="s">
        <v>79</v>
      </c>
      <c r="D106" t="s">
        <v>79</v>
      </c>
      <c r="E106" s="6" t="str">
        <f t="shared" si="1"/>
        <v>INSERT INTO roles(id, character_name, created_at, updated_at) VALUES (DEFAULT, 'Alfred Ludlow', now(), now());</v>
      </c>
    </row>
    <row r="107" spans="1:5" x14ac:dyDescent="0.25">
      <c r="A107" t="s">
        <v>72</v>
      </c>
      <c r="B107" t="s">
        <v>855</v>
      </c>
      <c r="C107" t="s">
        <v>79</v>
      </c>
      <c r="D107" t="s">
        <v>79</v>
      </c>
      <c r="E107" s="6" t="str">
        <f t="shared" si="1"/>
        <v>INSERT INTO roles(id, character_name, created_at, updated_at) VALUES (DEFAULT, 'Rachel Dawes', now(), now());</v>
      </c>
    </row>
    <row r="108" spans="1:5" x14ac:dyDescent="0.25">
      <c r="A108" t="s">
        <v>72</v>
      </c>
      <c r="B108" t="s">
        <v>856</v>
      </c>
      <c r="C108" t="s">
        <v>79</v>
      </c>
      <c r="D108" t="s">
        <v>79</v>
      </c>
      <c r="E108" s="6" t="str">
        <f t="shared" si="1"/>
        <v>INSERT INTO roles(id, character_name, created_at, updated_at) VALUES (DEFAULT, 'Ducard', now(), now());</v>
      </c>
    </row>
    <row r="109" spans="1:5" x14ac:dyDescent="0.25">
      <c r="A109" t="s">
        <v>72</v>
      </c>
      <c r="B109" t="s">
        <v>862</v>
      </c>
      <c r="C109" t="s">
        <v>79</v>
      </c>
      <c r="D109" t="s">
        <v>79</v>
      </c>
      <c r="E109" s="6" t="str">
        <f t="shared" si="1"/>
        <v>INSERT INTO roles(id, character_name, created_at, updated_at) VALUES (DEFAULT, 'James B. Donovan', now(), now());</v>
      </c>
    </row>
    <row r="110" spans="1:5" x14ac:dyDescent="0.25">
      <c r="A110" t="s">
        <v>72</v>
      </c>
      <c r="B110" t="s">
        <v>863</v>
      </c>
      <c r="C110" t="s">
        <v>79</v>
      </c>
      <c r="D110" t="s">
        <v>79</v>
      </c>
      <c r="E110" s="6" t="str">
        <f t="shared" si="1"/>
        <v>INSERT INTO roles(id, character_name, created_at, updated_at) VALUES (DEFAULT, 'Rudolf Abel', now(), now());</v>
      </c>
    </row>
    <row r="111" spans="1:5" x14ac:dyDescent="0.25">
      <c r="A111" t="s">
        <v>72</v>
      </c>
      <c r="B111" t="s">
        <v>864</v>
      </c>
      <c r="C111" t="s">
        <v>79</v>
      </c>
      <c r="D111" t="s">
        <v>79</v>
      </c>
      <c r="E111" s="6" t="str">
        <f t="shared" si="1"/>
        <v>INSERT INTO roles(id, character_name, created_at, updated_at) VALUES (DEFAULT, 'Mary Donovan', now(), now());</v>
      </c>
    </row>
    <row r="112" spans="1:5" x14ac:dyDescent="0.25">
      <c r="A112" t="s">
        <v>72</v>
      </c>
      <c r="B112" t="s">
        <v>870</v>
      </c>
      <c r="C112" t="s">
        <v>79</v>
      </c>
      <c r="D112" t="s">
        <v>79</v>
      </c>
      <c r="E112" s="6" t="str">
        <f t="shared" si="1"/>
        <v>INSERT INTO roles(id, character_name, created_at, updated_at) VALUES (DEFAULT, 'Jake Sully', now(), now());</v>
      </c>
    </row>
    <row r="113" spans="1:5" x14ac:dyDescent="0.25">
      <c r="A113" t="s">
        <v>72</v>
      </c>
      <c r="B113" t="s">
        <v>871</v>
      </c>
      <c r="C113" t="s">
        <v>79</v>
      </c>
      <c r="D113" t="s">
        <v>79</v>
      </c>
      <c r="E113" s="6" t="str">
        <f t="shared" si="1"/>
        <v>INSERT INTO roles(id, character_name, created_at, updated_at) VALUES (DEFAULT, 'Neytiri', now(), now());</v>
      </c>
    </row>
    <row r="114" spans="1:5" x14ac:dyDescent="0.25">
      <c r="A114" t="s">
        <v>72</v>
      </c>
      <c r="B114" t="s">
        <v>872</v>
      </c>
      <c r="C114" t="s">
        <v>79</v>
      </c>
      <c r="D114" t="s">
        <v>79</v>
      </c>
      <c r="E114" s="6" t="str">
        <f t="shared" si="1"/>
        <v>INSERT INTO roles(id, character_name, created_at, updated_at) VALUES (DEFAULT, 'Dr. Grace Augustine', now(), now());</v>
      </c>
    </row>
    <row r="115" spans="1:5" x14ac:dyDescent="0.25">
      <c r="A115" t="s">
        <v>72</v>
      </c>
      <c r="B115" t="s">
        <v>878</v>
      </c>
      <c r="C115" t="s">
        <v>79</v>
      </c>
      <c r="D115" t="s">
        <v>79</v>
      </c>
      <c r="E115" s="6" t="str">
        <f t="shared" si="1"/>
        <v>INSERT INTO roles(id, character_name, created_at, updated_at) VALUES (DEFAULT, 'Wade / Deadpool', now(), now());</v>
      </c>
    </row>
    <row r="116" spans="1:5" x14ac:dyDescent="0.25">
      <c r="A116" t="s">
        <v>72</v>
      </c>
      <c r="B116" t="s">
        <v>879</v>
      </c>
      <c r="C116" t="s">
        <v>79</v>
      </c>
      <c r="D116" t="s">
        <v>79</v>
      </c>
      <c r="E116" s="6" t="str">
        <f t="shared" si="1"/>
        <v>INSERT INTO roles(id, character_name, created_at, updated_at) VALUES (DEFAULT, 'Venessa', now(), now());</v>
      </c>
    </row>
    <row r="117" spans="1:5" x14ac:dyDescent="0.25">
      <c r="A117" t="s">
        <v>72</v>
      </c>
      <c r="B117" t="s">
        <v>880</v>
      </c>
      <c r="C117" t="s">
        <v>79</v>
      </c>
      <c r="D117" t="s">
        <v>79</v>
      </c>
      <c r="E117" s="6" t="str">
        <f t="shared" si="1"/>
        <v>INSERT INTO roles(id, character_name, created_at, updated_at) VALUES (DEFAULT, 'Weasel', now(), now());</v>
      </c>
    </row>
    <row r="118" spans="1:5" x14ac:dyDescent="0.25">
      <c r="A118" t="s">
        <v>72</v>
      </c>
      <c r="B118" t="s">
        <v>883</v>
      </c>
      <c r="C118" t="s">
        <v>79</v>
      </c>
      <c r="D118" t="s">
        <v>79</v>
      </c>
      <c r="E118" s="6" t="str">
        <f t="shared" si="1"/>
        <v>INSERT INTO roles(id, character_name, created_at, updated_at) VALUES (DEFAULT, 'Strip Club DJ', now(), now());</v>
      </c>
    </row>
    <row r="119" spans="1:5" x14ac:dyDescent="0.25">
      <c r="A119" t="s">
        <v>72</v>
      </c>
      <c r="B119" t="s">
        <v>890</v>
      </c>
      <c r="C119" t="s">
        <v>79</v>
      </c>
      <c r="D119" t="s">
        <v>79</v>
      </c>
      <c r="E119" s="6" t="str">
        <f t="shared" si="1"/>
        <v>INSERT INTO roles(id, character_name, created_at, updated_at) VALUES (DEFAULT, 'Amélie Poulain', now(), now());</v>
      </c>
    </row>
    <row r="120" spans="1:5" x14ac:dyDescent="0.25">
      <c r="A120" t="s">
        <v>72</v>
      </c>
      <c r="B120" t="s">
        <v>891</v>
      </c>
      <c r="C120" t="s">
        <v>79</v>
      </c>
      <c r="D120" t="s">
        <v>79</v>
      </c>
      <c r="E120" s="6" t="str">
        <f t="shared" si="1"/>
        <v>INSERT INTO roles(id, character_name, created_at, updated_at) VALUES (DEFAULT, 'Nino Quincampoix', now(), now());</v>
      </c>
    </row>
    <row r="121" spans="1:5" x14ac:dyDescent="0.25">
      <c r="A121" t="s">
        <v>72</v>
      </c>
      <c r="B121" t="s">
        <v>896</v>
      </c>
      <c r="C121" t="s">
        <v>79</v>
      </c>
      <c r="D121" t="s">
        <v>79</v>
      </c>
      <c r="E121" s="6" t="str">
        <f t="shared" si="1"/>
        <v>INSERT INTO roles(id, character_name, created_at, updated_at) VALUES (DEFAULT, 'Frank Abagnale', now(), now());</v>
      </c>
    </row>
    <row r="122" spans="1:5" x14ac:dyDescent="0.25">
      <c r="A122" t="s">
        <v>72</v>
      </c>
      <c r="B122" t="s">
        <v>897</v>
      </c>
      <c r="C122" t="s">
        <v>79</v>
      </c>
      <c r="D122" t="s">
        <v>79</v>
      </c>
      <c r="E122" s="6" t="str">
        <f t="shared" si="1"/>
        <v>INSERT INTO roles(id, character_name, created_at, updated_at) VALUES (DEFAULT, 'Frank Abagnale Jr.', now(), now());</v>
      </c>
    </row>
    <row r="123" spans="1:5" x14ac:dyDescent="0.25">
      <c r="A123" t="s">
        <v>72</v>
      </c>
      <c r="B123" t="s">
        <v>898</v>
      </c>
      <c r="C123" t="s">
        <v>79</v>
      </c>
      <c r="D123" t="s">
        <v>79</v>
      </c>
      <c r="E123" s="6" t="str">
        <f t="shared" si="1"/>
        <v>INSERT INTO roles(id, character_name, created_at, updated_at) VALUES (DEFAULT, 'Carl Hanratty', now(), now());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user_types</vt:lpstr>
      <vt:lpstr>users</vt:lpstr>
      <vt:lpstr>profiles</vt:lpstr>
      <vt:lpstr>devices</vt:lpstr>
      <vt:lpstr>topics</vt:lpstr>
      <vt:lpstr>movies</vt:lpstr>
      <vt:lpstr>casting_types</vt:lpstr>
      <vt:lpstr>actors</vt:lpstr>
      <vt:lpstr>roles</vt:lpstr>
      <vt:lpstr>directors</vt:lpstr>
      <vt:lpstr>studios</vt:lpstr>
      <vt:lpstr>used_devices</vt:lpstr>
      <vt:lpstr>likes_topics</vt:lpstr>
      <vt:lpstr>movie_ratings</vt:lpstr>
      <vt:lpstr>movie_topics</vt:lpstr>
      <vt:lpstr>movie_casts</vt:lpstr>
      <vt:lpstr>actor_roles</vt:lpstr>
      <vt:lpstr>movie_roles</vt:lpstr>
      <vt:lpstr>directs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2016-04-07T00:50:02Z</dcterms:modified>
</cp:coreProperties>
</file>