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Sanjay Dhawan\Downloads\"/>
    </mc:Choice>
  </mc:AlternateContent>
  <xr:revisionPtr revIDLastSave="0" documentId="8_{D0599402-95FF-40BA-9369-09316467CF2A}" xr6:coauthVersionLast="47" xr6:coauthVersionMax="47" xr10:uidLastSave="{00000000-0000-0000-0000-000000000000}"/>
  <bookViews>
    <workbookView xWindow="-108" yWindow="-108" windowWidth="23256" windowHeight="12456" xr2:uid="{00000000-000D-0000-FFFF-FFFF00000000}"/>
  </bookViews>
  <sheets>
    <sheet name="Coffee Sales Dashboard" sheetId="23" r:id="rId1"/>
    <sheet name="Total Sales" sheetId="18" r:id="rId2"/>
    <sheet name="Country Bar Chart" sheetId="19" r:id="rId3"/>
    <sheet name="Top 5 Customers" sheetId="22" r:id="rId4"/>
    <sheet name="Orders" sheetId="17" r:id="rId5"/>
    <sheet name="Customers" sheetId="13" r:id="rId6"/>
    <sheet name="Products" sheetId="2" r:id="rId7"/>
  </sheets>
  <definedNames>
    <definedName name="_xlnm._FilterDatabase" localSheetId="5" hidden="1">Customers!$A$1:$I$1</definedName>
    <definedName name="_xlnm._FilterDatabase" localSheetId="4" hidden="1">Orders!$A$1:$M$1</definedName>
    <definedName name="_xlnm._FilterDatabase" localSheetId="6" hidden="1">Products!$A$1:$G$1</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3" i="17"/>
  <c r="M3" i="17" s="1"/>
  <c r="L4" i="17"/>
  <c r="M4" i="17" s="1"/>
  <c r="L5" i="17"/>
  <c r="M5" i="17" s="1"/>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3" i="17"/>
  <c r="K4" i="17"/>
  <c r="K5" i="17"/>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J5" i="17"/>
  <c r="O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I4" i="17"/>
  <c r="N4" i="17" s="1"/>
  <c r="I5" i="17"/>
  <c r="N5"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<sst xmlns="http://schemas.openxmlformats.org/spreadsheetml/2006/main" count="11129" uniqueCount="6222">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</sst>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409]#,##0.00"/>
    <numFmt numFmtId="170" formatCode="[$$-409]#,##0"/>
  </numFmts>
  <fonts count="4" x14ac:knownFonts="1">
    <font>
      <sz val="11"/>
      <color theme="1"/>
      <name val="Corbel"/>
      <family val="2"/>
      <scheme val="minor"/>
    </font>
    <font>
      <sz val="11"/>
      <color indexed="8"/>
      <name val="Calibri"/>
      <family val="2"/>
    </font>
    <font>
      <b/>
      <u/>
      <sz val="18"/>
      <color theme="5"/>
      <name val="72 Black"/>
      <family val="2"/>
    </font>
    <font>
      <u/>
      <sz val="18"/>
      <color theme="5"/>
      <name val="Corbel"/>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0" fontId="0" fillId="0" borderId="0" xfId="0" applyNumberFormat="1"/>
    <xf numFmtId="0" fontId="2" fillId="2" borderId="0" xfId="0" applyFont="1" applyFill="1" applyAlignment="1">
      <alignment horizontal="center"/>
    </xf>
    <xf numFmtId="0" fontId="3" fillId="2" borderId="0" xfId="0" applyFont="1" applyFill="1" applyAlignment="1">
      <alignment horizontal="center"/>
    </xf>
    <xf numFmtId="0" fontId="0" fillId="2" borderId="0" xfId="0" applyFill="1"/>
  </cellXfs>
  <cellStyles count="1">
    <cellStyle name="Normal" xfId="0" builtinId="0"/>
  </cellStyles>
  <dxfs count="18">
    <dxf>
      <font>
        <b/>
        <i val="0"/>
        <sz val="11"/>
        <color theme="0"/>
        <name val="Corbel"/>
        <family val="2"/>
        <scheme val="minor"/>
      </font>
      <fill>
        <patternFill>
          <bgColor theme="1"/>
        </patternFill>
      </fill>
    </dxf>
    <dxf>
      <border>
        <left style="thin">
          <color rgb="FF7030A0"/>
        </left>
        <right style="thin">
          <color rgb="FF7030A0"/>
        </right>
        <top style="thin">
          <color rgb="FF7030A0"/>
        </top>
        <bottom style="thin">
          <color rgb="FF7030A0"/>
        </bottom>
      </border>
    </dxf>
    <dxf>
      <font>
        <b/>
        <i val="0"/>
        <sz val="11"/>
        <color theme="0"/>
        <name val="Corbel"/>
        <family val="2"/>
        <scheme val="minor"/>
      </font>
    </dxf>
    <dxf>
      <font>
        <b/>
        <i val="0"/>
        <sz val="11"/>
        <name val="Corbel"/>
        <family val="2"/>
        <scheme val="minor"/>
      </font>
      <fill>
        <patternFill patternType="solid">
          <fgColor theme="0"/>
          <bgColor theme="1"/>
        </patternFill>
      </fill>
      <border>
        <left style="thin">
          <color rgb="FF7030A0"/>
        </left>
        <right style="thin">
          <color rgb="FF7030A0"/>
        </right>
        <top style="thin">
          <color rgb="FF7030A0"/>
        </top>
        <bottom style="thin">
          <color rgb="FF7030A0"/>
        </bottom>
      </border>
    </dxf>
    <dxf>
      <numFmt numFmtId="170" formatCode="[$$-409]#,##0"/>
    </dxf>
    <dxf>
      <numFmt numFmtId="170" formatCode="[$$-409]#,##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ack Slicer" pivot="0" table="0" count="4" xr9:uid="{1E45BD79-95B6-4036-A830-009632037724}">
      <tableStyleElement type="wholeTable" dxfId="1"/>
      <tableStyleElement type="headerRow" dxfId="0"/>
    </tableStyle>
    <tableStyle name="Black Timeline Style" pivot="0" table="0" count="8" xr9:uid="{F7988DB3-2419-4F66-928A-4BC01172386F}">
      <tableStyleElement type="wholeTable" dxfId="3"/>
      <tableStyleElement type="headerRow" dxfId="2"/>
    </tableStyle>
  </tableStyles>
  <colors>
    <mruColors>
      <color rgb="FF663300"/>
      <color rgb="FFE1CCF0"/>
      <color rgb="FFB381D9"/>
    </mruColors>
  </colors>
  <extLst>
    <ext xmlns:x14="http://schemas.microsoft.com/office/spreadsheetml/2009/9/main" uri="{46F421CA-312F-682f-3DD2-61675219B42D}">
      <x14:dxfs count="8">
        <dxf>
          <font>
            <b/>
            <i val="0"/>
            <sz val="11"/>
            <color theme="5"/>
            <name val="Corbel"/>
            <family val="2"/>
            <scheme val="minor"/>
          </font>
          <fill>
            <patternFill>
              <bgColor theme="1"/>
            </patternFill>
          </fill>
          <border>
            <left style="thin">
              <color auto="1"/>
            </left>
            <right style="thin">
              <color auto="1"/>
            </right>
            <top style="thin">
              <color auto="1"/>
            </top>
            <bottom style="thin">
              <color auto="1"/>
            </bottom>
          </border>
        </dxf>
        <dxf>
          <font>
            <b/>
            <i val="0"/>
            <sz val="11"/>
            <color theme="1"/>
            <name val="Corbel"/>
            <family val="2"/>
            <scheme val="minor"/>
          </font>
          <fill>
            <patternFill>
              <bgColor theme="0"/>
            </patternFill>
          </fill>
          <border>
            <left style="thin">
              <color auto="1"/>
            </left>
            <right style="thin">
              <color auto="1"/>
            </right>
            <top style="thin">
              <color auto="1"/>
            </top>
            <bottom style="thin">
              <color auto="1"/>
            </bottom>
          </border>
        </dxf>
        <dxf>
          <font>
            <b/>
            <i val="0"/>
            <sz val="11"/>
            <color theme="5"/>
            <name val="Corbel"/>
            <family val="2"/>
            <scheme val="minor"/>
          </font>
          <fill>
            <patternFill>
              <bgColor theme="1"/>
            </patternFill>
          </fill>
          <border>
            <left style="thin">
              <color auto="1"/>
            </left>
            <right style="thin">
              <color auto="1"/>
            </right>
            <top style="thin">
              <color auto="1"/>
            </top>
            <bottom style="thin">
              <color auto="1"/>
            </bottom>
          </border>
        </dxf>
        <dxf>
          <font>
            <b/>
            <i val="0"/>
            <sz val="11"/>
            <color theme="1"/>
            <name val="Corbel"/>
            <family val="2"/>
            <scheme val="minor"/>
          </font>
          <fill>
            <patternFill>
              <bgColor theme="0"/>
            </patternFill>
          </fill>
          <border>
            <left style="thin">
              <color auto="1"/>
            </left>
            <right style="thin">
              <color auto="1"/>
            </right>
            <top style="thin">
              <color auto="1"/>
            </top>
            <bottom style="thin">
              <color auto="1"/>
            </bottom>
          </border>
        </dxf>
        <dxf>
          <font>
            <b/>
            <i val="0"/>
            <sz val="11"/>
            <color theme="5"/>
            <name val="Corbel"/>
            <family val="2"/>
            <scheme val="minor"/>
          </font>
          <fill>
            <patternFill>
              <bgColor theme="1"/>
            </patternFill>
          </fill>
          <border>
            <left style="thin">
              <color auto="1"/>
            </left>
            <right style="thin">
              <color auto="1"/>
            </right>
            <top style="thin">
              <color auto="1"/>
            </top>
            <bottom style="thin">
              <color auto="1"/>
            </bottom>
          </border>
        </dxf>
        <dxf>
          <font>
            <b/>
            <i val="0"/>
            <sz val="11"/>
            <color theme="1"/>
            <name val="Corbel"/>
            <family val="2"/>
            <scheme val="minor"/>
          </font>
          <fill>
            <patternFill>
              <bgColor theme="0"/>
            </patternFill>
          </fill>
          <border>
            <left style="thin">
              <color auto="1"/>
            </left>
            <right style="thin">
              <color auto="1"/>
            </right>
            <top style="thin">
              <color auto="1"/>
            </top>
            <bottom style="thin">
              <color auto="1"/>
            </bottom>
          </border>
        </dxf>
        <dxf>
          <font>
            <b/>
            <i val="0"/>
            <sz val="11"/>
            <color theme="5"/>
            <name val="Corbel"/>
            <family val="2"/>
            <scheme val="minor"/>
          </font>
          <fill>
            <patternFill>
              <bgColor theme="1"/>
            </patternFill>
          </fill>
          <border>
            <left style="thin">
              <color auto="1"/>
            </left>
            <right style="thin">
              <color auto="1"/>
            </right>
            <top style="thin">
              <color auto="1"/>
            </top>
            <bottom style="thin">
              <color auto="1"/>
            </bottom>
          </border>
        </dxf>
        <dxf>
          <font>
            <b/>
            <i val="0"/>
            <sz val="11"/>
            <color theme="1"/>
            <name val="Corbel"/>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5"/>
            </patternFill>
          </fill>
          <border>
            <left style="thin">
              <color theme="5"/>
            </left>
            <right style="thin">
              <color theme="5"/>
            </right>
            <top style="thin">
              <color theme="5"/>
            </top>
            <bottom style="thin">
              <color theme="5"/>
            </bottom>
          </border>
        </dxf>
        <dxf>
          <font>
            <sz val="9"/>
            <color theme="0"/>
            <name val="Corbel"/>
            <family val="2"/>
            <scheme val="minor"/>
          </font>
        </dxf>
        <dxf>
          <font>
            <b/>
            <i val="0"/>
            <sz val="9"/>
            <color rgb="FFFFC000"/>
            <name val="72"/>
            <family val="2"/>
            <scheme val="none"/>
          </font>
        </dxf>
        <dxf>
          <font>
            <b/>
            <i val="0"/>
            <sz val="11"/>
            <color theme="0"/>
            <name val="Corbel"/>
            <family val="2"/>
            <scheme val="minor"/>
          </font>
        </dxf>
        <dxf>
          <font>
            <b/>
            <i val="0"/>
            <sz val="10"/>
            <color theme="0"/>
            <name val="Corbel"/>
            <family val="2"/>
            <scheme val="minor"/>
          </font>
        </dxf>
        <dxf>
          <fill>
            <patternFill patternType="solid">
              <fgColor theme="0" tint="-0.14996795556505021"/>
              <bgColor theme="0"/>
            </patternFill>
          </fill>
        </dxf>
        <dxf>
          <fill>
            <patternFill patternType="solid">
              <fgColor theme="0"/>
              <bgColor theme="5"/>
            </patternFill>
          </fill>
          <border>
            <left style="thin">
              <color theme="5"/>
            </left>
            <right style="thin">
              <color theme="5"/>
            </right>
            <top style="thin">
              <color theme="5"/>
            </top>
            <bottom style="thin">
              <color theme="5"/>
            </bottom>
          </border>
        </dxf>
        <dxf>
          <font>
            <sz val="9"/>
            <color theme="0"/>
            <name val="Corbel"/>
            <family val="2"/>
            <scheme val="minor"/>
          </font>
        </dxf>
        <dxf>
          <font>
            <b/>
            <i val="0"/>
            <sz val="9"/>
            <color rgb="FFFFC000"/>
            <name val="72"/>
            <family val="2"/>
            <scheme val="none"/>
          </font>
        </dxf>
        <dxf>
          <font>
            <b/>
            <i val="0"/>
            <sz val="11"/>
            <color theme="0"/>
            <name val="Corbel"/>
            <family val="2"/>
            <scheme val="minor"/>
          </font>
        </dxf>
        <dxf>
          <font>
            <b/>
            <i val="0"/>
            <sz val="10"/>
            <color theme="0"/>
            <name val="Corbel"/>
            <family val="2"/>
            <scheme val="minor"/>
          </font>
        </dxf>
      </x15:dxfs>
    </ext>
    <ext xmlns:x15="http://schemas.microsoft.com/office/spreadsheetml/2010/11/main" uri="{9260A510-F301-46a8-8635-F512D64BE5F5}">
      <x15:timelineStyles defaultTimelineStyle="TimeSlicerStyleLight1">
        <x15:timelineStyle name="Blac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.xlsx]Total Sales!TotalSales</c:name>
    <c:fmtId val="5"/>
  </c:pivotSource>
  <c:chart>
    <c:title>
      <c:tx>
        <c:rich>
          <a:bodyPr rot="0" spcFirstLastPara="1" vertOverflow="ellipsis" vert="horz" wrap="square" anchor="ctr" anchorCtr="1"/>
          <a:lstStyle/>
          <a:p>
            <a:pPr>
              <a:defRPr sz="1400" b="0" i="0" u="sng" strike="noStrike" kern="1200" spc="0" baseline="0">
                <a:solidFill>
                  <a:schemeClr val="accent2"/>
                </a:solidFill>
                <a:latin typeface="+mn-lt"/>
                <a:ea typeface="+mn-ea"/>
                <a:cs typeface="+mn-cs"/>
              </a:defRPr>
            </a:pPr>
            <a:r>
              <a:rPr lang="en-IN" u="sng"/>
              <a:t>Total Coffee Sales Over Time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2"/>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54-4352-8D08-A8B30EFD21FC}"/>
            </c:ext>
          </c:extLst>
        </c:ser>
        <c:ser>
          <c:idx val="1"/>
          <c:order val="1"/>
          <c:tx>
            <c:strRef>
              <c:f>'Total Sales'!$D$3:$D$4</c:f>
              <c:strCache>
                <c:ptCount val="1"/>
                <c:pt idx="0">
                  <c:v>Excelsa</c:v>
                </c:pt>
              </c:strCache>
            </c:strRef>
          </c:tx>
          <c:spPr>
            <a:ln w="28575" cap="rnd">
              <a:solidFill>
                <a:schemeClr val="tx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54-4352-8D08-A8B30EFD21FC}"/>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54-4352-8D08-A8B30EFD21FC}"/>
            </c:ext>
          </c:extLst>
        </c:ser>
        <c:ser>
          <c:idx val="3"/>
          <c:order val="3"/>
          <c:tx>
            <c:strRef>
              <c:f>'Total Sales'!$F$3:$F$4</c:f>
              <c:strCache>
                <c:ptCount val="1"/>
                <c:pt idx="0">
                  <c:v>Robusta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54-4352-8D08-A8B30EFD21FC}"/>
            </c:ext>
          </c:extLst>
        </c:ser>
        <c:dLbls>
          <c:showLegendKey val="0"/>
          <c:showVal val="0"/>
          <c:showCatName val="0"/>
          <c:showSerName val="0"/>
          <c:showPercent val="0"/>
          <c:showBubbleSize val="0"/>
        </c:dLbls>
        <c:smooth val="0"/>
        <c:axId val="300655328"/>
        <c:axId val="300666848"/>
      </c:lineChart>
      <c:catAx>
        <c:axId val="30065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00666848"/>
        <c:crosses val="autoZero"/>
        <c:auto val="1"/>
        <c:lblAlgn val="ctr"/>
        <c:lblOffset val="100"/>
        <c:noMultiLvlLbl val="0"/>
      </c:catAx>
      <c:valAx>
        <c:axId val="300666848"/>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0065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B381D9"/>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.xlsx]Country Bar Chart!Country Sales</c:name>
    <c:fmtId val="9"/>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US" b="1" u="sng">
                <a:solidFill>
                  <a:schemeClr val="accent2"/>
                </a:solidFill>
              </a:rPr>
              <a:t>Country</a:t>
            </a:r>
            <a:r>
              <a:rPr lang="en-US" b="1" u="sng" baseline="0">
                <a:solidFill>
                  <a:schemeClr val="accent2"/>
                </a:solidFill>
              </a:rPr>
              <a:t> Wise Coffee Sales</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
      </c:pivotFmt>
      <c:pivotFmt>
        <c:idx val="1"/>
        <c:spPr>
          <a:solidFill>
            <a:srgbClr val="92D050"/>
          </a:solidFill>
          <a:ln>
            <a:noFill/>
          </a:ln>
          <a:effectLst/>
        </c:spPr>
      </c:pivotFmt>
      <c:pivotFmt>
        <c:idx val="2"/>
        <c:spPr>
          <a:solidFill>
            <a:srgbClr val="7030A0"/>
          </a:solidFill>
          <a:ln>
            <a:noFill/>
          </a:ln>
          <a:effectLst/>
        </c:spPr>
      </c:pivotFmt>
      <c:pivotFmt>
        <c:idx val="3"/>
        <c:spPr>
          <a:solidFill>
            <a:srgbClr val="663300"/>
          </a:solidFill>
          <a:ln>
            <a:noFill/>
          </a:ln>
          <a:effectLst/>
        </c:spPr>
      </c:pivotFmt>
      <c:pivotFmt>
        <c:idx val="4"/>
        <c:spPr>
          <a:solidFill>
            <a:schemeClr val="accent1">
              <a:lumMod val="60000"/>
              <a:lumOff val="40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
      </c:pivotFmt>
      <c:pivotFmt>
        <c:idx val="5"/>
        <c:spPr>
          <a:solidFill>
            <a:srgbClr val="663300"/>
          </a:solidFill>
          <a:ln>
            <a:noFill/>
          </a:ln>
          <a:effectLst/>
        </c:spPr>
      </c:pivotFmt>
      <c:pivotFmt>
        <c:idx val="6"/>
        <c:spPr>
          <a:solidFill>
            <a:srgbClr val="7030A0"/>
          </a:solidFill>
          <a:ln>
            <a:noFill/>
          </a:ln>
          <a:effectLst/>
        </c:spPr>
      </c:pivotFmt>
      <c:pivotFmt>
        <c:idx val="7"/>
        <c:spPr>
          <a:solidFill>
            <a:srgbClr val="92D050"/>
          </a:solidFill>
          <a:ln>
            <a:noFill/>
          </a:ln>
          <a:effectLst/>
        </c:spPr>
      </c:pivotFmt>
      <c:pivotFmt>
        <c:idx val="8"/>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3300"/>
          </a:solidFill>
          <a:ln>
            <a:noFill/>
          </a:ln>
          <a:effectLst/>
        </c:spPr>
      </c:pivotFmt>
      <c:pivotFmt>
        <c:idx val="10"/>
        <c:spPr>
          <a:solidFill>
            <a:srgbClr val="7030A0"/>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60000"/>
                <a:lumOff val="40000"/>
              </a:schemeClr>
            </a:solidFill>
            <a:ln>
              <a:noFill/>
            </a:ln>
            <a:effectLst/>
          </c:spPr>
          <c:invertIfNegative val="0"/>
          <c:dPt>
            <c:idx val="0"/>
            <c:invertIfNegative val="0"/>
            <c:bubble3D val="0"/>
            <c:spPr>
              <a:solidFill>
                <a:srgbClr val="663300"/>
              </a:solidFill>
              <a:ln>
                <a:noFill/>
              </a:ln>
              <a:effectLst/>
            </c:spPr>
            <c:extLst>
              <c:ext xmlns:c16="http://schemas.microsoft.com/office/drawing/2014/chart" uri="{C3380CC4-5D6E-409C-BE32-E72D297353CC}">
                <c16:uniqueId val="{00000001-B695-4990-81D0-C506F251EF95}"/>
              </c:ext>
            </c:extLst>
          </c:dPt>
          <c:dPt>
            <c:idx val="1"/>
            <c:invertIfNegative val="0"/>
            <c:bubble3D val="0"/>
            <c:spPr>
              <a:solidFill>
                <a:srgbClr val="7030A0"/>
              </a:solidFill>
              <a:ln>
                <a:noFill/>
              </a:ln>
              <a:effectLst/>
            </c:spPr>
            <c:extLst>
              <c:ext xmlns:c16="http://schemas.microsoft.com/office/drawing/2014/chart" uri="{C3380CC4-5D6E-409C-BE32-E72D297353CC}">
                <c16:uniqueId val="{00000003-B695-4990-81D0-C506F251EF95}"/>
              </c:ext>
            </c:extLst>
          </c:dPt>
          <c:dPt>
            <c:idx val="2"/>
            <c:invertIfNegative val="0"/>
            <c:bubble3D val="0"/>
            <c:spPr>
              <a:solidFill>
                <a:srgbClr val="92D050"/>
              </a:solidFill>
              <a:ln>
                <a:noFill/>
              </a:ln>
              <a:effectLst/>
            </c:spPr>
            <c:extLst>
              <c:ext xmlns:c16="http://schemas.microsoft.com/office/drawing/2014/chart" uri="{C3380CC4-5D6E-409C-BE32-E72D297353CC}">
                <c16:uniqueId val="{00000005-B695-4990-81D0-C506F251EF95}"/>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695-4990-81D0-C506F251EF95}"/>
            </c:ext>
          </c:extLst>
        </c:ser>
        <c:dLbls>
          <c:dLblPos val="outEnd"/>
          <c:showLegendKey val="0"/>
          <c:showVal val="1"/>
          <c:showCatName val="0"/>
          <c:showSerName val="0"/>
          <c:showPercent val="0"/>
          <c:showBubbleSize val="0"/>
        </c:dLbls>
        <c:gapWidth val="219"/>
        <c:axId val="318878768"/>
        <c:axId val="318877328"/>
      </c:barChart>
      <c:catAx>
        <c:axId val="31887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72 Black" panose="020B0A04030603020204" pitchFamily="34" charset="0"/>
                <a:ea typeface="+mn-ea"/>
                <a:cs typeface="72 Black" panose="020B0A04030603020204" pitchFamily="34" charset="0"/>
              </a:defRPr>
            </a:pPr>
            <a:endParaRPr lang="en-US"/>
          </a:p>
        </c:txPr>
        <c:crossAx val="318877328"/>
        <c:crosses val="autoZero"/>
        <c:auto val="1"/>
        <c:lblAlgn val="ctr"/>
        <c:lblOffset val="100"/>
        <c:noMultiLvlLbl val="0"/>
      </c:catAx>
      <c:valAx>
        <c:axId val="31887732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72 Black" panose="020B0A04030603020204" pitchFamily="34" charset="0"/>
              </a:defRPr>
            </a:pPr>
            <a:endParaRPr lang="en-US"/>
          </a:p>
        </c:txPr>
        <c:crossAx val="3188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72 Black" panose="020B0A04030603020204" pitchFamily="34" charset="0"/>
              <a:ea typeface="+mn-ea"/>
              <a:cs typeface="72 Black" panose="020B0A04030603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.xlsx]Top 5 Customers!Country Sales</c:name>
    <c:fmtId val="12"/>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US" b="1" u="sng">
                <a:solidFill>
                  <a:schemeClr val="accent2"/>
                </a:solidFill>
              </a:rPr>
              <a:t>Top</a:t>
            </a:r>
            <a:r>
              <a:rPr lang="en-US" b="1" u="sng" baseline="0">
                <a:solidFill>
                  <a:schemeClr val="accent2"/>
                </a:solidFill>
              </a:rPr>
              <a:t> 5 Customers</a:t>
            </a:r>
            <a:endParaRPr lang="en-US" b="1" u="sng">
              <a:solidFill>
                <a:schemeClr val="accent2"/>
              </a:solidFill>
            </a:endParaRPr>
          </a:p>
        </c:rich>
      </c:tx>
      <c:overlay val="0"/>
      <c:spPr>
        <a:solidFill>
          <a:schemeClr val="tx1"/>
        </a:solid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7030A0"/>
          </a:solidFill>
          <a:ln>
            <a:noFill/>
          </a:ln>
          <a:effectLst/>
        </c:spPr>
      </c:pivotFmt>
      <c:pivotFmt>
        <c:idx val="3"/>
        <c:spPr>
          <a:solidFill>
            <a:srgbClr val="663300"/>
          </a:solidFill>
          <a:ln>
            <a:noFill/>
          </a:ln>
          <a:effectLst/>
        </c:spPr>
      </c:pivotFmt>
      <c:pivotFmt>
        <c:idx val="4"/>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3300"/>
          </a:solidFill>
          <a:ln>
            <a:noFill/>
          </a:ln>
          <a:effectLst/>
        </c:spPr>
      </c:pivotFmt>
      <c:pivotFmt>
        <c:idx val="6"/>
        <c:spPr>
          <a:solidFill>
            <a:srgbClr val="7030A0"/>
          </a:solidFill>
          <a:ln>
            <a:noFill/>
          </a:ln>
          <a:effectLst/>
        </c:spPr>
      </c:pivotFmt>
      <c:pivotFmt>
        <c:idx val="7"/>
        <c:spPr>
          <a:solidFill>
            <a:srgbClr val="92D050"/>
          </a:solidFill>
          <a:ln>
            <a:noFill/>
          </a:ln>
          <a:effectLst/>
        </c:spPr>
      </c:pivotFmt>
      <c:pivotFmt>
        <c:idx val="8"/>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3DDD-463C-B1EA-C8C7E6BDB3C3}"/>
              </c:ext>
            </c:extLst>
          </c:dPt>
          <c:dPt>
            <c:idx val="1"/>
            <c:invertIfNegative val="0"/>
            <c:bubble3D val="0"/>
            <c:extLst>
              <c:ext xmlns:c16="http://schemas.microsoft.com/office/drawing/2014/chart" uri="{C3380CC4-5D6E-409C-BE32-E72D297353CC}">
                <c16:uniqueId val="{00000001-3DDD-463C-B1EA-C8C7E6BDB3C3}"/>
              </c:ext>
            </c:extLst>
          </c:dPt>
          <c:dPt>
            <c:idx val="2"/>
            <c:invertIfNegative val="0"/>
            <c:bubble3D val="0"/>
            <c:extLst>
              <c:ext xmlns:c16="http://schemas.microsoft.com/office/drawing/2014/chart" uri="{C3380CC4-5D6E-409C-BE32-E72D297353CC}">
                <c16:uniqueId val="{00000002-3DDD-463C-B1EA-C8C7E6BDB3C3}"/>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DDD-463C-B1EA-C8C7E6BDB3C3}"/>
            </c:ext>
          </c:extLst>
        </c:ser>
        <c:dLbls>
          <c:dLblPos val="outEnd"/>
          <c:showLegendKey val="0"/>
          <c:showVal val="1"/>
          <c:showCatName val="0"/>
          <c:showSerName val="0"/>
          <c:showPercent val="0"/>
          <c:showBubbleSize val="0"/>
        </c:dLbls>
        <c:gapWidth val="219"/>
        <c:axId val="318878768"/>
        <c:axId val="318877328"/>
      </c:barChart>
      <c:catAx>
        <c:axId val="31887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72 Black" panose="020B0A04030603020204" pitchFamily="34" charset="0"/>
                <a:ea typeface="+mn-ea"/>
                <a:cs typeface="72 Black" panose="020B0A04030603020204" pitchFamily="34" charset="0"/>
              </a:defRPr>
            </a:pPr>
            <a:endParaRPr lang="en-US"/>
          </a:p>
        </c:txPr>
        <c:crossAx val="318877328"/>
        <c:crosses val="autoZero"/>
        <c:auto val="1"/>
        <c:lblAlgn val="ctr"/>
        <c:lblOffset val="100"/>
        <c:noMultiLvlLbl val="0"/>
      </c:catAx>
      <c:valAx>
        <c:axId val="31887732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72 Black" panose="020B0A04030603020204" pitchFamily="34" charset="0"/>
              </a:defRPr>
            </a:pPr>
            <a:endParaRPr lang="en-US"/>
          </a:p>
        </c:txPr>
        <c:crossAx val="3188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72 Black" panose="020B0A04030603020204" pitchFamily="34" charset="0"/>
              <a:ea typeface="+mn-ea"/>
              <a:cs typeface="72 Black" panose="020B0A04030603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.xlsx]Total Sales!TotalSales</c:name>
    <c:fmtId val="8"/>
  </c:pivotSource>
  <c:chart>
    <c:title>
      <c:tx>
        <c:rich>
          <a:bodyPr rot="0" spcFirstLastPara="1" vertOverflow="ellipsis" vert="horz" wrap="square" anchor="ctr" anchorCtr="1"/>
          <a:lstStyle/>
          <a:p>
            <a:pPr>
              <a:defRPr sz="1400" b="0" i="0" u="sng" strike="noStrike" kern="1200" spc="0" baseline="0">
                <a:solidFill>
                  <a:schemeClr val="accent2"/>
                </a:solidFill>
                <a:latin typeface="+mn-lt"/>
                <a:ea typeface="+mn-ea"/>
                <a:cs typeface="+mn-cs"/>
              </a:defRPr>
            </a:pPr>
            <a:r>
              <a:rPr lang="en-IN" u="sng"/>
              <a:t>Total Coffee Sales Over Time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2"/>
            </a:solidFill>
            <a:round/>
          </a:ln>
          <a:effectLst/>
        </c:spPr>
        <c:marker>
          <c:symbol val="none"/>
        </c:marker>
      </c:pivotFmt>
      <c:pivotFmt>
        <c:idx val="1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C6-4E6E-A478-B4B33891B6D2}"/>
            </c:ext>
          </c:extLst>
        </c:ser>
        <c:ser>
          <c:idx val="1"/>
          <c:order val="1"/>
          <c:tx>
            <c:strRef>
              <c:f>'Total Sales'!$D$3:$D$4</c:f>
              <c:strCache>
                <c:ptCount val="1"/>
                <c:pt idx="0">
                  <c:v>Excelsa</c:v>
                </c:pt>
              </c:strCache>
            </c:strRef>
          </c:tx>
          <c:spPr>
            <a:ln w="28575" cap="rnd">
              <a:solidFill>
                <a:schemeClr val="tx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C6-4E6E-A478-B4B33891B6D2}"/>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C6-4E6E-A478-B4B33891B6D2}"/>
            </c:ext>
          </c:extLst>
        </c:ser>
        <c:ser>
          <c:idx val="3"/>
          <c:order val="3"/>
          <c:tx>
            <c:strRef>
              <c:f>'Total Sales'!$F$3:$F$4</c:f>
              <c:strCache>
                <c:ptCount val="1"/>
                <c:pt idx="0">
                  <c:v>Robusta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C6-4E6E-A478-B4B33891B6D2}"/>
            </c:ext>
          </c:extLst>
        </c:ser>
        <c:dLbls>
          <c:showLegendKey val="0"/>
          <c:showVal val="0"/>
          <c:showCatName val="0"/>
          <c:showSerName val="0"/>
          <c:showPercent val="0"/>
          <c:showBubbleSize val="0"/>
        </c:dLbls>
        <c:smooth val="0"/>
        <c:axId val="300655328"/>
        <c:axId val="300666848"/>
      </c:lineChart>
      <c:catAx>
        <c:axId val="30065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00666848"/>
        <c:crosses val="autoZero"/>
        <c:auto val="1"/>
        <c:lblAlgn val="ctr"/>
        <c:lblOffset val="100"/>
        <c:noMultiLvlLbl val="0"/>
      </c:catAx>
      <c:valAx>
        <c:axId val="300666848"/>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0065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B381D9"/>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.xlsx]Country Bar Chart!Country Sales</c:name>
    <c:fmtId val="12"/>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US" b="1" u="sng">
                <a:solidFill>
                  <a:schemeClr val="accent2"/>
                </a:solidFill>
              </a:rPr>
              <a:t>Country</a:t>
            </a:r>
            <a:r>
              <a:rPr lang="en-US" b="1" u="sng" baseline="0">
                <a:solidFill>
                  <a:schemeClr val="accent2"/>
                </a:solidFill>
              </a:rPr>
              <a:t> Wise Coffee Sales</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
      </c:pivotFmt>
      <c:pivotFmt>
        <c:idx val="1"/>
        <c:spPr>
          <a:solidFill>
            <a:srgbClr val="92D050"/>
          </a:solidFill>
          <a:ln>
            <a:noFill/>
          </a:ln>
          <a:effectLst/>
        </c:spPr>
      </c:pivotFmt>
      <c:pivotFmt>
        <c:idx val="2"/>
        <c:spPr>
          <a:solidFill>
            <a:srgbClr val="7030A0"/>
          </a:solidFill>
          <a:ln>
            <a:noFill/>
          </a:ln>
          <a:effectLst/>
        </c:spPr>
      </c:pivotFmt>
      <c:pivotFmt>
        <c:idx val="3"/>
        <c:spPr>
          <a:solidFill>
            <a:srgbClr val="663300"/>
          </a:solidFill>
          <a:ln>
            <a:noFill/>
          </a:ln>
          <a:effectLst/>
        </c:spPr>
      </c:pivotFmt>
      <c:pivotFmt>
        <c:idx val="4"/>
        <c:spPr>
          <a:solidFill>
            <a:schemeClr val="accent1">
              <a:lumMod val="60000"/>
              <a:lumOff val="40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
      </c:pivotFmt>
      <c:pivotFmt>
        <c:idx val="5"/>
        <c:spPr>
          <a:solidFill>
            <a:srgbClr val="663300"/>
          </a:solidFill>
          <a:ln>
            <a:noFill/>
          </a:ln>
          <a:effectLst/>
        </c:spPr>
      </c:pivotFmt>
      <c:pivotFmt>
        <c:idx val="6"/>
        <c:spPr>
          <a:solidFill>
            <a:srgbClr val="7030A0"/>
          </a:solidFill>
          <a:ln>
            <a:noFill/>
          </a:ln>
          <a:effectLst/>
        </c:spPr>
      </c:pivotFmt>
      <c:pivotFmt>
        <c:idx val="7"/>
        <c:spPr>
          <a:solidFill>
            <a:srgbClr val="92D050"/>
          </a:solidFill>
          <a:ln>
            <a:noFill/>
          </a:ln>
          <a:effectLst/>
        </c:spPr>
      </c:pivotFmt>
      <c:pivotFmt>
        <c:idx val="8"/>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3300"/>
          </a:solidFill>
          <a:ln>
            <a:noFill/>
          </a:ln>
          <a:effectLst/>
        </c:spPr>
      </c:pivotFmt>
      <c:pivotFmt>
        <c:idx val="10"/>
        <c:spPr>
          <a:solidFill>
            <a:srgbClr val="7030A0"/>
          </a:solidFill>
          <a:ln>
            <a:noFill/>
          </a:ln>
          <a:effectLst/>
        </c:spPr>
      </c:pivotFmt>
      <c:pivotFmt>
        <c:idx val="11"/>
        <c:spPr>
          <a:solidFill>
            <a:srgbClr val="92D050"/>
          </a:solidFill>
          <a:ln>
            <a:noFill/>
          </a:ln>
          <a:effectLst/>
        </c:spPr>
      </c:pivotFmt>
      <c:pivotFmt>
        <c:idx val="12"/>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3300"/>
          </a:solidFill>
          <a:ln>
            <a:noFill/>
          </a:ln>
          <a:effectLst/>
        </c:spPr>
      </c:pivotFmt>
      <c:pivotFmt>
        <c:idx val="14"/>
        <c:spPr>
          <a:solidFill>
            <a:srgbClr val="7030A0"/>
          </a:solidFill>
          <a:ln>
            <a:noFill/>
          </a:ln>
          <a:effectLst/>
        </c:spPr>
      </c:pivotFmt>
      <c:pivotFmt>
        <c:idx val="15"/>
        <c:spPr>
          <a:solidFill>
            <a:srgbClr val="92D050"/>
          </a:solidFill>
          <a:ln>
            <a:noFill/>
          </a:ln>
          <a:effectLst/>
        </c:spPr>
      </c:pivotFmt>
      <c:pivotFmt>
        <c:idx val="16"/>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3300"/>
          </a:solidFill>
          <a:ln>
            <a:noFill/>
          </a:ln>
          <a:effectLst/>
        </c:spPr>
      </c:pivotFmt>
      <c:pivotFmt>
        <c:idx val="18"/>
        <c:spPr>
          <a:solidFill>
            <a:srgbClr val="7030A0"/>
          </a:solidFill>
          <a:ln>
            <a:noFill/>
          </a:ln>
          <a:effectLst/>
        </c:spPr>
      </c:pivotFmt>
      <c:pivotFmt>
        <c:idx val="19"/>
        <c:spPr>
          <a:solidFill>
            <a:srgbClr val="92D05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60000"/>
                <a:lumOff val="40000"/>
              </a:schemeClr>
            </a:solidFill>
            <a:ln>
              <a:noFill/>
            </a:ln>
            <a:effectLst/>
          </c:spPr>
          <c:invertIfNegative val="0"/>
          <c:dPt>
            <c:idx val="0"/>
            <c:invertIfNegative val="0"/>
            <c:bubble3D val="0"/>
            <c:spPr>
              <a:solidFill>
                <a:srgbClr val="663300"/>
              </a:solidFill>
              <a:ln>
                <a:noFill/>
              </a:ln>
              <a:effectLst/>
            </c:spPr>
            <c:extLst>
              <c:ext xmlns:c16="http://schemas.microsoft.com/office/drawing/2014/chart" uri="{C3380CC4-5D6E-409C-BE32-E72D297353CC}">
                <c16:uniqueId val="{00000001-5608-48CD-A344-07BF84F4E78C}"/>
              </c:ext>
            </c:extLst>
          </c:dPt>
          <c:dPt>
            <c:idx val="1"/>
            <c:invertIfNegative val="0"/>
            <c:bubble3D val="0"/>
            <c:spPr>
              <a:solidFill>
                <a:srgbClr val="7030A0"/>
              </a:solidFill>
              <a:ln>
                <a:noFill/>
              </a:ln>
              <a:effectLst/>
            </c:spPr>
            <c:extLst>
              <c:ext xmlns:c16="http://schemas.microsoft.com/office/drawing/2014/chart" uri="{C3380CC4-5D6E-409C-BE32-E72D297353CC}">
                <c16:uniqueId val="{00000003-5608-48CD-A344-07BF84F4E78C}"/>
              </c:ext>
            </c:extLst>
          </c:dPt>
          <c:dPt>
            <c:idx val="2"/>
            <c:invertIfNegative val="0"/>
            <c:bubble3D val="0"/>
            <c:spPr>
              <a:solidFill>
                <a:srgbClr val="92D050"/>
              </a:solidFill>
              <a:ln>
                <a:noFill/>
              </a:ln>
              <a:effectLst/>
            </c:spPr>
            <c:extLst>
              <c:ext xmlns:c16="http://schemas.microsoft.com/office/drawing/2014/chart" uri="{C3380CC4-5D6E-409C-BE32-E72D297353CC}">
                <c16:uniqueId val="{00000005-5608-48CD-A344-07BF84F4E78C}"/>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608-48CD-A344-07BF84F4E78C}"/>
            </c:ext>
          </c:extLst>
        </c:ser>
        <c:dLbls>
          <c:dLblPos val="outEnd"/>
          <c:showLegendKey val="0"/>
          <c:showVal val="1"/>
          <c:showCatName val="0"/>
          <c:showSerName val="0"/>
          <c:showPercent val="0"/>
          <c:showBubbleSize val="0"/>
        </c:dLbls>
        <c:gapWidth val="219"/>
        <c:axId val="318878768"/>
        <c:axId val="318877328"/>
      </c:barChart>
      <c:catAx>
        <c:axId val="31887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72 Black" panose="020B0A04030603020204" pitchFamily="34" charset="0"/>
                <a:ea typeface="+mn-ea"/>
                <a:cs typeface="72 Black" panose="020B0A04030603020204" pitchFamily="34" charset="0"/>
              </a:defRPr>
            </a:pPr>
            <a:endParaRPr lang="en-US"/>
          </a:p>
        </c:txPr>
        <c:crossAx val="318877328"/>
        <c:crosses val="autoZero"/>
        <c:auto val="1"/>
        <c:lblAlgn val="ctr"/>
        <c:lblOffset val="100"/>
        <c:noMultiLvlLbl val="0"/>
      </c:catAx>
      <c:valAx>
        <c:axId val="31887732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72 Black" panose="020B0A04030603020204" pitchFamily="34" charset="0"/>
              </a:defRPr>
            </a:pPr>
            <a:endParaRPr lang="en-US"/>
          </a:p>
        </c:txPr>
        <c:crossAx val="3188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72 Black" panose="020B0A04030603020204" pitchFamily="34" charset="0"/>
              <a:ea typeface="+mn-ea"/>
              <a:cs typeface="72 Black" panose="020B0A04030603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.xlsx]Top 5 Customers!Country Sales</c:name>
    <c:fmtId val="14"/>
  </c:pivotSource>
  <c:chart>
    <c:title>
      <c:tx>
        <c:rich>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r>
              <a:rPr lang="en-US" b="1" u="sng">
                <a:solidFill>
                  <a:schemeClr val="accent2"/>
                </a:solidFill>
              </a:rPr>
              <a:t>Top</a:t>
            </a:r>
            <a:r>
              <a:rPr lang="en-US" b="1" u="sng" baseline="0">
                <a:solidFill>
                  <a:schemeClr val="accent2"/>
                </a:solidFill>
              </a:rPr>
              <a:t> 5 Customers</a:t>
            </a:r>
            <a:endParaRPr lang="en-US" b="1" u="sng">
              <a:solidFill>
                <a:schemeClr val="accent2"/>
              </a:solidFill>
            </a:endParaRPr>
          </a:p>
        </c:rich>
      </c:tx>
      <c:overlay val="0"/>
      <c:spPr>
        <a:solidFill>
          <a:schemeClr val="tx1"/>
        </a:solidFill>
        <a:ln>
          <a:noFill/>
        </a:ln>
        <a:effectLst/>
      </c:spPr>
      <c:txPr>
        <a:bodyPr rot="0" spcFirstLastPara="1" vertOverflow="ellipsis" vert="horz" wrap="square" anchor="ctr" anchorCtr="1"/>
        <a:lstStyle/>
        <a:p>
          <a:pPr>
            <a:defRPr sz="1400" b="1" i="0" u="sng"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7030A0"/>
          </a:solidFill>
          <a:ln>
            <a:noFill/>
          </a:ln>
          <a:effectLst/>
        </c:spPr>
      </c:pivotFmt>
      <c:pivotFmt>
        <c:idx val="3"/>
        <c:spPr>
          <a:solidFill>
            <a:srgbClr val="663300"/>
          </a:solidFill>
          <a:ln>
            <a:noFill/>
          </a:ln>
          <a:effectLst/>
        </c:spPr>
      </c:pivotFmt>
      <c:pivotFmt>
        <c:idx val="4"/>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3300"/>
          </a:solidFill>
          <a:ln>
            <a:noFill/>
          </a:ln>
          <a:effectLst/>
        </c:spPr>
      </c:pivotFmt>
      <c:pivotFmt>
        <c:idx val="6"/>
        <c:spPr>
          <a:solidFill>
            <a:srgbClr val="7030A0"/>
          </a:solidFill>
          <a:ln>
            <a:noFill/>
          </a:ln>
          <a:effectLst/>
        </c:spPr>
      </c:pivotFmt>
      <c:pivotFmt>
        <c:idx val="7"/>
        <c:spPr>
          <a:solidFill>
            <a:srgbClr val="92D050"/>
          </a:solidFill>
          <a:ln>
            <a:noFill/>
          </a:ln>
          <a:effectLst/>
        </c:spPr>
      </c:pivotFmt>
      <c:pivotFmt>
        <c:idx val="8"/>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BB23-4EFA-A385-BEE3435541E7}"/>
              </c:ext>
            </c:extLst>
          </c:dPt>
          <c:dPt>
            <c:idx val="1"/>
            <c:invertIfNegative val="0"/>
            <c:bubble3D val="0"/>
            <c:extLst>
              <c:ext xmlns:c16="http://schemas.microsoft.com/office/drawing/2014/chart" uri="{C3380CC4-5D6E-409C-BE32-E72D297353CC}">
                <c16:uniqueId val="{00000001-BB23-4EFA-A385-BEE3435541E7}"/>
              </c:ext>
            </c:extLst>
          </c:dPt>
          <c:dPt>
            <c:idx val="2"/>
            <c:invertIfNegative val="0"/>
            <c:bubble3D val="0"/>
            <c:extLst>
              <c:ext xmlns:c16="http://schemas.microsoft.com/office/drawing/2014/chart" uri="{C3380CC4-5D6E-409C-BE32-E72D297353CC}">
                <c16:uniqueId val="{00000002-BB23-4EFA-A385-BEE3435541E7}"/>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72 Black" panose="020B0A04030603020204" pitchFamily="34" charset="0"/>
                    <a:ea typeface="+mn-ea"/>
                    <a:cs typeface="72 Black" panose="020B0A04030603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23-4EFA-A385-BEE3435541E7}"/>
            </c:ext>
          </c:extLst>
        </c:ser>
        <c:dLbls>
          <c:dLblPos val="outEnd"/>
          <c:showLegendKey val="0"/>
          <c:showVal val="1"/>
          <c:showCatName val="0"/>
          <c:showSerName val="0"/>
          <c:showPercent val="0"/>
          <c:showBubbleSize val="0"/>
        </c:dLbls>
        <c:gapWidth val="219"/>
        <c:axId val="318878768"/>
        <c:axId val="318877328"/>
      </c:barChart>
      <c:catAx>
        <c:axId val="31887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72 Black" panose="020B0A04030603020204" pitchFamily="34" charset="0"/>
                <a:ea typeface="+mn-ea"/>
                <a:cs typeface="72 Black" panose="020B0A04030603020204" pitchFamily="34" charset="0"/>
              </a:defRPr>
            </a:pPr>
            <a:endParaRPr lang="en-US"/>
          </a:p>
        </c:txPr>
        <c:crossAx val="318877328"/>
        <c:crosses val="autoZero"/>
        <c:auto val="1"/>
        <c:lblAlgn val="ctr"/>
        <c:lblOffset val="100"/>
        <c:noMultiLvlLbl val="0"/>
      </c:catAx>
      <c:valAx>
        <c:axId val="31887732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72 Black" panose="020B0A04030603020204" pitchFamily="34" charset="0"/>
              </a:defRPr>
            </a:pPr>
            <a:endParaRPr lang="en-US"/>
          </a:p>
        </c:txPr>
        <c:crossAx val="3188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72 Black" panose="020B0A04030603020204" pitchFamily="34" charset="0"/>
              <a:ea typeface="+mn-ea"/>
              <a:cs typeface="72 Black" panose="020B0A04030603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32384</xdr:colOff>
      <xdr:row>13</xdr:row>
      <xdr:rowOff>9525</xdr:rowOff>
    </xdr:from>
    <xdr:to>
      <xdr:col>10</xdr:col>
      <xdr:colOff>80009</xdr:colOff>
      <xdr:row>32</xdr:row>
      <xdr:rowOff>161924</xdr:rowOff>
    </xdr:to>
    <xdr:graphicFrame macro="">
      <xdr:nvGraphicFramePr>
        <xdr:cNvPr id="2" name="Chart 1">
          <a:extLst>
            <a:ext uri="{FF2B5EF4-FFF2-40B4-BE49-F238E27FC236}">
              <a16:creationId xmlns:a16="http://schemas.microsoft.com/office/drawing/2014/main" id="{A2C157CE-5415-4378-84C8-5B9D7DC11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131991</xdr:colOff>
      <xdr:row>3</xdr:row>
      <xdr:rowOff>43542</xdr:rowOff>
    </xdr:from>
    <xdr:to>
      <xdr:col>15</xdr:col>
      <xdr:colOff>571501</xdr:colOff>
      <xdr:row>12</xdr:row>
      <xdr:rowOff>104774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D555998-F9D1-41A2-A2BF-D9A4A16F9CB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1991" y="586467"/>
              <a:ext cx="9583510" cy="16900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82732</xdr:colOff>
      <xdr:row>7</xdr:row>
      <xdr:rowOff>56606</xdr:rowOff>
    </xdr:from>
    <xdr:to>
      <xdr:col>20</xdr:col>
      <xdr:colOff>82732</xdr:colOff>
      <xdr:row>12</xdr:row>
      <xdr:rowOff>77561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F4371D6-3BEC-4D65-AEA4-07992F5144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36332" y="1323431"/>
              <a:ext cx="2438400"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81915</xdr:colOff>
      <xdr:row>3</xdr:row>
      <xdr:rowOff>36741</xdr:rowOff>
    </xdr:from>
    <xdr:to>
      <xdr:col>23</xdr:col>
      <xdr:colOff>180975</xdr:colOff>
      <xdr:row>6</xdr:row>
      <xdr:rowOff>155122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B57E02A-2330-4431-9BAD-4237DE6399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35515" y="579666"/>
              <a:ext cx="4366260" cy="661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127362</xdr:colOff>
      <xdr:row>7</xdr:row>
      <xdr:rowOff>48442</xdr:rowOff>
    </xdr:from>
    <xdr:to>
      <xdr:col>23</xdr:col>
      <xdr:colOff>190499</xdr:colOff>
      <xdr:row>12</xdr:row>
      <xdr:rowOff>57967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AA70740-A900-48D0-A7CF-1676CE9A4C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19362" y="1315267"/>
              <a:ext cx="1891937"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177166</xdr:colOff>
      <xdr:row>12</xdr:row>
      <xdr:rowOff>171450</xdr:rowOff>
    </xdr:from>
    <xdr:to>
      <xdr:col>21</xdr:col>
      <xdr:colOff>64770</xdr:colOff>
      <xdr:row>22</xdr:row>
      <xdr:rowOff>32656</xdr:rowOff>
    </xdr:to>
    <xdr:graphicFrame macro="">
      <xdr:nvGraphicFramePr>
        <xdr:cNvPr id="7" name="Chart 6">
          <a:extLst>
            <a:ext uri="{FF2B5EF4-FFF2-40B4-BE49-F238E27FC236}">
              <a16:creationId xmlns:a16="http://schemas.microsoft.com/office/drawing/2014/main" id="{D933C7A2-64E0-426A-BE29-41FE5AA99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137160</xdr:colOff>
      <xdr:row>22</xdr:row>
      <xdr:rowOff>172810</xdr:rowOff>
    </xdr:from>
    <xdr:to>
      <xdr:col>21</xdr:col>
      <xdr:colOff>30480</xdr:colOff>
      <xdr:row>33</xdr:row>
      <xdr:rowOff>8164</xdr:rowOff>
    </xdr:to>
    <xdr:graphicFrame macro="">
      <xdr:nvGraphicFramePr>
        <xdr:cNvPr id="8" name="Chart 7">
          <a:extLst>
            <a:ext uri="{FF2B5EF4-FFF2-40B4-BE49-F238E27FC236}">
              <a16:creationId xmlns:a16="http://schemas.microsoft.com/office/drawing/2014/main" id="{B1901636-73F0-4608-8CB1-1DFEF7CD7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312420</xdr:colOff>
      <xdr:row>6</xdr:row>
      <xdr:rowOff>144780</xdr:rowOff>
    </xdr:from>
    <xdr:to>
      <xdr:col>17</xdr:col>
      <xdr:colOff>360045</xdr:colOff>
      <xdr:row>26</xdr:row>
      <xdr:rowOff>78104</xdr:rowOff>
    </xdr:to>
    <xdr:graphicFrame macro="">
      <xdr:nvGraphicFramePr>
        <xdr:cNvPr id="7" name="Chart 6">
          <a:extLst>
            <a:ext uri="{FF2B5EF4-FFF2-40B4-BE49-F238E27FC236}">
              <a16:creationId xmlns:a16="http://schemas.microsoft.com/office/drawing/2014/main" id="{60A2E7ED-82FA-46DF-BD8B-391FF0BEE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312420</xdr:colOff>
      <xdr:row>5</xdr:row>
      <xdr:rowOff>167640</xdr:rowOff>
    </xdr:from>
    <xdr:to>
      <xdr:col>16</xdr:col>
      <xdr:colOff>268604</xdr:colOff>
      <xdr:row>15</xdr:row>
      <xdr:rowOff>9796</xdr:rowOff>
    </xdr:to>
    <xdr:graphicFrame macro="">
      <xdr:nvGraphicFramePr>
        <xdr:cNvPr id="8" name="Chart 7">
          <a:extLst>
            <a:ext uri="{FF2B5EF4-FFF2-40B4-BE49-F238E27FC236}">
              <a16:creationId xmlns:a16="http://schemas.microsoft.com/office/drawing/2014/main" id="{722161A6-93AE-4CC2-82E6-F6B7DE278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129540</xdr:colOff>
      <xdr:row>7</xdr:row>
      <xdr:rowOff>83820</xdr:rowOff>
    </xdr:from>
    <xdr:to>
      <xdr:col>16</xdr:col>
      <xdr:colOff>91440</xdr:colOff>
      <xdr:row>17</xdr:row>
      <xdr:rowOff>81099</xdr:rowOff>
    </xdr:to>
    <xdr:graphicFrame macro="">
      <xdr:nvGraphicFramePr>
        <xdr:cNvPr id="3" name="Chart 2">
          <a:extLst>
            <a:ext uri="{FF2B5EF4-FFF2-40B4-BE49-F238E27FC236}">
              <a16:creationId xmlns:a16="http://schemas.microsoft.com/office/drawing/2014/main" id="{CB7A4CB6-9B52-40C6-810F-1AC2BD1C4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Dhawan" refreshedDate="45664.703896643521" createdVersion="8" refreshedVersion="8" minRefreshableVersion="3" recordCount="1000" xr:uid="{D9CD59DE-46DB-4C5F-BE46-EE465BC8BDA4}">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t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07858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22CE1-273C-4006-A5E0-07291486710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9">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pivotArea type="data" outline="0" fieldPosition="0">
        <references count="4">
          <reference field="4294967294" count="1" selected="0">
            <x v="0"/>
          </reference>
          <reference field="13" count="1" selected="0">
            <x v="1"/>
          </reference>
          <reference field="16" count="1" selected="0">
            <x v="12"/>
          </reference>
          <reference field="17" count="1" selected="0">
            <x v="1"/>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9C6A4B-67EA-48DE-932B-0B52253DABDD}" name="Country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1">
    <format dxfId="5">
      <pivotArea outline="0" collapsedLevelsAreSubtotals="1" fieldPosition="0"/>
    </format>
  </format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7" count="1" selected="0">
            <x v="1"/>
          </reference>
        </references>
      </pivotArea>
    </chartFormat>
    <chartFormat chart="12" format="18">
      <pivotArea type="data" outline="0" fieldPosition="0">
        <references count="2">
          <reference field="4294967294" count="1" selected="0">
            <x v="0"/>
          </reference>
          <reference field="7" count="1" selected="0">
            <x v="0"/>
          </reference>
        </references>
      </pivotArea>
    </chartFormat>
    <chartFormat chart="12"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F37CB-8750-42DD-B751-B48AF8FC2D03}" name="Country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169" outline="0" subtotalTop="0" showAll="0" defaultSubtotal="0"/>
    <pivotField dataField="1" compact="0" numFmtId="169"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1">
    <format dxfId="4">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D9A3CE-C60F-4436-9F9B-76AB983B8EB0}" sourceName="Size">
  <pivotTables>
    <pivotTable tabId="18" name="TotalSales"/>
    <pivotTable tabId="19" name="Country Sales"/>
    <pivotTable tabId="22" name="Country Sales"/>
  </pivotTables>
  <data>
    <tabular pivotCacheId="15078585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9024D81-3327-4CD2-8D25-76A59245004C}" sourceName="Roast Type Name">
  <pivotTables>
    <pivotTable tabId="18" name="TotalSales"/>
    <pivotTable tabId="19" name="Country Sales"/>
    <pivotTable tabId="22" name="Country Sales"/>
  </pivotTables>
  <data>
    <tabular pivotCacheId="15078585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103516-D7B0-4C50-8CB7-67EF96264461}" sourceName="Loyalty Card">
  <pivotTables>
    <pivotTable tabId="18" name="TotalSales"/>
    <pivotTable tabId="19" name="Country Sales"/>
    <pivotTable tabId="22" name="Country Sales"/>
  </pivotTables>
  <data>
    <tabular pivotCacheId="15078585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AE9206-7C49-46A3-A40C-E754C1EABD98}" cache="Slicer_Size" caption="Size" columnCount="2" style="Black Slicer" rowHeight="234950"/>
  <slicer name="Roast Type Name" xr10:uid="{59AF2785-2E5F-4CF0-B6A8-DA45A374DFA5}" cache="Slicer_Roast_Type_Name" caption="Roast Type Name" columnCount="3" style="Black Slicer" rowHeight="234950"/>
  <slicer name="Loyalty Card" xr10:uid="{0F57B5A6-B7D3-4A85-B809-6E7F43F31D2A}" cache="Slicer_Loyalty_Card" caption="Loyalty Card" style="Black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05482-05F9-4ADC-B087-4E981FCF55B5}" name="Orders" displayName="Orders" ref="A1:P1001" totalsRowShown="0" headerRowDxfId="7">
  <autoFilter ref="A1:P1001" xr:uid="{3AB05482-05F9-4ADC-B087-4E981FCF55B5}"/>
  <tableColumns count="16">
    <tableColumn id="1" xr3:uid="{F048FE71-2D2B-4A21-A6AB-C1AD074AA3A1}" name="Order ID" dataDxfId="17"/>
    <tableColumn id="2" xr3:uid="{23BA9992-C9C5-4286-8EB4-1D0EFF998311}" name="Order Date" dataDxfId="16"/>
    <tableColumn id="3" xr3:uid="{F03252B4-5AFF-43A4-B1D1-F07EB14727B3}" name="Customer ID" dataDxfId="15"/>
    <tableColumn id="4" xr3:uid="{37685169-9E31-4793-ABF1-010F6EB599B9}" name="Product ID"/>
    <tableColumn id="5" xr3:uid="{523699BA-1BED-4E75-93CA-C2AA756D6491}" name="Quantity" dataDxfId="14"/>
    <tableColumn id="6" xr3:uid="{24D89F16-7D9D-4856-AB33-9D805C4D269C}" name="Customer Name" dataDxfId="13">
      <calculatedColumnFormula>_xlfn.XLOOKUP(Orders!C2,Customers!$A$1:$A$1001,Customers!$B$1:$B$1001,,0)</calculatedColumnFormula>
    </tableColumn>
    <tableColumn id="7" xr3:uid="{387EB3AD-C478-4C16-A3CB-639F47B959BD}" name="Email" dataDxfId="12">
      <calculatedColumnFormula>IF(_xlfn.XLOOKUP(C2,Customers!$A$1:$A$1001,Customers!$C$1:$C$1001,,0)=0,"",_xlfn.XLOOKUP(C2,Customers!$A$1:$A$1001,Customers!$C$1:$C$1001,,0))</calculatedColumnFormula>
    </tableColumn>
    <tableColumn id="8" xr3:uid="{D338F80E-82EE-4766-A82F-9F1C6C556F79}" name="Country" dataDxfId="11">
      <calculatedColumnFormula>_xlfn.XLOOKUP(C2,Customers!$A$1:$A$1001,Customers!$G$1:$G$1001,,0)</calculatedColumnFormula>
    </tableColumn>
    <tableColumn id="9" xr3:uid="{D1FA81EF-C614-4FE7-ABC7-1E373974C76E}" name="Coffee Type">
      <calculatedColumnFormula>INDEX(Products!$A$1:$G$49,MATCH(Orders!$D2,Products!$A$1:$A$49,0),MATCH(Orders!I$1,Products!$A$1:$G$1,0))</calculatedColumnFormula>
    </tableColumn>
    <tableColumn id="10" xr3:uid="{4CFDD0DD-516D-4948-833D-6C674ED94F26}" name="Roast Type">
      <calculatedColumnFormula>INDEX(Products!$A$1:$G$49,MATCH(Orders!$D2,Products!$A$1:$A$49,0),MATCH(Orders!J$1,Products!$A$1:$G$1,0))</calculatedColumnFormula>
    </tableColumn>
    <tableColumn id="11" xr3:uid="{B134DC3B-E98F-48D5-A9E8-426B3D93B3E3}" name="Size" dataDxfId="10">
      <calculatedColumnFormula>INDEX(Products!$A$1:$G$49,MATCH(Orders!$D2,Products!$A$1:$A$49,0),MATCH(Orders!K$1,Products!$A$1:$G$1,0))</calculatedColumnFormula>
    </tableColumn>
    <tableColumn id="12" xr3:uid="{37C45543-B1C0-495A-863D-98901AE23E04}" name="Unit Price" dataDxfId="9">
      <calculatedColumnFormula>INDEX(Products!$A$1:$G$49,MATCH(Orders!$D2,Products!$A$1:$A$49,0),MATCH(Orders!L$1,Products!$A$1:$G$1,0))</calculatedColumnFormula>
    </tableColumn>
    <tableColumn id="13" xr3:uid="{2694D726-506F-4CD0-B744-A06E30E22B5D}" name="Sales" dataDxfId="8">
      <calculatedColumnFormula>L2*E2</calculatedColumnFormula>
    </tableColumn>
    <tableColumn id="14" xr3:uid="{BF680D8B-43A1-4794-9CDE-52922C0860E6}" name="Coffee Type Name">
      <calculatedColumnFormula>IF(I2="Rob","Robusta",IF(I2="Exc","Excelsa",IF(I2="Lib","Liberica",IF(I2="Ara","Arabica",""))))</calculatedColumnFormula>
    </tableColumn>
    <tableColumn id="15" xr3:uid="{4CB5441B-BFD2-4EDA-A6C6-20CB029EC42C}" name="Roast Type Name">
      <calculatedColumnFormula>IF(J2="M","Medium",IF(J2="L","Lite",IF(J2="D","Dark","")))</calculatedColumnFormula>
    </tableColumn>
    <tableColumn id="16" xr3:uid="{6F982157-C337-486E-8F8D-64AB56294E1D}" name="Loyalty Card" dataDxfId="6">
      <calculatedColumnFormula>_xlfn.XLOOKUP(Orders[[#This Row],[Customer ID]],Customers!$A$2:$A$1001,Customers!$I$2:$I$1001,,0)</calculatedColumnFormula>
    </tableColumn>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39A2D1-0105-4414-AFD7-A404DBEEE278}" sourceName="Order Date">
  <pivotTables>
    <pivotTable tabId="18" name="TotalSales"/>
    <pivotTable tabId="19" name="Country Sales"/>
    <pivotTable tabId="22" name="Country Sales"/>
  </pivotTables>
  <state minimalRefreshVersion="6" lastRefreshVersion="6" pivotCacheId="15078585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A2B9F0-1BD8-4B51-BF19-6CF952B74D79}" cache="NativeTimeline_Order_Date" caption="Order Date" level="2" selectionLevel="2" scrollPosition="2021-04-20T00:00:00" style="Black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5F7D-74A5-4AA6-91EB-2A3824135D29}">
  <dimension ref="A1:Z3"/>
  <sheetViews>
    <sheetView showGridLines="0" tabSelected="1" zoomScale="80" zoomScaleNormal="80" workbookViewId="0">
      <selection activeCell="G39" sqref="G39"/>
    </sheetView>
  </sheetViews>
  <sheetFormatPr defaultRowHeight="14.4" x14ac:dyDescent="0.3"/>
  <cols>
    <col min="1" max="16384" width="8.88671875" style="10"/>
  </cols>
  <sheetData>
    <row r="1" spans="1:26" x14ac:dyDescent="0.3">
      <c r="A1" s="8" t="s">
        <v>6221</v>
      </c>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sheetData>
  <sheetProtection selectLockedCells="1" pivotTables="0"/>
  <protectedRanges>
    <protectedRange sqref="A4:X33" name="Range1"/>
  </protectedRanges>
  <mergeCells count="1">
    <mergeCell ref="A1:Z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CB7FD-029B-4CD9-BF7F-A22869E8A386}">
  <dimension ref="A3:F48"/>
  <sheetViews>
    <sheetView workbookViewId="0">
      <selection activeCell="B18" sqref="B18"/>
    </sheetView>
  </sheetViews>
  <sheetFormatPr defaultRowHeight="14.4" x14ac:dyDescent="0.3"/>
  <cols>
    <col min="1" max="1" width="12.5546875" customWidth="1"/>
    <col min="2" max="2" width="20.88671875" customWidth="1"/>
    <col min="3" max="3" width="18.88671875" customWidth="1"/>
    <col min="4" max="4" width="7" customWidth="1"/>
    <col min="5" max="5" width="7.44140625" customWidth="1"/>
    <col min="6" max="6" width="7.88671875" customWidth="1"/>
  </cols>
  <sheetData>
    <row r="3" spans="1:6" x14ac:dyDescent="0.3">
      <c r="A3" s="6" t="s">
        <v>6198</v>
      </c>
      <c r="C3" s="6" t="s">
        <v>6196</v>
      </c>
    </row>
    <row r="4" spans="1:6" x14ac:dyDescent="0.3">
      <c r="A4" s="6" t="s">
        <v>6219</v>
      </c>
      <c r="B4" s="6" t="s">
        <v>6220</v>
      </c>
      <c r="C4" t="s">
        <v>6199</v>
      </c>
      <c r="D4" t="s">
        <v>6200</v>
      </c>
      <c r="E4" t="s">
        <v>6201</v>
      </c>
      <c r="F4" t="s">
        <v>6202</v>
      </c>
    </row>
    <row r="5" spans="1:6" x14ac:dyDescent="0.3">
      <c r="A5" t="s">
        <v>6203</v>
      </c>
      <c r="B5" t="s">
        <v>6207</v>
      </c>
      <c r="C5" s="7">
        <v>186.85499999999999</v>
      </c>
      <c r="D5" s="7">
        <v>305.97000000000003</v>
      </c>
      <c r="E5" s="7">
        <v>213.15999999999997</v>
      </c>
      <c r="F5" s="7">
        <v>123</v>
      </c>
    </row>
    <row r="6" spans="1:6" x14ac:dyDescent="0.3">
      <c r="B6" t="s">
        <v>6208</v>
      </c>
      <c r="C6" s="7">
        <v>251.96499999999997</v>
      </c>
      <c r="D6" s="7">
        <v>129.46</v>
      </c>
      <c r="E6" s="7">
        <v>434.03999999999996</v>
      </c>
      <c r="F6" s="7">
        <v>171.93999999999997</v>
      </c>
    </row>
    <row r="7" spans="1:6" x14ac:dyDescent="0.3">
      <c r="B7" t="s">
        <v>6209</v>
      </c>
      <c r="C7" s="7">
        <v>224.94499999999999</v>
      </c>
      <c r="D7" s="7">
        <v>349.12</v>
      </c>
      <c r="E7" s="7">
        <v>321.04000000000002</v>
      </c>
      <c r="F7" s="7">
        <v>126.035</v>
      </c>
    </row>
    <row r="8" spans="1:6" x14ac:dyDescent="0.3">
      <c r="B8" t="s">
        <v>6210</v>
      </c>
      <c r="C8" s="7">
        <v>307.12</v>
      </c>
      <c r="D8" s="7">
        <v>681.07499999999993</v>
      </c>
      <c r="E8" s="7">
        <v>533.70499999999993</v>
      </c>
      <c r="F8" s="7">
        <v>158.85</v>
      </c>
    </row>
    <row r="9" spans="1:6" x14ac:dyDescent="0.3">
      <c r="B9" t="s">
        <v>6211</v>
      </c>
      <c r="C9" s="7">
        <v>53.664999999999992</v>
      </c>
      <c r="D9" s="7">
        <v>83.025000000000006</v>
      </c>
      <c r="E9" s="7">
        <v>193.83499999999998</v>
      </c>
      <c r="F9" s="7">
        <v>68.039999999999992</v>
      </c>
    </row>
    <row r="10" spans="1:6" x14ac:dyDescent="0.3">
      <c r="B10" t="s">
        <v>6212</v>
      </c>
      <c r="C10" s="7">
        <v>163.01999999999998</v>
      </c>
      <c r="D10" s="7">
        <v>678.3599999999999</v>
      </c>
      <c r="E10" s="7">
        <v>171.04500000000002</v>
      </c>
      <c r="F10" s="7">
        <v>372.255</v>
      </c>
    </row>
    <row r="11" spans="1:6" x14ac:dyDescent="0.3">
      <c r="B11" t="s">
        <v>6213</v>
      </c>
      <c r="C11" s="7">
        <v>345.02</v>
      </c>
      <c r="D11" s="7">
        <v>273.86999999999995</v>
      </c>
      <c r="E11" s="7">
        <v>184.12999999999997</v>
      </c>
      <c r="F11" s="7">
        <v>201.11499999999998</v>
      </c>
    </row>
    <row r="12" spans="1:6" x14ac:dyDescent="0.3">
      <c r="B12" t="s">
        <v>6214</v>
      </c>
      <c r="C12" s="7">
        <v>334.89</v>
      </c>
      <c r="D12" s="7">
        <v>70.95</v>
      </c>
      <c r="E12" s="7">
        <v>134.23000000000002</v>
      </c>
      <c r="F12" s="7">
        <v>166.27499999999998</v>
      </c>
    </row>
    <row r="13" spans="1:6" x14ac:dyDescent="0.3">
      <c r="B13" t="s">
        <v>6215</v>
      </c>
      <c r="C13" s="7">
        <v>178.70999999999998</v>
      </c>
      <c r="D13" s="7">
        <v>166.1</v>
      </c>
      <c r="E13" s="7">
        <v>439.30999999999995</v>
      </c>
      <c r="F13" s="7">
        <v>492.9</v>
      </c>
    </row>
    <row r="14" spans="1:6" x14ac:dyDescent="0.3">
      <c r="B14" t="s">
        <v>6216</v>
      </c>
      <c r="C14" s="7">
        <v>301.98500000000001</v>
      </c>
      <c r="D14" s="7">
        <v>153.76499999999999</v>
      </c>
      <c r="E14" s="7">
        <v>215.55499999999998</v>
      </c>
      <c r="F14" s="7">
        <v>213.66499999999999</v>
      </c>
    </row>
    <row r="15" spans="1:6" x14ac:dyDescent="0.3">
      <c r="B15" t="s">
        <v>6217</v>
      </c>
      <c r="C15" s="7">
        <v>312.83499999999998</v>
      </c>
      <c r="D15" s="7">
        <v>63.249999999999993</v>
      </c>
      <c r="E15" s="7">
        <v>350.89500000000004</v>
      </c>
      <c r="F15" s="7">
        <v>96.405000000000001</v>
      </c>
    </row>
    <row r="16" spans="1:6" x14ac:dyDescent="0.3">
      <c r="B16" t="s">
        <v>6218</v>
      </c>
      <c r="C16" s="7">
        <v>265.62</v>
      </c>
      <c r="D16" s="7">
        <v>526.51499999999987</v>
      </c>
      <c r="E16" s="7">
        <v>187.06</v>
      </c>
      <c r="F16" s="7">
        <v>210.58999999999997</v>
      </c>
    </row>
    <row r="17" spans="1:6" x14ac:dyDescent="0.3">
      <c r="A17" t="s">
        <v>6204</v>
      </c>
      <c r="B17" t="s">
        <v>6207</v>
      </c>
      <c r="C17" s="7">
        <v>47.25</v>
      </c>
      <c r="D17" s="7">
        <v>65.805000000000007</v>
      </c>
      <c r="E17" s="7">
        <v>274.67500000000001</v>
      </c>
      <c r="F17" s="7">
        <v>179.22</v>
      </c>
    </row>
    <row r="18" spans="1:6" x14ac:dyDescent="0.3">
      <c r="B18" t="s">
        <v>6208</v>
      </c>
      <c r="C18" s="7">
        <v>745.44999999999993</v>
      </c>
      <c r="D18" s="7">
        <v>428.88499999999999</v>
      </c>
      <c r="E18" s="7">
        <v>194.17499999999998</v>
      </c>
      <c r="F18" s="7">
        <v>429.82999999999993</v>
      </c>
    </row>
    <row r="19" spans="1:6" x14ac:dyDescent="0.3">
      <c r="B19" t="s">
        <v>6209</v>
      </c>
      <c r="C19" s="7">
        <v>130.47</v>
      </c>
      <c r="D19" s="7">
        <v>271.48500000000001</v>
      </c>
      <c r="E19" s="7">
        <v>281.20499999999998</v>
      </c>
      <c r="F19" s="7">
        <v>231.63000000000002</v>
      </c>
    </row>
    <row r="20" spans="1:6" x14ac:dyDescent="0.3">
      <c r="B20" t="s">
        <v>6210</v>
      </c>
      <c r="C20" s="7">
        <v>27</v>
      </c>
      <c r="D20" s="7">
        <v>347.26</v>
      </c>
      <c r="E20" s="7">
        <v>147.51</v>
      </c>
      <c r="F20" s="7">
        <v>240.04</v>
      </c>
    </row>
    <row r="21" spans="1:6" x14ac:dyDescent="0.3">
      <c r="B21" t="s">
        <v>6211</v>
      </c>
      <c r="C21" s="7">
        <v>255.11499999999995</v>
      </c>
      <c r="D21" s="7">
        <v>541.73</v>
      </c>
      <c r="E21" s="7">
        <v>83.43</v>
      </c>
      <c r="F21" s="7">
        <v>59.079999999999991</v>
      </c>
    </row>
    <row r="22" spans="1:6" x14ac:dyDescent="0.3">
      <c r="B22" t="s">
        <v>6212</v>
      </c>
      <c r="C22" s="7">
        <v>584.78999999999985</v>
      </c>
      <c r="D22" s="7">
        <v>357.42999999999995</v>
      </c>
      <c r="E22" s="7">
        <v>355.34</v>
      </c>
      <c r="F22" s="7">
        <v>140.88</v>
      </c>
    </row>
    <row r="23" spans="1:6" x14ac:dyDescent="0.3">
      <c r="B23" t="s">
        <v>6213</v>
      </c>
      <c r="C23" s="7">
        <v>430.62</v>
      </c>
      <c r="D23" s="7">
        <v>227.42500000000001</v>
      </c>
      <c r="E23" s="7">
        <v>236.315</v>
      </c>
      <c r="F23" s="7">
        <v>414.58499999999992</v>
      </c>
    </row>
    <row r="24" spans="1:6" x14ac:dyDescent="0.3">
      <c r="B24" t="s">
        <v>6214</v>
      </c>
      <c r="C24" s="7">
        <v>22.5</v>
      </c>
      <c r="D24" s="7">
        <v>77.72</v>
      </c>
      <c r="E24" s="7">
        <v>60.5</v>
      </c>
      <c r="F24" s="7">
        <v>139.67999999999998</v>
      </c>
    </row>
    <row r="25" spans="1:6" x14ac:dyDescent="0.3">
      <c r="B25" t="s">
        <v>6215</v>
      </c>
      <c r="C25" s="7">
        <v>126.14999999999999</v>
      </c>
      <c r="D25" s="7">
        <v>195.11</v>
      </c>
      <c r="E25" s="7">
        <v>89.13</v>
      </c>
      <c r="F25" s="7">
        <v>302.65999999999997</v>
      </c>
    </row>
    <row r="26" spans="1:6" x14ac:dyDescent="0.3">
      <c r="B26" t="s">
        <v>6216</v>
      </c>
      <c r="C26" s="7">
        <v>376.03</v>
      </c>
      <c r="D26" s="7">
        <v>523.24</v>
      </c>
      <c r="E26" s="7">
        <v>440.96499999999997</v>
      </c>
      <c r="F26" s="7">
        <v>174.46999999999997</v>
      </c>
    </row>
    <row r="27" spans="1:6" x14ac:dyDescent="0.3">
      <c r="B27" t="s">
        <v>6217</v>
      </c>
      <c r="C27" s="7">
        <v>515.17999999999995</v>
      </c>
      <c r="D27" s="7">
        <v>142.56</v>
      </c>
      <c r="E27" s="7">
        <v>347.03999999999996</v>
      </c>
      <c r="F27" s="7">
        <v>104.08499999999999</v>
      </c>
    </row>
    <row r="28" spans="1:6" x14ac:dyDescent="0.3">
      <c r="B28" t="s">
        <v>6218</v>
      </c>
      <c r="C28" s="7">
        <v>95.859999999999985</v>
      </c>
      <c r="D28" s="7">
        <v>484.76</v>
      </c>
      <c r="E28" s="7">
        <v>94.17</v>
      </c>
      <c r="F28" s="7">
        <v>77.10499999999999</v>
      </c>
    </row>
    <row r="29" spans="1:6" x14ac:dyDescent="0.3">
      <c r="A29" t="s">
        <v>6205</v>
      </c>
      <c r="B29" t="s">
        <v>6207</v>
      </c>
      <c r="C29" s="7">
        <v>258.34500000000003</v>
      </c>
      <c r="D29" s="7">
        <v>139.625</v>
      </c>
      <c r="E29" s="7">
        <v>279.52000000000004</v>
      </c>
      <c r="F29" s="7">
        <v>160.19499999999999</v>
      </c>
    </row>
    <row r="30" spans="1:6" x14ac:dyDescent="0.3">
      <c r="B30" t="s">
        <v>6208</v>
      </c>
      <c r="C30" s="7">
        <v>342.2</v>
      </c>
      <c r="D30" s="7">
        <v>284.24999999999994</v>
      </c>
      <c r="E30" s="7">
        <v>251.83</v>
      </c>
      <c r="F30" s="7">
        <v>80.550000000000011</v>
      </c>
    </row>
    <row r="31" spans="1:6" x14ac:dyDescent="0.3">
      <c r="B31" t="s">
        <v>6209</v>
      </c>
      <c r="C31" s="7">
        <v>418.30499999999989</v>
      </c>
      <c r="D31" s="7">
        <v>468.125</v>
      </c>
      <c r="E31" s="7">
        <v>405.05500000000006</v>
      </c>
      <c r="F31" s="7">
        <v>253.15499999999997</v>
      </c>
    </row>
    <row r="32" spans="1:6" x14ac:dyDescent="0.3">
      <c r="B32" t="s">
        <v>6210</v>
      </c>
      <c r="C32" s="7">
        <v>102.32999999999998</v>
      </c>
      <c r="D32" s="7">
        <v>242.14000000000001</v>
      </c>
      <c r="E32" s="7">
        <v>554.875</v>
      </c>
      <c r="F32" s="7">
        <v>106.23999999999998</v>
      </c>
    </row>
    <row r="33" spans="1:6" x14ac:dyDescent="0.3">
      <c r="B33" t="s">
        <v>6211</v>
      </c>
      <c r="C33" s="7">
        <v>234.71999999999997</v>
      </c>
      <c r="D33" s="7">
        <v>133.08000000000001</v>
      </c>
      <c r="E33" s="7">
        <v>267.2</v>
      </c>
      <c r="F33" s="7">
        <v>272.68999999999994</v>
      </c>
    </row>
    <row r="34" spans="1:6" x14ac:dyDescent="0.3">
      <c r="B34" t="s">
        <v>6212</v>
      </c>
      <c r="C34" s="7">
        <v>430.39</v>
      </c>
      <c r="D34" s="7">
        <v>136.20500000000001</v>
      </c>
      <c r="E34" s="7">
        <v>209.6</v>
      </c>
      <c r="F34" s="7">
        <v>88.334999999999994</v>
      </c>
    </row>
    <row r="35" spans="1:6" x14ac:dyDescent="0.3">
      <c r="B35" t="s">
        <v>6213</v>
      </c>
      <c r="C35" s="7">
        <v>109.005</v>
      </c>
      <c r="D35" s="7">
        <v>393.57499999999999</v>
      </c>
      <c r="E35" s="7">
        <v>61.034999999999997</v>
      </c>
      <c r="F35" s="7">
        <v>199.48999999999998</v>
      </c>
    </row>
    <row r="36" spans="1:6" x14ac:dyDescent="0.3">
      <c r="B36" t="s">
        <v>6214</v>
      </c>
      <c r="C36" s="7">
        <v>287.52499999999998</v>
      </c>
      <c r="D36" s="7">
        <v>288.67</v>
      </c>
      <c r="E36" s="7">
        <v>125.58</v>
      </c>
      <c r="F36" s="7">
        <v>374.13499999999999</v>
      </c>
    </row>
    <row r="37" spans="1:6" x14ac:dyDescent="0.3">
      <c r="B37" t="s">
        <v>6215</v>
      </c>
      <c r="C37" s="7">
        <v>840.92999999999984</v>
      </c>
      <c r="D37" s="7">
        <v>409.875</v>
      </c>
      <c r="E37" s="7">
        <v>171.32999999999998</v>
      </c>
      <c r="F37" s="7">
        <v>221.43999999999997</v>
      </c>
    </row>
    <row r="38" spans="1:6" x14ac:dyDescent="0.3">
      <c r="B38" t="s">
        <v>6216</v>
      </c>
      <c r="C38" s="7">
        <v>299.07</v>
      </c>
      <c r="D38" s="7">
        <v>260.32499999999999</v>
      </c>
      <c r="E38" s="7">
        <v>584.64</v>
      </c>
      <c r="F38" s="7">
        <v>256.36500000000001</v>
      </c>
    </row>
    <row r="39" spans="1:6" x14ac:dyDescent="0.3">
      <c r="B39" t="s">
        <v>6217</v>
      </c>
      <c r="C39" s="7">
        <v>323.32499999999999</v>
      </c>
      <c r="D39" s="7">
        <v>565.57000000000005</v>
      </c>
      <c r="E39" s="7">
        <v>537.80999999999995</v>
      </c>
      <c r="F39" s="7">
        <v>189.47499999999999</v>
      </c>
    </row>
    <row r="40" spans="1:6" x14ac:dyDescent="0.3">
      <c r="B40" t="s">
        <v>6218</v>
      </c>
      <c r="C40" s="7">
        <v>399.48499999999996</v>
      </c>
      <c r="D40" s="7">
        <v>148.19999999999999</v>
      </c>
      <c r="E40" s="7">
        <v>388.21999999999997</v>
      </c>
      <c r="F40" s="7">
        <v>212.07499999999999</v>
      </c>
    </row>
    <row r="41" spans="1:6" x14ac:dyDescent="0.3">
      <c r="A41" t="s">
        <v>6206</v>
      </c>
      <c r="B41" t="s">
        <v>6207</v>
      </c>
      <c r="C41" s="7">
        <v>112.69499999999999</v>
      </c>
      <c r="D41" s="7">
        <v>166.32</v>
      </c>
      <c r="E41" s="7">
        <v>843.71499999999992</v>
      </c>
      <c r="F41" s="7">
        <v>146.685</v>
      </c>
    </row>
    <row r="42" spans="1:6" x14ac:dyDescent="0.3">
      <c r="B42" t="s">
        <v>6208</v>
      </c>
      <c r="C42" s="7">
        <v>114.87999999999998</v>
      </c>
      <c r="D42" s="7">
        <v>133.815</v>
      </c>
      <c r="E42" s="7">
        <v>91.175000000000011</v>
      </c>
      <c r="F42" s="7">
        <v>53.759999999999991</v>
      </c>
    </row>
    <row r="43" spans="1:6" x14ac:dyDescent="0.3">
      <c r="B43" t="s">
        <v>6209</v>
      </c>
      <c r="C43" s="7">
        <v>277.76</v>
      </c>
      <c r="D43" s="7">
        <v>175.41</v>
      </c>
      <c r="E43" s="7">
        <v>462.50999999999993</v>
      </c>
      <c r="F43" s="7">
        <v>399.52499999999998</v>
      </c>
    </row>
    <row r="44" spans="1:6" x14ac:dyDescent="0.3">
      <c r="B44" t="s">
        <v>6210</v>
      </c>
      <c r="C44" s="7">
        <v>197.89499999999998</v>
      </c>
      <c r="D44" s="7">
        <v>289.755</v>
      </c>
      <c r="E44" s="7">
        <v>88.545000000000002</v>
      </c>
      <c r="F44" s="7">
        <v>200.25499999999997</v>
      </c>
    </row>
    <row r="45" spans="1:6" x14ac:dyDescent="0.3">
      <c r="B45" t="s">
        <v>6211</v>
      </c>
      <c r="C45" s="7">
        <v>193.11499999999998</v>
      </c>
      <c r="D45" s="7">
        <v>212.49499999999998</v>
      </c>
      <c r="E45" s="7">
        <v>292.29000000000002</v>
      </c>
      <c r="F45" s="7">
        <v>304.46999999999997</v>
      </c>
    </row>
    <row r="46" spans="1:6" x14ac:dyDescent="0.3">
      <c r="B46" t="s">
        <v>6212</v>
      </c>
      <c r="C46" s="7">
        <v>179.79</v>
      </c>
      <c r="D46" s="7">
        <v>426.2</v>
      </c>
      <c r="E46" s="7">
        <v>170.08999999999997</v>
      </c>
      <c r="F46" s="7">
        <v>379.31</v>
      </c>
    </row>
    <row r="47" spans="1:6" x14ac:dyDescent="0.3">
      <c r="B47" t="s">
        <v>6213</v>
      </c>
      <c r="C47" s="7">
        <v>247.28999999999996</v>
      </c>
      <c r="D47" s="7">
        <v>246.685</v>
      </c>
      <c r="E47" s="7">
        <v>271.05499999999995</v>
      </c>
      <c r="F47" s="7">
        <v>141.69999999999999</v>
      </c>
    </row>
    <row r="48" spans="1:6" x14ac:dyDescent="0.3">
      <c r="B48" t="s">
        <v>6214</v>
      </c>
      <c r="C48" s="7">
        <v>116.39499999999998</v>
      </c>
      <c r="D48" s="7">
        <v>41.25</v>
      </c>
      <c r="E48" s="7">
        <v>15.54</v>
      </c>
      <c r="F48" s="7">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E7733-8E6A-4453-8431-1F2CC6A0FF7E}">
  <dimension ref="A3:B6"/>
  <sheetViews>
    <sheetView workbookViewId="0">
      <selection activeCell="L8" sqref="L8"/>
    </sheetView>
  </sheetViews>
  <sheetFormatPr defaultRowHeight="14.4" x14ac:dyDescent="0.3"/>
  <cols>
    <col min="1" max="1" width="14" customWidth="1"/>
    <col min="2" max="2" width="11.6640625" customWidth="1"/>
    <col min="3" max="3" width="7.44140625" customWidth="1"/>
    <col min="4" max="4" width="7.44140625" bestFit="1" customWidth="1"/>
    <col min="5" max="6" width="7.88671875" bestFit="1" customWidth="1"/>
  </cols>
  <sheetData>
    <row r="3" spans="1:2" x14ac:dyDescent="0.3">
      <c r="A3" s="6" t="s">
        <v>7</v>
      </c>
      <c r="B3" t="s">
        <v>6198</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993AF-6E04-4AB7-BAB8-4DE555B13A30}">
  <dimension ref="A3:B8"/>
  <sheetViews>
    <sheetView workbookViewId="0">
      <selection activeCell="H28" sqref="H28"/>
    </sheetView>
  </sheetViews>
  <sheetFormatPr defaultRowHeight="14.4" x14ac:dyDescent="0.3"/>
  <cols>
    <col min="1" max="1" width="16.88671875" customWidth="1"/>
    <col min="2" max="3" width="11.6640625" customWidth="1"/>
    <col min="4" max="4" width="7.44140625" bestFit="1" customWidth="1"/>
    <col min="5" max="6" width="7.88671875" bestFit="1" customWidth="1"/>
  </cols>
  <sheetData>
    <row r="3" spans="1:2" x14ac:dyDescent="0.3">
      <c r="A3" s="6" t="s">
        <v>4</v>
      </c>
      <c r="B3" t="s">
        <v>6198</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3" sqref="P3"/>
    </sheetView>
  </sheetViews>
  <sheetFormatPr defaultRowHeight="14.4" x14ac:dyDescent="0.3"/>
  <cols>
    <col min="1" max="1" width="15.5546875" customWidth="1"/>
    <col min="2" max="2" width="16.77734375" customWidth="1"/>
    <col min="3" max="3" width="16.44140625" customWidth="1"/>
    <col min="4" max="4" width="11.77734375" customWidth="1"/>
    <col min="5" max="5" width="10.21875" customWidth="1"/>
    <col min="6" max="6" width="21.88671875" customWidth="1"/>
    <col min="7" max="7" width="36" customWidth="1"/>
    <col min="8" max="8" width="11.88671875" customWidth="1"/>
    <col min="9" max="9" width="13.109375" customWidth="1"/>
    <col min="10" max="10" width="12.21875" customWidth="1"/>
    <col min="11" max="11" width="6.33203125" customWidth="1"/>
    <col min="12" max="12" width="11.21875" customWidth="1"/>
    <col min="13" max="13" width="7.5546875" customWidth="1"/>
    <col min="14" max="14" width="18.44140625" customWidth="1"/>
    <col min="15" max="15" width="17.5546875" customWidth="1"/>
    <col min="16" max="16" width="13.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IF(J2="M","Medium",IF(J2="L","Lite",IF(J2="D","Dark","")))</f>
        <v>Medium</v>
      </c>
      <c r="P2" t="str">
        <f>_xlfn.XLOOKUP(Orders[[#This Row],[Customer ID]],Customers!$A$2:$A$1001,Customers!$I$2:$I$1001,,0)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IF(I3="Rob","Robusta",IF(I3="Exc","Excelsa",IF(I3="Lib","Liberica",IF(I3="Ara","Arabica",""))))</f>
        <v>Excelsa</v>
      </c>
      <c r="O3" t="str">
        <f t="shared" ref="O3:O66" si="2">IF(J3="M","Medium",IF(J3="L","Lite",IF(J3="D","Dark","")))</f>
        <v>Medium</v>
      </c>
      <c r="P3" t="str">
        <f>_xlfn.XLOOKUP(Orders[[#This Row],[Customer ID]],Customers!$A$2:$A$1001,Customers!$I$2:$I$1001,,0)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Lite</v>
      </c>
      <c r="P4" t="str">
        <f>_xlfn.XLOOKUP(Orders[[#This Row],[Customer ID]],Customers!$A$2:$A$1001,Customers!$I$2:$I$1001,,0)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Lite</v>
      </c>
      <c r="P6" t="str">
        <f>_xlfn.XLOOKUP(Orders[[#This Row],[Customer ID]],Customers!$A$2:$A$1001,Customers!$I$2:$I$1001,,0)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Lite</v>
      </c>
      <c r="P9" t="str">
        <f>_xlfn.XLOOKUP(Orders[[#This Row],[Customer ID]],Customers!$A$2:$A$1001,Customers!$I$2:$I$1001,,0)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Lite</v>
      </c>
      <c r="P13" t="str">
        <f>_xlfn.XLOOKUP(Orders[[#This Row],[Customer ID]],Customers!$A$2:$A$1001,Customers!$I$2:$I$1001,,0)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Lite</v>
      </c>
      <c r="P19" t="str">
        <f>_xlfn.XLOOKUP(Orders[[#This Row],[Customer ID]],Customers!$A$2:$A$1001,Customers!$I$2:$I$1001,,0)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Lite</v>
      </c>
      <c r="P35" t="str">
        <f>_xlfn.XLOOKUP(Orders[[#This Row],[Customer ID]],Customers!$A$2:$A$1001,Customers!$I$2:$I$1001,,0)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Lite</v>
      </c>
      <c r="P36" t="str">
        <f>_xlfn.XLOOKUP(Orders[[#This Row],[Customer ID]],Customers!$A$2:$A$1001,Customers!$I$2:$I$1001,,0)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Lite</v>
      </c>
      <c r="P39" t="str">
        <f>_xlfn.XLOOKUP(Orders[[#This Row],[Customer ID]],Customers!$A$2:$A$1001,Customers!$I$2:$I$1001,,0)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Lite</v>
      </c>
      <c r="P45" t="str">
        <f>_xlfn.XLOOKUP(Orders[[#This Row],[Customer ID]],Customers!$A$2:$A$1001,Customers!$I$2:$I$1001,,0)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Lite</v>
      </c>
      <c r="P49" t="str">
        <f>_xlfn.XLOOKUP(Orders[[#This Row],[Customer ID]],Customers!$A$2:$A$1001,Customers!$I$2:$I$1001,,0)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Lite</v>
      </c>
      <c r="P51" t="str">
        <f>_xlfn.XLOOKUP(Orders[[#This Row],[Customer ID]],Customers!$A$2:$A$1001,Customers!$I$2:$I$1001,,0)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Lite</v>
      </c>
      <c r="P53" t="str">
        <f>_xlfn.XLOOKUP(Orders[[#This Row],[Customer ID]],Customers!$A$2:$A$1001,Customers!$I$2:$I$1001,,0)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Lite</v>
      </c>
      <c r="P55" t="str">
        <f>_xlfn.XLOOKUP(Orders[[#This Row],[Customer ID]],Customers!$A$2:$A$1001,Customers!$I$2:$I$1001,,0)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Lite</v>
      </c>
      <c r="P57" t="str">
        <f>_xlfn.XLOOKUP(Orders[[#This Row],[Customer ID]],Customers!$A$2:$A$1001,Customers!$I$2:$I$1001,,0)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Lite</v>
      </c>
      <c r="P59" t="str">
        <f>_xlfn.XLOOKUP(Orders[[#This Row],[Customer ID]],Customers!$A$2:$A$1001,Customers!$I$2:$I$1001,,0)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Lite</v>
      </c>
      <c r="P64" t="str">
        <f>_xlfn.XLOOKUP(Orders[[#This Row],[Customer ID]],Customers!$A$2:$A$1001,Customers!$I$2:$I$1001,,0)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IF(I67="Rob","Robusta",IF(I67="Exc","Excelsa",IF(I67="Lib","Liberica",IF(I67="Ara","Arabica",""))))</f>
        <v>Robusta</v>
      </c>
      <c r="O67" t="str">
        <f t="shared" ref="O67:O130" si="5">IF(J67="M","Medium",IF(J67="L","Lite",IF(J67="D","Dark","")))</f>
        <v>Dark</v>
      </c>
      <c r="P67" t="str">
        <f>_xlfn.XLOOKUP(Orders[[#This Row],[Customer ID]],Customers!$A$2:$A$1001,Customers!$I$2:$I$1001,,0)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Lite</v>
      </c>
      <c r="P68" t="str">
        <f>_xlfn.XLOOKUP(Orders[[#This Row],[Customer ID]],Customers!$A$2:$A$1001,Customers!$I$2:$I$1001,,0)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Lite</v>
      </c>
      <c r="P69" t="str">
        <f>_xlfn.XLOOKUP(Orders[[#This Row],[Customer ID]],Customers!$A$2:$A$1001,Customers!$I$2:$I$1001,,0)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Lite</v>
      </c>
      <c r="P72" t="str">
        <f>_xlfn.XLOOKUP(Orders[[#This Row],[Customer ID]],Customers!$A$2:$A$1001,Customers!$I$2:$I$1001,,0)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Lite</v>
      </c>
      <c r="P73" t="str">
        <f>_xlfn.XLOOKUP(Orders[[#This Row],[Customer ID]],Customers!$A$2:$A$1001,Customers!$I$2:$I$1001,,0)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Lite</v>
      </c>
      <c r="P76" t="str">
        <f>_xlfn.XLOOKUP(Orders[[#This Row],[Customer ID]],Customers!$A$2:$A$1001,Customers!$I$2:$I$1001,,0)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Lite</v>
      </c>
      <c r="P78" t="str">
        <f>_xlfn.XLOOKUP(Orders[[#This Row],[Customer ID]],Customers!$A$2:$A$1001,Customers!$I$2:$I$1001,,0)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Lite</v>
      </c>
      <c r="P81" t="str">
        <f>_xlfn.XLOOKUP(Orders[[#This Row],[Customer ID]],Customers!$A$2:$A$1001,Customers!$I$2:$I$1001,,0)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Lite</v>
      </c>
      <c r="P82" t="str">
        <f>_xlfn.XLOOKUP(Orders[[#This Row],[Customer ID]],Customers!$A$2:$A$1001,Customers!$I$2:$I$1001,,0)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Lite</v>
      </c>
      <c r="P83" t="str">
        <f>_xlfn.XLOOKUP(Orders[[#This Row],[Customer ID]],Customers!$A$2:$A$1001,Customers!$I$2:$I$1001,,0)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Lite</v>
      </c>
      <c r="P86" t="str">
        <f>_xlfn.XLOOKUP(Orders[[#This Row],[Customer ID]],Customers!$A$2:$A$1001,Customers!$I$2:$I$1001,,0)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Lite</v>
      </c>
      <c r="P87" t="str">
        <f>_xlfn.XLOOKUP(Orders[[#This Row],[Customer ID]],Customers!$A$2:$A$1001,Customers!$I$2:$I$1001,,0)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Lite</v>
      </c>
      <c r="P90" t="str">
        <f>_xlfn.XLOOKUP(Orders[[#This Row],[Customer ID]],Customers!$A$2:$A$1001,Customers!$I$2:$I$1001,,0)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Lite</v>
      </c>
      <c r="P91" t="str">
        <f>_xlfn.XLOOKUP(Orders[[#This Row],[Customer ID]],Customers!$A$2:$A$1001,Customers!$I$2:$I$1001,,0)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Lite</v>
      </c>
      <c r="P92" t="str">
        <f>_xlfn.XLOOKUP(Orders[[#This Row],[Customer ID]],Customers!$A$2:$A$1001,Customers!$I$2:$I$1001,,0)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Lite</v>
      </c>
      <c r="P94" t="str">
        <f>_xlfn.XLOOKUP(Orders[[#This Row],[Customer ID]],Customers!$A$2:$A$1001,Customers!$I$2:$I$1001,,0)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Lite</v>
      </c>
      <c r="P95" t="str">
        <f>_xlfn.XLOOKUP(Orders[[#This Row],[Customer ID]],Customers!$A$2:$A$1001,Customers!$I$2:$I$1001,,0)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Lite</v>
      </c>
      <c r="P102" t="str">
        <f>_xlfn.XLOOKUP(Orders[[#This Row],[Customer ID]],Customers!$A$2:$A$1001,Customers!$I$2:$I$1001,,0)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Lite</v>
      </c>
      <c r="P112" t="str">
        <f>_xlfn.XLOOKUP(Orders[[#This Row],[Customer ID]],Customers!$A$2:$A$1001,Customers!$I$2:$I$1001,,0)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Lite</v>
      </c>
      <c r="P116" t="str">
        <f>_xlfn.XLOOKUP(Orders[[#This Row],[Customer ID]],Customers!$A$2:$A$1001,Customers!$I$2:$I$1001,,0)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Lite</v>
      </c>
      <c r="P117" t="str">
        <f>_xlfn.XLOOKUP(Orders[[#This Row],[Customer ID]],Customers!$A$2:$A$1001,Customers!$I$2:$I$1001,,0)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Lite</v>
      </c>
      <c r="P118" t="str">
        <f>_xlfn.XLOOKUP(Orders[[#This Row],[Customer ID]],Customers!$A$2:$A$1001,Customers!$I$2:$I$1001,,0)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Lite</v>
      </c>
      <c r="P119" t="str">
        <f>_xlfn.XLOOKUP(Orders[[#This Row],[Customer ID]],Customers!$A$2:$A$1001,Customers!$I$2:$I$1001,,0)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Lite</v>
      </c>
      <c r="P122" t="str">
        <f>_xlfn.XLOOKUP(Orders[[#This Row],[Customer ID]],Customers!$A$2:$A$1001,Customers!$I$2:$I$1001,,0)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Lite</v>
      </c>
      <c r="P125" t="str">
        <f>_xlfn.XLOOKUP(Orders[[#This Row],[Customer ID]],Customers!$A$2:$A$1001,Customers!$I$2:$I$1001,,0)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IF(I131="Rob","Robusta",IF(I131="Exc","Excelsa",IF(I131="Lib","Liberica",IF(I131="Ara","Arabica",""))))</f>
        <v>Excelsa</v>
      </c>
      <c r="O131" t="str">
        <f t="shared" ref="O131:O194" si="8">IF(J131="M","Medium",IF(J131="L","Lite",IF(J131="D","Dark","")))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Lite</v>
      </c>
      <c r="P132" t="str">
        <f>_xlfn.XLOOKUP(Orders[[#This Row],[Customer ID]],Customers!$A$2:$A$1001,Customers!$I$2:$I$1001,,0)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Lite</v>
      </c>
      <c r="P134" t="str">
        <f>_xlfn.XLOOKUP(Orders[[#This Row],[Customer ID]],Customers!$A$2:$A$1001,Customers!$I$2:$I$1001,,0)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Lite</v>
      </c>
      <c r="P137" t="str">
        <f>_xlfn.XLOOKUP(Orders[[#This Row],[Customer ID]],Customers!$A$2:$A$1001,Customers!$I$2:$I$1001,,0)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Lite</v>
      </c>
      <c r="P139" t="str">
        <f>_xlfn.XLOOKUP(Orders[[#This Row],[Customer ID]],Customers!$A$2:$A$1001,Customers!$I$2:$I$1001,,0)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Lite</v>
      </c>
      <c r="P143" t="str">
        <f>_xlfn.XLOOKUP(Orders[[#This Row],[Customer ID]],Customers!$A$2:$A$1001,Customers!$I$2:$I$1001,,0)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Lite</v>
      </c>
      <c r="P144" t="str">
        <f>_xlfn.XLOOKUP(Orders[[#This Row],[Customer ID]],Customers!$A$2:$A$1001,Customers!$I$2:$I$1001,,0)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Lite</v>
      </c>
      <c r="P146" t="str">
        <f>_xlfn.XLOOKUP(Orders[[#This Row],[Customer ID]],Customers!$A$2:$A$1001,Customers!$I$2:$I$1001,,0)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Lite</v>
      </c>
      <c r="P161" t="str">
        <f>_xlfn.XLOOKUP(Orders[[#This Row],[Customer ID]],Customers!$A$2:$A$1001,Customers!$I$2:$I$1001,,0)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Lite</v>
      </c>
      <c r="P163" t="str">
        <f>_xlfn.XLOOKUP(Orders[[#This Row],[Customer ID]],Customers!$A$2:$A$1001,Customers!$I$2:$I$1001,,0)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Lite</v>
      </c>
      <c r="P172" t="str">
        <f>_xlfn.XLOOKUP(Orders[[#This Row],[Customer ID]],Customers!$A$2:$A$1001,Customers!$I$2:$I$1001,,0)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Lite</v>
      </c>
      <c r="P176" t="str">
        <f>_xlfn.XLOOKUP(Orders[[#This Row],[Customer ID]],Customers!$A$2:$A$1001,Customers!$I$2:$I$1001,,0)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Lite</v>
      </c>
      <c r="P178" t="str">
        <f>_xlfn.XLOOKUP(Orders[[#This Row],[Customer ID]],Customers!$A$2:$A$1001,Customers!$I$2:$I$1001,,0)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Lite</v>
      </c>
      <c r="P179" t="str">
        <f>_xlfn.XLOOKUP(Orders[[#This Row],[Customer ID]],Customers!$A$2:$A$1001,Customers!$I$2:$I$1001,,0)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Lite</v>
      </c>
      <c r="P180" t="str">
        <f>_xlfn.XLOOKUP(Orders[[#This Row],[Customer ID]],Customers!$A$2:$A$1001,Customers!$I$2:$I$1001,,0)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Lite</v>
      </c>
      <c r="P182" t="str">
        <f>_xlfn.XLOOKUP(Orders[[#This Row],[Customer ID]],Customers!$A$2:$A$1001,Customers!$I$2:$I$1001,,0)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Lite</v>
      </c>
      <c r="P186" t="str">
        <f>_xlfn.XLOOKUP(Orders[[#This Row],[Customer ID]],Customers!$A$2:$A$1001,Customers!$I$2:$I$1001,,0)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Lite</v>
      </c>
      <c r="P190" t="str">
        <f>_xlfn.XLOOKUP(Orders[[#This Row],[Customer ID]],Customers!$A$2:$A$1001,Customers!$I$2:$I$1001,,0)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IF(I195="Rob","Robusta",IF(I195="Exc","Excelsa",IF(I195="Lib","Liberica",IF(I195="Ara","Arabica",""))))</f>
        <v>Excelsa</v>
      </c>
      <c r="O195" t="str">
        <f t="shared" ref="O195:O258" si="11">IF(J195="M","Medium",IF(J195="L","Lite",IF(J195="D","Dark","")))</f>
        <v>Lite</v>
      </c>
      <c r="P195" t="str">
        <f>_xlfn.XLOOKUP(Orders[[#This Row],[Customer ID]],Customers!$A$2:$A$1001,Customers!$I$2:$I$1001,,0)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Lite</v>
      </c>
      <c r="P197" t="str">
        <f>_xlfn.XLOOKUP(Orders[[#This Row],[Customer ID]],Customers!$A$2:$A$1001,Customers!$I$2:$I$1001,,0)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Lite</v>
      </c>
      <c r="P198" t="str">
        <f>_xlfn.XLOOKUP(Orders[[#This Row],[Customer ID]],Customers!$A$2:$A$1001,Customers!$I$2:$I$1001,,0)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Lite</v>
      </c>
      <c r="P201" t="str">
        <f>_xlfn.XLOOKUP(Orders[[#This Row],[Customer ID]],Customers!$A$2:$A$1001,Customers!$I$2:$I$1001,,0)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Lite</v>
      </c>
      <c r="P203" t="str">
        <f>_xlfn.XLOOKUP(Orders[[#This Row],[Customer ID]],Customers!$A$2:$A$1001,Customers!$I$2:$I$1001,,0)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Lite</v>
      </c>
      <c r="P205" t="str">
        <f>_xlfn.XLOOKUP(Orders[[#This Row],[Customer ID]],Customers!$A$2:$A$1001,Customers!$I$2:$I$1001,,0)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Lite</v>
      </c>
      <c r="P213" t="str">
        <f>_xlfn.XLOOKUP(Orders[[#This Row],[Customer ID]],Customers!$A$2:$A$1001,Customers!$I$2:$I$1001,,0)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Lite</v>
      </c>
      <c r="P216" t="str">
        <f>_xlfn.XLOOKUP(Orders[[#This Row],[Customer ID]],Customers!$A$2:$A$1001,Customers!$I$2:$I$1001,,0)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Lite</v>
      </c>
      <c r="P219" t="str">
        <f>_xlfn.XLOOKUP(Orders[[#This Row],[Customer ID]],Customers!$A$2:$A$1001,Customers!$I$2:$I$1001,,0)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Lite</v>
      </c>
      <c r="P221" t="str">
        <f>_xlfn.XLOOKUP(Orders[[#This Row],[Customer ID]],Customers!$A$2:$A$1001,Customers!$I$2:$I$1001,,0)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Lite</v>
      </c>
      <c r="P223" t="str">
        <f>_xlfn.XLOOKUP(Orders[[#This Row],[Customer ID]],Customers!$A$2:$A$1001,Customers!$I$2:$I$1001,,0)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Lite</v>
      </c>
      <c r="P225" t="str">
        <f>_xlfn.XLOOKUP(Orders[[#This Row],[Customer ID]],Customers!$A$2:$A$1001,Customers!$I$2:$I$1001,,0)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Lite</v>
      </c>
      <c r="P227" t="str">
        <f>_xlfn.XLOOKUP(Orders[[#This Row],[Customer ID]],Customers!$A$2:$A$1001,Customers!$I$2:$I$1001,,0)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Lite</v>
      </c>
      <c r="P230" t="str">
        <f>_xlfn.XLOOKUP(Orders[[#This Row],[Customer ID]],Customers!$A$2:$A$1001,Customers!$I$2:$I$1001,,0)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Lite</v>
      </c>
      <c r="P234" t="str">
        <f>_xlfn.XLOOKUP(Orders[[#This Row],[Customer ID]],Customers!$A$2:$A$1001,Customers!$I$2:$I$1001,,0)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Lite</v>
      </c>
      <c r="P236" t="str">
        <f>_xlfn.XLOOKUP(Orders[[#This Row],[Customer ID]],Customers!$A$2:$A$1001,Customers!$I$2:$I$1001,,0)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Lite</v>
      </c>
      <c r="P237" t="str">
        <f>_xlfn.XLOOKUP(Orders[[#This Row],[Customer ID]],Customers!$A$2:$A$1001,Customers!$I$2:$I$1001,,0)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Lite</v>
      </c>
      <c r="P239" t="str">
        <f>_xlfn.XLOOKUP(Orders[[#This Row],[Customer ID]],Customers!$A$2:$A$1001,Customers!$I$2:$I$1001,,0)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Lite</v>
      </c>
      <c r="P241" t="str">
        <f>_xlfn.XLOOKUP(Orders[[#This Row],[Customer ID]],Customers!$A$2:$A$1001,Customers!$I$2:$I$1001,,0)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Lite</v>
      </c>
      <c r="P247" t="str">
        <f>_xlfn.XLOOKUP(Orders[[#This Row],[Customer ID]],Customers!$A$2:$A$1001,Customers!$I$2:$I$1001,,0)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Lite</v>
      </c>
      <c r="P249" t="str">
        <f>_xlfn.XLOOKUP(Orders[[#This Row],[Customer ID]],Customers!$A$2:$A$1001,Customers!$I$2:$I$1001,,0)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Lite</v>
      </c>
      <c r="P251" t="str">
        <f>_xlfn.XLOOKUP(Orders[[#This Row],[Customer ID]],Customers!$A$2:$A$1001,Customers!$I$2:$I$1001,,0)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Lite</v>
      </c>
      <c r="P256" t="str">
        <f>_xlfn.XLOOKUP(Orders[[#This Row],[Customer ID]],Customers!$A$2:$A$1001,Customers!$I$2:$I$1001,,0)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Lite</v>
      </c>
      <c r="P257" t="str">
        <f>_xlfn.XLOOKUP(Orders[[#This Row],[Customer ID]],Customers!$A$2:$A$1001,Customers!$I$2:$I$1001,,0)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IF(I259="Rob","Robusta",IF(I259="Exc","Excelsa",IF(I259="Lib","Liberica",IF(I259="Ara","Arabica",""))))</f>
        <v>Excelsa</v>
      </c>
      <c r="O259" t="str">
        <f t="shared" ref="O259:O322" si="14">IF(J259="M","Medium",IF(J259="L","Lite",IF(J259="D","Dark","")))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Lite</v>
      </c>
      <c r="P262" t="str">
        <f>_xlfn.XLOOKUP(Orders[[#This Row],[Customer ID]],Customers!$A$2:$A$1001,Customers!$I$2:$I$1001,,0)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Lite</v>
      </c>
      <c r="P263" t="str">
        <f>_xlfn.XLOOKUP(Orders[[#This Row],[Customer ID]],Customers!$A$2:$A$1001,Customers!$I$2:$I$1001,,0)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Lite</v>
      </c>
      <c r="P266" t="str">
        <f>_xlfn.XLOOKUP(Orders[[#This Row],[Customer ID]],Customers!$A$2:$A$1001,Customers!$I$2:$I$1001,,0)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Lite</v>
      </c>
      <c r="P274" t="str">
        <f>_xlfn.XLOOKUP(Orders[[#This Row],[Customer ID]],Customers!$A$2:$A$1001,Customers!$I$2:$I$1001,,0)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Lite</v>
      </c>
      <c r="P275" t="str">
        <f>_xlfn.XLOOKUP(Orders[[#This Row],[Customer ID]],Customers!$A$2:$A$1001,Customers!$I$2:$I$1001,,0)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Lite</v>
      </c>
      <c r="P277" t="str">
        <f>_xlfn.XLOOKUP(Orders[[#This Row],[Customer ID]],Customers!$A$2:$A$1001,Customers!$I$2:$I$1001,,0)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Lite</v>
      </c>
      <c r="P278" t="str">
        <f>_xlfn.XLOOKUP(Orders[[#This Row],[Customer ID]],Customers!$A$2:$A$1001,Customers!$I$2:$I$1001,,0)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Lite</v>
      </c>
      <c r="P279" t="str">
        <f>_xlfn.XLOOKUP(Orders[[#This Row],[Customer ID]],Customers!$A$2:$A$1001,Customers!$I$2:$I$1001,,0)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Lite</v>
      </c>
      <c r="P280" t="str">
        <f>_xlfn.XLOOKUP(Orders[[#This Row],[Customer ID]],Customers!$A$2:$A$1001,Customers!$I$2:$I$1001,,0)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Lite</v>
      </c>
      <c r="P283" t="str">
        <f>_xlfn.XLOOKUP(Orders[[#This Row],[Customer ID]],Customers!$A$2:$A$1001,Customers!$I$2:$I$1001,,0)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Lite</v>
      </c>
      <c r="P284" t="str">
        <f>_xlfn.XLOOKUP(Orders[[#This Row],[Customer ID]],Customers!$A$2:$A$1001,Customers!$I$2:$I$1001,,0)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Lite</v>
      </c>
      <c r="P287" t="str">
        <f>_xlfn.XLOOKUP(Orders[[#This Row],[Customer ID]],Customers!$A$2:$A$1001,Customers!$I$2:$I$1001,,0)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Lite</v>
      </c>
      <c r="P289" t="str">
        <f>_xlfn.XLOOKUP(Orders[[#This Row],[Customer ID]],Customers!$A$2:$A$1001,Customers!$I$2:$I$1001,,0)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Lite</v>
      </c>
      <c r="P296" t="str">
        <f>_xlfn.XLOOKUP(Orders[[#This Row],[Customer ID]],Customers!$A$2:$A$1001,Customers!$I$2:$I$1001,,0)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Lite</v>
      </c>
      <c r="P300" t="str">
        <f>_xlfn.XLOOKUP(Orders[[#This Row],[Customer ID]],Customers!$A$2:$A$1001,Customers!$I$2:$I$1001,,0)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Lite</v>
      </c>
      <c r="P301" t="str">
        <f>_xlfn.XLOOKUP(Orders[[#This Row],[Customer ID]],Customers!$A$2:$A$1001,Customers!$I$2:$I$1001,,0)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Lite</v>
      </c>
      <c r="P302" t="str">
        <f>_xlfn.XLOOKUP(Orders[[#This Row],[Customer ID]],Customers!$A$2:$A$1001,Customers!$I$2:$I$1001,,0)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Lite</v>
      </c>
      <c r="P306" t="str">
        <f>_xlfn.XLOOKUP(Orders[[#This Row],[Customer ID]],Customers!$A$2:$A$1001,Customers!$I$2:$I$1001,,0)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Lite</v>
      </c>
      <c r="P312" t="str">
        <f>_xlfn.XLOOKUP(Orders[[#This Row],[Customer ID]],Customers!$A$2:$A$1001,Customers!$I$2:$I$1001,,0)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Lite</v>
      </c>
      <c r="P317" t="str">
        <f>_xlfn.XLOOKUP(Orders[[#This Row],[Customer ID]],Customers!$A$2:$A$1001,Customers!$I$2:$I$1001,,0)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Lite</v>
      </c>
      <c r="P318" t="str">
        <f>_xlfn.XLOOKUP(Orders[[#This Row],[Customer ID]],Customers!$A$2:$A$1001,Customers!$I$2:$I$1001,,0)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Lite</v>
      </c>
      <c r="P322" t="str">
        <f>_xlfn.XLOOKUP(Orders[[#This Row],[Customer ID]],Customers!$A$2:$A$1001,Customers!$I$2:$I$1001,,0)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IF(I323="Rob","Robusta",IF(I323="Exc","Excelsa",IF(I323="Lib","Liberica",IF(I323="Ara","Arabica",""))))</f>
        <v>Arabica</v>
      </c>
      <c r="O323" t="str">
        <f t="shared" ref="O323:O386" si="17">IF(J323="M","Medium",IF(J323="L","Lite",IF(J323="D","Dark","")))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Lite</v>
      </c>
      <c r="P327" t="str">
        <f>_xlfn.XLOOKUP(Orders[[#This Row],[Customer ID]],Customers!$A$2:$A$1001,Customers!$I$2:$I$1001,,0)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Lite</v>
      </c>
      <c r="P330" t="str">
        <f>_xlfn.XLOOKUP(Orders[[#This Row],[Customer ID]],Customers!$A$2:$A$1001,Customers!$I$2:$I$1001,,0)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Lite</v>
      </c>
      <c r="P336" t="str">
        <f>_xlfn.XLOOKUP(Orders[[#This Row],[Customer ID]],Customers!$A$2:$A$1001,Customers!$I$2:$I$1001,,0)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Lite</v>
      </c>
      <c r="P337" t="str">
        <f>_xlfn.XLOOKUP(Orders[[#This Row],[Customer ID]],Customers!$A$2:$A$1001,Customers!$I$2:$I$1001,,0)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Lite</v>
      </c>
      <c r="P340" t="str">
        <f>_xlfn.XLOOKUP(Orders[[#This Row],[Customer ID]],Customers!$A$2:$A$1001,Customers!$I$2:$I$1001,,0)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Lite</v>
      </c>
      <c r="P343" t="str">
        <f>_xlfn.XLOOKUP(Orders[[#This Row],[Customer ID]],Customers!$A$2:$A$1001,Customers!$I$2:$I$1001,,0)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Lite</v>
      </c>
      <c r="P347" t="str">
        <f>_xlfn.XLOOKUP(Orders[[#This Row],[Customer ID]],Customers!$A$2:$A$1001,Customers!$I$2:$I$1001,,0)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Lite</v>
      </c>
      <c r="P348" t="str">
        <f>_xlfn.XLOOKUP(Orders[[#This Row],[Customer ID]],Customers!$A$2:$A$1001,Customers!$I$2:$I$1001,,0)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Lite</v>
      </c>
      <c r="P350" t="str">
        <f>_xlfn.XLOOKUP(Orders[[#This Row],[Customer ID]],Customers!$A$2:$A$1001,Customers!$I$2:$I$1001,,0)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Lite</v>
      </c>
      <c r="P351" t="str">
        <f>_xlfn.XLOOKUP(Orders[[#This Row],[Customer ID]],Customers!$A$2:$A$1001,Customers!$I$2:$I$1001,,0)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Lite</v>
      </c>
      <c r="P360" t="str">
        <f>_xlfn.XLOOKUP(Orders[[#This Row],[Customer ID]],Customers!$A$2:$A$1001,Customers!$I$2:$I$1001,,0)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Lite</v>
      </c>
      <c r="P361" t="str">
        <f>_xlfn.XLOOKUP(Orders[[#This Row],[Customer ID]],Customers!$A$2:$A$1001,Customers!$I$2:$I$1001,,0)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Lite</v>
      </c>
      <c r="P364" t="str">
        <f>_xlfn.XLOOKUP(Orders[[#This Row],[Customer ID]],Customers!$A$2:$A$1001,Customers!$I$2:$I$1001,,0)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Lite</v>
      </c>
      <c r="P371" t="str">
        <f>_xlfn.XLOOKUP(Orders[[#This Row],[Customer ID]],Customers!$A$2:$A$1001,Customers!$I$2:$I$1001,,0)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Lite</v>
      </c>
      <c r="P373" t="str">
        <f>_xlfn.XLOOKUP(Orders[[#This Row],[Customer ID]],Customers!$A$2:$A$1001,Customers!$I$2:$I$1001,,0)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Lite</v>
      </c>
      <c r="P374" t="str">
        <f>_xlfn.XLOOKUP(Orders[[#This Row],[Customer ID]],Customers!$A$2:$A$1001,Customers!$I$2:$I$1001,,0)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Lite</v>
      </c>
      <c r="P376" t="str">
        <f>_xlfn.XLOOKUP(Orders[[#This Row],[Customer ID]],Customers!$A$2:$A$1001,Customers!$I$2:$I$1001,,0)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Lite</v>
      </c>
      <c r="P380" t="str">
        <f>_xlfn.XLOOKUP(Orders[[#This Row],[Customer ID]],Customers!$A$2:$A$1001,Customers!$I$2:$I$1001,,0)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Lite</v>
      </c>
      <c r="P381" t="str">
        <f>_xlfn.XLOOKUP(Orders[[#This Row],[Customer ID]],Customers!$A$2:$A$1001,Customers!$I$2:$I$1001,,0)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Lite</v>
      </c>
      <c r="P385" t="str">
        <f>_xlfn.XLOOKUP(Orders[[#This Row],[Customer ID]],Customers!$A$2:$A$1001,Customers!$I$2:$I$1001,,0)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Lite</v>
      </c>
      <c r="P386" t="str">
        <f>_xlfn.XLOOKUP(Orders[[#This Row],[Customer ID]],Customers!$A$2:$A$1001,Customers!$I$2:$I$1001,,0)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IF(I387="Rob","Robusta",IF(I387="Exc","Excelsa",IF(I387="Lib","Liberica",IF(I387="Ara","Arabica",""))))</f>
        <v>Liberica</v>
      </c>
      <c r="O387" t="str">
        <f t="shared" ref="O387:O450" si="20">IF(J387="M","Medium",IF(J387="L","Lite",IF(J387="D","Dark","")))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Lite</v>
      </c>
      <c r="P389" t="str">
        <f>_xlfn.XLOOKUP(Orders[[#This Row],[Customer ID]],Customers!$A$2:$A$1001,Customers!$I$2:$I$1001,,0)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Lite</v>
      </c>
      <c r="P394" t="str">
        <f>_xlfn.XLOOKUP(Orders[[#This Row],[Customer ID]],Customers!$A$2:$A$1001,Customers!$I$2:$I$1001,,0)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Lite</v>
      </c>
      <c r="P395" t="str">
        <f>_xlfn.XLOOKUP(Orders[[#This Row],[Customer ID]],Customers!$A$2:$A$1001,Customers!$I$2:$I$1001,,0)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Lite</v>
      </c>
      <c r="P396" t="str">
        <f>_xlfn.XLOOKUP(Orders[[#This Row],[Customer ID]],Customers!$A$2:$A$1001,Customers!$I$2:$I$1001,,0)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Lite</v>
      </c>
      <c r="P398" t="str">
        <f>_xlfn.XLOOKUP(Orders[[#This Row],[Customer ID]],Customers!$A$2:$A$1001,Customers!$I$2:$I$1001,,0)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Lite</v>
      </c>
      <c r="P402" t="str">
        <f>_xlfn.XLOOKUP(Orders[[#This Row],[Customer ID]],Customers!$A$2:$A$1001,Customers!$I$2:$I$1001,,0)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Lite</v>
      </c>
      <c r="P405" t="str">
        <f>_xlfn.XLOOKUP(Orders[[#This Row],[Customer ID]],Customers!$A$2:$A$1001,Customers!$I$2:$I$1001,,0)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Lite</v>
      </c>
      <c r="P411" t="str">
        <f>_xlfn.XLOOKUP(Orders[[#This Row],[Customer ID]],Customers!$A$2:$A$1001,Customers!$I$2:$I$1001,,0)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Lite</v>
      </c>
      <c r="P412" t="str">
        <f>_xlfn.XLOOKUP(Orders[[#This Row],[Customer ID]],Customers!$A$2:$A$1001,Customers!$I$2:$I$1001,,0)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Lite</v>
      </c>
      <c r="P415" t="str">
        <f>_xlfn.XLOOKUP(Orders[[#This Row],[Customer ID]],Customers!$A$2:$A$1001,Customers!$I$2:$I$1001,,0)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Lite</v>
      </c>
      <c r="P416" t="str">
        <f>_xlfn.XLOOKUP(Orders[[#This Row],[Customer ID]],Customers!$A$2:$A$1001,Customers!$I$2:$I$1001,,0)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Lite</v>
      </c>
      <c r="P418" t="str">
        <f>_xlfn.XLOOKUP(Orders[[#This Row],[Customer ID]],Customers!$A$2:$A$1001,Customers!$I$2:$I$1001,,0)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Lite</v>
      </c>
      <c r="P419" t="str">
        <f>_xlfn.XLOOKUP(Orders[[#This Row],[Customer ID]],Customers!$A$2:$A$1001,Customers!$I$2:$I$1001,,0)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Lite</v>
      </c>
      <c r="P420" t="str">
        <f>_xlfn.XLOOKUP(Orders[[#This Row],[Customer ID]],Customers!$A$2:$A$1001,Customers!$I$2:$I$1001,,0)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Lite</v>
      </c>
      <c r="P426" t="str">
        <f>_xlfn.XLOOKUP(Orders[[#This Row],[Customer ID]],Customers!$A$2:$A$1001,Customers!$I$2:$I$1001,,0)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Lite</v>
      </c>
      <c r="P428" t="str">
        <f>_xlfn.XLOOKUP(Orders[[#This Row],[Customer ID]],Customers!$A$2:$A$1001,Customers!$I$2:$I$1001,,0)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Lite</v>
      </c>
      <c r="P430" t="str">
        <f>_xlfn.XLOOKUP(Orders[[#This Row],[Customer ID]],Customers!$A$2:$A$1001,Customers!$I$2:$I$1001,,0)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Lite</v>
      </c>
      <c r="P431" t="str">
        <f>_xlfn.XLOOKUP(Orders[[#This Row],[Customer ID]],Customers!$A$2:$A$1001,Customers!$I$2:$I$1001,,0)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Lite</v>
      </c>
      <c r="P438" t="str">
        <f>_xlfn.XLOOKUP(Orders[[#This Row],[Customer ID]],Customers!$A$2:$A$1001,Customers!$I$2:$I$1001,,0)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Lite</v>
      </c>
      <c r="P441" t="str">
        <f>_xlfn.XLOOKUP(Orders[[#This Row],[Customer ID]],Customers!$A$2:$A$1001,Customers!$I$2:$I$1001,,0)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Lite</v>
      </c>
      <c r="P444" t="str">
        <f>_xlfn.XLOOKUP(Orders[[#This Row],[Customer ID]],Customers!$A$2:$A$1001,Customers!$I$2:$I$1001,,0)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Lite</v>
      </c>
      <c r="P445" t="str">
        <f>_xlfn.XLOOKUP(Orders[[#This Row],[Customer ID]],Customers!$A$2:$A$1001,Customers!$I$2:$I$1001,,0)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Lite</v>
      </c>
      <c r="P450" t="str">
        <f>_xlfn.XLOOKUP(Orders[[#This Row],[Customer ID]],Customers!$A$2:$A$1001,Customers!$I$2:$I$1001,,0)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IF(I451="Rob","Robusta",IF(I451="Exc","Excelsa",IF(I451="Lib","Liberica",IF(I451="Ara","Arabica",""))))</f>
        <v>Robusta</v>
      </c>
      <c r="O451" t="str">
        <f t="shared" ref="O451:O514" si="23">IF(J451="M","Medium",IF(J451="L","Lite",IF(J451="D","Dark","")))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Lite</v>
      </c>
      <c r="P452" t="str">
        <f>_xlfn.XLOOKUP(Orders[[#This Row],[Customer ID]],Customers!$A$2:$A$1001,Customers!$I$2:$I$1001,,0)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Lite</v>
      </c>
      <c r="P454" t="str">
        <f>_xlfn.XLOOKUP(Orders[[#This Row],[Customer ID]],Customers!$A$2:$A$1001,Customers!$I$2:$I$1001,,0)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Lite</v>
      </c>
      <c r="P455" t="str">
        <f>_xlfn.XLOOKUP(Orders[[#This Row],[Customer ID]],Customers!$A$2:$A$1001,Customers!$I$2:$I$1001,,0)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Lite</v>
      </c>
      <c r="P457" t="str">
        <f>_xlfn.XLOOKUP(Orders[[#This Row],[Customer ID]],Customers!$A$2:$A$1001,Customers!$I$2:$I$1001,,0)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Lite</v>
      </c>
      <c r="P459" t="str">
        <f>_xlfn.XLOOKUP(Orders[[#This Row],[Customer ID]],Customers!$A$2:$A$1001,Customers!$I$2:$I$1001,,0)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Lite</v>
      </c>
      <c r="P461" t="str">
        <f>_xlfn.XLOOKUP(Orders[[#This Row],[Customer ID]],Customers!$A$2:$A$1001,Customers!$I$2:$I$1001,,0)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Lite</v>
      </c>
      <c r="P471" t="str">
        <f>_xlfn.XLOOKUP(Orders[[#This Row],[Customer ID]],Customers!$A$2:$A$1001,Customers!$I$2:$I$1001,,0)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Lite</v>
      </c>
      <c r="P475" t="str">
        <f>_xlfn.XLOOKUP(Orders[[#This Row],[Customer ID]],Customers!$A$2:$A$1001,Customers!$I$2:$I$1001,,0)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Lite</v>
      </c>
      <c r="P478" t="str">
        <f>_xlfn.XLOOKUP(Orders[[#This Row],[Customer ID]],Customers!$A$2:$A$1001,Customers!$I$2:$I$1001,,0)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Lite</v>
      </c>
      <c r="P483" t="str">
        <f>_xlfn.XLOOKUP(Orders[[#This Row],[Customer ID]],Customers!$A$2:$A$1001,Customers!$I$2:$I$1001,,0)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Lite</v>
      </c>
      <c r="P486" t="str">
        <f>_xlfn.XLOOKUP(Orders[[#This Row],[Customer ID]],Customers!$A$2:$A$1001,Customers!$I$2:$I$1001,,0)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Lite</v>
      </c>
      <c r="P487" t="str">
        <f>_xlfn.XLOOKUP(Orders[[#This Row],[Customer ID]],Customers!$A$2:$A$1001,Customers!$I$2:$I$1001,,0)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Lite</v>
      </c>
      <c r="P491" t="str">
        <f>_xlfn.XLOOKUP(Orders[[#This Row],[Customer ID]],Customers!$A$2:$A$1001,Customers!$I$2:$I$1001,,0)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Lite</v>
      </c>
      <c r="P496" t="str">
        <f>_xlfn.XLOOKUP(Orders[[#This Row],[Customer ID]],Customers!$A$2:$A$1001,Customers!$I$2:$I$1001,,0)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Lite</v>
      </c>
      <c r="P497" t="str">
        <f>_xlfn.XLOOKUP(Orders[[#This Row],[Customer ID]],Customers!$A$2:$A$1001,Customers!$I$2:$I$1001,,0)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Lite</v>
      </c>
      <c r="P502" t="str">
        <f>_xlfn.XLOOKUP(Orders[[#This Row],[Customer ID]],Customers!$A$2:$A$1001,Customers!$I$2:$I$1001,,0)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Lite</v>
      </c>
      <c r="P506" t="str">
        <f>_xlfn.XLOOKUP(Orders[[#This Row],[Customer ID]],Customers!$A$2:$A$1001,Customers!$I$2:$I$1001,,0)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Lite</v>
      </c>
      <c r="P508" t="str">
        <f>_xlfn.XLOOKUP(Orders[[#This Row],[Customer ID]],Customers!$A$2:$A$1001,Customers!$I$2:$I$1001,,0)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Lite</v>
      </c>
      <c r="P509" t="str">
        <f>_xlfn.XLOOKUP(Orders[[#This Row],[Customer ID]],Customers!$A$2:$A$1001,Customers!$I$2:$I$1001,,0)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Lite</v>
      </c>
      <c r="P512" t="str">
        <f>_xlfn.XLOOKUP(Orders[[#This Row],[Customer ID]],Customers!$A$2:$A$1001,Customers!$I$2:$I$1001,,0)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Lite</v>
      </c>
      <c r="P514" t="str">
        <f>_xlfn.XLOOKUP(Orders[[#This Row],[Customer ID]],Customers!$A$2:$A$1001,Customers!$I$2:$I$1001,,0)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IF(I515="Rob","Robusta",IF(I515="Exc","Excelsa",IF(I515="Lib","Liberica",IF(I515="Ara","Arabica",""))))</f>
        <v>Liberica</v>
      </c>
      <c r="O515" t="str">
        <f t="shared" ref="O515:O578" si="26">IF(J515="M","Medium",IF(J515="L","Lite",IF(J515="D","Dark","")))</f>
        <v>Lite</v>
      </c>
      <c r="P515" t="str">
        <f>_xlfn.XLOOKUP(Orders[[#This Row],[Customer ID]],Customers!$A$2:$A$1001,Customers!$I$2:$I$1001,,0)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Lite</v>
      </c>
      <c r="P517" t="str">
        <f>_xlfn.XLOOKUP(Orders[[#This Row],[Customer ID]],Customers!$A$2:$A$1001,Customers!$I$2:$I$1001,,0)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Lite</v>
      </c>
      <c r="P526" t="str">
        <f>_xlfn.XLOOKUP(Orders[[#This Row],[Customer ID]],Customers!$A$2:$A$1001,Customers!$I$2:$I$1001,,0)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Lite</v>
      </c>
      <c r="P530" t="str">
        <f>_xlfn.XLOOKUP(Orders[[#This Row],[Customer ID]],Customers!$A$2:$A$1001,Customers!$I$2:$I$1001,,0)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Lite</v>
      </c>
      <c r="P537" t="str">
        <f>_xlfn.XLOOKUP(Orders[[#This Row],[Customer ID]],Customers!$A$2:$A$1001,Customers!$I$2:$I$1001,,0)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Lite</v>
      </c>
      <c r="P542" t="str">
        <f>_xlfn.XLOOKUP(Orders[[#This Row],[Customer ID]],Customers!$A$2:$A$1001,Customers!$I$2:$I$1001,,0)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Lite</v>
      </c>
      <c r="P545" t="str">
        <f>_xlfn.XLOOKUP(Orders[[#This Row],[Customer ID]],Customers!$A$2:$A$1001,Customers!$I$2:$I$1001,,0)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Lite</v>
      </c>
      <c r="P546" t="str">
        <f>_xlfn.XLOOKUP(Orders[[#This Row],[Customer ID]],Customers!$A$2:$A$1001,Customers!$I$2:$I$1001,,0)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Lite</v>
      </c>
      <c r="P549" t="str">
        <f>_xlfn.XLOOKUP(Orders[[#This Row],[Customer ID]],Customers!$A$2:$A$1001,Customers!$I$2:$I$1001,,0)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Lite</v>
      </c>
      <c r="P550" t="str">
        <f>_xlfn.XLOOKUP(Orders[[#This Row],[Customer ID]],Customers!$A$2:$A$1001,Customers!$I$2:$I$1001,,0)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Lite</v>
      </c>
      <c r="P551" t="str">
        <f>_xlfn.XLOOKUP(Orders[[#This Row],[Customer ID]],Customers!$A$2:$A$1001,Customers!$I$2:$I$1001,,0)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Lite</v>
      </c>
      <c r="P554" t="str">
        <f>_xlfn.XLOOKUP(Orders[[#This Row],[Customer ID]],Customers!$A$2:$A$1001,Customers!$I$2:$I$1001,,0)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Lite</v>
      </c>
      <c r="P556" t="str">
        <f>_xlfn.XLOOKUP(Orders[[#This Row],[Customer ID]],Customers!$A$2:$A$1001,Customers!$I$2:$I$1001,,0)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Lite</v>
      </c>
      <c r="P559" t="str">
        <f>_xlfn.XLOOKUP(Orders[[#This Row],[Customer ID]],Customers!$A$2:$A$1001,Customers!$I$2:$I$1001,,0)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Lite</v>
      </c>
      <c r="P561" t="str">
        <f>_xlfn.XLOOKUP(Orders[[#This Row],[Customer ID]],Customers!$A$2:$A$1001,Customers!$I$2:$I$1001,,0)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Lite</v>
      </c>
      <c r="P564" t="str">
        <f>_xlfn.XLOOKUP(Orders[[#This Row],[Customer ID]],Customers!$A$2:$A$1001,Customers!$I$2:$I$1001,,0)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Lite</v>
      </c>
      <c r="P566" t="str">
        <f>_xlfn.XLOOKUP(Orders[[#This Row],[Customer ID]],Customers!$A$2:$A$1001,Customers!$I$2:$I$1001,,0)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Lite</v>
      </c>
      <c r="P569" t="str">
        <f>_xlfn.XLOOKUP(Orders[[#This Row],[Customer ID]],Customers!$A$2:$A$1001,Customers!$I$2:$I$1001,,0)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Lite</v>
      </c>
      <c r="P570" t="str">
        <f>_xlfn.XLOOKUP(Orders[[#This Row],[Customer ID]],Customers!$A$2:$A$1001,Customers!$I$2:$I$1001,,0)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Lite</v>
      </c>
      <c r="P573" t="str">
        <f>_xlfn.XLOOKUP(Orders[[#This Row],[Customer ID]],Customers!$A$2:$A$1001,Customers!$I$2:$I$1001,,0)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Lite</v>
      </c>
      <c r="P576" t="str">
        <f>_xlfn.XLOOKUP(Orders[[#This Row],[Customer ID]],Customers!$A$2:$A$1001,Customers!$I$2:$I$1001,,0)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IF(I579="Rob","Robusta",IF(I579="Exc","Excelsa",IF(I579="Lib","Liberica",IF(I579="Ara","Arabica",""))))</f>
        <v>Liberica</v>
      </c>
      <c r="O579" t="str">
        <f t="shared" ref="O579:O642" si="29">IF(J579="M","Medium",IF(J579="L","Lite",IF(J579="D","Dark","")))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Lite</v>
      </c>
      <c r="P580" t="str">
        <f>_xlfn.XLOOKUP(Orders[[#This Row],[Customer ID]],Customers!$A$2:$A$1001,Customers!$I$2:$I$1001,,0)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Lite</v>
      </c>
      <c r="P582" t="str">
        <f>_xlfn.XLOOKUP(Orders[[#This Row],[Customer ID]],Customers!$A$2:$A$1001,Customers!$I$2:$I$1001,,0)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Lite</v>
      </c>
      <c r="P583" t="str">
        <f>_xlfn.XLOOKUP(Orders[[#This Row],[Customer ID]],Customers!$A$2:$A$1001,Customers!$I$2:$I$1001,,0)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Lite</v>
      </c>
      <c r="P585" t="str">
        <f>_xlfn.XLOOKUP(Orders[[#This Row],[Customer ID]],Customers!$A$2:$A$1001,Customers!$I$2:$I$1001,,0)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Lite</v>
      </c>
      <c r="P586" t="str">
        <f>_xlfn.XLOOKUP(Orders[[#This Row],[Customer ID]],Customers!$A$2:$A$1001,Customers!$I$2:$I$1001,,0)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Lite</v>
      </c>
      <c r="P588" t="str">
        <f>_xlfn.XLOOKUP(Orders[[#This Row],[Customer ID]],Customers!$A$2:$A$1001,Customers!$I$2:$I$1001,,0)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Lite</v>
      </c>
      <c r="P591" t="str">
        <f>_xlfn.XLOOKUP(Orders[[#This Row],[Customer ID]],Customers!$A$2:$A$1001,Customers!$I$2:$I$1001,,0)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Lite</v>
      </c>
      <c r="P596" t="str">
        <f>_xlfn.XLOOKUP(Orders[[#This Row],[Customer ID]],Customers!$A$2:$A$1001,Customers!$I$2:$I$1001,,0)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Lite</v>
      </c>
      <c r="P597" t="str">
        <f>_xlfn.XLOOKUP(Orders[[#This Row],[Customer ID]],Customers!$A$2:$A$1001,Customers!$I$2:$I$1001,,0)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Lite</v>
      </c>
      <c r="P599" t="str">
        <f>_xlfn.XLOOKUP(Orders[[#This Row],[Customer ID]],Customers!$A$2:$A$1001,Customers!$I$2:$I$1001,,0)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Lite</v>
      </c>
      <c r="P603" t="str">
        <f>_xlfn.XLOOKUP(Orders[[#This Row],[Customer ID]],Customers!$A$2:$A$1001,Customers!$I$2:$I$1001,,0)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Lite</v>
      </c>
      <c r="P604" t="str">
        <f>_xlfn.XLOOKUP(Orders[[#This Row],[Customer ID]],Customers!$A$2:$A$1001,Customers!$I$2:$I$1001,,0)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Lite</v>
      </c>
      <c r="P607" t="str">
        <f>_xlfn.XLOOKUP(Orders[[#This Row],[Customer ID]],Customers!$A$2:$A$1001,Customers!$I$2:$I$1001,,0)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Lite</v>
      </c>
      <c r="P608" t="str">
        <f>_xlfn.XLOOKUP(Orders[[#This Row],[Customer ID]],Customers!$A$2:$A$1001,Customers!$I$2:$I$1001,,0)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Lite</v>
      </c>
      <c r="P613" t="str">
        <f>_xlfn.XLOOKUP(Orders[[#This Row],[Customer ID]],Customers!$A$2:$A$1001,Customers!$I$2:$I$1001,,0)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Lite</v>
      </c>
      <c r="P617" t="str">
        <f>_xlfn.XLOOKUP(Orders[[#This Row],[Customer ID]],Customers!$A$2:$A$1001,Customers!$I$2:$I$1001,,0)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Lite</v>
      </c>
      <c r="P623" t="str">
        <f>_xlfn.XLOOKUP(Orders[[#This Row],[Customer ID]],Customers!$A$2:$A$1001,Customers!$I$2:$I$1001,,0)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Lite</v>
      </c>
      <c r="P627" t="str">
        <f>_xlfn.XLOOKUP(Orders[[#This Row],[Customer ID]],Customers!$A$2:$A$1001,Customers!$I$2:$I$1001,,0)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Lite</v>
      </c>
      <c r="P630" t="str">
        <f>_xlfn.XLOOKUP(Orders[[#This Row],[Customer ID]],Customers!$A$2:$A$1001,Customers!$I$2:$I$1001,,0)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Lite</v>
      </c>
      <c r="P634" t="str">
        <f>_xlfn.XLOOKUP(Orders[[#This Row],[Customer ID]],Customers!$A$2:$A$1001,Customers!$I$2:$I$1001,,0)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Lite</v>
      </c>
      <c r="P635" t="str">
        <f>_xlfn.XLOOKUP(Orders[[#This Row],[Customer ID]],Customers!$A$2:$A$1001,Customers!$I$2:$I$1001,,0)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Lite</v>
      </c>
      <c r="P637" t="str">
        <f>_xlfn.XLOOKUP(Orders[[#This Row],[Customer ID]],Customers!$A$2:$A$1001,Customers!$I$2:$I$1001,,0)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Lite</v>
      </c>
      <c r="P638" t="str">
        <f>_xlfn.XLOOKUP(Orders[[#This Row],[Customer ID]],Customers!$A$2:$A$1001,Customers!$I$2:$I$1001,,0)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Lite</v>
      </c>
      <c r="P642" t="str">
        <f>_xlfn.XLOOKUP(Orders[[#This Row],[Customer ID]],Customers!$A$2:$A$1001,Customers!$I$2:$I$1001,,0)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IF(I643="Rob","Robusta",IF(I643="Exc","Excelsa",IF(I643="Lib","Liberica",IF(I643="Ara","Arabica",""))))</f>
        <v>Robusta</v>
      </c>
      <c r="O643" t="str">
        <f t="shared" ref="O643:O706" si="32">IF(J643="M","Medium",IF(J643="L","Lite",IF(J643="D","Dark","")))</f>
        <v>Lite</v>
      </c>
      <c r="P643" t="str">
        <f>_xlfn.XLOOKUP(Orders[[#This Row],[Customer ID]],Customers!$A$2:$A$1001,Customers!$I$2:$I$1001,,0)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Lite</v>
      </c>
      <c r="P645" t="str">
        <f>_xlfn.XLOOKUP(Orders[[#This Row],[Customer ID]],Customers!$A$2:$A$1001,Customers!$I$2:$I$1001,,0)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Lite</v>
      </c>
      <c r="P649" t="str">
        <f>_xlfn.XLOOKUP(Orders[[#This Row],[Customer ID]],Customers!$A$2:$A$1001,Customers!$I$2:$I$1001,,0)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Lite</v>
      </c>
      <c r="P651" t="str">
        <f>_xlfn.XLOOKUP(Orders[[#This Row],[Customer ID]],Customers!$A$2:$A$1001,Customers!$I$2:$I$1001,,0)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Lite</v>
      </c>
      <c r="P653" t="str">
        <f>_xlfn.XLOOKUP(Orders[[#This Row],[Customer ID]],Customers!$A$2:$A$1001,Customers!$I$2:$I$1001,,0)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Lite</v>
      </c>
      <c r="P654" t="str">
        <f>_xlfn.XLOOKUP(Orders[[#This Row],[Customer ID]],Customers!$A$2:$A$1001,Customers!$I$2:$I$1001,,0)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Lite</v>
      </c>
      <c r="P662" t="str">
        <f>_xlfn.XLOOKUP(Orders[[#This Row],[Customer ID]],Customers!$A$2:$A$1001,Customers!$I$2:$I$1001,,0)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Lite</v>
      </c>
      <c r="P670" t="str">
        <f>_xlfn.XLOOKUP(Orders[[#This Row],[Customer ID]],Customers!$A$2:$A$1001,Customers!$I$2:$I$1001,,0)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Lite</v>
      </c>
      <c r="P673" t="str">
        <f>_xlfn.XLOOKUP(Orders[[#This Row],[Customer ID]],Customers!$A$2:$A$1001,Customers!$I$2:$I$1001,,0)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Lite</v>
      </c>
      <c r="P676" t="str">
        <f>_xlfn.XLOOKUP(Orders[[#This Row],[Customer ID]],Customers!$A$2:$A$1001,Customers!$I$2:$I$1001,,0)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Lite</v>
      </c>
      <c r="P678" t="str">
        <f>_xlfn.XLOOKUP(Orders[[#This Row],[Customer ID]],Customers!$A$2:$A$1001,Customers!$I$2:$I$1001,,0)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Lite</v>
      </c>
      <c r="P680" t="str">
        <f>_xlfn.XLOOKUP(Orders[[#This Row],[Customer ID]],Customers!$A$2:$A$1001,Customers!$I$2:$I$1001,,0)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Lite</v>
      </c>
      <c r="P681" t="str">
        <f>_xlfn.XLOOKUP(Orders[[#This Row],[Customer ID]],Customers!$A$2:$A$1001,Customers!$I$2:$I$1001,,0)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Lite</v>
      </c>
      <c r="P683" t="str">
        <f>_xlfn.XLOOKUP(Orders[[#This Row],[Customer ID]],Customers!$A$2:$A$1001,Customers!$I$2:$I$1001,,0)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Lite</v>
      </c>
      <c r="P686" t="str">
        <f>_xlfn.XLOOKUP(Orders[[#This Row],[Customer ID]],Customers!$A$2:$A$1001,Customers!$I$2:$I$1001,,0)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Lite</v>
      </c>
      <c r="P687" t="str">
        <f>_xlfn.XLOOKUP(Orders[[#This Row],[Customer ID]],Customers!$A$2:$A$1001,Customers!$I$2:$I$1001,,0)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Lite</v>
      </c>
      <c r="P690" t="str">
        <f>_xlfn.XLOOKUP(Orders[[#This Row],[Customer ID]],Customers!$A$2:$A$1001,Customers!$I$2:$I$1001,,0)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Lite</v>
      </c>
      <c r="P697" t="str">
        <f>_xlfn.XLOOKUP(Orders[[#This Row],[Customer ID]],Customers!$A$2:$A$1001,Customers!$I$2:$I$1001,,0)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Lite</v>
      </c>
      <c r="P702" t="str">
        <f>_xlfn.XLOOKUP(Orders[[#This Row],[Customer ID]],Customers!$A$2:$A$1001,Customers!$I$2:$I$1001,,0)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Lite</v>
      </c>
      <c r="P704" t="str">
        <f>_xlfn.XLOOKUP(Orders[[#This Row],[Customer ID]],Customers!$A$2:$A$1001,Customers!$I$2:$I$1001,,0)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IF(I707="Rob","Robusta",IF(I707="Exc","Excelsa",IF(I707="Lib","Liberica",IF(I707="Ara","Arabica",""))))</f>
        <v>Excelsa</v>
      </c>
      <c r="O707" t="str">
        <f t="shared" ref="O707:O770" si="35">IF(J707="M","Medium",IF(J707="L","Lite",IF(J707="D","Dark","")))</f>
        <v>Lite</v>
      </c>
      <c r="P707" t="str">
        <f>_xlfn.XLOOKUP(Orders[[#This Row],[Customer ID]],Customers!$A$2:$A$1001,Customers!$I$2:$I$1001,,0)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Lite</v>
      </c>
      <c r="P711" t="str">
        <f>_xlfn.XLOOKUP(Orders[[#This Row],[Customer ID]],Customers!$A$2:$A$1001,Customers!$I$2:$I$1001,,0)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Lite</v>
      </c>
      <c r="P717" t="str">
        <f>_xlfn.XLOOKUP(Orders[[#This Row],[Customer ID]],Customers!$A$2:$A$1001,Customers!$I$2:$I$1001,,0)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Lite</v>
      </c>
      <c r="P718" t="str">
        <f>_xlfn.XLOOKUP(Orders[[#This Row],[Customer ID]],Customers!$A$2:$A$1001,Customers!$I$2:$I$1001,,0)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Lite</v>
      </c>
      <c r="P721" t="str">
        <f>_xlfn.XLOOKUP(Orders[[#This Row],[Customer ID]],Customers!$A$2:$A$1001,Customers!$I$2:$I$1001,,0)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Lite</v>
      </c>
      <c r="P727" t="str">
        <f>_xlfn.XLOOKUP(Orders[[#This Row],[Customer ID]],Customers!$A$2:$A$1001,Customers!$I$2:$I$1001,,0)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Lite</v>
      </c>
      <c r="P728" t="str">
        <f>_xlfn.XLOOKUP(Orders[[#This Row],[Customer ID]],Customers!$A$2:$A$1001,Customers!$I$2:$I$1001,,0)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Lite</v>
      </c>
      <c r="P732" t="str">
        <f>_xlfn.XLOOKUP(Orders[[#This Row],[Customer ID]],Customers!$A$2:$A$1001,Customers!$I$2:$I$1001,,0)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Lite</v>
      </c>
      <c r="P734" t="str">
        <f>_xlfn.XLOOKUP(Orders[[#This Row],[Customer ID]],Customers!$A$2:$A$1001,Customers!$I$2:$I$1001,,0)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Lite</v>
      </c>
      <c r="P740" t="str">
        <f>_xlfn.XLOOKUP(Orders[[#This Row],[Customer ID]],Customers!$A$2:$A$1001,Customers!$I$2:$I$1001,,0)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Lite</v>
      </c>
      <c r="P742" t="str">
        <f>_xlfn.XLOOKUP(Orders[[#This Row],[Customer ID]],Customers!$A$2:$A$1001,Customers!$I$2:$I$1001,,0)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Lite</v>
      </c>
      <c r="P753" t="str">
        <f>_xlfn.XLOOKUP(Orders[[#This Row],[Customer ID]],Customers!$A$2:$A$1001,Customers!$I$2:$I$1001,,0)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Lite</v>
      </c>
      <c r="P757" t="str">
        <f>_xlfn.XLOOKUP(Orders[[#This Row],[Customer ID]],Customers!$A$2:$A$1001,Customers!$I$2:$I$1001,,0)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Lite</v>
      </c>
      <c r="P762" t="str">
        <f>_xlfn.XLOOKUP(Orders[[#This Row],[Customer ID]],Customers!$A$2:$A$1001,Customers!$I$2:$I$1001,,0)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Lite</v>
      </c>
      <c r="P763" t="str">
        <f>_xlfn.XLOOKUP(Orders[[#This Row],[Customer ID]],Customers!$A$2:$A$1001,Customers!$I$2:$I$1001,,0)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Lite</v>
      </c>
      <c r="P765" t="str">
        <f>_xlfn.XLOOKUP(Orders[[#This Row],[Customer ID]],Customers!$A$2:$A$1001,Customers!$I$2:$I$1001,,0)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Lite</v>
      </c>
      <c r="P766" t="str">
        <f>_xlfn.XLOOKUP(Orders[[#This Row],[Customer ID]],Customers!$A$2:$A$1001,Customers!$I$2:$I$1001,,0)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Lite</v>
      </c>
      <c r="P768" t="str">
        <f>_xlfn.XLOOKUP(Orders[[#This Row],[Customer ID]],Customers!$A$2:$A$1001,Customers!$I$2:$I$1001,,0)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Lite</v>
      </c>
      <c r="P769" t="str">
        <f>_xlfn.XLOOKUP(Orders[[#This Row],[Customer ID]],Customers!$A$2:$A$1001,Customers!$I$2:$I$1001,,0)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Lite</v>
      </c>
      <c r="P770" t="str">
        <f>_xlfn.XLOOKUP(Orders[[#This Row],[Customer ID]],Customers!$A$2:$A$1001,Customers!$I$2:$I$1001,,0)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IF(I771="Rob","Robusta",IF(I771="Exc","Excelsa",IF(I771="Lib","Liberica",IF(I771="Ara","Arabica",""))))</f>
        <v>Robusta</v>
      </c>
      <c r="O771" t="str">
        <f t="shared" ref="O771:O834" si="38">IF(J771="M","Medium",IF(J771="L","Lite",IF(J771="D","Dark","")))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Lite</v>
      </c>
      <c r="P773" t="str">
        <f>_xlfn.XLOOKUP(Orders[[#This Row],[Customer ID]],Customers!$A$2:$A$1001,Customers!$I$2:$I$1001,,0)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Lite</v>
      </c>
      <c r="P777" t="str">
        <f>_xlfn.XLOOKUP(Orders[[#This Row],[Customer ID]],Customers!$A$2:$A$1001,Customers!$I$2:$I$1001,,0)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Lite</v>
      </c>
      <c r="P779" t="str">
        <f>_xlfn.XLOOKUP(Orders[[#This Row],[Customer ID]],Customers!$A$2:$A$1001,Customers!$I$2:$I$1001,,0)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Lite</v>
      </c>
      <c r="P780" t="str">
        <f>_xlfn.XLOOKUP(Orders[[#This Row],[Customer ID]],Customers!$A$2:$A$1001,Customers!$I$2:$I$1001,,0)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Lite</v>
      </c>
      <c r="P783" t="str">
        <f>_xlfn.XLOOKUP(Orders[[#This Row],[Customer ID]],Customers!$A$2:$A$1001,Customers!$I$2:$I$1001,,0)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Lite</v>
      </c>
      <c r="P784" t="str">
        <f>_xlfn.XLOOKUP(Orders[[#This Row],[Customer ID]],Customers!$A$2:$A$1001,Customers!$I$2:$I$1001,,0)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Lite</v>
      </c>
      <c r="P786" t="str">
        <f>_xlfn.XLOOKUP(Orders[[#This Row],[Customer ID]],Customers!$A$2:$A$1001,Customers!$I$2:$I$1001,,0)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Lite</v>
      </c>
      <c r="P791" t="str">
        <f>_xlfn.XLOOKUP(Orders[[#This Row],[Customer ID]],Customers!$A$2:$A$1001,Customers!$I$2:$I$1001,,0)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Lite</v>
      </c>
      <c r="P792" t="str">
        <f>_xlfn.XLOOKUP(Orders[[#This Row],[Customer ID]],Customers!$A$2:$A$1001,Customers!$I$2:$I$1001,,0)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Lite</v>
      </c>
      <c r="P793" t="str">
        <f>_xlfn.XLOOKUP(Orders[[#This Row],[Customer ID]],Customers!$A$2:$A$1001,Customers!$I$2:$I$1001,,0)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Lite</v>
      </c>
      <c r="P795" t="str">
        <f>_xlfn.XLOOKUP(Orders[[#This Row],[Customer ID]],Customers!$A$2:$A$1001,Customers!$I$2:$I$1001,,0)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Lite</v>
      </c>
      <c r="P796" t="str">
        <f>_xlfn.XLOOKUP(Orders[[#This Row],[Customer ID]],Customers!$A$2:$A$1001,Customers!$I$2:$I$1001,,0)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Lite</v>
      </c>
      <c r="P797" t="str">
        <f>_xlfn.XLOOKUP(Orders[[#This Row],[Customer ID]],Customers!$A$2:$A$1001,Customers!$I$2:$I$1001,,0)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Lite</v>
      </c>
      <c r="P798" t="str">
        <f>_xlfn.XLOOKUP(Orders[[#This Row],[Customer ID]],Customers!$A$2:$A$1001,Customers!$I$2:$I$1001,,0)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Lite</v>
      </c>
      <c r="P799" t="str">
        <f>_xlfn.XLOOKUP(Orders[[#This Row],[Customer ID]],Customers!$A$2:$A$1001,Customers!$I$2:$I$1001,,0)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Lite</v>
      </c>
      <c r="P806" t="str">
        <f>_xlfn.XLOOKUP(Orders[[#This Row],[Customer ID]],Customers!$A$2:$A$1001,Customers!$I$2:$I$1001,,0)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Lite</v>
      </c>
      <c r="P810" t="str">
        <f>_xlfn.XLOOKUP(Orders[[#This Row],[Customer ID]],Customers!$A$2:$A$1001,Customers!$I$2:$I$1001,,0)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Lite</v>
      </c>
      <c r="P812" t="str">
        <f>_xlfn.XLOOKUP(Orders[[#This Row],[Customer ID]],Customers!$A$2:$A$1001,Customers!$I$2:$I$1001,,0)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Lite</v>
      </c>
      <c r="P816" t="str">
        <f>_xlfn.XLOOKUP(Orders[[#This Row],[Customer ID]],Customers!$A$2:$A$1001,Customers!$I$2:$I$1001,,0)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Lite</v>
      </c>
      <c r="P818" t="str">
        <f>_xlfn.XLOOKUP(Orders[[#This Row],[Customer ID]],Customers!$A$2:$A$1001,Customers!$I$2:$I$1001,,0)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Lite</v>
      </c>
      <c r="P820" t="str">
        <f>_xlfn.XLOOKUP(Orders[[#This Row],[Customer ID]],Customers!$A$2:$A$1001,Customers!$I$2:$I$1001,,0)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Lite</v>
      </c>
      <c r="P821" t="str">
        <f>_xlfn.XLOOKUP(Orders[[#This Row],[Customer ID]],Customers!$A$2:$A$1001,Customers!$I$2:$I$1001,,0)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Lite</v>
      </c>
      <c r="P824" t="str">
        <f>_xlfn.XLOOKUP(Orders[[#This Row],[Customer ID]],Customers!$A$2:$A$1001,Customers!$I$2:$I$1001,,0)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Lite</v>
      </c>
      <c r="P825" t="str">
        <f>_xlfn.XLOOKUP(Orders[[#This Row],[Customer ID]],Customers!$A$2:$A$1001,Customers!$I$2:$I$1001,,0)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IF(I835="Rob","Robusta",IF(I835="Exc","Excelsa",IF(I835="Lib","Liberica",IF(I835="Ara","Arabica",""))))</f>
        <v>Robusta</v>
      </c>
      <c r="O835" t="str">
        <f t="shared" ref="O835:O898" si="41">IF(J835="M","Medium",IF(J835="L","Lite",IF(J835="D","Dark","")))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Lite</v>
      </c>
      <c r="P837" t="str">
        <f>_xlfn.XLOOKUP(Orders[[#This Row],[Customer ID]],Customers!$A$2:$A$1001,Customers!$I$2:$I$1001,,0)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Lite</v>
      </c>
      <c r="P842" t="str">
        <f>_xlfn.XLOOKUP(Orders[[#This Row],[Customer ID]],Customers!$A$2:$A$1001,Customers!$I$2:$I$1001,,0)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Lite</v>
      </c>
      <c r="P850" t="str">
        <f>_xlfn.XLOOKUP(Orders[[#This Row],[Customer ID]],Customers!$A$2:$A$1001,Customers!$I$2:$I$1001,,0)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Lite</v>
      </c>
      <c r="P851" t="str">
        <f>_xlfn.XLOOKUP(Orders[[#This Row],[Customer ID]],Customers!$A$2:$A$1001,Customers!$I$2:$I$1001,,0)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Lite</v>
      </c>
      <c r="P856" t="str">
        <f>_xlfn.XLOOKUP(Orders[[#This Row],[Customer ID]],Customers!$A$2:$A$1001,Customers!$I$2:$I$1001,,0)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Lite</v>
      </c>
      <c r="P859" t="str">
        <f>_xlfn.XLOOKUP(Orders[[#This Row],[Customer ID]],Customers!$A$2:$A$1001,Customers!$I$2:$I$1001,,0)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Lite</v>
      </c>
      <c r="P861" t="str">
        <f>_xlfn.XLOOKUP(Orders[[#This Row],[Customer ID]],Customers!$A$2:$A$1001,Customers!$I$2:$I$1001,,0)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Lite</v>
      </c>
      <c r="P866" t="str">
        <f>_xlfn.XLOOKUP(Orders[[#This Row],[Customer ID]],Customers!$A$2:$A$1001,Customers!$I$2:$I$1001,,0)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Lite</v>
      </c>
      <c r="P869" t="str">
        <f>_xlfn.XLOOKUP(Orders[[#This Row],[Customer ID]],Customers!$A$2:$A$1001,Customers!$I$2:$I$1001,,0)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Lite</v>
      </c>
      <c r="P873" t="str">
        <f>_xlfn.XLOOKUP(Orders[[#This Row],[Customer ID]],Customers!$A$2:$A$1001,Customers!$I$2:$I$1001,,0)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Lite</v>
      </c>
      <c r="P876" t="str">
        <f>_xlfn.XLOOKUP(Orders[[#This Row],[Customer ID]],Customers!$A$2:$A$1001,Customers!$I$2:$I$1001,,0)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Lite</v>
      </c>
      <c r="P878" t="str">
        <f>_xlfn.XLOOKUP(Orders[[#This Row],[Customer ID]],Customers!$A$2:$A$1001,Customers!$I$2:$I$1001,,0)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Lite</v>
      </c>
      <c r="P879" t="str">
        <f>_xlfn.XLOOKUP(Orders[[#This Row],[Customer ID]],Customers!$A$2:$A$1001,Customers!$I$2:$I$1001,,0)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Lite</v>
      </c>
      <c r="P880" t="str">
        <f>_xlfn.XLOOKUP(Orders[[#This Row],[Customer ID]],Customers!$A$2:$A$1001,Customers!$I$2:$I$1001,,0)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Lite</v>
      </c>
      <c r="P882" t="str">
        <f>_xlfn.XLOOKUP(Orders[[#This Row],[Customer ID]],Customers!$A$2:$A$1001,Customers!$I$2:$I$1001,,0)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Lite</v>
      </c>
      <c r="P883" t="str">
        <f>_xlfn.XLOOKUP(Orders[[#This Row],[Customer ID]],Customers!$A$2:$A$1001,Customers!$I$2:$I$1001,,0)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Lite</v>
      </c>
      <c r="P889" t="str">
        <f>_xlfn.XLOOKUP(Orders[[#This Row],[Customer ID]],Customers!$A$2:$A$1001,Customers!$I$2:$I$1001,,0)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Lite</v>
      </c>
      <c r="P890" t="str">
        <f>_xlfn.XLOOKUP(Orders[[#This Row],[Customer ID]],Customers!$A$2:$A$1001,Customers!$I$2:$I$1001,,0)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Lite</v>
      </c>
      <c r="P895" t="str">
        <f>_xlfn.XLOOKUP(Orders[[#This Row],[Customer ID]],Customers!$A$2:$A$1001,Customers!$I$2:$I$1001,,0)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IF(I899="Rob","Robusta",IF(I899="Exc","Excelsa",IF(I899="Lib","Liberica",IF(I899="Ara","Arabica",""))))</f>
        <v>Excelsa</v>
      </c>
      <c r="O899" t="str">
        <f t="shared" ref="O899:O962" si="44">IF(J899="M","Medium",IF(J899="L","Lite",IF(J899="D","Dark","")))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Lite</v>
      </c>
      <c r="P900" t="str">
        <f>_xlfn.XLOOKUP(Orders[[#This Row],[Customer ID]],Customers!$A$2:$A$1001,Customers!$I$2:$I$1001,,0)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Lite</v>
      </c>
      <c r="P902" t="str">
        <f>_xlfn.XLOOKUP(Orders[[#This Row],[Customer ID]],Customers!$A$2:$A$1001,Customers!$I$2:$I$1001,,0)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Lite</v>
      </c>
      <c r="P903" t="str">
        <f>_xlfn.XLOOKUP(Orders[[#This Row],[Customer ID]],Customers!$A$2:$A$1001,Customers!$I$2:$I$1001,,0)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Lite</v>
      </c>
      <c r="P906" t="str">
        <f>_xlfn.XLOOKUP(Orders[[#This Row],[Customer ID]],Customers!$A$2:$A$1001,Customers!$I$2:$I$1001,,0)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Lite</v>
      </c>
      <c r="P910" t="str">
        <f>_xlfn.XLOOKUP(Orders[[#This Row],[Customer ID]],Customers!$A$2:$A$1001,Customers!$I$2:$I$1001,,0)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Lite</v>
      </c>
      <c r="P911" t="str">
        <f>_xlfn.XLOOKUP(Orders[[#This Row],[Customer ID]],Customers!$A$2:$A$1001,Customers!$I$2:$I$1001,,0)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Lite</v>
      </c>
      <c r="P926" t="str">
        <f>_xlfn.XLOOKUP(Orders[[#This Row],[Customer ID]],Customers!$A$2:$A$1001,Customers!$I$2:$I$1001,,0)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Lite</v>
      </c>
      <c r="P931" t="str">
        <f>_xlfn.XLOOKUP(Orders[[#This Row],[Customer ID]],Customers!$A$2:$A$1001,Customers!$I$2:$I$1001,,0)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Lite</v>
      </c>
      <c r="P940" t="str">
        <f>_xlfn.XLOOKUP(Orders[[#This Row],[Customer ID]],Customers!$A$2:$A$1001,Customers!$I$2:$I$1001,,0)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Lite</v>
      </c>
      <c r="P941" t="str">
        <f>_xlfn.XLOOKUP(Orders[[#This Row],[Customer ID]],Customers!$A$2:$A$1001,Customers!$I$2:$I$1001,,0)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Lite</v>
      </c>
      <c r="P942" t="str">
        <f>_xlfn.XLOOKUP(Orders[[#This Row],[Customer ID]],Customers!$A$2:$A$1001,Customers!$I$2:$I$1001,,0)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Lite</v>
      </c>
      <c r="P943" t="str">
        <f>_xlfn.XLOOKUP(Orders[[#This Row],[Customer ID]],Customers!$A$2:$A$1001,Customers!$I$2:$I$1001,,0)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Lite</v>
      </c>
      <c r="P944" t="str">
        <f>_xlfn.XLOOKUP(Orders[[#This Row],[Customer ID]],Customers!$A$2:$A$1001,Customers!$I$2:$I$1001,,0)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Lite</v>
      </c>
      <c r="P945" t="str">
        <f>_xlfn.XLOOKUP(Orders[[#This Row],[Customer ID]],Customers!$A$2:$A$1001,Customers!$I$2:$I$1001,,0)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Lite</v>
      </c>
      <c r="P946" t="str">
        <f>_xlfn.XLOOKUP(Orders[[#This Row],[Customer ID]],Customers!$A$2:$A$1001,Customers!$I$2:$I$1001,,0)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Lite</v>
      </c>
      <c r="P951" t="str">
        <f>_xlfn.XLOOKUP(Orders[[#This Row],[Customer ID]],Customers!$A$2:$A$1001,Customers!$I$2:$I$1001,,0)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Lite</v>
      </c>
      <c r="P952" t="str">
        <f>_xlfn.XLOOKUP(Orders[[#This Row],[Customer ID]],Customers!$A$2:$A$1001,Customers!$I$2:$I$1001,,0)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Lite</v>
      </c>
      <c r="P953" t="str">
        <f>_xlfn.XLOOKUP(Orders[[#This Row],[Customer ID]],Customers!$A$2:$A$1001,Customers!$I$2:$I$1001,,0)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Lite</v>
      </c>
      <c r="P955" t="str">
        <f>_xlfn.XLOOKUP(Orders[[#This Row],[Customer ID]],Customers!$A$2:$A$1001,Customers!$I$2:$I$1001,,0)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Lite</v>
      </c>
      <c r="P957" t="str">
        <f>_xlfn.XLOOKUP(Orders[[#This Row],[Customer ID]],Customers!$A$2:$A$1001,Customers!$I$2:$I$1001,,0)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Lite</v>
      </c>
      <c r="P958" t="str">
        <f>_xlfn.XLOOKUP(Orders[[#This Row],[Customer ID]],Customers!$A$2:$A$1001,Customers!$I$2:$I$1001,,0)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Lite</v>
      </c>
      <c r="P959" t="str">
        <f>_xlfn.XLOOKUP(Orders[[#This Row],[Customer ID]],Customers!$A$2:$A$1001,Customers!$I$2:$I$1001,,0)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Lite</v>
      </c>
      <c r="P960" t="str">
        <f>_xlfn.XLOOKUP(Orders[[#This Row],[Customer ID]],Customers!$A$2:$A$1001,Customers!$I$2:$I$1001,,0)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Lite</v>
      </c>
      <c r="P961" t="str">
        <f>_xlfn.XLOOKUP(Orders[[#This Row],[Customer ID]],Customers!$A$2:$A$1001,Customers!$I$2:$I$1001,,0)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Lite</v>
      </c>
      <c r="P962" t="str">
        <f>_xlfn.XLOOKUP(Orders[[#This Row],[Customer ID]],Customers!$A$2:$A$1001,Customers!$I$2:$I$1001,,0)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IF(I963="Rob","Robusta",IF(I963="Exc","Excelsa",IF(I963="Lib","Liberica",IF(I963="Ara","Arabica",""))))</f>
        <v>Arabica</v>
      </c>
      <c r="O963" t="str">
        <f t="shared" ref="O963:O1001" si="47">IF(J963="M","Medium",IF(J963="L","Lite",IF(J963="D","Dark","")))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Lite</v>
      </c>
      <c r="P966" t="str">
        <f>_xlfn.XLOOKUP(Orders[[#This Row],[Customer ID]],Customers!$A$2:$A$1001,Customers!$I$2:$I$1001,,0)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Lite</v>
      </c>
      <c r="P968" t="str">
        <f>_xlfn.XLOOKUP(Orders[[#This Row],[Customer ID]],Customers!$A$2:$A$1001,Customers!$I$2:$I$1001,,0)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Lite</v>
      </c>
      <c r="P973" t="str">
        <f>_xlfn.XLOOKUP(Orders[[#This Row],[Customer ID]],Customers!$A$2:$A$1001,Customers!$I$2:$I$1001,,0)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Lite</v>
      </c>
      <c r="P974" t="str">
        <f>_xlfn.XLOOKUP(Orders[[#This Row],[Customer ID]],Customers!$A$2:$A$1001,Customers!$I$2:$I$1001,,0)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Lite</v>
      </c>
      <c r="P978" t="str">
        <f>_xlfn.XLOOKUP(Orders[[#This Row],[Customer ID]],Customers!$A$2:$A$1001,Customers!$I$2:$I$1001,,0)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Lite</v>
      </c>
      <c r="P979" t="str">
        <f>_xlfn.XLOOKUP(Orders[[#This Row],[Customer ID]],Customers!$A$2:$A$1001,Customers!$I$2:$I$1001,,0)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Lite</v>
      </c>
      <c r="P980" t="str">
        <f>_xlfn.XLOOKUP(Orders[[#This Row],[Customer ID]],Customers!$A$2:$A$1001,Customers!$I$2:$I$1001,,0)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Lite</v>
      </c>
      <c r="P984" t="str">
        <f>_xlfn.XLOOKUP(Orders[[#This Row],[Customer ID]],Customers!$A$2:$A$1001,Customers!$I$2:$I$1001,,0)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Lite</v>
      </c>
      <c r="P987" t="str">
        <f>_xlfn.XLOOKUP(Orders[[#This Row],[Customer ID]],Customers!$A$2:$A$1001,Customers!$I$2:$I$1001,,0)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Lite</v>
      </c>
      <c r="P994" t="str">
        <f>_xlfn.XLOOKUP(Orders[[#This Row],[Customer ID]],Customers!$A$2:$A$1001,Customers!$I$2:$I$1001,,0)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Lite</v>
      </c>
      <c r="P995" t="str">
        <f>_xlfn.XLOOKUP(Orders[[#This Row],[Customer ID]],Customers!$A$2:$A$1001,Customers!$I$2:$I$1001,,0)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Lite</v>
      </c>
      <c r="P997" t="str">
        <f>_xlfn.XLOOKUP(Orders[[#This Row],[Customer ID]],Customers!$A$2:$A$1001,Customers!$I$2:$I$1001,,0)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8" max="8" width="10.7773437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8" sqref="J28"/>
    </sheetView>
  </sheetViews>
  <sheetFormatPr defaultRowHeight="14.4" x14ac:dyDescent="0.3"/>
  <cols>
    <col min="1" max="1" width="11.77734375" customWidth="1"/>
    <col min="2" max="2" width="13.109375" customWidth="1"/>
    <col min="3" max="3" width="12.21875" customWidth="1"/>
    <col min="4" max="4" width="6.33203125" customWidth="1"/>
    <col min="5" max="5" width="11.109375" customWidth="1"/>
    <col min="6" max="6" width="14.6640625" customWidth="1"/>
    <col min="7" max="7" width="8"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autoFilter ref="A1:G1"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Aryan Dhawan</cp:lastModifiedBy>
  <cp:revision/>
  <dcterms:created xsi:type="dcterms:W3CDTF">2022-11-26T09:51:45Z</dcterms:created>
  <dcterms:modified xsi:type="dcterms:W3CDTF">2025-01-08T19:49:13Z</dcterms:modified>
  <cp:category/>
  <cp:contentStatus/>
</cp:coreProperties>
</file>