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enhaowei/Desktop/EMP/jnose-results/"/>
    </mc:Choice>
  </mc:AlternateContent>
  <xr:revisionPtr revIDLastSave="0" documentId="8_{9D246296-E647-5542-8B92-0F40095343B2}" xr6:coauthVersionLast="47" xr6:coauthVersionMax="47" xr10:uidLastSave="{00000000-0000-0000-0000-000000000000}"/>
  <bookViews>
    <workbookView xWindow="2440" yWindow="-21960" windowWidth="30240" windowHeight="17680" activeTab="2" xr2:uid="{F4B7738A-8F1F-DA49-A4FA-7137EC39245F}"/>
  </bookViews>
  <sheets>
    <sheet name="AAAVSJNOSE" sheetId="12" r:id="rId1"/>
    <sheet name="AAASmellStats" sheetId="9" r:id="rId2"/>
    <sheet name="Categorization" sheetId="10" r:id="rId3"/>
    <sheet name="druid" sheetId="7" r:id="rId4"/>
    <sheet name="dubbo" sheetId="8" r:id="rId5"/>
    <sheet name="accumulo" sheetId="5" r:id="rId6"/>
    <sheet name="cloudstack" sheetId="6" r:id="rId7"/>
    <sheet name="archaius" sheetId="1" r:id="rId8"/>
    <sheet name="gson" sheetId="2" r:id="rId9"/>
    <sheet name="mssql-jdbc" sheetId="3" r:id="rId10"/>
  </sheets>
  <definedNames>
    <definedName name="_xlnm._FilterDatabase" localSheetId="5" hidden="1">accumulo!$A$1:$V$50</definedName>
    <definedName name="_xlnm._FilterDatabase" localSheetId="7" hidden="1">archaius!$A$1:$V$101</definedName>
    <definedName name="_xlnm._FilterDatabase" localSheetId="6" hidden="1">cloudstack!$A$1:$V$85</definedName>
    <definedName name="_xlnm._FilterDatabase" localSheetId="3" hidden="1">druid!$A$1:$V$226</definedName>
    <definedName name="_xlnm._FilterDatabase" localSheetId="4" hidden="1">dubbo!$A$1:$V$78</definedName>
    <definedName name="_xlnm._FilterDatabase" localSheetId="8" hidden="1">gson!$A$1:$V$107</definedName>
    <definedName name="_xlnm._FilterDatabase" localSheetId="9" hidden="1">'mssql-jdbc'!$A$1:$V$101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" i="10" l="1"/>
  <c r="B23" i="10" a="1"/>
  <c r="B23" i="10" s="1"/>
  <c r="B22" i="10" a="1"/>
  <c r="B22" i="10" s="1"/>
  <c r="B27" i="10"/>
  <c r="B28" i="10"/>
  <c r="C23" i="10" s="1"/>
  <c r="B29" i="10"/>
  <c r="B32" i="10"/>
  <c r="B33" i="10"/>
  <c r="B34" i="10"/>
  <c r="B4" i="10"/>
  <c r="C7" i="10"/>
  <c r="B7" i="10" s="1"/>
  <c r="C18" i="10"/>
  <c r="C19" i="10" s="1"/>
  <c r="D18" i="10"/>
  <c r="B18" i="10"/>
  <c r="C17" i="10"/>
  <c r="D17" i="10"/>
  <c r="B17" i="10"/>
  <c r="C28" i="10"/>
  <c r="D28" i="10"/>
  <c r="E28" i="10"/>
  <c r="E29" i="10" s="1"/>
  <c r="D27" i="10"/>
  <c r="E27" i="10"/>
  <c r="C27" i="10"/>
  <c r="D34" i="10"/>
  <c r="C33" i="10"/>
  <c r="C34" i="10" s="1"/>
  <c r="D33" i="10"/>
  <c r="E33" i="10"/>
  <c r="C32" i="10"/>
  <c r="D32" i="10"/>
  <c r="E32" i="10"/>
  <c r="C39" i="12" a="1"/>
  <c r="C39" i="12" s="1"/>
  <c r="C38" i="12" a="1"/>
  <c r="C38" i="12" s="1"/>
  <c r="C37" i="12" a="1"/>
  <c r="C37" i="12" s="1"/>
  <c r="C36" i="12" a="1"/>
  <c r="C36" i="12" s="1"/>
  <c r="C35" i="12" a="1"/>
  <c r="C35" i="12" s="1"/>
  <c r="C34" i="12" a="1"/>
  <c r="C34" i="12" s="1"/>
  <c r="C33" i="12" a="1"/>
  <c r="C33" i="12" s="1"/>
  <c r="J25" i="12" a="1"/>
  <c r="J25" i="12" s="1"/>
  <c r="I25" i="12" a="1"/>
  <c r="I25" i="12" s="1"/>
  <c r="H25" i="12" a="1"/>
  <c r="H25" i="12" s="1"/>
  <c r="J24" i="12" a="1"/>
  <c r="J24" i="12" s="1"/>
  <c r="I24" i="12" a="1"/>
  <c r="I24" i="12" s="1"/>
  <c r="H24" i="12" a="1"/>
  <c r="H24" i="12" s="1"/>
  <c r="J23" i="12" a="1"/>
  <c r="J23" i="12" s="1"/>
  <c r="I23" i="12" a="1"/>
  <c r="I23" i="12" s="1"/>
  <c r="H23" i="12" a="1"/>
  <c r="H23" i="12" s="1"/>
  <c r="J22" i="12" a="1"/>
  <c r="J22" i="12" s="1"/>
  <c r="I22" i="12" a="1"/>
  <c r="I22" i="12" s="1"/>
  <c r="H22" i="12" a="1"/>
  <c r="H22" i="12" s="1"/>
  <c r="J21" i="12" a="1"/>
  <c r="J21" i="12" s="1"/>
  <c r="I21" i="12" a="1"/>
  <c r="I21" i="12" s="1"/>
  <c r="H21" i="12" a="1"/>
  <c r="H21" i="12" s="1"/>
  <c r="J20" i="12" a="1"/>
  <c r="J20" i="12" s="1"/>
  <c r="I20" i="12" a="1"/>
  <c r="I20" i="12" s="1"/>
  <c r="H20" i="12" a="1"/>
  <c r="H20" i="12" s="1"/>
  <c r="J19" i="12" a="1"/>
  <c r="J19" i="12" s="1"/>
  <c r="I19" i="12" a="1"/>
  <c r="I19" i="12" s="1"/>
  <c r="H19" i="12" a="1"/>
  <c r="H19" i="12" s="1"/>
  <c r="E25" i="12" a="1"/>
  <c r="E25" i="12" s="1"/>
  <c r="D25" i="12" a="1"/>
  <c r="D25" i="12" s="1"/>
  <c r="C25" i="12" a="1"/>
  <c r="C25" i="12" s="1"/>
  <c r="E24" i="12" a="1"/>
  <c r="E24" i="12" s="1"/>
  <c r="D24" i="12" a="1"/>
  <c r="D24" i="12" s="1"/>
  <c r="C24" i="12" a="1"/>
  <c r="C24" i="12" s="1"/>
  <c r="E23" i="12" a="1"/>
  <c r="E23" i="12" s="1"/>
  <c r="D23" i="12" a="1"/>
  <c r="D23" i="12" s="1"/>
  <c r="C23" i="12" a="1"/>
  <c r="C23" i="12" s="1"/>
  <c r="E22" i="12" a="1"/>
  <c r="E22" i="12" s="1"/>
  <c r="D22" i="12" a="1"/>
  <c r="D22" i="12" s="1"/>
  <c r="C22" i="12" a="1"/>
  <c r="C22" i="12" s="1"/>
  <c r="E21" i="12" a="1"/>
  <c r="E21" i="12" s="1"/>
  <c r="D21" i="12" a="1"/>
  <c r="D21" i="12" s="1"/>
  <c r="C21" i="12" a="1"/>
  <c r="C21" i="12" s="1"/>
  <c r="E20" i="12" a="1"/>
  <c r="E20" i="12" s="1"/>
  <c r="D20" i="12" a="1"/>
  <c r="D20" i="12" s="1"/>
  <c r="C20" i="12" a="1"/>
  <c r="C20" i="12" s="1"/>
  <c r="E19" i="12" a="1"/>
  <c r="E19" i="12" s="1"/>
  <c r="D19" i="12" a="1"/>
  <c r="D19" i="12" s="1"/>
  <c r="C19" i="12" a="1"/>
  <c r="C19" i="12" s="1"/>
  <c r="I9" i="9"/>
  <c r="I21" i="9" s="1"/>
  <c r="I8" i="9"/>
  <c r="I7" i="9"/>
  <c r="I19" i="9" s="1"/>
  <c r="I6" i="9"/>
  <c r="I18" i="9" s="1"/>
  <c r="I5" i="9"/>
  <c r="I17" i="9" s="1"/>
  <c r="I4" i="9"/>
  <c r="I16" i="9" s="1"/>
  <c r="I3" i="9"/>
  <c r="I15" i="9" s="1"/>
  <c r="H9" i="9"/>
  <c r="H8" i="9"/>
  <c r="H7" i="9"/>
  <c r="H19" i="9" s="1"/>
  <c r="H6" i="9"/>
  <c r="H5" i="9"/>
  <c r="H4" i="9"/>
  <c r="H16" i="9" s="1"/>
  <c r="H3" i="9"/>
  <c r="H15" i="9" s="1"/>
  <c r="G9" i="9"/>
  <c r="G21" i="9" s="1"/>
  <c r="G8" i="9"/>
  <c r="G20" i="9" s="1"/>
  <c r="G7" i="9"/>
  <c r="G19" i="9" s="1"/>
  <c r="G6" i="9"/>
  <c r="G18" i="9" s="1"/>
  <c r="G5" i="9"/>
  <c r="G17" i="9" s="1"/>
  <c r="G4" i="9"/>
  <c r="G16" i="9" s="1"/>
  <c r="G3" i="9"/>
  <c r="G15" i="9" s="1"/>
  <c r="E10" i="9"/>
  <c r="E9" i="9"/>
  <c r="E8" i="9"/>
  <c r="E7" i="9"/>
  <c r="E6" i="9"/>
  <c r="E5" i="9"/>
  <c r="E4" i="9"/>
  <c r="E3" i="9"/>
  <c r="D10" i="9"/>
  <c r="D9" i="9"/>
  <c r="D8" i="9"/>
  <c r="D7" i="9"/>
  <c r="D6" i="9"/>
  <c r="D5" i="9"/>
  <c r="D4" i="9"/>
  <c r="D3" i="9"/>
  <c r="C9" i="9"/>
  <c r="C8" i="9"/>
  <c r="C7" i="9"/>
  <c r="C6" i="9"/>
  <c r="C5" i="9"/>
  <c r="C4" i="9"/>
  <c r="C3" i="9"/>
  <c r="C10" i="9"/>
  <c r="B10" i="9"/>
  <c r="B9" i="9"/>
  <c r="B8" i="9"/>
  <c r="B6" i="9"/>
  <c r="B7" i="9"/>
  <c r="B5" i="9"/>
  <c r="B4" i="9"/>
  <c r="B3" i="9"/>
  <c r="H17" i="9"/>
  <c r="J10" i="9"/>
  <c r="C12" i="10" l="1"/>
  <c r="B12" i="10" s="1"/>
  <c r="C8" i="10"/>
  <c r="B8" i="10" s="1"/>
  <c r="C13" i="10"/>
  <c r="C29" i="10"/>
  <c r="B19" i="10"/>
  <c r="C14" i="10"/>
  <c r="D19" i="10"/>
  <c r="D29" i="10"/>
  <c r="C22" i="10"/>
  <c r="C24" i="10" s="1"/>
  <c r="C9" i="10"/>
  <c r="B9" i="10" s="1"/>
  <c r="E34" i="10"/>
  <c r="E17" i="9"/>
  <c r="J8" i="9"/>
  <c r="J20" i="9" s="1"/>
  <c r="E21" i="9"/>
  <c r="E19" i="9"/>
  <c r="C40" i="12"/>
  <c r="E15" i="9"/>
  <c r="E16" i="9"/>
  <c r="E18" i="9"/>
  <c r="H26" i="12"/>
  <c r="D15" i="9"/>
  <c r="B15" i="9"/>
  <c r="B20" i="9"/>
  <c r="B17" i="9"/>
  <c r="C19" i="9"/>
  <c r="C26" i="12"/>
  <c r="C17" i="9"/>
  <c r="D26" i="12"/>
  <c r="E26" i="12"/>
  <c r="I26" i="12"/>
  <c r="J26" i="12"/>
  <c r="J5" i="9"/>
  <c r="J17" i="9" s="1"/>
  <c r="I20" i="9"/>
  <c r="J9" i="9"/>
  <c r="J21" i="9" s="1"/>
  <c r="J4" i="9"/>
  <c r="J16" i="9" s="1"/>
  <c r="D21" i="9"/>
  <c r="C15" i="9"/>
  <c r="D20" i="9"/>
  <c r="D16" i="9"/>
  <c r="C16" i="9"/>
  <c r="C21" i="9"/>
  <c r="B21" i="9"/>
  <c r="J3" i="9"/>
  <c r="J15" i="9" s="1"/>
  <c r="J6" i="9"/>
  <c r="J18" i="9" s="1"/>
  <c r="F6" i="9"/>
  <c r="F4" i="9"/>
  <c r="F8" i="9"/>
  <c r="D19" i="9"/>
  <c r="D17" i="9"/>
  <c r="D18" i="9"/>
  <c r="C18" i="9"/>
  <c r="F5" i="9"/>
  <c r="C20" i="9"/>
  <c r="B16" i="9"/>
  <c r="B18" i="9"/>
  <c r="F3" i="9"/>
  <c r="H20" i="9"/>
  <c r="H18" i="9"/>
  <c r="J7" i="9"/>
  <c r="J19" i="9" s="1"/>
  <c r="H21" i="9"/>
  <c r="E20" i="9"/>
  <c r="F10" i="9"/>
  <c r="F7" i="9"/>
  <c r="F9" i="9"/>
  <c r="B19" i="9"/>
  <c r="B13" i="10" l="1"/>
  <c r="B14" i="10" s="1"/>
  <c r="F16" i="9"/>
  <c r="F17" i="9"/>
  <c r="F20" i="9"/>
  <c r="F15" i="9"/>
  <c r="F21" i="9"/>
  <c r="F18" i="9"/>
  <c r="F19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<sst xmlns="http://schemas.openxmlformats.org/spreadsheetml/2006/main" count="1998" uniqueCount="941">
  <si>
    <t>Multiple AAA</t>
  </si>
  <si>
    <t>Missing Assert</t>
  </si>
  <si>
    <t>Assert Pre</t>
  </si>
  <si>
    <t>Suppressed Exception</t>
  </si>
  <si>
    <t>Obscure Assert</t>
  </si>
  <si>
    <t>Multiple Act</t>
  </si>
  <si>
    <t>Arrange&amp;Quit</t>
  </si>
  <si>
    <t>testSmellName</t>
  </si>
  <si>
    <t>['Assertion Roulette']</t>
  </si>
  <si>
    <t>['Assertion Roulette', 'Lazy Test']</t>
  </si>
  <si>
    <t>[]</t>
  </si>
  <si>
    <t>['Duplicate Assert', 'Verbose Test', 'Assertion Roulette']</t>
  </si>
  <si>
    <t>['Assertion Roulette', 'Magic Number Test']</t>
  </si>
  <si>
    <t>['Eager Test', 'Verbose Test', 'Assertion Roulette', 'Lazy Test']</t>
  </si>
  <si>
    <t>['Unknown Test', 'Lazy Test']</t>
  </si>
  <si>
    <t>['Eager Test', 'Duplicate Assert', 'Assertion Roulette', 'Lazy Test']</t>
  </si>
  <si>
    <t>['Unknown Test']</t>
  </si>
  <si>
    <t>['Eager Test']</t>
  </si>
  <si>
    <t>['Eager Test', 'Assertion Roulette', 'Lazy Test']</t>
  </si>
  <si>
    <t>['Eager Test', 'Assertion Roulette']</t>
  </si>
  <si>
    <t>['Eager Test', 'Assertion Roulette', 'Magic Number Test', 'Lazy Test']</t>
  </si>
  <si>
    <t>['Eager Test', 'Verbose Test', 'Assertion Roulette']</t>
  </si>
  <si>
    <t>['Eager Test', 'Assertion Roulette', 'Lazy Test', 'Exception Catching Throwing']</t>
  </si>
  <si>
    <t>['Unknown Test', 'Conditional Test Logic']</t>
  </si>
  <si>
    <t>['Assertion Roulette', 'Magic Number Test', 'Lazy Test']</t>
  </si>
  <si>
    <t>['Eager Test', 'Assertion Roulette', 'Magic Number Test']</t>
  </si>
  <si>
    <t>['Eager Test', 'Verbose Test', 'Assertion Roulette', 'Duplicate Assert', 'Magic Number Test']</t>
  </si>
  <si>
    <t>['Eager Test', 'Assertion Roulette', 'Exception Catching Throwing']</t>
  </si>
  <si>
    <t>['Eager Test', 'Duplicate Assert', 'Assertion Roulette', 'Exception Catching Throwing']</t>
  </si>
  <si>
    <t>['Exception Catching Throwing', 'Assertion Roulette', 'Conditional Test Logic']</t>
  </si>
  <si>
    <t>['Eager Test', 'Unknown Test']</t>
  </si>
  <si>
    <t>['Assertion Roulette', 'Conditional Test Logic']</t>
  </si>
  <si>
    <t>['Exception Catching Throwing', 'Assertion Roulette']</t>
  </si>
  <si>
    <t>['Exception Catching Throwing', 'Assertion Roulette', 'Lazy Test']</t>
  </si>
  <si>
    <t>['Exception Catching Throwing']</t>
  </si>
  <si>
    <t>['Exception Catching Throwing', 'Unknown Test']</t>
  </si>
  <si>
    <t>['Exception Catching Throwing', 'Unknown Test', 'Lazy Test']</t>
  </si>
  <si>
    <t>['Eager Test', 'Exception Catching Throwing']</t>
  </si>
  <si>
    <t>['Eager Test', 'Verbose Test', 'Sensitive Equality', 'Lazy Test', 'Conditional Test Logic']</t>
  </si>
  <si>
    <t>['Lazy Test']</t>
  </si>
  <si>
    <t>['Exception Catching Throwing', 'Assertion Roulette', 'Magic Number Test']</t>
  </si>
  <si>
    <t>['Eager Test', 'Unknown Test', 'Lazy Test', 'Exception Catching Throwing', 'Conditional Test Logic']</t>
  </si>
  <si>
    <t>Test_case</t>
  </si>
  <si>
    <t>NamespacesIT.renameTable</t>
  </si>
  <si>
    <t>ServerContextTest.testSasl</t>
  </si>
  <si>
    <t>['Assertion Roulette', 'Eager Test', 'Verbose Test']</t>
  </si>
  <si>
    <t>PairTest.testHashMethod</t>
  </si>
  <si>
    <t>StatusCombinerTest.commutativeWithMultipleUpdates</t>
  </si>
  <si>
    <t>MutationTest.testMultipleReadFieldsCalls</t>
  </si>
  <si>
    <t>['Assertion Roulette', 'Eager Test', 'Magic Number Test', 'Verbose Test']</t>
  </si>
  <si>
    <t>AccumuloInputFormatTest.testGetIteratorSettings</t>
  </si>
  <si>
    <t>BaseRelativeTimeTest.testPastTime</t>
  </si>
  <si>
    <t>AccumuloConfigurationTest.testGetByPrefix</t>
  </si>
  <si>
    <t>AuthenticationTokenSecretManagerTest.testVerifyPassword</t>
  </si>
  <si>
    <t>AgeOffStoreTest.testNonEmpty</t>
  </si>
  <si>
    <t>NamespacesIT.loadClass</t>
  </si>
  <si>
    <t>LargestFirstMemoryManagerTest.test</t>
  </si>
  <si>
    <t>['Assertion Roulette', 'Duplicate Assert', 'Magic Number Test', 'Verbose Test', 'Eager Test']</t>
  </si>
  <si>
    <t>MiniAccumuloConfigImplTest.testZookeeperPort</t>
  </si>
  <si>
    <t>['Assertion Roulette', 'Eager Test', 'Magic Number Test']</t>
  </si>
  <si>
    <t>SummaryIT.compactionTest</t>
  </si>
  <si>
    <t>CombinerTest.test3</t>
  </si>
  <si>
    <t>BaseRelativeTimeTest.testFutureTime</t>
  </si>
  <si>
    <t>VfsClassLoaderTest.testFileMonitor</t>
  </si>
  <si>
    <t>AccumuloMultiTableInputFormatTest.testInputTableConfigSerialization</t>
  </si>
  <si>
    <t>['Assertion Roulette', 'Eager Test']</t>
  </si>
  <si>
    <t>IterConfigUtilTest.test5</t>
  </si>
  <si>
    <t>SortedLogRecoveryTest.testSkipSuccessfulCompaction</t>
  </si>
  <si>
    <t>AccumuloClientIT.testClose</t>
  </si>
  <si>
    <t>ReplicationSchemaTest.separatorDoesntInterferWithSplit</t>
  </si>
  <si>
    <t>['Assertion Roulette', 'Eager Test', 'Conditional Test Logic']</t>
  </si>
  <si>
    <t>EntryLengthSummarizersTest.testCombine3</t>
  </si>
  <si>
    <t>RemoveCompleteReplicationRecordsIT.replicatedClosedRowsAreRemoved</t>
  </si>
  <si>
    <t>BulkImportFilterInvalidTest.testFilterInvalidwithWorkingFile</t>
  </si>
  <si>
    <t>CertUtilsTest.createSigned</t>
  </si>
  <si>
    <t>['Exception Catching Throwing', 'Eager Test', 'Resource Optimism', 'Mystery Guest']</t>
  </si>
  <si>
    <t>AccumuloInputFormatTest.testJobStoreException</t>
  </si>
  <si>
    <t>['Exception Catching Throwing', 'Eager Test']</t>
  </si>
  <si>
    <t>TestLruBlockCache.testCacheSimple</t>
  </si>
  <si>
    <t>['Conditional Test Logic', 'Assertion Roulette', 'Duplicate Assert', 'Magic Number Test', 'Verbose Test', 'Eager Test']</t>
  </si>
  <si>
    <t>RangeInputSplitTest.testAllFieldsWritable</t>
  </si>
  <si>
    <t>MultiIteratorTest.test2</t>
  </si>
  <si>
    <t>PairTest.testGetFirst</t>
  </si>
  <si>
    <t>SortedLogRecoveryTest.testLeaveAndComeBack</t>
  </si>
  <si>
    <t>RangeTest.testReadFields_Check</t>
  </si>
  <si>
    <t>ZooAuthenticationKeyDistributorTest.testAlreadyAdvertisedKey</t>
  </si>
  <si>
    <t>AccumuloInputFormatTest.testSetIterator</t>
  </si>
  <si>
    <t>TTimeoutTransportTest.testFailedOutputStreamClosesSocket</t>
  </si>
  <si>
    <t>['Exception Catching Throwing', 'Eager Test', 'Verbose Test']</t>
  </si>
  <si>
    <t>HostRegexTableLoadBalancerTest.testOutOfBoundsTablets</t>
  </si>
  <si>
    <t>CombinerTest.test5</t>
  </si>
  <si>
    <t>BulkImportFilterInvalidTest.testFilterInvalidwithDir</t>
  </si>
  <si>
    <t>AccumuloOutputFormatTest.testBWSettings</t>
  </si>
  <si>
    <t>FileUtilTest.testCleanupIndexOpWithDfsDir</t>
  </si>
  <si>
    <t>['Assertion Roulette', 'Mystery Guest']</t>
  </si>
  <si>
    <t>SortedLogRecoveryTest.testConsecutiveCompactionFinishEvents</t>
  </si>
  <si>
    <t>OpTimerTest.verifyExceptionCallingStartWhenRunning</t>
  </si>
  <si>
    <t>['Assertion Roulette', 'Eager Test', 'Exception Catching Throwing', 'Sleepy Test']</t>
  </si>
  <si>
    <t>ServerUtilTest.testCanRun</t>
  </si>
  <si>
    <t>ZooKeeperPropertiesIT.testNoFiles</t>
  </si>
  <si>
    <t>ThriftMessageUtilTest.testSerializationAsByteArrayWithLimits</t>
  </si>
  <si>
    <t>BatchWriterReplicationReplayerTest.systemTimestampsAreSetOnUpdates</t>
  </si>
  <si>
    <t>['Unknown Test', 'Verbose Test']</t>
  </si>
  <si>
    <t>PairTest.testEqualsObject</t>
  </si>
  <si>
    <t>['Assertion Roulette', 'Duplicate Assert', 'Redundant Assertion']</t>
  </si>
  <si>
    <t>AccumuloVFSClassLoaderTest.testDefaultContextConfigured</t>
  </si>
  <si>
    <t>['Assertion Roulette', 'Sensitive Equality', 'Magic Number Test', 'Verbose Test', 'Mystery Guest', 'Eager Test', 'Resource Optimism']</t>
  </si>
  <si>
    <t>MockServerTest.testIsMockServerCanUpgradeConnectionToSsl</t>
  </si>
  <si>
    <t>['Conditional Test Logic', 'Assertion Roulette', 'Exception Catching Throwing', 'Verbose Test', 'Eager Test']</t>
  </si>
  <si>
    <t>ScaleVMCmdTest.testCreateSuccess</t>
  </si>
  <si>
    <t>['Exception Catching Throwing', 'Verbose Test']</t>
  </si>
  <si>
    <t>NetworkTest.testDiscoverNetwork</t>
  </si>
  <si>
    <t>CloudStackPluginTest.testDomrExec</t>
  </si>
  <si>
    <t>['Assertion Roulette', 'Eager Test', 'Duplicate Assert']</t>
  </si>
  <si>
    <t>DedicateGuestVlanRangesTest.testReleaseDedicatedGuestVlanRange</t>
  </si>
  <si>
    <t>CallContextTest.testGetContextParameter</t>
  </si>
  <si>
    <t>DedicateGuestVlanRangesTest.testDedicateGuestVlanRange</t>
  </si>
  <si>
    <t>ConfigurationManagerTest.testDedicatePublicIpRange</t>
  </si>
  <si>
    <t>NexentaUtilTest.testParseNexentaPluginUrl</t>
  </si>
  <si>
    <t>['Assertion Roulette', 'Sensitive Equality', 'Duplicate Assert', 'Magic Number Test', 'Verbose Test', 'Eager Test']</t>
  </si>
  <si>
    <t>Ovm3StorageProcessorTest.deleteCommandTest</t>
  </si>
  <si>
    <t>NetUtilsTest.testisNetworkorBroadCastIP</t>
  </si>
  <si>
    <t>['Assertion Roulette', 'Duplicate Assert']</t>
  </si>
  <si>
    <t>NiciraNvpApiIT.testCRUDAcl</t>
  </si>
  <si>
    <t>CABackgroundTaskTest.testAutoRenewalDisabled</t>
  </si>
  <si>
    <t>QuotaServiceImplTest.testFindQuotaBalanceVO</t>
  </si>
  <si>
    <t>HAProxyConfiguratorTest.testGenerateConfigurationLoadBalancerConfigCommand</t>
  </si>
  <si>
    <t>QuotaEmailTemplateUpdateCmdTest.testQuotaEmailTemplateUpdateCmd</t>
  </si>
  <si>
    <t>['Assertion Roulette', 'Eager Test', 'Duplicate Assert', 'Exception Catching Throwing']</t>
  </si>
  <si>
    <t>DbUtilTest.getColumnName</t>
  </si>
  <si>
    <t>NiciraNvpGuestNetworkGuruTest.testCanHandle</t>
  </si>
  <si>
    <t>['Assertion Roulette', 'Duplicate Assert', 'Verbose Test']</t>
  </si>
  <si>
    <t>CertServiceTest.runDeleteSslCertValid</t>
  </si>
  <si>
    <t>['Verbose Test']</t>
  </si>
  <si>
    <t>DirectAgentTest.testDownloadTemplate</t>
  </si>
  <si>
    <t>ConsoleProxyManagerTest.testNewCPVMCreation</t>
  </si>
  <si>
    <t>QuotaServiceImplTest.testComputeAdjustedTime</t>
  </si>
  <si>
    <t>SnapshotTest.deleteSnapshot</t>
  </si>
  <si>
    <t>DbUtilTest.closeNull</t>
  </si>
  <si>
    <t>InstanceIpModelTest.testCreateInstanceIp</t>
  </si>
  <si>
    <t>VolumeTestVmware.testDeleteDisk</t>
  </si>
  <si>
    <t>Ovm3VirtualRoutingResourceTest.prepareCommandFailTest</t>
  </si>
  <si>
    <t>FirewallManagerTest.testApplyFWRules</t>
  </si>
  <si>
    <t>['IgnoredTest']</t>
  </si>
  <si>
    <t>RouterDeploymentDefinitionTest.testDeployVirtualRouter</t>
  </si>
  <si>
    <t>['Assertion Roulette', 'Eager Test', 'Exception Catching Throwing', 'Verbose Test']</t>
  </si>
  <si>
    <t>HAProxyConfiguratorTest.testGenerateConfigurationLoadBalancerProxyProtocolConfigCommand</t>
  </si>
  <si>
    <t>LibvirtComputingResourceTest.testCreateVMFromSpec</t>
  </si>
  <si>
    <t>['Unknown Test', 'Resource Optimism']</t>
  </si>
  <si>
    <t>NetworkHelperImplTest.testSendCommandsToRouter</t>
  </si>
  <si>
    <t>HypervDirectConnectResourceTest.testGetVmStatsCommand</t>
  </si>
  <si>
    <t>StringUtilsTest.testCleanSecretkeyFromJsonObjectAtEnd</t>
  </si>
  <si>
    <t>RouterDeploymentDefinitionTest.testDeployVirtualRouterSkip</t>
  </si>
  <si>
    <t>TestProfiler.testProfilerNoStart</t>
  </si>
  <si>
    <t>LibvirtComputingResourceTest.testNetworkUsageCommandNonVpc</t>
  </si>
  <si>
    <t>CreateNetworkOfferingTest.createVpcNtwkOff</t>
  </si>
  <si>
    <t>RouterDeploymentDefinitionTest.testUnlock</t>
  </si>
  <si>
    <t>RouterDeploymentDefinitionTest.testFindVirtualProvider</t>
  </si>
  <si>
    <t>RouterDeploymentDefinitionTest.testSetupAccountOwner</t>
  </si>
  <si>
    <t>HypervDirectConnectResourceTest.testModifyStoragePoolCommand</t>
  </si>
  <si>
    <t>ParamGenericValidationWorkerTest.testHandleWithUnknownParams</t>
  </si>
  <si>
    <t>LinkDomainToLdapCmdTest.execute</t>
  </si>
  <si>
    <t>['Eager Test', 'Sensitive Equality', 'Verbose Test']</t>
  </si>
  <si>
    <t>QemuImgTest.testCreateSparseVolume</t>
  </si>
  <si>
    <t>['IgnoredTest', 'Assertion Roulette', 'Mystery Guest', 'Eager Test', 'Resource Optimism']</t>
  </si>
  <si>
    <t>DbUtilTest.getGlobalLockTimeout</t>
  </si>
  <si>
    <t>NetworkOrchestratorTest.testDontRemoveDhcpServiceFromDomainRouter</t>
  </si>
  <si>
    <t>InMemoryEventBusTest.testUnsubscribe</t>
  </si>
  <si>
    <t>ConfigDriveBuilderTest.writeVendorAndNetworkEmptyJsonFileTestCreatingFolder</t>
  </si>
  <si>
    <t>['Resource Optimism', 'Mystery Guest']</t>
  </si>
  <si>
    <t>RegisterTemplateCmdByAdminTest.testZoneidListMinusOne</t>
  </si>
  <si>
    <t>NetworkHelperImplTest.testSendCommandsToRouterWithTrueResult</t>
  </si>
  <si>
    <t>VirtualRoutingResourceTest.testSetPortForwardingRulesCommand</t>
  </si>
  <si>
    <t>['Assertion Roulette', 'IgnoredTest', 'Magic Number Test']</t>
  </si>
  <si>
    <t>RouterDeploymentDefinitionTest.testFindOfferingIdFromNetwork</t>
  </si>
  <si>
    <t>ParamGenericValidationWorkerTest.testHandle</t>
  </si>
  <si>
    <t>RouterDeploymentDefinitionTest.testFindSourceNatIPPublicNw</t>
  </si>
  <si>
    <t>SecurityGroupRulesCmdTest.testCompressStringifiedRules</t>
  </si>
  <si>
    <t>VirtualRouterElementTest.testGetRouters1</t>
  </si>
  <si>
    <t>XenTest.testGetRunningVmConfig</t>
  </si>
  <si>
    <t>VmwareResourceTest.testGenerateMacSequence</t>
  </si>
  <si>
    <t>VirtualMachineModelTest.testCreateVirtualMachine</t>
  </si>
  <si>
    <t>CertServiceTest.runUploadSslCertSelfSignedNoPassword</t>
  </si>
  <si>
    <t>['Unknown Test', 'Resource Optimism', 'Verbose Test']</t>
  </si>
  <si>
    <t>TestProfiler.testProfilerInMillis</t>
  </si>
  <si>
    <t>VpcRouterDeploymentDefinitionTest.testDeployAllVirtualRoutersWithNoDeployedRouter</t>
  </si>
  <si>
    <t>ConfigDriveBuilderTest.buildConfigDriveTest</t>
  </si>
  <si>
    <t>RouterDeploymentDefinitionTest.testGenerateDeploymentPlanBasicFailNoPod</t>
  </si>
  <si>
    <t>RouterDeploymentDefinitionTest.testFindOfferingIdDefault</t>
  </si>
  <si>
    <t>ImplicitPlannerTest.checkPreferredModePreferredHostAvailable</t>
  </si>
  <si>
    <t>NiciraNvpResourceTest.testConfigureStaticNatRulesOnLogicalRouterRemoveRules</t>
  </si>
  <si>
    <t>PaloAltoResourceTest.shutdownGuestNetwork</t>
  </si>
  <si>
    <t>['Assertion Roulette', 'Eager Test', 'Print Statement', 'Conditional Test Logic']</t>
  </si>
  <si>
    <t>SetNetworkACLCommandTest.testNetworkAclRuleOrdering</t>
  </si>
  <si>
    <t>['Assertion Roulette', 'Eager Test', 'Magic Number Test', 'Conditional Test Logic']</t>
  </si>
  <si>
    <t>RouterDeploymentDefinitionTest.testSetupAccountOwnerNotNetworkSystem</t>
  </si>
  <si>
    <t>RouterDeploymentDefinitionTest.testPlanDeploymentRoutersBasic</t>
  </si>
  <si>
    <t>TemplateTest.registerTemplate</t>
  </si>
  <si>
    <t>ApplicationLoadBalancerTest.searchForNonExistingLoadBalancer</t>
  </si>
  <si>
    <t>ImplicitPlannerTest.checkStrictModeWithCurrentAccountVmsPresent</t>
  </si>
  <si>
    <t>S3TemplateTest.registerTemplate</t>
  </si>
  <si>
    <t>QemuImgTest.testCreateAndInfoWithOptions</t>
  </si>
  <si>
    <t>VolumeServiceTest.createVolumeFromTemplate</t>
  </si>
  <si>
    <t>TestHttp.testHttpclient</t>
  </si>
  <si>
    <t>RouterDeploymentDefinitionTest.testCheckPreconditionsWrongState</t>
  </si>
  <si>
    <t>InternalLBVMServiceTest.startNonInternalLbVmVm</t>
  </si>
  <si>
    <t>ConfigDriveBuilderTest.writeFileTestwriteFileTestIOExceptionWhileWritingFile</t>
  </si>
  <si>
    <t>['Resource Optimism']</t>
  </si>
  <si>
    <t>InternalLBVMServiceTest.stopNonExistingVm</t>
  </si>
  <si>
    <t>BigSwitchBcfResourceTest.resourceConfigure</t>
  </si>
  <si>
    <t>UserCompactionTaskQueryTuningConfigTest.testSerdeNulls</t>
  </si>
  <si>
    <t>SegmentMetadataQueryTest.testSerde</t>
  </si>
  <si>
    <t>SqlSegmentsMetadataManagerTest.testPollOnDemand</t>
  </si>
  <si>
    <t>['Assertion Roulette', 'Eager Test', 'Duplicate Assert', 'Verbose Test']</t>
  </si>
  <si>
    <t>KinesisSupervisorTest.testQueueNextTasksOnSuccess</t>
  </si>
  <si>
    <t>['Assertion Roulette', 'Conditional Test Logic', 'Verbose Test']</t>
  </si>
  <si>
    <t>IndexerSQLMetadataStorageCoordinatorTest.testTransactionalAnnounceRetryAndSuccess</t>
  </si>
  <si>
    <t>['Assertion Roulette', 'Sensitive Equality', 'Magic Number Test', 'Verbose Test', 'Eager Test']</t>
  </si>
  <si>
    <t>SqlSegmentsMetadataManagerTest.testMarkAsUnusedSegmentsInIntervalWithInvalidInterval</t>
  </si>
  <si>
    <t>QuerySchedulerTest.testHiLoFailsWhenOutOfLaneCapacity</t>
  </si>
  <si>
    <t>MergeIntIteratorTest.testOverflow</t>
  </si>
  <si>
    <t>DruidAvaticaHandlerTest.testSqlRequestLog</t>
  </si>
  <si>
    <t>['Conditional Test Logic', 'Assertion Roulette', 'Exception Catching Throwing', 'Duplicate Assert', 'Magic Number Test', 'Verbose Test']</t>
  </si>
  <si>
    <t>SubstringDimExtractionFnTest.testNoLength</t>
  </si>
  <si>
    <t>OvershadowableManagerTest.testFindOvershadowedBy</t>
  </si>
  <si>
    <t>['Assertion Roulette', 'Verbose Test']</t>
  </si>
  <si>
    <t>ResourcePoolTest.testTimedOutResource</t>
  </si>
  <si>
    <t>['Assertion Roulette', 'Sleepy Test', 'Verbose Test']</t>
  </si>
  <si>
    <t>AvroFlattenerMakerTest.makeJsonPathExtractor</t>
  </si>
  <si>
    <t>DataSourcesResourceTest.testGetServedSegmentsInIntervalInDataSource</t>
  </si>
  <si>
    <t>['Conditional Test Logic', 'Assertion Roulette', 'Magic Number Test', 'Verbose Test', 'Eager Test']</t>
  </si>
  <si>
    <t>BytesBoundedLinkedQueueTest.testOfferAndPut</t>
  </si>
  <si>
    <t>['Conditional Test Logic', 'Assertion Roulette', 'Exception Catching Throwing', 'Magic Number Test', 'Verbose Test', 'Eager Test']</t>
  </si>
  <si>
    <t>HashPartitionMultiPhaseParallelIndexingTest.testAppendLinearlyPartitionedSegmensToHashPartitionedDatasourceSuccessfullyAppend</t>
  </si>
  <si>
    <t>CompressionUtilsTest.testZeroRemainingInputStream</t>
  </si>
  <si>
    <t>GranularityTest.testBucket</t>
  </si>
  <si>
    <t>TaskLockBoxConcurrencyTest.testDoInCriticalSectionWithDifferentTasks</t>
  </si>
  <si>
    <t>DictionaryMergeIteratorTest.basicTest</t>
  </si>
  <si>
    <t>LookupExtractionFnTest.testEqualsAndHash</t>
  </si>
  <si>
    <t>['Assertion Roulette', 'Eager Test', 'Conditional Test Logic', 'Verbose Test']</t>
  </si>
  <si>
    <t>ApproximateHistogramTest.testFold</t>
  </si>
  <si>
    <t>ParserTest.testLiteralArraysExplicitLongParseException</t>
  </si>
  <si>
    <t>ExpressionVirtualColumnTest.testFloatSelector</t>
  </si>
  <si>
    <t>['Assertion Roulette', 'Duplicate Assert', 'Magic Number Test', 'Conditional Test Logic']</t>
  </si>
  <si>
    <t>AppenderatorTest.testMaxBytesInMemoryInMultipleSinks</t>
  </si>
  <si>
    <t>['Conditional Test Logic', 'Assertion Roulette', 'Exception Catching Throwing', 'Magic Number Test', 'Verbose Test']</t>
  </si>
  <si>
    <t>BloomKFilterTest.testBloomKFilterFloat</t>
  </si>
  <si>
    <t>FunctionTest.testRoundWithNonNumericValuesShouldReturn0</t>
  </si>
  <si>
    <t>['Magic Number Test']</t>
  </si>
  <si>
    <t>HashBasedNumberedShardSpecTest.testGetGroupKey</t>
  </si>
  <si>
    <t>['Assertion Roulette', 'Eager Test', 'Sensitive Equality']</t>
  </si>
  <si>
    <t>BloomKFilterTest.testBloomKFilterBytes</t>
  </si>
  <si>
    <t>KinesisSupervisorTest.testIsTaskCurrent</t>
  </si>
  <si>
    <t>['Assertion Roulette', 'Resource Optimism', 'Magic Number Test', 'Verbose Test']</t>
  </si>
  <si>
    <t>TimeseriesQueryQueryToolChestTest.testCacheKey</t>
  </si>
  <si>
    <t>PendingTaskBasedProvisioningStrategyTest.testSomethingProvisioning</t>
  </si>
  <si>
    <t>IndexerSQLMetadataStorageCoordinatorTest.testTransactionalAnnounceSuccess</t>
  </si>
  <si>
    <t>PerSegmentQueryOptimizeTest.testFilteredAggregatorDontOptimizeOnNonTimeColumn</t>
  </si>
  <si>
    <t>SinkTest.testDedup</t>
  </si>
  <si>
    <t>OvershadowableManagerTest.testAddCompleteOvershadowedToCompletePartition2</t>
  </si>
  <si>
    <t>['Assertion Roulette', 'Duplicate Assert', 'Conditional Test Logic', 'Verbose Test']</t>
  </si>
  <si>
    <t>OvershadowableManagerTest.testAddStandbyChunksToIncompletePartition</t>
  </si>
  <si>
    <t>ThriftInputRowParserTest.testParse</t>
  </si>
  <si>
    <t>SegmentManagerTest.testNonExistingSegmentsSequentially</t>
  </si>
  <si>
    <t>GranularityTest.testSecondToDate</t>
  </si>
  <si>
    <t>GranularityTest.testFifteenMinuteToDate</t>
  </si>
  <si>
    <t>ParallelMergeCombiningSequenceTest.testMixedSingleAndMultiYield</t>
  </si>
  <si>
    <t>['Duplicate Assert', 'Magic Number Test']</t>
  </si>
  <si>
    <t>CoordinatorResourceTest.testIsLeader</t>
  </si>
  <si>
    <t>BaseAveragerTest.testSkip</t>
  </si>
  <si>
    <t>ExtractionDimensionSpecTest.testSerdeBackwardsCompatibility</t>
  </si>
  <si>
    <t>KinesisIndexTaskTest.testIncrementalHandOffReadsThroughEndOffsets</t>
  </si>
  <si>
    <t>['Conditional Test Logic', 'Assertion Roulette', 'Duplicate Assert', 'Magic Number Test', 'Verbose Test', 'Eager Test', 'Sleepy Test']</t>
  </si>
  <si>
    <t>SupervisorResourceTest.testSpecGetHistoryWithAuthFailure</t>
  </si>
  <si>
    <t>['Assertion Roulette', 'Duplicate Assert', 'Magic Number Test', 'Verbose Test']</t>
  </si>
  <si>
    <t>DruidSchemaTest.testAvailableSegmentMetadataIsRealtime</t>
  </si>
  <si>
    <t>TimeFilteringTest.testTimeFilterWithExtractionFn</t>
  </si>
  <si>
    <t>DruidSchemaTest.testLocalSegmentCacheSetsDataSourceAsBroadcastButNotJoinable</t>
  </si>
  <si>
    <t>CompactionTaskRunTest.testWithSegmentGranularity</t>
  </si>
  <si>
    <t>KinesisRecordSupplierTest.testPollAfterSeek</t>
  </si>
  <si>
    <t>['Conditional Test Logic', 'Assertion Roulette', 'Magic Number Test', 'Verbose Test', 'Eager Test', 'Sleepy Test']</t>
  </si>
  <si>
    <t>GranularityTest.testSixHourToDate</t>
  </si>
  <si>
    <t>DataGeneratorTest.testSequential</t>
  </si>
  <si>
    <t>['Eager Test', 'Unknown Test', 'Conditional Test Logic', 'Verbose Test']</t>
  </si>
  <si>
    <t>TransformerTest.testTransformWithTransformAndFilterTransformFirst</t>
  </si>
  <si>
    <t>QueryResourceTest.testTruncatedResponseContextShouldFail</t>
  </si>
  <si>
    <t>['Assertion Roulette', 'Eager Test', 'Sensitive Equality', 'Magic Number Test']</t>
  </si>
  <si>
    <t>KinesisIndexTaskTest.testIncrementalHandOffMaxTotalRows</t>
  </si>
  <si>
    <t>['Conditional Test Logic', 'Assertion Roulette', 'Magic Number Test', 'Verbose Test', 'Sleepy Test']</t>
  </si>
  <si>
    <t>BasicHTTPAuthenticatorTest.testBadPasswordWithSkipOnFailureValidator</t>
  </si>
  <si>
    <t>['Eager Test', 'Unknown Test', 'Verbose Test']</t>
  </si>
  <si>
    <t>SmooshedFileMapperTest.testBehaviorWhenReportedSizesLargeAndExceptionIgnored</t>
  </si>
  <si>
    <t>['Conditional Test Logic', 'Assertion Roulette', 'Exception Catching Throwing', 'Magic Number Test', 'Verbose Test', 'Mystery Guest', 'Eager Test', 'Resource Optimism']</t>
  </si>
  <si>
    <t>OvershadowableManagerTest.testRemoveStandbyChunk</t>
  </si>
  <si>
    <t>['Assertion Roulette', 'Duplicate Assert', 'Conditional Test Logic']</t>
  </si>
  <si>
    <t>CalciteQueryTest.testPrimitiveAnyInSubquery</t>
  </si>
  <si>
    <t>GroupByLimitPushDownInsufficientBufferTest.testPartialLimitPushDownMerge</t>
  </si>
  <si>
    <t>DoublesSketchSqlAggregatorTest.testQuantileOnInnerQuery</t>
  </si>
  <si>
    <t>CalciteQueryTest.testGroupingSetsWithOrderByAggregator</t>
  </si>
  <si>
    <t>CalciteQueryTest.testAnyAggregatorsOffHeapNumericNulls</t>
  </si>
  <si>
    <t>MemoryOpenHashTableTest.testInsertRepeatedKeys</t>
  </si>
  <si>
    <t>CalciteQueryTest.testOrderByAnyLong</t>
  </si>
  <si>
    <t>SystemSchemaTest.testSupervisorTable</t>
  </si>
  <si>
    <t>['Assertion Roulette', 'Sensitive Equality', 'Verbose Test']</t>
  </si>
  <si>
    <t>CalciteQueryTest.testUsingSubqueryWithLimit</t>
  </si>
  <si>
    <t>QueryResourceTest.testGoodQueryWithNullAcceptHeader</t>
  </si>
  <si>
    <t>GoogleCloudStorageInputSourceTest.testWithPrefixesSplit</t>
  </si>
  <si>
    <t>StringLastBufferAggregatorTest.testBufferAggregateWithFoldCheck</t>
  </si>
  <si>
    <t>['Eager Test', 'Conditional Test Logic', 'Verbose Test']</t>
  </si>
  <si>
    <t>CalciteQueryTest.testTopNFilterJoin</t>
  </si>
  <si>
    <t>RendezvousHasherTest.testBasic</t>
  </si>
  <si>
    <t>GranularityTest.testIncrementOverSpringForward</t>
  </si>
  <si>
    <t>ImmutableConciseSetTest.testComplement10</t>
  </si>
  <si>
    <t>BalanceSegmentsTest.testMoveToDecommissioningServer</t>
  </si>
  <si>
    <t>['Assertion Roulette', 'Magic Number Test', 'Verbose Test']</t>
  </si>
  <si>
    <t>ReferenceCountingResourceHolderTest.testResourceHandlerWithReleaserClearedByJVM</t>
  </si>
  <si>
    <t>RunRulesTest.testRunThreeTiersOneReplicant</t>
  </si>
  <si>
    <t>CalciteQueryTest.testGroupByExpressionFromLookup</t>
  </si>
  <si>
    <t>GceAutoScalerTest.testIdToIp</t>
  </si>
  <si>
    <t>IndexerSQLMetadataStorageCoordinatorTest.testUsedOverlapLow</t>
  </si>
  <si>
    <t>LimitedBufferHashGrouperTest.testLimitAndBufferSwapping</t>
  </si>
  <si>
    <t>TaskMonitorTest.testRetry</t>
  </si>
  <si>
    <t>['Assertion Roulette', 'Magic Number Test', 'Conditional Test Logic', 'Verbose Test']</t>
  </si>
  <si>
    <t>QuantileSqlAggregatorTest.testQuantileOnFloatAndLongs</t>
  </si>
  <si>
    <t>FinalizingFieldAccessPostAggregatorTest.testComparatorsWithFinalizingAndComparatorNull</t>
  </si>
  <si>
    <t>ReferenceCountingResourceHolderTest.testResourceHandlerClearedByJVM</t>
  </si>
  <si>
    <t>IndexMergerTestBase.testDisjointDimMerge</t>
  </si>
  <si>
    <t>SqlSegmentsMetadataManagerTest.testMarkAsUsedNonOvershadowedSegments</t>
  </si>
  <si>
    <t>KinesisSupervisorTest.testCheckpointForUnknownTaskGroup</t>
  </si>
  <si>
    <t>['Assertion Roulette', 'Sleepy Test', 'Conditional Test Logic', 'Verbose Test']</t>
  </si>
  <si>
    <t>WorkerTaskManagerTest.testTaskRun</t>
  </si>
  <si>
    <t>['Conditional Test Logic', 'Assertion Roulette', 'Magic Number Test', 'Verbose Test', 'Eager Test', 'Resource Optimism', 'Sleepy Test']</t>
  </si>
  <si>
    <t>SketchToStringPostAggregatorTest.test</t>
  </si>
  <si>
    <t>ScanQueryRunnerTest.testSelectWithUnderscoreUnderscoreTime</t>
  </si>
  <si>
    <t>FinalizingFieldAccessPostAggregatorTest.testComputedWithFinalizing</t>
  </si>
  <si>
    <t>DecimalParquetInputTest.testReadParquetDecimali64</t>
  </si>
  <si>
    <t>ImmutableConciseSetTest.testComplement5</t>
  </si>
  <si>
    <t>CalciteQueryTest.testPruneDeadAggregatorsThroughHaving</t>
  </si>
  <si>
    <t>RowBasedStorageAdapterTest.test_getAvailableDimensions</t>
  </si>
  <si>
    <t>QueryableIndexIndexableAdapterTest.testGetBitmapIndex</t>
  </si>
  <si>
    <t>['Conditional Test Logic', 'Assertion Roulette', 'Exception Catching Throwing', 'Magic Number Test', 'Mystery Guest', 'Eager Test', 'Resource Optimism']</t>
  </si>
  <si>
    <t>RealtimeIndexTaskTest.testHandoffTimeout</t>
  </si>
  <si>
    <t>IndexerZkConfigTest.testIndexerBaseOverride</t>
  </si>
  <si>
    <t>VectorValueMatcherColumnProcessorFactoryTest.testSingleValueString</t>
  </si>
  <si>
    <t>OrcHadoopInputRowParserTest.testDate1900</t>
  </si>
  <si>
    <t>CalciteQueryTest.testUsingSubqueryAsPartOfOrFilter</t>
  </si>
  <si>
    <t>CalciteQueryTest.testCountDistinctArithmetic</t>
  </si>
  <si>
    <t>MarkAsUnusedOvershadowedSegmentsTest.testRun</t>
  </si>
  <si>
    <t>BloomFilterSqlAggregatorTest.testBloomFilterAggExtractionFn</t>
  </si>
  <si>
    <t>CalciteQueryTest.testFilterAndGroupByLookupUsingJoinOperatorAllowNulls</t>
  </si>
  <si>
    <t>QueryResourceTest.testSecuredCancelQuery</t>
  </si>
  <si>
    <t>CalciteQueryTest.testNullStringEquality</t>
  </si>
  <si>
    <t>ExprsTest.test_decomposeAnd_basic</t>
  </si>
  <si>
    <t>['Assertion Roulette', 'Magic Number Test', 'Conditional Test Logic']</t>
  </si>
  <si>
    <t>BloomDimFilterSqlTest.testBloomFilterVirtualColumn</t>
  </si>
  <si>
    <t>GroupByQueryRunnerTest.testGroupByNumericStringsAsNumericWithDecoration</t>
  </si>
  <si>
    <t>RemoteTaskActionClientTest.testSubmitSimple</t>
  </si>
  <si>
    <t>['Assertion Roulette', 'Eager Test', 'Mystery Guest', 'Verbose Test']</t>
  </si>
  <si>
    <t>KinesisSupervisorTest.testDatasourceMetadata</t>
  </si>
  <si>
    <t>TaskLifecycleTest.testKillUnusedSegmentsTask</t>
  </si>
  <si>
    <t>KinesisIndexTaskTest.testReportParseExceptions</t>
  </si>
  <si>
    <t>CalciteQueryTest.testFilterOnTimeExtractWithMultipleDays</t>
  </si>
  <si>
    <t>CuratorModuleTest.exhibitorEnsembleProvider</t>
  </si>
  <si>
    <t>CalciteQueryTest.testFilterAndGroupByLookupUsingJoinOperatorWithNotFilter</t>
  </si>
  <si>
    <t>SegmentLoaderLocalCacheManagerTest.testRetrySuccessAtFirstLocation</t>
  </si>
  <si>
    <t>['Assertion Roulette', 'Resource Optimism', 'Verbose Test', 'Eager Test', 'Mystery Guest']</t>
  </si>
  <si>
    <t>TopNMetricSpecOptimizationsTest.testShouldOptimizeLexicographic</t>
  </si>
  <si>
    <t>ImmutableConciseSetTest.testUnion5</t>
  </si>
  <si>
    <t>TopNQueryRunnerTest.testFullOnTopNBoundFilterAndLongSumMetric</t>
  </si>
  <si>
    <t>CalciteQueryTest.testExactCountDistinctUsingSubqueryWithWhereToOuterFilter</t>
  </si>
  <si>
    <t>GroupByQueryRunnerTest.testGroupByWithNoResult</t>
  </si>
  <si>
    <t>OvershadowableManagerTest.testAddCompleteOvershadowedToInCompletePartition</t>
  </si>
  <si>
    <t>CalciteQueryTest.testGroupByExtractFloorTime</t>
  </si>
  <si>
    <t>SqlSegmentsMetadataManagerTest.testPollPeriodically</t>
  </si>
  <si>
    <t>InitializationTest.testGetExtensionFilesToLoad_with_load_list</t>
  </si>
  <si>
    <t>['Assertion Roulette', 'Resource Optimism', 'Mystery Guest']</t>
  </si>
  <si>
    <t>ImmutableConciseSetTest.testWordIteratorAdvanceTo2</t>
  </si>
  <si>
    <t>DefaultTopNQueryMetricsTest.testDefaultTopNQueryMetricsQuery</t>
  </si>
  <si>
    <t>ImmutableConciseSetTest.testUnion16</t>
  </si>
  <si>
    <t>KinesisSupervisorTest.testDiscoverExistingPublishingTask</t>
  </si>
  <si>
    <t>TimeBoundaryQueryRunnerTest.testFilteredTimeBoundaryQueryNoMatches</t>
  </si>
  <si>
    <t>GroupByQueryRunnerTest.testSubqueryWithExtractionFnInOuterQuery</t>
  </si>
  <si>
    <t>CalciteQueryTest.testNvlColumns</t>
  </si>
  <si>
    <t>DoublesSketchSqlAggregatorTest.testDoublesSketchPostAggs</t>
  </si>
  <si>
    <t>KinesisIndexTaskTest.testRunOneTaskTwoPartitions</t>
  </si>
  <si>
    <t>InfluxdbEmitterTest.testMetricIsInDefaultDimensionWhitelist</t>
  </si>
  <si>
    <t>SearchQueryRunnerTest.testSearchWithCardinality</t>
  </si>
  <si>
    <t>ScanQueryRunnerTest.testFullOnSelectWithFilterAndLimit</t>
  </si>
  <si>
    <t>InputRowSerdeTest.testThrowParseExceptions</t>
  </si>
  <si>
    <t>AndDimFilterTest.testToFilterWithDuplicateFilters</t>
  </si>
  <si>
    <t>CalciteQueryTest.testEarliestAggregators</t>
  </si>
  <si>
    <t>CalciteQueryTest.testCountStarWithTimeFilterUsingStringLiterals</t>
  </si>
  <si>
    <t>CalciteQueryTest.testInnerJoinMismatchedTypes</t>
  </si>
  <si>
    <t>GroupByQueryRunnerTest.testSubqueryWithHyperUniquesPostAggregator</t>
  </si>
  <si>
    <t>IncrementalIndexTest.testSingleThreadedIndexingAndQuery</t>
  </si>
  <si>
    <t>CalciteQueryTest.testFilterOnTimeExtract</t>
  </si>
  <si>
    <t>StreamChunkParserTest.testWithParserAndNullInputformatParseProperly</t>
  </si>
  <si>
    <t>ReferenceCountingResourceHolderTest.testIdiomaticUsage</t>
  </si>
  <si>
    <t>KafkaSupervisorTest.testDiscoverExistingPublishingTask</t>
  </si>
  <si>
    <t>RowBasedStorageAdapterTest.test_getColumnCapabilities_complex</t>
  </si>
  <si>
    <t>KinesisIndexTaskTest.testSequencesFromContext</t>
  </si>
  <si>
    <t>SegmentLoaderLocalCacheManagerTest.testRetrySuccessAtSecondLocation</t>
  </si>
  <si>
    <t>IncrementalIndexStorageAdapterTest.testResetSanity</t>
  </si>
  <si>
    <t>StringAnyBufferAggregatorTest.testBufferAggregate</t>
  </si>
  <si>
    <t>MultiValuedDimensionTest.testGroupByExpressionAuto</t>
  </si>
  <si>
    <t>CalciteQueryTest.testGroupByWithFilterMatchingNothing</t>
  </si>
  <si>
    <t>CalciteQueryTest.testAnyAggregatorsOnHeapNumericNulls</t>
  </si>
  <si>
    <t>ResourcePoolTest.testCloseUnblocks</t>
  </si>
  <si>
    <t>KafkaSupervisorTest.testBadMetadataOffsets</t>
  </si>
  <si>
    <t>CloudObjectLocationTest.testBucketName</t>
  </si>
  <si>
    <t>RunRulesTest.testOneNodesOneTierOneReplicantCostBalancerStrategyNotEnoughSpace</t>
  </si>
  <si>
    <t>DefaultQueryMetricsTest.testDefaultQueryMetricsQuery</t>
  </si>
  <si>
    <t>SqlResourceTest.testUnauthorized</t>
  </si>
  <si>
    <t>['Assertion Roulette', 'Exception Catching Throwing', 'Magic Number Test']</t>
  </si>
  <si>
    <t>ExpressionsTest.testOtherTimeCeil</t>
  </si>
  <si>
    <t>CalciteQueryTest.testOrderByLatestLong</t>
  </si>
  <si>
    <t>LoadQueuePeonTest.testFailAssign</t>
  </si>
  <si>
    <t>VarianceGroupByQueryTest.testGroupByZtestPostAgg</t>
  </si>
  <si>
    <t>TimeseriesQueryRunnerTest.testTimeseriesGrandTotal</t>
  </si>
  <si>
    <t>DoublesSketchToQuantilesPostAggregatorTest.normalCase</t>
  </si>
  <si>
    <t>OverlordResourceTest.testGetTasksFilterPendingState</t>
  </si>
  <si>
    <t>CalciteQueryTest.testMultiValueStringToStringToMultiValueString</t>
  </si>
  <si>
    <t>CuratorModuleTest.emptyExhibitorHosts</t>
  </si>
  <si>
    <t>CalciteQueryTest.testMultiValueStringOffsetOf</t>
  </si>
  <si>
    <t>HashJoinSegmentStorageAdapterTest.test_makeCursors_factToRegionTheWrongWay</t>
  </si>
  <si>
    <t>AppenderatorDriverRealtimeIndexTaskTest.testReportParseExceptionsOnBadMetric</t>
  </si>
  <si>
    <t>SQLMetadataRuleManagerTest.testAuditEntryCreated</t>
  </si>
  <si>
    <t>CalciteQueryTest.testGroupByStringLength</t>
  </si>
  <si>
    <t>CalciteQueryTest.testMultiValueStringWorksLikeStringGroupBy</t>
  </si>
  <si>
    <t>DefaultGroupByQueryMetricsTest.testDefaultGroupByQueryMetricsQuery</t>
  </si>
  <si>
    <t>CalciteQueryTest.testRegexpLikeFilter</t>
  </si>
  <si>
    <t>CalciteQueryTest.testLatestAggregators</t>
  </si>
  <si>
    <t>CalciteQueryTest.testProjectAfterSort3WithoutAmbiguity</t>
  </si>
  <si>
    <t>AvroOCFReaderTest.testParseWithReaderSchemaAlias</t>
  </si>
  <si>
    <t>['Assertion Roulette', 'Exception Catching Throwing', 'Verbose Test']</t>
  </si>
  <si>
    <t>FixedBucketsHistogramBufferAggregatorTest.testBufferAggregate</t>
  </si>
  <si>
    <t>['Eager Test', 'Magic Number Test', 'Conditional Test Logic', 'Verbose Test']</t>
  </si>
  <si>
    <t>RemoteTaskRunnerTest.testBlacklistZKWorkers25Percent</t>
  </si>
  <si>
    <t>OvershadowableManagerTest.testFallBackToStandbyOnRemove</t>
  </si>
  <si>
    <t>VersionedIntervalTimelineTest.testOvershadowedByReferenceAndThenVersion</t>
  </si>
  <si>
    <t>OvershadowableManagerTest.testCopyVisible</t>
  </si>
  <si>
    <t>ProtobufInputRowParserTest.testParseFlatData</t>
  </si>
  <si>
    <t>['Assertion Roulette', 'Magic Number Test', 'Verbose Test', 'Print Statement', 'Redundant Assertion', 'Eager Test']</t>
  </si>
  <si>
    <t>CalciteQueryTest.testNullEmptyStringEquality</t>
  </si>
  <si>
    <t>ImmutableConciseSetIntersectionTest.testIntersection2</t>
  </si>
  <si>
    <t>CalciteQueryTest.testMultiValueStringAppend</t>
  </si>
  <si>
    <t>ImmutableConciseSetTest.testUnion17</t>
  </si>
  <si>
    <t>HashJoinSegmentStorageAdapterTest.test_makeCursors_factToCountryInnerUsingCountryNumberUsingLookup</t>
  </si>
  <si>
    <t>UnionDataSourceTest.test_withChildren_sameNumber</t>
  </si>
  <si>
    <t>FileWriteOutBytesTest.writeBufferLargerThanCapacityThrowsIOEInTheMiddleShouldIncrementSizeCorrectly</t>
  </si>
  <si>
    <t>['Assertion Roulette', 'Eager Test', 'Exception Catching Throwing', 'Magic Number Test']</t>
  </si>
  <si>
    <t>TDigestSketchSqlAggregatorTest.testQuantileOnNumericValues</t>
  </si>
  <si>
    <t>GroupByQueryRunnerTest.testGroupByWithFirstLast</t>
  </si>
  <si>
    <t>KafkaIndexTaskTest.testRunBeforeDataInserted</t>
  </si>
  <si>
    <t>KafkaSupervisorTest.testDiscoverExistingPublishingAndReadingTask</t>
  </si>
  <si>
    <t>IndexedTableJoinableTest.makeJoinMatcherWithDimensionSelectorOnString</t>
  </si>
  <si>
    <t>TaskSerdeTest.testIndexTaskwithResourceSerde</t>
  </si>
  <si>
    <t>DecimalParquetInputTest.testReadParquetDecimali32</t>
  </si>
  <si>
    <t>CalciteQueryTest.testCountStarWithTimeFilterUsingStringLiteralsInvalid</t>
  </si>
  <si>
    <t>SegmentIdTest.testInvalidFormat0</t>
  </si>
  <si>
    <t>InlineFirehoseTest.testMultiline</t>
  </si>
  <si>
    <t>PullDependenciesTest.testPullDependencies_root_hadoop_dependencies_dir_bad_state</t>
  </si>
  <si>
    <t>ParseSpecTest.testDimensionSpecRequired</t>
  </si>
  <si>
    <t>MakeDimensionProcessorTest.testMatchMultiValuedRowCardinalityKnownShouldThrowException</t>
  </si>
  <si>
    <t>DimensionSelectorHavingSpecTest.testNullDimension</t>
  </si>
  <si>
    <t>CSVParseSpecTest.testComma</t>
  </si>
  <si>
    <t>HdfsDataSegmentKillerTest.testNoStorageDirectory</t>
  </si>
  <si>
    <t>DelimitedParseSpecTest.testDefaultColumnList</t>
  </si>
  <si>
    <t>ParserTest.testLiteralArrayImplicitStringParseException</t>
  </si>
  <si>
    <t>InitializationTest.testGetExtensionFilesToLoad_with_non_exist_item_in_load_list</t>
  </si>
  <si>
    <t>RootSchemaProviderTest.testGetShouldReturnRootSchemaWithProvidedSchemasRegistered</t>
  </si>
  <si>
    <t>LookupJoinableTest.getCorrelatedColumnValuesForSearchValueAndRetrieveKeyColumnWithMaxLimitSetShouldHonorMaxLimit</t>
  </si>
  <si>
    <t>ArrayOfDoublesSketchToEstimateAndBoundsPostAggregatorTest.equalsAndHashCode</t>
  </si>
  <si>
    <t>['Assertion Roulette', 'Eager Test', 'Redundant Assertion', 'Verbose Test']</t>
  </si>
  <si>
    <t>SubclassesMustOverrideEqualsAndHashCodeTest.testEqualsAndHashCode</t>
  </si>
  <si>
    <t>ArrayOfDoublesSketchToMeansPostAggregatorTest.equalsAndHashCode</t>
  </si>
  <si>
    <t>['Assertion Roulette', 'Redundant Assertion', 'Verbose Test']</t>
  </si>
  <si>
    <t>AbstractZookeeperTransporterTest.testRepeatConnect</t>
  </si>
  <si>
    <t>['Assertion Roulette', 'Duplicate Assert', 'Magic Number Test']</t>
  </si>
  <si>
    <t>AbstractRegistryTest.testSubscribe</t>
  </si>
  <si>
    <t>AbstractRegistryTest.testUnsubscribe</t>
  </si>
  <si>
    <t>RpcUtilsTest.testGetParameterTypes</t>
  </si>
  <si>
    <t>ChannelBufferStreamTest.testAll</t>
  </si>
  <si>
    <t>SystemConfigurationTest.testConvert</t>
  </si>
  <si>
    <t>RpcInvocationTest.testAttachment</t>
  </si>
  <si>
    <t>ApolloDynamicConfigurationTest.testGetRule</t>
  </si>
  <si>
    <t>MockClusterInvokerTest.testMockInvokerFromOverride_Invoke_Fock_WithOutDefault</t>
  </si>
  <si>
    <t>['Assertion Roulette', 'Exception Catching Throwing']</t>
  </si>
  <si>
    <t>ServiceDiscoveryTest.testGetInstancesWithHealthy</t>
  </si>
  <si>
    <t>['Conditional Test Logic', 'Assertion Roulette', 'Duplicate Assert', 'Magic Number Test', 'Verbose Test']</t>
  </si>
  <si>
    <t>ResultMergerTest.testFloatArrayMerger</t>
  </si>
  <si>
    <t>ResultMergerTest.testBooleanArrayMerger</t>
  </si>
  <si>
    <t>InvokerTelnetHandlerTest.testInvokeOverriddenMethodBySelect</t>
  </si>
  <si>
    <t>ResultMergerTest.testListMerger</t>
  </si>
  <si>
    <t>ReferenceConfigTest.testReferenceRetry</t>
  </si>
  <si>
    <t>RegistryDirectoryTest.test_Constructor_WithErrorParam</t>
  </si>
  <si>
    <t>['Assertion Roulette', 'Exception Catching Throwing', 'Duplicate Assert']</t>
  </si>
  <si>
    <t>ZookeeperRegistryTest.testStatusChecker</t>
  </si>
  <si>
    <t>URLBuilderTest.shouldAddParameter</t>
  </si>
  <si>
    <t>ReferenceCountExchangeClientTest.test_counter_error</t>
  </si>
  <si>
    <t>['Assertion Roulette', 'Exception Catching Throwing', 'Duplicate Assert', 'Magic Number Test', 'Verbose Test', 'Eager Test', 'Sleepy Test']</t>
  </si>
  <si>
    <t>MockClusterInvokerTest.testMockInvokerFromOverride_Invoke_Fock_WithDefault</t>
  </si>
  <si>
    <t>ResultMergerTest.testCharArrayMerger</t>
  </si>
  <si>
    <t>ResultMergerTest.testMapArrayMerger</t>
  </si>
  <si>
    <t>SystemConfigurationTest.testGetSysProperty</t>
  </si>
  <si>
    <t>AbstractConfigTest.testRefreshParameters</t>
  </si>
  <si>
    <t>['Assertion Roulette', 'Exception Catching Throwing', 'Duplicate Assert', 'Verbose Test']</t>
  </si>
  <si>
    <t>AbstractRegistryTest.lookupTest</t>
  </si>
  <si>
    <t>['Assertion Roulette', 'Eager Test', 'Exception Catching Throwing']</t>
  </si>
  <si>
    <t>ConsulDynamicConfigurationTest.testGetConfig</t>
  </si>
  <si>
    <t>TelnetCodecTest.testDecode_Backspace</t>
  </si>
  <si>
    <t>ExchangeCodecTest.test_Encode_Error_Response</t>
  </si>
  <si>
    <t>DubboTelnetDecodeTest.testDubboDecode</t>
  </si>
  <si>
    <t>ConfigTest.testSystemPropertyOverrideProperties</t>
  </si>
  <si>
    <t>DubboProtocolTest.testDubboProtocolMultiService</t>
  </si>
  <si>
    <t>ReferenceBeanBuilderTest.testBuild</t>
  </si>
  <si>
    <t>ExchangeCodecTest.test_Decode_Return_Request_Heartbeat_Object</t>
  </si>
  <si>
    <t>['Assertion Roulette', 'Print Statement']</t>
  </si>
  <si>
    <t>PortTelnetHandlerTest.testListClient</t>
  </si>
  <si>
    <t>['Assertion Roulette', 'Print Statement', 'Sleepy Test']</t>
  </si>
  <si>
    <t>ResultMergerTest.testArrayMergerIllegalArgumentException</t>
  </si>
  <si>
    <t>RoundRobinLoadBalanceTest.testSelectByWeight</t>
  </si>
  <si>
    <t>['Exception Catching Throwing', 'Sleepy Test', 'Conditional Test Logic', 'Verbose Test']</t>
  </si>
  <si>
    <t>TelnetCodecTest.testDecode_Person_WithEnter</t>
  </si>
  <si>
    <t>RandomLoadBalanceTest.testSelectByWeight</t>
  </si>
  <si>
    <t>['Assertion Roulette', 'Print Statement', 'Conditional Test Logic']</t>
  </si>
  <si>
    <t>DubboInvokerAvilableTest.test_Lazy_ChannelReadOnly</t>
  </si>
  <si>
    <t>ArgumentCallbackTest.TestCallbackNormal</t>
  </si>
  <si>
    <t>RpcFilterTest.testRpcFilter</t>
  </si>
  <si>
    <t>ReferenceCountExchangeClientTest.test_not_share_connect</t>
  </si>
  <si>
    <t>ExchangeCodecTest.test_Decode_Return_Request_Object</t>
  </si>
  <si>
    <t>Hessian2PersonOkTest.test_StringArray_withType</t>
  </si>
  <si>
    <t>DefaultFutureTest.timeoutSend</t>
  </si>
  <si>
    <t>['Conditional Test Logic', 'Exception Catching Throwing', 'Print Statement', 'Eager Test', 'Sleepy Test']</t>
  </si>
  <si>
    <t>Hessian2SerializationTest.test_floatArray_withType</t>
  </si>
  <si>
    <t>ServiceDefinitionBuilderTest.testBuild</t>
  </si>
  <si>
    <t>ExchangeCodecTest.test_Decode_Return_Request_Event_String</t>
  </si>
  <si>
    <t>ConnectChannelHandlerTest.test_Received_Event_invoke_direct</t>
  </si>
  <si>
    <t>DubboTelnetDecodeTest.testTelnetDecode</t>
  </si>
  <si>
    <t>MockClusterInvokerTest.testMockInvokerFromOverride_Invoke_check_boolean</t>
  </si>
  <si>
    <t>ExchangeCodecTest.test_Encode_Response</t>
  </si>
  <si>
    <t>Hessian2SerializationTest.test_intArray_withType</t>
  </si>
  <si>
    <t>AppResponseTest.testAppResponseWithEmptyStackTraceException</t>
  </si>
  <si>
    <t>RegistryProtocolTest.testNotifyOverride_notmatch</t>
  </si>
  <si>
    <t>NacosMetadataReportTest.testStoreProvider</t>
  </si>
  <si>
    <t>MockClusterInvokerTest.testMockInvokerFromOverride_Invoke_force_throw</t>
  </si>
  <si>
    <t>ReferenceCountExchangeClientTest.test_multi_destory</t>
  </si>
  <si>
    <t>ExchangeCodecTest.test_Header_Response_NoSerializationFlag</t>
  </si>
  <si>
    <t>['Assertion Roulette', 'Print Statement', 'Magic Number Test']</t>
  </si>
  <si>
    <t>ReferenceCountExchangeClientTest.test_mult_share_connect</t>
  </si>
  <si>
    <t>Hessian2SerializationTest.test_StringArray_withType</t>
  </si>
  <si>
    <t>MultipleRegistry2S2RTest.testSubscription</t>
  </si>
  <si>
    <t>InternalThreadLocalTest.testOnRemove</t>
  </si>
  <si>
    <t>MulticastRegistryTest.testSubscribe</t>
  </si>
  <si>
    <t>FailbackRegistryTest.testDoRetry_register</t>
  </si>
  <si>
    <t>['Conditional Test Logic', 'Assertion Roulette', 'Magic Number Test', 'Verbose Test', 'Print Statement', 'Sleepy Test']</t>
  </si>
  <si>
    <t>RestProtocolTest.testRpcContextFilter</t>
  </si>
  <si>
    <t>ApolloDynamicConfigurationTest.testGetInternalProperty</t>
  </si>
  <si>
    <t>RpcUtilsTest.testAttachInvocationIdIfAsync_forceAttache</t>
  </si>
  <si>
    <t>RegistryDirectoryTest.testNofityOverrideUrls_Provider</t>
  </si>
  <si>
    <t>AbstractProxyTest.testGetProxy</t>
  </si>
  <si>
    <t>AdaptiveClassCodeGeneratorTest.testGenerate</t>
  </si>
  <si>
    <t>AbstractSerializationTest.test_MediaContent_badStream</t>
  </si>
  <si>
    <t>AppResponseTest.testSetExceptionWithEmptyStackTraceException</t>
  </si>
  <si>
    <t>ProtobufTypeBuilderTest.testProtobufBuilder</t>
  </si>
  <si>
    <t>AbstractConfigTest.testEquals</t>
  </si>
  <si>
    <t>ArrayTest.testArrayElementsAreArrays</t>
  </si>
  <si>
    <t>ArrayTest.testArrayOfStringsSerialization</t>
  </si>
  <si>
    <t>ArrayTest.testMixingTypesInObjectArraySerialization</t>
  </si>
  <si>
    <t>ArrayTest.testMultidimensionalArraysDeserialization</t>
  </si>
  <si>
    <t>ArrayTest.testMultidimensionalArraysSerialization</t>
  </si>
  <si>
    <t>ArrayTest.testNullsInArrayWithSerializeNullPropertySetSerialization</t>
  </si>
  <si>
    <t>ArrayTest.testTopLevelArrayOfIntsDeserialization</t>
  </si>
  <si>
    <t>CollectionTest.testCollectionOfBagOfPrimitivesSerialization</t>
  </si>
  <si>
    <t>CollectionTest.testLinkedListDeserialization</t>
  </si>
  <si>
    <t>CollectionTest.testSetDeserialization</t>
  </si>
  <si>
    <t>CustomDeserializerTest.testCustomDeserializerReturnsNullForArrayElements</t>
  </si>
  <si>
    <t>CustomTypeAdaptersTest.testCustomByteArrayDeserializerAndInstanceCreator</t>
  </si>
  <si>
    <t>DefaultTypeAdaptersTest.testDefaultCalendarDeserialization</t>
  </si>
  <si>
    <t>DefaultTypeAdaptersTest.testDefaultDateDeserialization</t>
  </si>
  <si>
    <t>DefaultTypeAdaptersTest.testJsonPrimitiveDeserialization</t>
  </si>
  <si>
    <t>DefaultTypeAdaptersTest.testLocaleSerializationWithLanguage</t>
  </si>
  <si>
    <t>DefaultTypeAdaptersTest.testOverrideBigDecimalTypeAdapter</t>
  </si>
  <si>
    <t>DefaultTypeAdaptersTest.testPropertiesSerialization</t>
  </si>
  <si>
    <t>DefaultTypeAdaptersTest.testStringBufferSerialization</t>
  </si>
  <si>
    <t>DefaultTypeAdaptersTest.testStringBuilderSerialization</t>
  </si>
  <si>
    <t>DefaultTypeAdaptersTest.testUriDeserialization</t>
  </si>
  <si>
    <t>DefaultTypeAdaptersTest.testUrlNullSerialization</t>
  </si>
  <si>
    <t>DefaultTypeAdaptersTest.testUuidSerialization</t>
  </si>
  <si>
    <t>ExclusionStrategyFunctionalTest.testExclusionStrategySerializationDoesNotImpactDeserialization</t>
  </si>
  <si>
    <t>ExposeFieldsTest.testExposeAnnotationDeserialization</t>
  </si>
  <si>
    <t>FieldAttributesTest.testModifiers</t>
  </si>
  <si>
    <t>FieldNamingTest.testUpperCaseWithUnderscores</t>
  </si>
  <si>
    <t>GraphAdapterBuilderTest.testDeserialization</t>
  </si>
  <si>
    <t>GraphAdapterBuilderTest.testSerialization</t>
  </si>
  <si>
    <t>GsonBuilderTest.testDisableJdkUnsafe</t>
  </si>
  <si>
    <t>GsonBuilderTest.testRegisterTypeAdapterForCoreType</t>
  </si>
  <si>
    <t>GsonBuilderTest.testTransientFieldExclusion</t>
  </si>
  <si>
    <t>GsonTest.testNewJsonReader_Custom</t>
  </si>
  <si>
    <t>GsonTypeAdapterTest.testTypeAdapterDoesNotAffectNonAdaptedTypes</t>
  </si>
  <si>
    <t>InternationalizationTest.testStringsWithUnicodeChineseCharactersEscapedDeserialization</t>
  </si>
  <si>
    <t>JavaVersionTest.testGetMajorJavaVersion</t>
  </si>
  <si>
    <t>JsonAdapterSerializerDeserializerTest.testDifferentJsonAdaptersForGenericFieldsOfSameRawType</t>
  </si>
  <si>
    <t>JsonArrayTest.testNullJsonElementAddition</t>
  </si>
  <si>
    <t>JsonElementReaderTest.testEmptyObject</t>
  </si>
  <si>
    <t>JsonParserTest.testParseUnquotedSingleWordStringFails</t>
  </si>
  <si>
    <t>JsonPrimitiveTest.testByteEqualsShort</t>
  </si>
  <si>
    <t>JsonPrimitiveTest.testShortEqualsLong</t>
  </si>
  <si>
    <t>JsonReaderTest.testDoubles</t>
  </si>
  <si>
    <t>JsonReaderTest.testLenientSingleQuotedNames</t>
  </si>
  <si>
    <t>JsonReaderTest.testSkipTopLevelObject</t>
  </si>
  <si>
    <t>JsonReaderTest.testStrictQuotedNonFiniteDoubles</t>
  </si>
  <si>
    <t>JsonReaderTest.testStrictSemicolonDelimitedArrayWithSkipValue</t>
  </si>
  <si>
    <t>JsonReaderTest.testStrictSemicolonDelimitedNameValuePair</t>
  </si>
  <si>
    <t>JsonReaderTest.testStrictUnquotedStrings</t>
  </si>
  <si>
    <t>JsonReaderTest.testStrictUnquotedStringsWithSkipValue</t>
  </si>
  <si>
    <t>JsonReaderTest.testTopLevelValueTypeWithSkipValue</t>
  </si>
  <si>
    <t>JsonReaderTest.testVeryLongUnterminatedString</t>
  </si>
  <si>
    <t>JsonStreamParserTest.testEmptyInput</t>
  </si>
  <si>
    <t>JsonTreeWriterTest.testPrematureClose</t>
  </si>
  <si>
    <t>JsonWriterTest.testMalformedNumbers</t>
  </si>
  <si>
    <t>JsonWriterTest.testWriterCloseIsIdempotent</t>
  </si>
  <si>
    <t>MapTest.testMapDeserializationWithDuplicateKeys</t>
  </si>
  <si>
    <t>MapTest.testMapOfMapSerialization</t>
  </si>
  <si>
    <t>MapTest.testMapSerializationWithIntegerKeys</t>
  </si>
  <si>
    <t>MapTest.testNumberKeyDeserialization</t>
  </si>
  <si>
    <t>MixedStreamTest.testWriteHtmlSafe</t>
  </si>
  <si>
    <t>NamingPolicyTest.testGsonWithLowerCaseDashPolicySerialization</t>
  </si>
  <si>
    <t>NamingPolicyTest.testGsonWithLowerCaseDotPolicyDeserialiation</t>
  </si>
  <si>
    <t>NullObjectAndFieldTest.testExplicitSerializationOfNulls</t>
  </si>
  <si>
    <t>NullObjectAndFieldTest.testNullWrappedPrimitiveMemberSerialization</t>
  </si>
  <si>
    <t>ObjectTest.testArrayOfArraysDeserialization</t>
  </si>
  <si>
    <t>ObjectTest.testClassWithObjectFieldSerialization</t>
  </si>
  <si>
    <t>ObjectTest.testJsonInSingleQuotesDeserialization</t>
  </si>
  <si>
    <t>ObjectTest.testNullObjectFieldsDeserialization</t>
  </si>
  <si>
    <t>ObjectTest.testPrimitiveArrayInAnObjectDeserialization</t>
  </si>
  <si>
    <t>ObjectTypeAdapterTest.testDeserialize</t>
  </si>
  <si>
    <t>ObjectTypeAdapterTest.testDeserializeNullValue</t>
  </si>
  <si>
    <t>ObjectTypeAdapterTest.testSerialize</t>
  </si>
  <si>
    <t>ParameterizedTypesTest.testParameterizedTypeGenericArraysSerialization</t>
  </si>
  <si>
    <t>ParameterizedTypesTest.testVariableTypeDeserialization</t>
  </si>
  <si>
    <t>PrettyPrintingTest.testPrettyPrintArrayOfObjects</t>
  </si>
  <si>
    <t>PrimitiveCharacterTest.testPrimitiveCharacterAutoboxedSerialization</t>
  </si>
  <si>
    <t>PrimitiveTest.testDeserializeJsonArrayAsBigInteger</t>
  </si>
  <si>
    <t>PrimitiveTest.testDeserializeJsonObjectAsFloatPrimitive</t>
  </si>
  <si>
    <t>PrimitiveTest.testDeserializeJsonObjectAsInteger</t>
  </si>
  <si>
    <t>PrimitiveTest.testDeserializingBigDecimalAsBigIntegerFails</t>
  </si>
  <si>
    <t>PrimitiveTest.testShortDeserializationLossy</t>
  </si>
  <si>
    <t>PrimitiveTest.testShortSerialization</t>
  </si>
  <si>
    <t>ReadersWritersTest.testWriterForSerialization</t>
  </si>
  <si>
    <t>RecursiveTypesResolveTest.testRecursiveResolveSimple</t>
  </si>
  <si>
    <t>ReflectionAccessFilterTest.testBlockAllJava</t>
  </si>
  <si>
    <t>ReflectionAccessFilterTest.testBlockAllJavaExtendingJdkClass</t>
  </si>
  <si>
    <t>RuntimeTypeAdapterFactoryTest.testRuntimeTypeIsBaseType</t>
  </si>
  <si>
    <t>SecurityTest.testJsonWithNonExectuableTokenSerialization</t>
  </si>
  <si>
    <t>StreamingTypeAdaptersTest.testSerialize2dArray</t>
  </si>
  <si>
    <t>StreamingTypeAdaptersTest.testSerializeMap</t>
  </si>
  <si>
    <t>StringTest.testAssignmentCharDeserialization</t>
  </si>
  <si>
    <t>StringTest.testEscapedBackslashInStringDeserialization</t>
  </si>
  <si>
    <t>StringTest.testEscapingQuotesInStringDeserialization</t>
  </si>
  <si>
    <t>StringTest.testStringWithEscapedSlashDeserialization</t>
  </si>
  <si>
    <t>TypeAdapterRuntimeTypeWrapperTest.testJsonDeserializer_ReflectiveTreeSerializerDelegate</t>
  </si>
  <si>
    <t>UtcDateTypeAdapterTest.testDifferentTimeZones</t>
  </si>
  <si>
    <t>UtcDateTypeAdapterTest.testLocalTimeZone</t>
  </si>
  <si>
    <t>UtcDateTypeAdapterTest.testWellFormedParseException</t>
  </si>
  <si>
    <t>VersioningTest.testIgnoreLaterVersionClassDeserialization</t>
  </si>
  <si>
    <t>BasicConnectionTest.testBasicReconnectDefault</t>
  </si>
  <si>
    <t>BatchExecutionTest.testBatchUpdateCount</t>
  </si>
  <si>
    <t>BatchExecutionWithBulkCopyTest.testBrackets</t>
  </si>
  <si>
    <t>BatchExecutionWithBulkCopyTest.testDoubleQuotes</t>
  </si>
  <si>
    <t>BulkCopyConnectionTest.testInvalidConnection1</t>
  </si>
  <si>
    <t>BvtTest.testConnection</t>
  </si>
  <si>
    <t>BvtTest.testStmtForwardOnlyUpdateable</t>
  </si>
  <si>
    <t>ClientCertificateAuthenticationTest.pfxEncrytedTest</t>
  </si>
  <si>
    <t>ClientCertificateAuthenticationTest.pfxTest</t>
  </si>
  <si>
    <t>ClientCertificateAuthenticationTest.pkcs1EncryptedTest</t>
  </si>
  <si>
    <t>ClientCertificateAuthenticationTest.pkcs1Test</t>
  </si>
  <si>
    <t>ClientCertificateAuthenticationTest.pkcs8EncryptedTest</t>
  </si>
  <si>
    <t>ConnectionTest.testConnections</t>
  </si>
  <si>
    <t>ConnectionTest.testConnectWithIPAddressPreference</t>
  </si>
  <si>
    <t>ConnectionWrapper43Test.SQLServerConnection43Test</t>
  </si>
  <si>
    <t>CustomTrustManagerTest.testWithTrustManagerConstructorArg</t>
  </si>
  <si>
    <t>DatabaseMetaDataTest.testDatabaseCompatibilityLevel</t>
  </si>
  <si>
    <t>DatabaseMetaDataTest.testDatabaseMetaDataWrapper</t>
  </si>
  <si>
    <t>DatabaseMetaDataTest.testDriverVersion</t>
  </si>
  <si>
    <t>DataTypesTest.testGetLocalDateTimePriorGregorian</t>
  </si>
  <si>
    <t>DataTypesTest.testGetLocalDateTimeTypes</t>
  </si>
  <si>
    <t>ErrorMessageTest.testAccessTokenEmpty</t>
  </si>
  <si>
    <t>ErrorMessageTest.testAccessTokenWithIntegratedSecurityTrue</t>
  </si>
  <si>
    <t>ErrorMessageTest.testAccessTokenWithUserAndPasswordWithConnectionStringUser</t>
  </si>
  <si>
    <t>ErrorMessageTest.testAccessTokenWithUserAndPasswordWithDatasource</t>
  </si>
  <si>
    <t>ErrorMessageTest.testADIntegratedWithUserAndPasswordWithConnectionStringUserName</t>
  </si>
  <si>
    <t>ErrorMessageTest.testADIntegratedWithUserAndPasswordWithDataSource</t>
  </si>
  <si>
    <t>ErrorMessageTest.testADPasswordUnregisteredUserWithConnectionStringUserName</t>
  </si>
  <si>
    <t>ErrorMessageTest.testADPasswordWithoutPasswordWithConnectionStringUser</t>
  </si>
  <si>
    <t>ErrorMessageTest.testADPasswordWithoutUser</t>
  </si>
  <si>
    <t>ErrorMessageTest.testADPasswordWrongPasswordWithConnectionStringUser</t>
  </si>
  <si>
    <t>ErrorMessageTest.testAuthenticationAgainstSQLServerWithActivedirectoryIntegrated</t>
  </si>
  <si>
    <t>ErrorMessageTest.testNotProvideWithConnectionStringUser</t>
  </si>
  <si>
    <t>ErrorMessageTest.testNotProvideWithConnectionStringUserName</t>
  </si>
  <si>
    <t>ErrorMessageTest.testNotProvideWithDatasource</t>
  </si>
  <si>
    <t>ErrorMessageTest.testNotSpecifiedWithConnectionStringUserName</t>
  </si>
  <si>
    <t>ErrorMessageTest.testSetAuthenticationWithIntegratedSecurityTrueWithConnectionStringUser</t>
  </si>
  <si>
    <t>ErrorMessageTest.testSetAuthenticationWithIntegratedSecurityTrueWithConnectionStringUserName</t>
  </si>
  <si>
    <t>ErrorMessageTest.testSetAuthenticationWithIntegratedSecurityTrueWithDatasource</t>
  </si>
  <si>
    <t>ErrorMessageTest.testSetBothAccessTokenAndAuthentication</t>
  </si>
  <si>
    <t>ErrorMessageTest.testSQLPasswordWithAzureDBWithConnectionStringUser</t>
  </si>
  <si>
    <t>ErrorMessageTest.testSqlPasswordWithoutPasswordWithConnectionStringUserName</t>
  </si>
  <si>
    <t>ErrorMessageTest.testSqlPasswordWithoutPasswordWithDatasource</t>
  </si>
  <si>
    <t>ErrorMessageTest.testSqlPasswordWithoutUser</t>
  </si>
  <si>
    <t>ErrorMessageTest.testSQLPasswordWithUntrustedSqlDB</t>
  </si>
  <si>
    <t>ErrorStateTest.testSQLStateLength1</t>
  </si>
  <si>
    <t>FedauthTest.testAADPasswordApplicationName</t>
  </si>
  <si>
    <t>FedauthTest.testAADServicePrincipalCertAuthWrong</t>
  </si>
  <si>
    <t>FedauthTest.testAccessTokenCallbackClassConnection</t>
  </si>
  <si>
    <t>FedauthTest.testCorrectAccessTokenDS</t>
  </si>
  <si>
    <t>ISQLServerBulkRecordIssuesTest.testBinaryColumnAsString</t>
  </si>
  <si>
    <t>NativeMSSQLDataSourceTest.testDSReference</t>
  </si>
  <si>
    <t>NativeMSSQLDataSourceTest.testNativeMSSQLDataSource</t>
  </si>
  <si>
    <t>ParameterMetaDataTest.compareStoredProcTest</t>
  </si>
  <si>
    <t>ParameterMetaDataTest.noStoredProcTest</t>
  </si>
  <si>
    <t>PoolingTest.testApacheDBCP</t>
  </si>
  <si>
    <t>PoolingTest.testHikariCP</t>
  </si>
  <si>
    <t>PQImpsTest.testQueryWithMultipleLineComments1</t>
  </si>
  <si>
    <t>PQImpsTest.testQueryWithMultipleLineCommentsInsert</t>
  </si>
  <si>
    <t>PQImpsTest.testQueryWithMultipleLineCommentsUpdate</t>
  </si>
  <si>
    <t>PQImpsTest.testQueryWithSingleLineCommentsInsert</t>
  </si>
  <si>
    <t>RegressionTest.testSelectIntoUpdateCount</t>
  </si>
  <si>
    <t>ResultSetTest.testErrorOnAmbiguousUpdate</t>
  </si>
  <si>
    <t>SavepointTest.testSavePointWithAutoCommit</t>
  </si>
  <si>
    <t>SQLServerConnectionTest.testAbortBadParam</t>
  </si>
  <si>
    <t>SQLServerConnectionTest.testConnectCountInLoginAndCorrectRetryCount</t>
  </si>
  <si>
    <t>SQLServerConnectionTest.testEncryptedStrictConnection</t>
  </si>
  <si>
    <t>SQLServerConnectionTest.testGetSchema</t>
  </si>
  <si>
    <t>SQLServerConnectionTest.testIncorrectUserName</t>
  </si>
  <si>
    <t>SQLServerConnectionTest.testJdbcDataSourceMethod</t>
  </si>
  <si>
    <t>SQLServerConnectionTest.testNativeSQL</t>
  </si>
  <si>
    <t>SQLServerConnectionTest.testRedirectedError</t>
  </si>
  <si>
    <t>SQLServerConnectionTest.testSetDatetimeParameterTypeShouldAcceptDatetime</t>
  </si>
  <si>
    <t>SQLServerConnectionTest.testSetDatetimeParameterTypeShouldAcceptDatetime2</t>
  </si>
  <si>
    <t>SQLServerDriverTest.testConnectionDriver</t>
  </si>
  <si>
    <t>SQLServerDriverTest.testDriverDM</t>
  </si>
  <si>
    <t>SQLServerDriverTest.testDriverIsRegistered</t>
  </si>
  <si>
    <t>SQLServerDriverTest.testJDBCCompliant</t>
  </si>
  <si>
    <t>SQLServerDriverTest.testNullPropertyInfo</t>
  </si>
  <si>
    <t>SQLServerSpatialDatatypeTest.testCheckGeogMetaData</t>
  </si>
  <si>
    <t>SQLServerSpatialDatatypeTest.testCompoundCurve3</t>
  </si>
  <si>
    <t>SQLServerSpatialDatatypeTest.testCurvePolygonEmpty</t>
  </si>
  <si>
    <t>SQLServerSpatialDatatypeTest.testFullGlobe</t>
  </si>
  <si>
    <t>SQLServerSpatialDatatypeTest.testGeometryCollection10</t>
  </si>
  <si>
    <t>SQLServerSpatialDatatypeTest.testGeometryCollection12</t>
  </si>
  <si>
    <t>SQLServerSpatialDatatypeTest.testGeometryCollection16</t>
  </si>
  <si>
    <t>SQLServerSpatialDatatypeTest.testGeometryCollection19</t>
  </si>
  <si>
    <t>SQLServerSpatialDatatypeTest.testGeometryCollection8</t>
  </si>
  <si>
    <t>SQLServerSpatialDatatypeTest.testPoint</t>
  </si>
  <si>
    <t>SQLServerSpatialDatatypeTest.testPolygonEmpty</t>
  </si>
  <si>
    <t>SQLVariantResultSetTest.testCastThenGetNumeric</t>
  </si>
  <si>
    <t>SQLVariantResultSetTest.testDateTimeOffsetAsSqlVariant</t>
  </si>
  <si>
    <t>SSLProtocolTest.testConnectWithWrongProtocols</t>
  </si>
  <si>
    <t>TimeoutTest.testConnectRetryTimeout</t>
  </si>
  <si>
    <t>TimeoutTest.testPositiveTimeoutShouldStartTimerThread</t>
  </si>
  <si>
    <t>UtilTest.testLongConversions</t>
  </si>
  <si>
    <t>WarningTest.testWarnings</t>
  </si>
  <si>
    <t>RequestBoundaryMethodsTest.testWarnings</t>
  </si>
  <si>
    <t>XADataSourceTest.testPKCS12</t>
  </si>
  <si>
    <t>SharedTimerTest.getTimer</t>
  </si>
  <si>
    <t>AbstractConfigTest.getExistingProperty</t>
  </si>
  <si>
    <t>AbstractConfigTest.getNonExistentProperty</t>
  </si>
  <si>
    <t>AbstractConfigTest.testGet</t>
  </si>
  <si>
    <t>AbstractConfigurationBridgeTest.confirmLegacyOverrideOrderResources</t>
  </si>
  <si>
    <t>AbstractConfigurationBridgeTest.testBasicWiring</t>
  </si>
  <si>
    <t>AbstractConfigurationBridgeTest.testCommonConfigurationListener</t>
  </si>
  <si>
    <t>AbstractConfigurationBridgeTest.verifyMissingProperty</t>
  </si>
  <si>
    <t>AbstractConfigurationBridgeTest.verifyValueInterpollation</t>
  </si>
  <si>
    <t>Archaius2RuleTest.testEmptyKey</t>
  </si>
  <si>
    <t>Archaius2RuleTest.testEmptyValue</t>
  </si>
  <si>
    <t>Archaius2RuleTest.testMultipleDelimiter</t>
  </si>
  <si>
    <t>Archaius2RuleTest.testOverridesTypeLevelProperties</t>
  </si>
  <si>
    <t>Archaius2RuleTest.testPropertyFromFile</t>
  </si>
  <si>
    <t>Archaius2RuleTest.testRuntimeOverrides</t>
  </si>
  <si>
    <t>Archaius2RuleTest.zz_testPropertiesCleanedBetweenRuns</t>
  </si>
  <si>
    <t>ArchaiusModuleTest.testAddingConfigFileOverride</t>
  </si>
  <si>
    <t>ArchaiusModuleTest.testBasicLibraryOverride</t>
  </si>
  <si>
    <t>ArchaiusModuleTest.testDefaultBindings</t>
  </si>
  <si>
    <t>ArchaiusModuleTest.testNamedInjection</t>
  </si>
  <si>
    <t>ArchaiusModuleTest.testPrefixReplacements</t>
  </si>
  <si>
    <t>ArchaiusTypeTest.testEquals</t>
  </si>
  <si>
    <t>ArchaiusTypeTest.testGetTypeParameters</t>
  </si>
  <si>
    <t>ArchaiusTypeTest.testToString</t>
  </si>
  <si>
    <t>CompositeConfigTest.basicTest</t>
  </si>
  <si>
    <t>CompositeConfigTest.testKeysIterable</t>
  </si>
  <si>
    <t>CompositeConfigTest.unusedCompositeConfigIsGarbageCollected</t>
  </si>
  <si>
    <t>ConfigInterfaceTest.getValue</t>
  </si>
  <si>
    <t>ConfigLoaderTest.testLoadingOfNonExistantFile</t>
  </si>
  <si>
    <t>ConfigManagerTest.testBasicReplacement</t>
  </si>
  <si>
    <t>ConfigToCommonsTest.configIsImmutable</t>
  </si>
  <si>
    <t>ConfigToCommonsTest.configNonExistentKeyWorks</t>
  </si>
  <si>
    <t>ConfigToCommonsTest.configNonStringWorks</t>
  </si>
  <si>
    <t>ConfigToCommonsTest.confirmInterpolationWorks</t>
  </si>
  <si>
    <t>ConfigToCommonsTest.confirmStringWorks</t>
  </si>
  <si>
    <t>ConfigToCommonsTest.test</t>
  </si>
  <si>
    <t>ConfigToCommonsTest.testIsEmptyAPI</t>
  </si>
  <si>
    <t>DefaultDecoderTest.testArrayConverterIgnoresParameterizedType</t>
  </si>
  <si>
    <t>DefaultDecoderTest.testArrays</t>
  </si>
  <si>
    <t>DefaultDecoderTest.testEnumConverterIgnoresParameterizedType</t>
  </si>
  <si>
    <t>DefaultDecoderTest.testTypeConverterRegistry</t>
  </si>
  <si>
    <t>DefaultLayeredConfigTest.testKeysIterable</t>
  </si>
  <si>
    <t>DefaultLayeredConfigTest.testKeysIterableModificationThrows</t>
  </si>
  <si>
    <t>DefaultLayeredConfigTest.validateApiWhenRemovingChild</t>
  </si>
  <si>
    <t>DefaultLayeredConfigTest.validateListenerCalled</t>
  </si>
  <si>
    <t>DefaultPropertyContainerTest.basicTest</t>
  </si>
  <si>
    <t>DynamicPropertyTest.testNonStringDynamicProperty</t>
  </si>
  <si>
    <t>FirstScopePropertyValueResolverTest.test2Scopes</t>
  </si>
  <si>
    <t>FirstScopePropertyValueResolverTest.testFirst</t>
  </si>
  <si>
    <t>FirstScopePropertyValueResolverTest.testIdentical</t>
  </si>
  <si>
    <t>InternalArchaiusModuleTest.succeedOnDuplicateInstall</t>
  </si>
  <si>
    <t>InterpolationTest.failOnCircularResolve</t>
  </si>
  <si>
    <t>InterpolationTest.interpolationOnlyDoneOnParent</t>
  </si>
  <si>
    <t>InterpolationTest.nestedInterpolations</t>
  </si>
  <si>
    <t>InterpolationTest.nonStringInterpolation</t>
  </si>
  <si>
    <t>InterpolationTest.returnStringOnMissingInterpolation</t>
  </si>
  <si>
    <t>InterpolationTest.simpleStringInterpolation</t>
  </si>
  <si>
    <t>MapConfigTest.infiniteInterpolationRecursionShouldFail</t>
  </si>
  <si>
    <t>MapConfigTest.interpolationShouldWork</t>
  </si>
  <si>
    <t>MapConfigTest.interpolationWithDefaultReplacement</t>
  </si>
  <si>
    <t>MapConfigTest.invalidBigDecimal</t>
  </si>
  <si>
    <t>MapConfigTest.invalidBoolean</t>
  </si>
  <si>
    <t>MapConfigTest.invalidDouble</t>
  </si>
  <si>
    <t>MapConfigTest.invalidFloat</t>
  </si>
  <si>
    <t>MapConfigTest.invalidInteger</t>
  </si>
  <si>
    <t>MapConfigTest.invalidList</t>
  </si>
  <si>
    <t>MapConfigTest.invalidLong</t>
  </si>
  <si>
    <t>MapConfigTest.invalidShort</t>
  </si>
  <si>
    <t>MapConfigTest.nonExistentBigDecimal</t>
  </si>
  <si>
    <t>MapConfigTest.nonExistentBigInteger</t>
  </si>
  <si>
    <t>MapConfigTest.nonExistentBoolean</t>
  </si>
  <si>
    <t>MapConfigTest.nonExistentByte</t>
  </si>
  <si>
    <t>MapConfigTest.nonExistentDouble</t>
  </si>
  <si>
    <t>MapConfigTest.nonExistentFloat</t>
  </si>
  <si>
    <t>MapConfigTest.nonExistentInteger</t>
  </si>
  <si>
    <t>MapConfigTest.nonExistentList</t>
  </si>
  <si>
    <t>MapConfigTest.nonExistentString</t>
  </si>
  <si>
    <t>MapConfigTest.numericInterpolationShouldWork</t>
  </si>
  <si>
    <t>MapConfigTest.testKeysIterable</t>
  </si>
  <si>
    <t>PrefixedViewTest.confirmNotifactionOnSettableConfigChange</t>
  </si>
  <si>
    <t>PrefixedViewTest.instrumentationNotEnabled</t>
  </si>
  <si>
    <t>PrivateViewTest.testKeysIterable</t>
  </si>
  <si>
    <t>PrivateViewTest.unusedPrivateViewIsGarbageCollected</t>
  </si>
  <si>
    <t>PropertyConfigReaderTest.loadAtNext</t>
  </si>
  <si>
    <t>PropertyTest.chainedPropertyDefault</t>
  </si>
  <si>
    <t>PropertyTest.customMappingWithDefault</t>
  </si>
  <si>
    <t>PropertyTest.test</t>
  </si>
  <si>
    <t>PropertyTest.testDefault</t>
  </si>
  <si>
    <t>PropertyTest.testDefaultNull</t>
  </si>
  <si>
    <t>PropertyTest.testUpdateCallback</t>
  </si>
  <si>
    <t>ProxyFactoryTest.emptyNonStringValuesIgnoredInCollections</t>
  </si>
  <si>
    <t>ProxyFactoryTest.emptyStringValuesAreAddedToCollection</t>
  </si>
  <si>
    <t>ProxyFactoryTest.interfaceWithBadDefault</t>
  </si>
  <si>
    <t>ProxyFactoryTest.testCollectionsWithDefaultValueAnnotation</t>
  </si>
  <si>
    <t>ProxyTest.annotationAndDefaultImplementationNotAllowed</t>
  </si>
  <si>
    <t>ProxyTest.confirmConfigurationSourceWorksWithProxy</t>
  </si>
  <si>
    <t>TypesafeConfigTest.keyWithAt</t>
  </si>
  <si>
    <t>TypesafeConfigTest.pathWithAt</t>
  </si>
  <si>
    <t>TypesafeConfigTest.simple</t>
  </si>
  <si>
    <t>TypesafeConfigTest.simplePath</t>
  </si>
  <si>
    <t>URLConfigReaderTest.testStringConstructorMalformedUrl</t>
  </si>
  <si>
    <t>ExtensionLoader_Adaptive_Test.test_getAdaptiveExtension_customizeAdaptiveKey</t>
  </si>
  <si>
    <t>ExtensionLoader_Adaptive_Test.test_getAdaptiveExtension_protocolKey</t>
  </si>
  <si>
    <t>Exception Handling Smell Sub Type NOTE</t>
  </si>
  <si>
    <t>try-Expected Exception</t>
  </si>
  <si>
    <t>try-Resource</t>
  </si>
  <si>
    <t>try-Resource, try-Expected Exception</t>
  </si>
  <si>
    <t>try-Fail With Catch</t>
  </si>
  <si>
    <t>Conditional Test Sub Type</t>
  </si>
  <si>
    <t>Iteritive AR AC</t>
  </si>
  <si>
    <t>Conditional AR</t>
  </si>
  <si>
    <t>Simple Assert</t>
  </si>
  <si>
    <t>Iteritive AR AC, Simple Assert</t>
  </si>
  <si>
    <t>Simple Assert, Iteritive AR AC</t>
  </si>
  <si>
    <t>Simple Assert, Iteritve AR AC, Conditional AR</t>
  </si>
  <si>
    <t>Iteritive AR AC, Conditional AR, Simple Assert</t>
  </si>
  <si>
    <t>Simple Assert, Conditional AR</t>
  </si>
  <si>
    <t>Conditional AR, Iteritive AR AC</t>
  </si>
  <si>
    <t>Itertive AR AC</t>
  </si>
  <si>
    <t>Iteritive AR AC, Conditional AR</t>
  </si>
  <si>
    <t>try-Resource, try-Fail With Catch</t>
  </si>
  <si>
    <t>Type</t>
  </si>
  <si>
    <t>Community-Driven</t>
  </si>
  <si>
    <t>Corporate-Driven</t>
  </si>
  <si>
    <t>Project Name</t>
  </si>
  <si>
    <t>Druid</t>
  </si>
  <si>
    <t>Dubbo</t>
  </si>
  <si>
    <t>Accumulo</t>
  </si>
  <si>
    <t>CloudStack</t>
  </si>
  <si>
    <t>Total</t>
  </si>
  <si>
    <t>Archiaus</t>
  </si>
  <si>
    <t>Gson</t>
  </si>
  <si>
    <t>Mssql-jdbc</t>
  </si>
  <si>
    <t>Assert Precondition</t>
  </si>
  <si>
    <t>Multiple Acts</t>
  </si>
  <si>
    <t>Arranget&amp;Quit</t>
  </si>
  <si>
    <t>Total Case after remove IT</t>
  </si>
  <si>
    <t>gson</t>
  </si>
  <si>
    <t>archaius</t>
  </si>
  <si>
    <t>No Arrange for Static/Constructor</t>
  </si>
  <si>
    <t>Shared Before/After</t>
  </si>
  <si>
    <t>Expected Exception</t>
  </si>
  <si>
    <t>Implicit Act</t>
  </si>
  <si>
    <t>Co-locations</t>
  </si>
  <si>
    <t>Smell Exclusive</t>
  </si>
  <si>
    <t>Suppress-exception</t>
  </si>
  <si>
    <t>Assert Precon.</t>
  </si>
  <si>
    <t>AAA Exclusive</t>
  </si>
  <si>
    <t>Exception Handling</t>
  </si>
  <si>
    <t>Eager Test</t>
  </si>
  <si>
    <t>Unknown Test</t>
  </si>
  <si>
    <t>Duplicate Assert</t>
  </si>
  <si>
    <t>Conditional Test Logic</t>
  </si>
  <si>
    <t>Verbose Test</t>
  </si>
  <si>
    <t>Exclusive</t>
  </si>
  <si>
    <t>Fail-with-Catch</t>
  </si>
  <si>
    <t>Try-Resource</t>
  </si>
  <si>
    <t>Expceted Exception</t>
  </si>
  <si>
    <t>mssql-jbdc</t>
  </si>
  <si>
    <t>CAN BE OVERLAP</t>
  </si>
  <si>
    <t>Conditional Logic</t>
  </si>
  <si>
    <t>Simple Conditional Assertion</t>
  </si>
  <si>
    <t>Iterative Arrange and Action</t>
  </si>
  <si>
    <t>Conditional Arrange</t>
  </si>
  <si>
    <t>Exception Handling Exclusive</t>
  </si>
  <si>
    <t>total</t>
  </si>
  <si>
    <t>Project Type</t>
  </si>
  <si>
    <t>Total Cases</t>
  </si>
  <si>
    <t>AAA</t>
  </si>
  <si>
    <t>AAA-Deviation</t>
  </si>
  <si>
    <t>Classic AAA</t>
  </si>
  <si>
    <t>Special AAA</t>
  </si>
  <si>
    <t>Good AAA</t>
  </si>
  <si>
    <t>Issues in A blocks</t>
  </si>
  <si>
    <t>Arrange &amp; Quit</t>
  </si>
  <si>
    <t>No arrange for Static/Constructor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</si>
</sst>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2"/>
      <color theme="1"/>
      <name val="Aptos Narrow"/>
      <scheme val="minor"/>
    </font>
    <font>
      <sz val="12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6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scheme val="minor"/>
    </font>
    <font>
      <b/>
      <sz val="12"/>
      <color rgb="FF000000"/>
      <name val="Aptos Narrow"/>
      <scheme val="minor"/>
    </font>
    <font>
      <b/>
      <sz val="12"/>
      <name val="Aptos Narrow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9F1C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7">
    <xf numFmtId="0" fontId="0" fillId="0" borderId="0" xfId="0"/>
    <xf numFmtId="0" fontId="1" fillId="0" borderId="0" xfId="0" applyFont="1"/>
    <xf numFmtId="0" fontId="0" fillId="2" borderId="0" xfId="0" applyFill="1"/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5" fillId="3" borderId="0" xfId="0" applyFont="1" applyFill="1"/>
    <xf numFmtId="0" fontId="0" fillId="3" borderId="0" xfId="0" applyFill="1"/>
    <xf numFmtId="0" fontId="3" fillId="0" borderId="0" xfId="0" applyFont="1" applyAlignment="1">
      <alignment horizontal="center" vertical="top"/>
    </xf>
    <xf numFmtId="0" fontId="0" fillId="4" borderId="0" xfId="0" applyFill="1"/>
    <xf numFmtId="0" fontId="0" fillId="5" borderId="0" xfId="0" applyFill="1"/>
    <xf numFmtId="0" fontId="0" fillId="0" borderId="2" xfId="0" applyBorder="1"/>
    <xf numFmtId="0" fontId="0" fillId="0" borderId="9" xfId="0" applyBorder="1"/>
    <xf numFmtId="0" fontId="0" fillId="6" borderId="5" xfId="0" applyFill="1" applyBorder="1"/>
    <xf numFmtId="0" fontId="0" fillId="6" borderId="2" xfId="0" applyFill="1" applyBorder="1"/>
    <xf numFmtId="0" fontId="0" fillId="6" borderId="3" xfId="0" applyFill="1" applyBorder="1"/>
    <xf numFmtId="0" fontId="0" fillId="7" borderId="2" xfId="0" applyFill="1" applyBorder="1"/>
    <xf numFmtId="0" fontId="0" fillId="8" borderId="10" xfId="0" applyFill="1" applyBorder="1"/>
    <xf numFmtId="0" fontId="0" fillId="6" borderId="11" xfId="0" applyFill="1" applyBorder="1"/>
    <xf numFmtId="0" fontId="0" fillId="6" borderId="12" xfId="0" applyFill="1" applyBorder="1"/>
    <xf numFmtId="0" fontId="0" fillId="7" borderId="11" xfId="0" applyFill="1" applyBorder="1"/>
    <xf numFmtId="0" fontId="0" fillId="7" borderId="13" xfId="0" applyFill="1" applyBorder="1"/>
    <xf numFmtId="0" fontId="0" fillId="6" borderId="14" xfId="0" applyFill="1" applyBorder="1"/>
    <xf numFmtId="0" fontId="0" fillId="9" borderId="15" xfId="0" applyFill="1" applyBorder="1"/>
    <xf numFmtId="0" fontId="0" fillId="6" borderId="15" xfId="0" applyFill="1" applyBorder="1"/>
    <xf numFmtId="0" fontId="0" fillId="7" borderId="15" xfId="0" applyFill="1" applyBorder="1"/>
    <xf numFmtId="0" fontId="0" fillId="9" borderId="10" xfId="0" applyFill="1" applyBorder="1"/>
    <xf numFmtId="0" fontId="0" fillId="9" borderId="16" xfId="0" applyFill="1" applyBorder="1"/>
    <xf numFmtId="0" fontId="0" fillId="6" borderId="9" xfId="0" applyFill="1" applyBorder="1"/>
    <xf numFmtId="0" fontId="0" fillId="7" borderId="9" xfId="0" applyFill="1" applyBorder="1"/>
    <xf numFmtId="0" fontId="0" fillId="0" borderId="3" xfId="0" applyBorder="1"/>
    <xf numFmtId="0" fontId="0" fillId="7" borderId="5" xfId="0" applyFill="1" applyBorder="1"/>
    <xf numFmtId="0" fontId="0" fillId="6" borderId="6" xfId="0" applyFill="1" applyBorder="1"/>
    <xf numFmtId="10" fontId="0" fillId="6" borderId="12" xfId="0" applyNumberFormat="1" applyFill="1" applyBorder="1"/>
    <xf numFmtId="10" fontId="0" fillId="6" borderId="6" xfId="0" applyNumberFormat="1" applyFill="1" applyBorder="1"/>
    <xf numFmtId="10" fontId="0" fillId="7" borderId="8" xfId="0" applyNumberFormat="1" applyFill="1" applyBorder="1"/>
    <xf numFmtId="10" fontId="0" fillId="7" borderId="12" xfId="0" applyNumberFormat="1" applyFill="1" applyBorder="1"/>
    <xf numFmtId="10" fontId="0" fillId="7" borderId="6" xfId="0" applyNumberFormat="1" applyFill="1" applyBorder="1"/>
    <xf numFmtId="10" fontId="0" fillId="6" borderId="11" xfId="0" applyNumberFormat="1" applyFill="1" applyBorder="1"/>
    <xf numFmtId="10" fontId="0" fillId="6" borderId="10" xfId="0" applyNumberFormat="1" applyFill="1" applyBorder="1"/>
    <xf numFmtId="10" fontId="0" fillId="7" borderId="13" xfId="0" applyNumberFormat="1" applyFill="1" applyBorder="1"/>
    <xf numFmtId="10" fontId="0" fillId="7" borderId="11" xfId="0" applyNumberFormat="1" applyFill="1" applyBorder="1"/>
    <xf numFmtId="10" fontId="0" fillId="7" borderId="10" xfId="0" applyNumberFormat="1" applyFill="1" applyBorder="1"/>
    <xf numFmtId="10" fontId="0" fillId="6" borderId="9" xfId="0" applyNumberFormat="1" applyFill="1" applyBorder="1"/>
    <xf numFmtId="10" fontId="0" fillId="6" borderId="16" xfId="0" applyNumberFormat="1" applyFill="1" applyBorder="1"/>
    <xf numFmtId="10" fontId="0" fillId="7" borderId="17" xfId="0" applyNumberFormat="1" applyFill="1" applyBorder="1"/>
    <xf numFmtId="10" fontId="0" fillId="7" borderId="9" xfId="0" applyNumberFormat="1" applyFill="1" applyBorder="1"/>
    <xf numFmtId="10" fontId="0" fillId="7" borderId="16" xfId="0" applyNumberFormat="1" applyFill="1" applyBorder="1"/>
    <xf numFmtId="0" fontId="3" fillId="10" borderId="18" xfId="0" applyFont="1" applyFill="1" applyBorder="1" applyAlignment="1">
      <alignment horizontal="center" vertical="top"/>
    </xf>
    <xf numFmtId="0" fontId="6" fillId="11" borderId="18" xfId="1" applyFont="1" applyFill="1" applyBorder="1" applyAlignment="1">
      <alignment horizontal="center" wrapText="1"/>
    </xf>
    <xf numFmtId="0" fontId="6" fillId="12" borderId="18" xfId="1" applyFont="1" applyFill="1" applyBorder="1" applyAlignment="1">
      <alignment horizontal="center" wrapText="1"/>
    </xf>
    <xf numFmtId="0" fontId="6" fillId="9" borderId="18" xfId="1" applyFont="1" applyFill="1" applyBorder="1" applyAlignment="1">
      <alignment horizontal="center" wrapText="1"/>
    </xf>
    <xf numFmtId="0" fontId="6" fillId="9" borderId="18" xfId="1" applyFont="1" applyFill="1" applyBorder="1" applyAlignment="1">
      <alignment horizontal="center"/>
    </xf>
    <xf numFmtId="0" fontId="2" fillId="0" borderId="0" xfId="1" applyAlignment="1">
      <alignment horizontal="center"/>
    </xf>
    <xf numFmtId="0" fontId="7" fillId="9" borderId="18" xfId="1" applyFont="1" applyFill="1" applyBorder="1" applyAlignment="1">
      <alignment horizontal="center"/>
    </xf>
    <xf numFmtId="0" fontId="8" fillId="12" borderId="18" xfId="1" applyFont="1" applyFill="1" applyBorder="1" applyAlignment="1">
      <alignment horizontal="center" vertical="center" wrapText="1"/>
    </xf>
    <xf numFmtId="0" fontId="7" fillId="12" borderId="18" xfId="1" applyFont="1" applyFill="1" applyBorder="1" applyAlignment="1">
      <alignment horizontal="center"/>
    </xf>
    <xf numFmtId="0" fontId="7" fillId="11" borderId="18" xfId="1" applyFont="1" applyFill="1" applyBorder="1" applyAlignment="1">
      <alignment horizontal="center"/>
    </xf>
    <xf numFmtId="0" fontId="7" fillId="0" borderId="19" xfId="1" applyFont="1" applyBorder="1" applyAlignment="1">
      <alignment horizontal="center"/>
    </xf>
    <xf numFmtId="0" fontId="7" fillId="0" borderId="22" xfId="1" applyFont="1" applyBorder="1" applyAlignment="1">
      <alignment horizontal="center"/>
    </xf>
    <xf numFmtId="0" fontId="7" fillId="0" borderId="23" xfId="1" applyFont="1" applyBorder="1" applyAlignment="1">
      <alignment horizontal="center"/>
    </xf>
    <xf numFmtId="0" fontId="7" fillId="13" borderId="22" xfId="1" applyFont="1" applyFill="1" applyBorder="1" applyAlignment="1">
      <alignment horizontal="center"/>
    </xf>
    <xf numFmtId="0" fontId="7" fillId="13" borderId="23" xfId="1" applyFont="1" applyFill="1" applyBorder="1" applyAlignment="1">
      <alignment horizontal="center"/>
    </xf>
    <xf numFmtId="0" fontId="7" fillId="0" borderId="24" xfId="1" applyFont="1" applyBorder="1" applyAlignment="1">
      <alignment horizontal="center"/>
    </xf>
    <xf numFmtId="0" fontId="7" fillId="0" borderId="25" xfId="1" applyFont="1" applyBorder="1" applyAlignment="1">
      <alignment horizontal="center"/>
    </xf>
    <xf numFmtId="0" fontId="7" fillId="0" borderId="0" xfId="1" applyFont="1" applyAlignment="1">
      <alignment horizontal="center"/>
    </xf>
    <xf numFmtId="0" fontId="7" fillId="0" borderId="26" xfId="1" applyFont="1" applyBorder="1" applyAlignment="1">
      <alignment horizontal="center"/>
    </xf>
    <xf numFmtId="0" fontId="7" fillId="13" borderId="0" xfId="1" applyFont="1" applyFill="1" applyAlignment="1">
      <alignment horizontal="center"/>
    </xf>
    <xf numFmtId="0" fontId="7" fillId="13" borderId="27" xfId="1" applyFont="1" applyFill="1" applyBorder="1" applyAlignment="1">
      <alignment horizontal="center"/>
    </xf>
    <xf numFmtId="0" fontId="7" fillId="12" borderId="24" xfId="1" applyFont="1" applyFill="1" applyBorder="1" applyAlignment="1">
      <alignment horizontal="center"/>
    </xf>
    <xf numFmtId="0" fontId="7" fillId="0" borderId="1" xfId="1" applyFont="1" applyBorder="1" applyAlignment="1">
      <alignment horizontal="center"/>
    </xf>
    <xf numFmtId="0" fontId="7" fillId="11" borderId="24" xfId="1" applyFont="1" applyFill="1" applyBorder="1" applyAlignment="1">
      <alignment horizontal="center"/>
    </xf>
    <xf numFmtId="0" fontId="7" fillId="13" borderId="25" xfId="1" applyFont="1" applyFill="1" applyBorder="1" applyAlignment="1">
      <alignment horizontal="center"/>
    </xf>
    <xf numFmtId="0" fontId="7" fillId="13" borderId="21" xfId="1" applyFont="1" applyFill="1" applyBorder="1" applyAlignment="1">
      <alignment horizontal="center"/>
    </xf>
    <xf numFmtId="0" fontId="7" fillId="0" borderId="28" xfId="1" applyFont="1" applyBorder="1" applyAlignment="1">
      <alignment horizontal="center"/>
    </xf>
    <xf numFmtId="0" fontId="7" fillId="0" borderId="29" xfId="1" applyFont="1" applyBorder="1" applyAlignment="1">
      <alignment horizontal="center"/>
    </xf>
    <xf numFmtId="0" fontId="7" fillId="0" borderId="21" xfId="1" applyFont="1" applyBorder="1" applyAlignment="1">
      <alignment horizontal="center"/>
    </xf>
    <xf numFmtId="0" fontId="2" fillId="0" borderId="0" xfId="1" applyAlignment="1">
      <alignment horizontal="left"/>
    </xf>
    <xf numFmtId="0" fontId="0" fillId="14" borderId="0" xfId="0" applyFill="1"/>
    <xf numFmtId="0" fontId="0" fillId="11" borderId="0" xfId="0" applyFill="1"/>
    <xf numFmtId="0" fontId="9" fillId="0" borderId="0" xfId="0" applyFont="1"/>
    <xf numFmtId="0" fontId="5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6" fillId="9" borderId="19" xfId="1" applyFont="1" applyFill="1" applyBorder="1" applyAlignment="1">
      <alignment horizontal="center" wrapText="1"/>
    </xf>
    <xf numFmtId="0" fontId="6" fillId="9" borderId="20" xfId="1" applyFont="1" applyFill="1" applyBorder="1" applyAlignment="1">
      <alignment horizontal="center" wrapText="1"/>
    </xf>
    <xf numFmtId="0" fontId="6" fillId="9" borderId="21" xfId="1" applyFont="1" applyFill="1" applyBorder="1" applyAlignment="1">
      <alignment horizontal="center" wrapText="1"/>
    </xf>
    <xf numFmtId="0" fontId="0" fillId="11" borderId="0" xfId="0" applyFill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</cellXfs>
  <cellStyles count="2">
    <cellStyle name="Normal" xfId="0" builtinId="0"/>
    <cellStyle name="Normal 2" xfId="1" xr:uid="{96F997A9-6075-E143-A2EB-BFF79406C706}"/>
  </cellStyles>
  <dxfs count="0"/>
  <tableStyles count="0" defaultTableStyle="TableStyleMedium2" defaultPivotStyle="PivotStyleLight16"/>
  <colors>
    <mruColors>
      <color rgb="FFF9F1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8DF32-2E53-AC4D-9EA8-FA46689CD1D7}">
  <dimension ref="B2:N40"/>
  <sheetViews>
    <sheetView showGridLines="0" workbookViewId="0">
      <selection activeCell="I33" sqref="I33"/>
    </sheetView>
  </sheetViews>
  <sheetFormatPr baseColWidth="10" defaultRowHeight="16" x14ac:dyDescent="0.2"/>
  <cols>
    <col min="2" max="2" width="31.33203125" customWidth="1"/>
    <col min="3" max="8" width="13.33203125" customWidth="1"/>
    <col min="10" max="10" width="31.33203125" customWidth="1"/>
    <col min="11" max="11" width="13.33203125" customWidth="1"/>
    <col min="12" max="14" width="21.6640625" customWidth="1"/>
  </cols>
  <sheetData>
    <row r="2" spans="2:14" ht="44" customHeight="1" x14ac:dyDescent="0.2">
      <c r="B2" s="76"/>
      <c r="C2" s="76"/>
    </row>
    <row r="3" spans="2:14" ht="46" x14ac:dyDescent="0.3">
      <c r="B3" s="48" t="s">
        <v>908</v>
      </c>
      <c r="C3" s="49" t="s">
        <v>909</v>
      </c>
      <c r="D3" s="50" t="s">
        <v>910</v>
      </c>
      <c r="E3" s="50" t="s">
        <v>1</v>
      </c>
      <c r="F3" s="50" t="s">
        <v>4</v>
      </c>
      <c r="G3" s="50" t="s">
        <v>899</v>
      </c>
      <c r="H3" s="50" t="s">
        <v>911</v>
      </c>
      <c r="J3" s="48" t="s">
        <v>908</v>
      </c>
      <c r="K3" s="49" t="s">
        <v>909</v>
      </c>
      <c r="L3" s="84" t="s">
        <v>0</v>
      </c>
      <c r="M3" s="85"/>
      <c r="N3" s="86"/>
    </row>
    <row r="4" spans="2:14" ht="22" customHeight="1" x14ac:dyDescent="0.3">
      <c r="B4" s="51" t="s">
        <v>912</v>
      </c>
      <c r="C4" s="52"/>
      <c r="D4" s="53">
        <v>2</v>
      </c>
      <c r="E4" s="53">
        <v>17</v>
      </c>
      <c r="F4" s="53">
        <v>8</v>
      </c>
      <c r="G4" s="53">
        <v>2</v>
      </c>
      <c r="H4" s="53">
        <v>11</v>
      </c>
      <c r="J4" s="51" t="s">
        <v>912</v>
      </c>
      <c r="K4" s="52"/>
      <c r="L4" s="53">
        <v>94</v>
      </c>
      <c r="M4" s="53">
        <v>103</v>
      </c>
      <c r="N4" s="53">
        <v>90</v>
      </c>
    </row>
    <row r="5" spans="2:14" ht="22" customHeight="1" x14ac:dyDescent="0.25">
      <c r="B5" s="54" t="s">
        <v>913</v>
      </c>
      <c r="C5" s="55">
        <v>60</v>
      </c>
      <c r="D5" s="56">
        <v>2</v>
      </c>
      <c r="E5" s="57"/>
      <c r="F5" s="58"/>
      <c r="G5" s="58"/>
      <c r="H5" s="59"/>
      <c r="J5" s="54" t="s">
        <v>914</v>
      </c>
      <c r="K5" s="55">
        <v>136</v>
      </c>
      <c r="L5" s="56">
        <v>36</v>
      </c>
      <c r="M5" s="60"/>
      <c r="N5" s="61"/>
    </row>
    <row r="6" spans="2:14" ht="22" customHeight="1" x14ac:dyDescent="0.25">
      <c r="B6" s="54" t="s">
        <v>915</v>
      </c>
      <c r="C6" s="55">
        <v>44</v>
      </c>
      <c r="D6" s="62"/>
      <c r="E6" s="56">
        <v>9</v>
      </c>
      <c r="F6" s="63"/>
      <c r="G6" s="64"/>
      <c r="H6" s="65"/>
      <c r="J6" s="54" t="s">
        <v>916</v>
      </c>
      <c r="K6" s="55">
        <v>14</v>
      </c>
      <c r="L6" s="66"/>
      <c r="M6" s="56">
        <v>27</v>
      </c>
      <c r="N6" s="67"/>
    </row>
    <row r="7" spans="2:14" ht="22" customHeight="1" x14ac:dyDescent="0.25">
      <c r="B7" s="54" t="s">
        <v>917</v>
      </c>
      <c r="C7" s="68">
        <v>65</v>
      </c>
      <c r="D7" s="69"/>
      <c r="E7" s="59"/>
      <c r="F7" s="70">
        <v>0</v>
      </c>
      <c r="G7" s="69"/>
      <c r="H7" s="65"/>
      <c r="J7" s="54" t="s">
        <v>918</v>
      </c>
      <c r="K7" s="55">
        <v>86</v>
      </c>
      <c r="L7" s="71"/>
      <c r="M7" s="72"/>
      <c r="N7" s="56">
        <v>40</v>
      </c>
    </row>
    <row r="8" spans="2:14" ht="22" customHeight="1" x14ac:dyDescent="0.25">
      <c r="B8" s="54" t="s">
        <v>914</v>
      </c>
      <c r="C8" s="55">
        <v>171</v>
      </c>
      <c r="D8" s="64"/>
      <c r="E8" s="64"/>
      <c r="F8" s="59"/>
      <c r="G8" s="56">
        <v>1</v>
      </c>
      <c r="H8" s="73"/>
    </row>
    <row r="9" spans="2:14" ht="23" x14ac:dyDescent="0.25">
      <c r="B9" s="54" t="s">
        <v>916</v>
      </c>
      <c r="C9" s="55">
        <v>37</v>
      </c>
      <c r="D9" s="63"/>
      <c r="E9" s="74"/>
      <c r="F9" s="74"/>
      <c r="G9" s="75"/>
      <c r="H9" s="56">
        <v>4</v>
      </c>
    </row>
    <row r="13" spans="2:14" ht="44" customHeight="1" x14ac:dyDescent="0.2"/>
    <row r="15" spans="2:14" ht="22" customHeight="1" x14ac:dyDescent="0.2"/>
    <row r="16" spans="2:14" ht="22" customHeight="1" x14ac:dyDescent="0.2"/>
    <row r="17" spans="2:10" ht="44" customHeight="1" x14ac:dyDescent="0.2">
      <c r="B17" s="78" t="s">
        <v>924</v>
      </c>
      <c r="C17" s="87" t="s">
        <v>913</v>
      </c>
      <c r="D17" s="87"/>
      <c r="E17" s="87"/>
      <c r="G17" s="78" t="s">
        <v>924</v>
      </c>
      <c r="H17" s="87" t="s">
        <v>925</v>
      </c>
      <c r="I17" s="87"/>
      <c r="J17" s="87"/>
    </row>
    <row r="18" spans="2:10" x14ac:dyDescent="0.2">
      <c r="B18" s="78" t="s">
        <v>919</v>
      </c>
      <c r="C18" s="78" t="s">
        <v>921</v>
      </c>
      <c r="D18" s="78" t="s">
        <v>922</v>
      </c>
      <c r="E18" s="78" t="s">
        <v>920</v>
      </c>
      <c r="G18" s="78" t="s">
        <v>919</v>
      </c>
      <c r="H18" s="78" t="s">
        <v>926</v>
      </c>
      <c r="I18" s="78" t="s">
        <v>927</v>
      </c>
      <c r="J18" s="78" t="s">
        <v>928</v>
      </c>
    </row>
    <row r="19" spans="2:10" x14ac:dyDescent="0.2">
      <c r="B19" s="77" t="s">
        <v>890</v>
      </c>
      <c r="C19" s="77" cm="1">
        <f t="array" ref="C19">SUMPRODUCT((ISNUMBER(SEARCH("Exception", druid!M:M)))*(ISNUMBER(SEARCH("try-Resource", druid!U:U))))</f>
        <v>3</v>
      </c>
      <c r="D19" s="77" cm="1">
        <f t="array" ref="D19">SUMPRODUCT((ISNUMBER(SEARCH("Exception", druid!M:M)))*(ISNUMBER(SEARCH("Expected", druid!U:U))))</f>
        <v>5</v>
      </c>
      <c r="E19" s="77" cm="1">
        <f t="array" ref="E19">SUMPRODUCT((ISNUMBER(SEARCH("Exception", druid!M:M)))*(ISNUMBER(SEARCH("Fail", druid!U:U))))</f>
        <v>0</v>
      </c>
      <c r="G19" s="77" t="s">
        <v>890</v>
      </c>
      <c r="H19" s="77" cm="1">
        <f t="array" ref="H19">SUMPRODUCT((ISNUMBER(SEARCH("Conditional", druid!M:M)))*(ISNUMBER(SEARCH("Simple", druid!V:V))))</f>
        <v>11</v>
      </c>
      <c r="I19" s="77" cm="1">
        <f t="array" ref="I19">SUMPRODUCT((ISNUMBER(SEARCH("Conditional", druid!M:M)))*(ISNUMBER(SEARCH("iter", druid!V:V))))</f>
        <v>31</v>
      </c>
      <c r="J19" s="77" cm="1">
        <f t="array" ref="J19">SUMPRODUCT((ISNUMBER(SEARCH("Conditional", druid!M:M)))*(ISNUMBER(SEARCH("Cond", druid!V:V))))</f>
        <v>14</v>
      </c>
    </row>
    <row r="20" spans="2:10" x14ac:dyDescent="0.2">
      <c r="B20" s="77" t="s">
        <v>891</v>
      </c>
      <c r="C20" s="77" cm="1">
        <f t="array" ref="C20">SUMPRODUCT((ISNUMBER(SEARCH("Exception", dubbo!M:M)))*(ISNUMBER(SEARCH("try-Resource", dubbo!U:U))))</f>
        <v>3</v>
      </c>
      <c r="D20" s="77" cm="1">
        <f t="array" ref="D20">SUMPRODUCT((ISNUMBER(SEARCH("Exception", dubbo!M:M)))*(ISNUMBER(SEARCH("Expected", dubbo!U:U))))</f>
        <v>10</v>
      </c>
      <c r="E20" s="77" cm="1">
        <f t="array" ref="E20">SUMPRODUCT((ISNUMBER(SEARCH("Exception", dubbo!M:M)))*(ISNUMBER(SEARCH("Fail", dubbo!U:U))))</f>
        <v>2</v>
      </c>
      <c r="G20" s="77" t="s">
        <v>891</v>
      </c>
      <c r="H20" s="77" cm="1">
        <f t="array" ref="H20">SUMPRODUCT((ISNUMBER(SEARCH("Conditional", dubbo!M:M)))*(ISNUMBER(SEARCH("Simple", dubbo!V:V))))</f>
        <v>1</v>
      </c>
      <c r="I20" s="77" cm="1">
        <f t="array" ref="I20">SUMPRODUCT((ISNUMBER(SEARCH("Conditional", dubbo!M:M)))*(ISNUMBER(SEARCH("iter", dubbo!V:V))))</f>
        <v>6</v>
      </c>
      <c r="J20" s="77" cm="1">
        <f t="array" ref="J20">SUMPRODUCT((ISNUMBER(SEARCH("Conditional", dubbo!M:M)))*(ISNUMBER(SEARCH("Cond", dubbo!V:V))))</f>
        <v>6</v>
      </c>
    </row>
    <row r="21" spans="2:10" x14ac:dyDescent="0.2">
      <c r="B21" s="77" t="s">
        <v>892</v>
      </c>
      <c r="C21" s="77" cm="1">
        <f t="array" ref="C21">SUMPRODUCT((ISNUMBER(SEARCH("Exception", accumulo!M:M)))*(ISNUMBER(SEARCH("try-Resource", accumulo!U:U))))</f>
        <v>1</v>
      </c>
      <c r="D21" s="77" cm="1">
        <f t="array" ref="D21">SUMPRODUCT((ISNUMBER(SEARCH("Exception", accumulo!M:M)))*(ISNUMBER(SEARCH("Expected", accumulo!U:U))))</f>
        <v>4</v>
      </c>
      <c r="E21" s="77" cm="1">
        <f t="array" ref="E21">SUMPRODUCT((ISNUMBER(SEARCH("Exception", accumulo!M:M)))*(ISNUMBER(SEARCH("Fail", accumulo!U:U))))</f>
        <v>1</v>
      </c>
      <c r="G21" s="77" t="s">
        <v>892</v>
      </c>
      <c r="H21" s="77" cm="1">
        <f t="array" ref="H21">SUMPRODUCT((ISNUMBER(SEARCH("Conditional", accumulo!M:M)))*(ISNUMBER(SEARCH("Simple", accumulo!V:V))))</f>
        <v>3</v>
      </c>
      <c r="I21" s="77" cm="1">
        <f t="array" ref="I21">SUMPRODUCT((ISNUMBER(SEARCH("Conditional", accumulo!M:M)))*(ISNUMBER(SEARCH("iter", accumulo!V:V))))</f>
        <v>2</v>
      </c>
      <c r="J21" s="77" cm="1">
        <f t="array" ref="J21">SUMPRODUCT((ISNUMBER(SEARCH("Conditional", accumulo!M:M)))*(ISNUMBER(SEARCH("Cond", accumulo!V:V))))</f>
        <v>1</v>
      </c>
    </row>
    <row r="22" spans="2:10" x14ac:dyDescent="0.2">
      <c r="B22" s="77" t="s">
        <v>893</v>
      </c>
      <c r="C22" s="77" cm="1">
        <f t="array" ref="C22">SUMPRODUCT((ISNUMBER(SEARCH("Exception", cloudstack!M:M)))*(ISNUMBER(SEARCH("try-Resource", cloudstack!U:U))))</f>
        <v>3</v>
      </c>
      <c r="D22" s="77" cm="1">
        <f t="array" ref="D22">SUMPRODUCT((ISNUMBER(SEARCH("Exception", cloudstack!M:M)))*(ISNUMBER(SEARCH("Expected", cloudstack!U:U))))</f>
        <v>2</v>
      </c>
      <c r="E22" s="77" cm="1">
        <f t="array" ref="E22">SUMPRODUCT((ISNUMBER(SEARCH("Exception", cloudstack!M:M)))*(ISNUMBER(SEARCH("Fail", cloudstack!U:U))))</f>
        <v>4</v>
      </c>
      <c r="G22" s="77" t="s">
        <v>893</v>
      </c>
      <c r="H22" s="77" cm="1">
        <f t="array" ref="H22">SUMPRODUCT((ISNUMBER(SEARCH("Conditional", cloudstack!M:M)))*(ISNUMBER(SEARCH("Simple", cloudstack!V:V))))</f>
        <v>2</v>
      </c>
      <c r="I22" s="77" cm="1">
        <f t="array" ref="I22">SUMPRODUCT((ISNUMBER(SEARCH("Conditional", cloudstack!M:M)))*(ISNUMBER(SEARCH("iter", cloudstack!V:V))))</f>
        <v>1</v>
      </c>
      <c r="J22" s="77" cm="1">
        <f t="array" ref="J22">SUMPRODUCT((ISNUMBER(SEARCH("Conditional", cloudstack!M:M)))*(ISNUMBER(SEARCH("Cond", cloudstack!V:V))))</f>
        <v>1</v>
      </c>
    </row>
    <row r="23" spans="2:10" x14ac:dyDescent="0.2">
      <c r="B23" s="77" t="s">
        <v>903</v>
      </c>
      <c r="C23" s="77" cm="1">
        <f t="array" ref="C23">SUMPRODUCT((ISNUMBER(SEARCH("Exception", archaius!M:M)))*(ISNUMBER(SEARCH("try-Resource", archaius!U:U))))</f>
        <v>0</v>
      </c>
      <c r="D23" s="77" cm="1">
        <f t="array" ref="D23">SUMPRODUCT((ISNUMBER(SEARCH("Exception", archaius!M:M)))*(ISNUMBER(SEARCH("Expected", archaius!U:U))))</f>
        <v>0</v>
      </c>
      <c r="E23" s="77" cm="1">
        <f t="array" ref="E23">SUMPRODUCT((ISNUMBER(SEARCH("Exception", archaius!M:M)))*(ISNUMBER(SEARCH("Fail", archaius!U:U))))</f>
        <v>0</v>
      </c>
      <c r="G23" s="77" t="s">
        <v>903</v>
      </c>
      <c r="H23" s="77" cm="1">
        <f t="array" ref="H23">SUMPRODUCT((ISNUMBER(SEARCH("Conditional", archaius!M:M)))*(ISNUMBER(SEARCH("Simple", archaius!V:V))))</f>
        <v>0</v>
      </c>
      <c r="I23" s="77" cm="1">
        <f t="array" ref="I23">SUMPRODUCT((ISNUMBER(SEARCH("Conditional", archaius!M:M)))*(ISNUMBER(SEARCH("iter", archaius!V:V))))</f>
        <v>0</v>
      </c>
      <c r="J23" s="77" cm="1">
        <f t="array" ref="J23">SUMPRODUCT((ISNUMBER(SEARCH("Conditional", archaius!M:M)))*(ISNUMBER(SEARCH("Cond", archaius!V:V))))</f>
        <v>0</v>
      </c>
    </row>
    <row r="24" spans="2:10" x14ac:dyDescent="0.2">
      <c r="B24" s="77" t="s">
        <v>902</v>
      </c>
      <c r="C24" s="77" cm="1">
        <f t="array" ref="C24">SUMPRODUCT((ISNUMBER(SEARCH("Exception", gson!M:M)))*(ISNUMBER(SEARCH("try-Resource", gson!U:U))))</f>
        <v>0</v>
      </c>
      <c r="D24" s="77" cm="1">
        <f t="array" ref="D24">SUMPRODUCT((ISNUMBER(SEARCH("Exception", gson!M:M)))*(ISNUMBER(SEARCH("Expected", gson!U:U))))</f>
        <v>11</v>
      </c>
      <c r="E24" s="77" cm="1">
        <f t="array" ref="E24">SUMPRODUCT((ISNUMBER(SEARCH("Exception", gson!M:M)))*(ISNUMBER(SEARCH("Fail", gson!U:U))))</f>
        <v>0</v>
      </c>
      <c r="G24" s="77" t="s">
        <v>902</v>
      </c>
      <c r="H24" s="77" cm="1">
        <f t="array" ref="H24">SUMPRODUCT((ISNUMBER(SEARCH("Conditional", gson!M:M)))*(ISNUMBER(SEARCH("Simple", gson!V:V))))</f>
        <v>2</v>
      </c>
      <c r="I24" s="77" cm="1">
        <f t="array" ref="I24">SUMPRODUCT((ISNUMBER(SEARCH("Conditional", gson!M:M)))*(ISNUMBER(SEARCH("iter", gson!V:V))))</f>
        <v>2</v>
      </c>
      <c r="J24" s="77" cm="1">
        <f t="array" ref="J24">SUMPRODUCT((ISNUMBER(SEARCH("Conditional", gson!M:M)))*(ISNUMBER(SEARCH("Cond", gson!V:V))))</f>
        <v>0</v>
      </c>
    </row>
    <row r="25" spans="2:10" x14ac:dyDescent="0.2">
      <c r="B25" s="77" t="s">
        <v>923</v>
      </c>
      <c r="C25" s="77" cm="1">
        <f t="array" ref="C25">SUMPRODUCT((ISNUMBER(SEARCH("Exception", 'mssql-jdbc'!M:M)))*(ISNUMBER(SEARCH("try-Resource", 'mssql-jdbc'!U:U))))</f>
        <v>11</v>
      </c>
      <c r="D25" s="77" cm="1">
        <f t="array" ref="D25">SUMPRODUCT((ISNUMBER(SEARCH("Exception", 'mssql-jdbc'!M:M)))*(ISNUMBER(SEARCH("Expected", 'mssql-jdbc'!U:U))))</f>
        <v>3</v>
      </c>
      <c r="E25" s="77" cm="1">
        <f t="array" ref="E25">SUMPRODUCT((ISNUMBER(SEARCH("Exception", 'mssql-jdbc'!M:M)))*(ISNUMBER(SEARCH("Fail", 'mssql-jdbc'!U:U))))</f>
        <v>3</v>
      </c>
      <c r="G25" s="77" t="s">
        <v>923</v>
      </c>
      <c r="H25" s="77" cm="1">
        <f t="array" ref="H25">SUMPRODUCT((ISNUMBER(SEARCH("Conditional", 'mssql-jdbc'!M:M)))*(ISNUMBER(SEARCH("Simple", 'mssql-jdbc'!V:V))))</f>
        <v>1</v>
      </c>
      <c r="I25" s="77" cm="1">
        <f t="array" ref="I25">SUMPRODUCT((ISNUMBER(SEARCH("Conditional", 'mssql-jdbc'!M:M)))*(ISNUMBER(SEARCH("iter", 'mssql-jdbc'!V:V))))</f>
        <v>1</v>
      </c>
      <c r="J25" s="77" cm="1">
        <f t="array" ref="J25">SUMPRODUCT((ISNUMBER(SEARCH("Conditional", 'mssql-jdbc'!M:M)))*(ISNUMBER(SEARCH("Cond", 'mssql-jdbc'!V:V))))</f>
        <v>0</v>
      </c>
    </row>
    <row r="26" spans="2:10" x14ac:dyDescent="0.2">
      <c r="B26" s="77" t="s">
        <v>894</v>
      </c>
      <c r="C26" s="77">
        <f>SUM(C19:C25)</f>
        <v>21</v>
      </c>
      <c r="D26" s="77">
        <f>SUM(D19:D25)</f>
        <v>35</v>
      </c>
      <c r="E26" s="77">
        <f>SUM(E19:E25)</f>
        <v>10</v>
      </c>
      <c r="G26" s="77" t="s">
        <v>894</v>
      </c>
      <c r="H26" s="77">
        <f>SUM(H19:H25)</f>
        <v>20</v>
      </c>
      <c r="I26" s="77">
        <f>SUM(I19:I25)</f>
        <v>43</v>
      </c>
      <c r="J26" s="77">
        <f>SUM(J19:J25)</f>
        <v>22</v>
      </c>
    </row>
    <row r="32" spans="2:10" x14ac:dyDescent="0.2">
      <c r="B32" t="s">
        <v>929</v>
      </c>
    </row>
    <row r="33" spans="2:3" x14ac:dyDescent="0.2">
      <c r="B33" s="77" t="s">
        <v>890</v>
      </c>
      <c r="C33" cm="1">
        <f t="array" ref="C33">SUMPRODUCT((ISNUMBER(SEARCH("Exception", druid!M:M)))*(ISBLANK(druid!E:E)))</f>
        <v>8</v>
      </c>
    </row>
    <row r="34" spans="2:3" x14ac:dyDescent="0.2">
      <c r="B34" s="77" t="s">
        <v>891</v>
      </c>
      <c r="C34" cm="1">
        <f t="array" ref="C34">SUMPRODUCT((ISNUMBER(SEARCH("Exception", dubbo!M:M)))*(ISBLANK(dubbo!E:E)))</f>
        <v>15</v>
      </c>
    </row>
    <row r="35" spans="2:3" x14ac:dyDescent="0.2">
      <c r="B35" s="77" t="s">
        <v>892</v>
      </c>
      <c r="C35" cm="1">
        <f t="array" ref="C35">SUMPRODUCT((ISNUMBER(SEARCH("Exception", accumulo!M:M)))*(ISBLANK(accumulo!E:E)))</f>
        <v>5</v>
      </c>
    </row>
    <row r="36" spans="2:3" x14ac:dyDescent="0.2">
      <c r="B36" s="77" t="s">
        <v>893</v>
      </c>
      <c r="C36" cm="1">
        <f t="array" ref="C36">SUMPRODUCT((ISNUMBER(SEARCH("Exception", cloudstack!M:M)))*(ISBLANK(cloudstack!E:E)))</f>
        <v>9</v>
      </c>
    </row>
    <row r="37" spans="2:3" x14ac:dyDescent="0.2">
      <c r="B37" s="77" t="s">
        <v>903</v>
      </c>
      <c r="C37" cm="1">
        <f t="array" ref="C37">SUMPRODUCT((ISNUMBER(SEARCH("Exception", archaius!M:M)))*(ISBLANK(archaius!E:E)))</f>
        <v>0</v>
      </c>
    </row>
    <row r="38" spans="2:3" x14ac:dyDescent="0.2">
      <c r="B38" s="77" t="s">
        <v>902</v>
      </c>
      <c r="C38" cm="1">
        <f t="array" ref="C38">SUMPRODUCT((ISNUMBER(SEARCH("Exception", gson!M:M)))*(ISBLANK(gson!E:E)))</f>
        <v>11</v>
      </c>
    </row>
    <row r="39" spans="2:3" x14ac:dyDescent="0.2">
      <c r="B39" s="77" t="s">
        <v>923</v>
      </c>
      <c r="C39" cm="1">
        <f t="array" ref="C39">SUMPRODUCT((ISNUMBER(SEARCH("Exception", 'mssql-jdbc'!M:M)))*(ISBLANK('mssql-jdbc'!E:E)))</f>
        <v>12</v>
      </c>
    </row>
    <row r="40" spans="2:3" x14ac:dyDescent="0.2">
      <c r="B40" s="77" t="s">
        <v>930</v>
      </c>
      <c r="C40">
        <f>SUM(C33:C39)</f>
        <v>60</v>
      </c>
    </row>
  </sheetData>
  <mergeCells count="3">
    <mergeCell ref="L3:N3"/>
    <mergeCell ref="C17:E17"/>
    <mergeCell ref="H17:J17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7A31F-B7A6-6746-88B1-8FF32BF3804B}">
  <dimension ref="A1:J21"/>
  <sheetViews>
    <sheetView zoomScale="120" zoomScaleNormal="120" workbookViewId="0">
      <selection activeCell="K29" sqref="K29"/>
    </sheetView>
  </sheetViews>
  <sheetFormatPr baseColWidth="10" defaultRowHeight="16" x14ac:dyDescent="0.2"/>
  <cols>
    <col min="1" max="1" width="23.83203125" customWidth="1"/>
  </cols>
  <sheetData>
    <row r="1" spans="1:10" ht="17" thickBot="1" x14ac:dyDescent="0.25">
      <c r="A1" s="10" t="s">
        <v>886</v>
      </c>
      <c r="B1" s="88" t="s">
        <v>887</v>
      </c>
      <c r="C1" s="89"/>
      <c r="D1" s="89"/>
      <c r="E1" s="89"/>
      <c r="F1" s="90"/>
      <c r="G1" s="91" t="s">
        <v>888</v>
      </c>
      <c r="H1" s="92"/>
      <c r="I1" s="92"/>
      <c r="J1" s="93"/>
    </row>
    <row r="2" spans="1:10" ht="17" thickBot="1" x14ac:dyDescent="0.25">
      <c r="A2" s="11" t="s">
        <v>889</v>
      </c>
      <c r="B2" s="12" t="s">
        <v>890</v>
      </c>
      <c r="C2" s="13" t="s">
        <v>891</v>
      </c>
      <c r="D2" s="13" t="s">
        <v>892</v>
      </c>
      <c r="E2" s="14" t="s">
        <v>893</v>
      </c>
      <c r="F2" s="14" t="s">
        <v>894</v>
      </c>
      <c r="G2" s="15" t="s">
        <v>895</v>
      </c>
      <c r="H2" s="15" t="s">
        <v>896</v>
      </c>
      <c r="I2" s="15" t="s">
        <v>897</v>
      </c>
      <c r="J2" s="15" t="s">
        <v>894</v>
      </c>
    </row>
    <row r="3" spans="1:10" x14ac:dyDescent="0.2">
      <c r="A3" s="16" t="s">
        <v>0</v>
      </c>
      <c r="B3" s="17">
        <f>SUM(druid!B2:'druid'!B226)</f>
        <v>46</v>
      </c>
      <c r="C3" s="17">
        <f>SUM(dubbo!B2:'dubbo'!B78)</f>
        <v>23</v>
      </c>
      <c r="D3" s="17">
        <f>SUM(accumulo!B$2:B$50)</f>
        <v>18</v>
      </c>
      <c r="E3" s="17">
        <f>SUM(cloudstack!B$2:B$85)</f>
        <v>16</v>
      </c>
      <c r="F3" s="18">
        <f>SUM(B3:E3)</f>
        <v>103</v>
      </c>
      <c r="G3" s="19">
        <f>SUM(archaius!B$2:B$101)</f>
        <v>11</v>
      </c>
      <c r="H3" s="19">
        <f>SUM(gson!B$2:B$101)</f>
        <v>10</v>
      </c>
      <c r="I3" s="20">
        <f>SUM('mssql-jdbc'!B$2:B$101)</f>
        <v>6</v>
      </c>
      <c r="J3" s="20">
        <f>SUM(G3:I3)</f>
        <v>27</v>
      </c>
    </row>
    <row r="4" spans="1:10" x14ac:dyDescent="0.2">
      <c r="A4" s="16" t="s">
        <v>1</v>
      </c>
      <c r="B4" s="17">
        <f>SUM(druid!C2:'druid'!C226)</f>
        <v>1</v>
      </c>
      <c r="C4" s="17">
        <f>SUM(dubbo!C2:'dubbo'!C78)</f>
        <v>0</v>
      </c>
      <c r="D4" s="17">
        <f>SUM(accumulo!C$2:C$50)</f>
        <v>0</v>
      </c>
      <c r="E4" s="17">
        <f>SUM(cloudstack!C$2:C$85)</f>
        <v>8</v>
      </c>
      <c r="F4" s="17">
        <f t="shared" ref="F4:F9" si="0">SUM(B4:E4)</f>
        <v>9</v>
      </c>
      <c r="G4" s="19">
        <f>SUM(archaius!C$2:C$101)</f>
        <v>4</v>
      </c>
      <c r="H4" s="19">
        <f>SUM(gson!C$2:C$101)</f>
        <v>3</v>
      </c>
      <c r="I4" s="20">
        <f>SUM('mssql-jdbc'!C$2:C$101)</f>
        <v>10</v>
      </c>
      <c r="J4" s="20">
        <f t="shared" ref="J4:J10" si="1">SUM(G4:I4)</f>
        <v>17</v>
      </c>
    </row>
    <row r="5" spans="1:10" ht="17" thickBot="1" x14ac:dyDescent="0.25">
      <c r="A5" s="16" t="s">
        <v>898</v>
      </c>
      <c r="B5" s="21">
        <f>SUM(druid!D2:'druid'!D226)</f>
        <v>7</v>
      </c>
      <c r="C5" s="17">
        <f>SUM(dubbo!D2:'dubbo'!D78)</f>
        <v>3</v>
      </c>
      <c r="D5" s="17">
        <f>SUM(accumulo!D$2:D$50)</f>
        <v>0</v>
      </c>
      <c r="E5" s="17">
        <f>SUM(cloudstack!D$2:D$85)</f>
        <v>3</v>
      </c>
      <c r="F5" s="17">
        <f t="shared" si="0"/>
        <v>13</v>
      </c>
      <c r="G5" s="19">
        <f>SUM(archaius!D$2:D$101)</f>
        <v>2</v>
      </c>
      <c r="H5" s="19">
        <f>SUM(gson!D$2:D$101)</f>
        <v>0</v>
      </c>
      <c r="I5" s="20">
        <f>SUM('mssql-jdbc'!D$2:D$101)</f>
        <v>0</v>
      </c>
      <c r="J5" s="20">
        <f t="shared" si="1"/>
        <v>2</v>
      </c>
    </row>
    <row r="6" spans="1:10" ht="17" thickTop="1" x14ac:dyDescent="0.2">
      <c r="A6" s="22" t="s">
        <v>4</v>
      </c>
      <c r="B6" s="17">
        <f>SUM(druid!F2:'druid'!F226)</f>
        <v>0</v>
      </c>
      <c r="C6" s="23">
        <f>SUM(dubbo!F$2:'dubbo'!F$78)</f>
        <v>1</v>
      </c>
      <c r="D6" s="23">
        <f>SUM(accumulo!F$2:F$50)</f>
        <v>0</v>
      </c>
      <c r="E6" s="23">
        <f>SUM(cloudstack!F$2:F$85)</f>
        <v>4</v>
      </c>
      <c r="F6" s="23">
        <f t="shared" si="0"/>
        <v>5</v>
      </c>
      <c r="G6" s="24">
        <f>SUM(archaius!F$2:F$101)</f>
        <v>0</v>
      </c>
      <c r="H6" s="24">
        <f>SUM(gson!F$2:F$101)</f>
        <v>0</v>
      </c>
      <c r="I6" s="24">
        <f>SUM('mssql-jdbc'!F$2:F$101)</f>
        <v>3</v>
      </c>
      <c r="J6" s="24">
        <f t="shared" si="1"/>
        <v>3</v>
      </c>
    </row>
    <row r="7" spans="1:10" x14ac:dyDescent="0.2">
      <c r="A7" s="25" t="s">
        <v>3</v>
      </c>
      <c r="B7" s="17">
        <f>SUM(druid!E2:'druid'!E226)</f>
        <v>0</v>
      </c>
      <c r="C7" s="17">
        <f>SUM(dubbo!E$2:'dubbo'!E$78)</f>
        <v>0</v>
      </c>
      <c r="D7" s="17">
        <f>SUM(accumulo!E$2:E$50)</f>
        <v>0</v>
      </c>
      <c r="E7" s="17">
        <f>SUM(cloudstack!E$2:E$85)</f>
        <v>4</v>
      </c>
      <c r="F7" s="17">
        <f>SUM(B7:E7)</f>
        <v>4</v>
      </c>
      <c r="G7" s="19">
        <f>SUM(archaius!E$2:E$101)</f>
        <v>0</v>
      </c>
      <c r="H7" s="19">
        <f>SUM(gson!E$2:E$101)</f>
        <v>0</v>
      </c>
      <c r="I7" s="20">
        <f>SUM('mssql-jdbc'!E$2:E$101)</f>
        <v>0</v>
      </c>
      <c r="J7" s="20">
        <f t="shared" si="1"/>
        <v>0</v>
      </c>
    </row>
    <row r="8" spans="1:10" x14ac:dyDescent="0.2">
      <c r="A8" s="25" t="s">
        <v>899</v>
      </c>
      <c r="B8" s="17">
        <f>SUM(druid!G2:'druid'!G226)</f>
        <v>2</v>
      </c>
      <c r="C8" s="17">
        <f>SUM(dubbo!G$2:'dubbo'!G$78)</f>
        <v>0</v>
      </c>
      <c r="D8" s="17">
        <f>SUM(accumulo!G$2:G$50)</f>
        <v>0</v>
      </c>
      <c r="E8" s="17">
        <f>SUM(cloudstack!G$2:G$85)</f>
        <v>1</v>
      </c>
      <c r="F8" s="17">
        <f t="shared" si="0"/>
        <v>3</v>
      </c>
      <c r="G8" s="19">
        <f>SUM(archaius!G$2:G$101)</f>
        <v>0</v>
      </c>
      <c r="H8" s="19">
        <f>SUM(gson!G$2:G$101)</f>
        <v>0</v>
      </c>
      <c r="I8" s="20">
        <f>SUM('mssql-jdbc'!G$2:G$101)</f>
        <v>0</v>
      </c>
      <c r="J8" s="20">
        <f t="shared" si="1"/>
        <v>0</v>
      </c>
    </row>
    <row r="9" spans="1:10" ht="17" thickBot="1" x14ac:dyDescent="0.25">
      <c r="A9" s="26" t="s">
        <v>900</v>
      </c>
      <c r="B9" s="27">
        <f>SUM(druid!H2:'druid'!H226)</f>
        <v>1</v>
      </c>
      <c r="C9" s="17">
        <f>SUM(dubbo!H$2:'dubbo'!H$78)</f>
        <v>1</v>
      </c>
      <c r="D9" s="17">
        <f>SUM(accumulo!H$2:H$50)</f>
        <v>0</v>
      </c>
      <c r="E9" s="17">
        <f>SUM(cloudstack!H$2:H$85)</f>
        <v>0</v>
      </c>
      <c r="F9" s="27">
        <f t="shared" si="0"/>
        <v>2</v>
      </c>
      <c r="G9" s="19">
        <f>SUM(archaius!H$2:H$101)</f>
        <v>0</v>
      </c>
      <c r="H9" s="19">
        <f>SUM(gson!H$2:H$101)</f>
        <v>0</v>
      </c>
      <c r="I9" s="20">
        <f>SUM('mssql-jdbc'!H$2:H$101)</f>
        <v>1</v>
      </c>
      <c r="J9" s="20">
        <f t="shared" si="1"/>
        <v>1</v>
      </c>
    </row>
    <row r="10" spans="1:10" ht="17" thickBot="1" x14ac:dyDescent="0.25">
      <c r="A10" s="29" t="s">
        <v>901</v>
      </c>
      <c r="B10" s="13">
        <f>COUNTA(druid!A2:A226)</f>
        <v>225</v>
      </c>
      <c r="C10" s="13">
        <f>COUNTA(dubbo!A2:A78)</f>
        <v>77</v>
      </c>
      <c r="D10" s="13">
        <f>COUNTA(accumulo!A2:A50)</f>
        <v>49</v>
      </c>
      <c r="E10" s="13">
        <f>COUNTA(cloudstack!A2:A85)</f>
        <v>84</v>
      </c>
      <c r="F10" s="13">
        <f>SUM(B10:E10)</f>
        <v>435</v>
      </c>
      <c r="G10" s="15">
        <v>100</v>
      </c>
      <c r="H10" s="15">
        <v>100</v>
      </c>
      <c r="I10" s="30">
        <v>100</v>
      </c>
      <c r="J10" s="15">
        <f t="shared" si="1"/>
        <v>300</v>
      </c>
    </row>
    <row r="12" spans="1:10" ht="17" thickBot="1" x14ac:dyDescent="0.25"/>
    <row r="13" spans="1:10" ht="17" thickBot="1" x14ac:dyDescent="0.25">
      <c r="A13" s="10" t="s">
        <v>886</v>
      </c>
      <c r="B13" s="88" t="s">
        <v>887</v>
      </c>
      <c r="C13" s="89"/>
      <c r="D13" s="89"/>
      <c r="E13" s="89"/>
      <c r="F13" s="90"/>
      <c r="G13" s="94" t="s">
        <v>888</v>
      </c>
      <c r="H13" s="95"/>
      <c r="I13" s="95"/>
      <c r="J13" s="96"/>
    </row>
    <row r="14" spans="1:10" ht="17" thickBot="1" x14ac:dyDescent="0.25">
      <c r="A14" s="11" t="s">
        <v>889</v>
      </c>
      <c r="B14" s="12" t="s">
        <v>890</v>
      </c>
      <c r="C14" s="13" t="s">
        <v>891</v>
      </c>
      <c r="D14" s="13" t="s">
        <v>892</v>
      </c>
      <c r="E14" s="14" t="s">
        <v>893</v>
      </c>
      <c r="F14" s="31" t="s">
        <v>894</v>
      </c>
      <c r="G14" s="28" t="s">
        <v>895</v>
      </c>
      <c r="H14" s="28" t="s">
        <v>896</v>
      </c>
      <c r="I14" s="28" t="s">
        <v>897</v>
      </c>
      <c r="J14" s="15" t="s">
        <v>894</v>
      </c>
    </row>
    <row r="15" spans="1:10" x14ac:dyDescent="0.2">
      <c r="A15" s="16" t="s">
        <v>0</v>
      </c>
      <c r="B15" s="32">
        <f>B3/B$10</f>
        <v>0.20444444444444446</v>
      </c>
      <c r="C15" s="32">
        <f t="shared" ref="C15:J21" si="2">C3/C$10</f>
        <v>0.29870129870129869</v>
      </c>
      <c r="D15" s="32">
        <f t="shared" si="2"/>
        <v>0.36734693877551022</v>
      </c>
      <c r="E15" s="33">
        <f t="shared" si="2"/>
        <v>0.19047619047619047</v>
      </c>
      <c r="F15" s="32">
        <f t="shared" si="2"/>
        <v>0.23678160919540231</v>
      </c>
      <c r="G15" s="34">
        <f t="shared" si="2"/>
        <v>0.11</v>
      </c>
      <c r="H15" s="35">
        <f t="shared" si="2"/>
        <v>0.1</v>
      </c>
      <c r="I15" s="36">
        <f t="shared" si="2"/>
        <v>0.06</v>
      </c>
      <c r="J15" s="35">
        <f t="shared" si="2"/>
        <v>0.09</v>
      </c>
    </row>
    <row r="16" spans="1:10" x14ac:dyDescent="0.2">
      <c r="A16" s="16" t="s">
        <v>1</v>
      </c>
      <c r="B16" s="37">
        <f t="shared" ref="B16:B21" si="3">B4/$B$10</f>
        <v>4.4444444444444444E-3</v>
      </c>
      <c r="C16" s="37">
        <f t="shared" si="2"/>
        <v>0</v>
      </c>
      <c r="D16" s="37">
        <f t="shared" si="2"/>
        <v>0</v>
      </c>
      <c r="E16" s="38">
        <f t="shared" si="2"/>
        <v>9.5238095238095233E-2</v>
      </c>
      <c r="F16" s="37">
        <f t="shared" si="2"/>
        <v>2.0689655172413793E-2</v>
      </c>
      <c r="G16" s="39">
        <f t="shared" si="2"/>
        <v>0.04</v>
      </c>
      <c r="H16" s="40">
        <f t="shared" si="2"/>
        <v>0.03</v>
      </c>
      <c r="I16" s="41">
        <f t="shared" si="2"/>
        <v>0.1</v>
      </c>
      <c r="J16" s="40">
        <f>J4/J$10</f>
        <v>5.6666666666666664E-2</v>
      </c>
    </row>
    <row r="17" spans="1:10" x14ac:dyDescent="0.2">
      <c r="A17" s="16" t="s">
        <v>898</v>
      </c>
      <c r="B17" s="37">
        <f t="shared" si="3"/>
        <v>3.111111111111111E-2</v>
      </c>
      <c r="C17" s="37">
        <f t="shared" si="2"/>
        <v>3.896103896103896E-2</v>
      </c>
      <c r="D17" s="37">
        <f t="shared" si="2"/>
        <v>0</v>
      </c>
      <c r="E17" s="38">
        <f t="shared" si="2"/>
        <v>3.5714285714285712E-2</v>
      </c>
      <c r="F17" s="37">
        <f t="shared" si="2"/>
        <v>2.9885057471264367E-2</v>
      </c>
      <c r="G17" s="39">
        <f t="shared" si="2"/>
        <v>0.02</v>
      </c>
      <c r="H17" s="40">
        <f t="shared" si="2"/>
        <v>0</v>
      </c>
      <c r="I17" s="41">
        <f t="shared" si="2"/>
        <v>0</v>
      </c>
      <c r="J17" s="40">
        <f t="shared" si="2"/>
        <v>6.6666666666666671E-3</v>
      </c>
    </row>
    <row r="18" spans="1:10" x14ac:dyDescent="0.2">
      <c r="A18" s="25" t="s">
        <v>4</v>
      </c>
      <c r="B18" s="37">
        <f t="shared" si="3"/>
        <v>0</v>
      </c>
      <c r="C18" s="37">
        <f t="shared" si="2"/>
        <v>1.2987012987012988E-2</v>
      </c>
      <c r="D18" s="37">
        <f t="shared" si="2"/>
        <v>0</v>
      </c>
      <c r="E18" s="38">
        <f t="shared" si="2"/>
        <v>4.7619047619047616E-2</v>
      </c>
      <c r="F18" s="37">
        <f t="shared" si="2"/>
        <v>1.1494252873563218E-2</v>
      </c>
      <c r="G18" s="39">
        <f t="shared" si="2"/>
        <v>0</v>
      </c>
      <c r="H18" s="40">
        <f t="shared" si="2"/>
        <v>0</v>
      </c>
      <c r="I18" s="41">
        <f t="shared" si="2"/>
        <v>0.03</v>
      </c>
      <c r="J18" s="40">
        <f t="shared" si="2"/>
        <v>0.01</v>
      </c>
    </row>
    <row r="19" spans="1:10" x14ac:dyDescent="0.2">
      <c r="A19" s="25" t="s">
        <v>3</v>
      </c>
      <c r="B19" s="37">
        <f t="shared" si="3"/>
        <v>0</v>
      </c>
      <c r="C19" s="37">
        <f t="shared" si="2"/>
        <v>0</v>
      </c>
      <c r="D19" s="37">
        <f t="shared" si="2"/>
        <v>0</v>
      </c>
      <c r="E19" s="38">
        <f t="shared" si="2"/>
        <v>4.7619047619047616E-2</v>
      </c>
      <c r="F19" s="37">
        <f t="shared" si="2"/>
        <v>9.1954022988505746E-3</v>
      </c>
      <c r="G19" s="39">
        <f t="shared" si="2"/>
        <v>0</v>
      </c>
      <c r="H19" s="40">
        <f t="shared" si="2"/>
        <v>0</v>
      </c>
      <c r="I19" s="41">
        <f t="shared" si="2"/>
        <v>0</v>
      </c>
      <c r="J19" s="40">
        <f t="shared" si="2"/>
        <v>0</v>
      </c>
    </row>
    <row r="20" spans="1:10" x14ac:dyDescent="0.2">
      <c r="A20" s="25" t="s">
        <v>899</v>
      </c>
      <c r="B20" s="37">
        <f t="shared" si="3"/>
        <v>8.8888888888888889E-3</v>
      </c>
      <c r="C20" s="37">
        <f t="shared" si="2"/>
        <v>0</v>
      </c>
      <c r="D20" s="37">
        <f t="shared" si="2"/>
        <v>0</v>
      </c>
      <c r="E20" s="38">
        <f t="shared" si="2"/>
        <v>1.1904761904761904E-2</v>
      </c>
      <c r="F20" s="37">
        <f t="shared" si="2"/>
        <v>6.8965517241379309E-3</v>
      </c>
      <c r="G20" s="39">
        <f t="shared" si="2"/>
        <v>0</v>
      </c>
      <c r="H20" s="40">
        <f t="shared" si="2"/>
        <v>0</v>
      </c>
      <c r="I20" s="41">
        <f t="shared" si="2"/>
        <v>0</v>
      </c>
      <c r="J20" s="40">
        <f t="shared" si="2"/>
        <v>0</v>
      </c>
    </row>
    <row r="21" spans="1:10" ht="17" thickBot="1" x14ac:dyDescent="0.25">
      <c r="A21" s="26" t="s">
        <v>900</v>
      </c>
      <c r="B21" s="42">
        <f t="shared" si="3"/>
        <v>4.4444444444444444E-3</v>
      </c>
      <c r="C21" s="42">
        <f t="shared" si="2"/>
        <v>1.2987012987012988E-2</v>
      </c>
      <c r="D21" s="42">
        <f t="shared" si="2"/>
        <v>0</v>
      </c>
      <c r="E21" s="43">
        <f t="shared" si="2"/>
        <v>0</v>
      </c>
      <c r="F21" s="42">
        <f t="shared" si="2"/>
        <v>4.5977011494252873E-3</v>
      </c>
      <c r="G21" s="44">
        <f t="shared" si="2"/>
        <v>0</v>
      </c>
      <c r="H21" s="45">
        <f t="shared" si="2"/>
        <v>0</v>
      </c>
      <c r="I21" s="46">
        <f t="shared" si="2"/>
        <v>0.01</v>
      </c>
      <c r="J21" s="45">
        <f t="shared" si="2"/>
        <v>3.3333333333333335E-3</v>
      </c>
    </row>
  </sheetData>
  <mergeCells count="4">
    <mergeCell ref="B1:F1"/>
    <mergeCell ref="G1:J1"/>
    <mergeCell ref="B13:F13"/>
    <mergeCell ref="G13:J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EE06D-8B33-3C44-BE82-7A5C87338A99}">
  <dimension ref="A1:E34"/>
  <sheetViews>
    <sheetView tabSelected="1" zoomScale="120" zoomScaleNormal="120" workbookViewId="0">
      <selection activeCell="H24" sqref="H24"/>
    </sheetView>
  </sheetViews>
  <sheetFormatPr baseColWidth="10" defaultRowHeight="16" x14ac:dyDescent="0.2"/>
  <cols>
    <col min="1" max="1" width="22.83203125" customWidth="1"/>
    <col min="2" max="2" width="16.33203125" customWidth="1"/>
    <col min="3" max="3" width="23" customWidth="1"/>
    <col min="4" max="4" width="18.83203125" customWidth="1"/>
    <col min="5" max="5" width="14.6640625" customWidth="1"/>
  </cols>
  <sheetData>
    <row r="1" spans="1:5" x14ac:dyDescent="0.2">
      <c r="A1" s="79" t="s">
        <v>931</v>
      </c>
      <c r="B1" s="82" t="s">
        <v>932</v>
      </c>
    </row>
    <row r="2" spans="1:5" x14ac:dyDescent="0.2">
      <c r="A2" s="1" t="s">
        <v>888</v>
      </c>
      <c r="B2" s="1">
        <v>300</v>
      </c>
    </row>
    <row r="3" spans="1:5" x14ac:dyDescent="0.2">
      <c r="A3" s="1" t="s">
        <v>887</v>
      </c>
      <c r="B3" s="1">
        <v>435</v>
      </c>
    </row>
    <row r="4" spans="1:5" x14ac:dyDescent="0.2">
      <c r="A4" s="1" t="s">
        <v>930</v>
      </c>
      <c r="B4" s="1">
        <f>B2+B3</f>
        <v>735</v>
      </c>
    </row>
    <row r="5" spans="1:5" ht="17" customHeight="1" x14ac:dyDescent="0.2"/>
    <row r="6" spans="1:5" x14ac:dyDescent="0.2">
      <c r="A6" s="79" t="s">
        <v>931</v>
      </c>
      <c r="B6" s="82" t="s">
        <v>933</v>
      </c>
      <c r="C6" s="82" t="s">
        <v>934</v>
      </c>
    </row>
    <row r="7" spans="1:5" x14ac:dyDescent="0.2">
      <c r="A7" s="1" t="s">
        <v>888</v>
      </c>
      <c r="B7">
        <f>B2-C7</f>
        <v>254</v>
      </c>
      <c r="C7" s="81">
        <f>SUM(B17:D17)</f>
        <v>46</v>
      </c>
    </row>
    <row r="8" spans="1:5" x14ac:dyDescent="0.2">
      <c r="A8" s="1" t="s">
        <v>887</v>
      </c>
      <c r="B8">
        <f>B3-C8</f>
        <v>310</v>
      </c>
      <c r="C8" s="81">
        <f>SUM(B18:D18)</f>
        <v>125</v>
      </c>
    </row>
    <row r="9" spans="1:5" x14ac:dyDescent="0.2">
      <c r="A9" s="1" t="s">
        <v>930</v>
      </c>
      <c r="B9">
        <f>735-C9</f>
        <v>564</v>
      </c>
      <c r="C9" s="1">
        <f>C7+C8</f>
        <v>171</v>
      </c>
    </row>
    <row r="11" spans="1:5" x14ac:dyDescent="0.2">
      <c r="A11" s="79" t="s">
        <v>931</v>
      </c>
      <c r="B11" s="82" t="s">
        <v>935</v>
      </c>
      <c r="C11" s="83" t="s">
        <v>936</v>
      </c>
      <c r="D11" s="1"/>
      <c r="E11" s="1"/>
    </row>
    <row r="12" spans="1:5" x14ac:dyDescent="0.2">
      <c r="A12" s="1" t="s">
        <v>888</v>
      </c>
      <c r="B12" s="1">
        <f>B7-C12</f>
        <v>193</v>
      </c>
      <c r="C12" s="80">
        <f>SUM(B32:E32)</f>
        <v>61</v>
      </c>
      <c r="D12" s="1"/>
      <c r="E12" s="1"/>
    </row>
    <row r="13" spans="1:5" x14ac:dyDescent="0.2">
      <c r="A13" s="1" t="s">
        <v>887</v>
      </c>
      <c r="B13" s="1">
        <f>B8-C13</f>
        <v>279</v>
      </c>
      <c r="C13" s="80">
        <f>SUM(B33:E33)</f>
        <v>31</v>
      </c>
      <c r="D13" s="1"/>
      <c r="E13" s="1"/>
    </row>
    <row r="14" spans="1:5" x14ac:dyDescent="0.2">
      <c r="A14" s="1" t="s">
        <v>930</v>
      </c>
      <c r="B14" s="1">
        <f>B12+B13</f>
        <v>472</v>
      </c>
      <c r="C14" s="1">
        <f>SUM(C12:C13)</f>
        <v>92</v>
      </c>
      <c r="D14" s="1"/>
      <c r="E14" s="1"/>
    </row>
    <row r="15" spans="1:5" x14ac:dyDescent="0.2">
      <c r="A15" s="1"/>
      <c r="B15" s="1"/>
      <c r="C15" s="1"/>
      <c r="D15" s="1"/>
      <c r="E15" s="1"/>
    </row>
    <row r="16" spans="1:5" x14ac:dyDescent="0.2">
      <c r="A16" s="79" t="s">
        <v>931</v>
      </c>
      <c r="B16" s="79" t="s">
        <v>0</v>
      </c>
      <c r="C16" s="79" t="s">
        <v>1</v>
      </c>
      <c r="D16" s="79" t="s">
        <v>898</v>
      </c>
      <c r="E16" s="79"/>
    </row>
    <row r="17" spans="1:5" x14ac:dyDescent="0.2">
      <c r="A17" s="1" t="s">
        <v>888</v>
      </c>
      <c r="B17" s="1">
        <f>SUM(archaius!B2:B101)+SUM(gson!B2:B101)+SUM('mssql-jdbc'!B2:B101)</f>
        <v>27</v>
      </c>
      <c r="C17" s="1">
        <f>SUM(archaius!C2:C101)+SUM(gson!C2:C101)+SUM('mssql-jdbc'!C2:C101)</f>
        <v>17</v>
      </c>
      <c r="D17" s="1">
        <f>SUM(archaius!D2:D101)+SUM(gson!D2:D101)+SUM('mssql-jdbc'!D2:D101)</f>
        <v>2</v>
      </c>
      <c r="E17" s="1"/>
    </row>
    <row r="18" spans="1:5" x14ac:dyDescent="0.2">
      <c r="A18" s="1" t="s">
        <v>887</v>
      </c>
      <c r="B18" s="1">
        <f>SUM(druid!B2:B226)+SUM(dubbo!B2:B78)+SUM(accumulo!B2:B50)+SUM(cloudstack!B2:B85)</f>
        <v>103</v>
      </c>
      <c r="C18" s="1">
        <f>SUM(druid!C2:C226)+SUM(dubbo!C2:C78)+SUM(accumulo!C2:C50)+SUM(cloudstack!C2:C85)</f>
        <v>9</v>
      </c>
      <c r="D18" s="1">
        <f>SUM(druid!D2:D226)+SUM(dubbo!D2:D78)+SUM(accumulo!D2:D50)+SUM(cloudstack!D2:D85)</f>
        <v>13</v>
      </c>
      <c r="E18" s="1"/>
    </row>
    <row r="19" spans="1:5" x14ac:dyDescent="0.2">
      <c r="A19" s="1" t="s">
        <v>930</v>
      </c>
      <c r="B19" s="1">
        <f>B17+B18</f>
        <v>130</v>
      </c>
      <c r="C19" s="1">
        <f t="shared" ref="C19:D19" si="0">C17+C18</f>
        <v>26</v>
      </c>
      <c r="D19" s="1">
        <f t="shared" si="0"/>
        <v>15</v>
      </c>
      <c r="E19" s="1"/>
    </row>
    <row r="20" spans="1:5" x14ac:dyDescent="0.2">
      <c r="A20" s="1"/>
      <c r="B20" s="1"/>
      <c r="C20" s="1"/>
      <c r="D20" s="1"/>
      <c r="E20" s="1"/>
    </row>
    <row r="21" spans="1:5" x14ac:dyDescent="0.2">
      <c r="A21" s="79" t="s">
        <v>931</v>
      </c>
      <c r="B21" s="82" t="s">
        <v>937</v>
      </c>
      <c r="C21" s="82" t="s">
        <v>938</v>
      </c>
      <c r="D21" s="1"/>
      <c r="E21" s="1"/>
    </row>
    <row r="22" spans="1:5" x14ac:dyDescent="0.2">
      <c r="A22" s="1" t="s">
        <v>888</v>
      </c>
      <c r="B22" s="1" cm="1">
        <f t="array" ref="B22">SUMPRODUCT((gson!B2:B101="")*(gson!C2:C101="")*(gson!D2:D101="")*(gson!E2:E101="")*(gson!F2:F101="")*(gson!H2:H101="")*(gson!I2:I101="")*(gson!J2:J101="")*(gson!K2:K101="")*(gson!L2:L101=""))+SUMPRODUCT((archaius!B2:B101="")*(archaius!C2:C101="")*(archaius!D2:D101="")*(archaius!E2:E101="")*(archaius!F2:F101="")*(archaius!H2:H101="")*(archaius!I2:I101="")*(archaius!J2:J101="")*(archaius!K2:K101="")*(archaius!L2:L101=""))+SUMPRODUCT(('mssql-jdbc'!B2:B101="")*('mssql-jdbc'!C2:C101="")*('mssql-jdbc'!D2:D101="")*('mssql-jdbc'!E2:E101="")*('mssql-jdbc'!F2:F101="")*('mssql-jdbc'!H2:H101="")*('mssql-jdbc'!I2:I101="")*('mssql-jdbc'!J2:J101="")*('mssql-jdbc'!K2:K101="")*('mssql-jdbc'!L2:L101=""))</f>
        <v>191</v>
      </c>
      <c r="C22" s="1">
        <f>SUM(B27:E27)</f>
        <v>4</v>
      </c>
      <c r="D22" s="1"/>
      <c r="E22" s="1"/>
    </row>
    <row r="23" spans="1:5" x14ac:dyDescent="0.2">
      <c r="A23" s="1" t="s">
        <v>887</v>
      </c>
      <c r="B23" s="1" cm="1">
        <f t="array" ref="B23">SUMPRODUCT((druid!B2:B226="")*(druid!C2:C226="")*(druid!D2:D226="")*(druid!E2:E226="")*(druid!F2:F226="")*(druid!H2:H226="")*(druid!I2:I226="")*(druid!J2:J226="")*(druid!K2:K226="")*(druid!L2:L226=""))+
SUMPRODUCT((dubbo!B2:B78="")*(dubbo!C2:C78="")*(dubbo!D2:D78="")*(dubbo!E2:E78="")*(dubbo!F2:F78="")*(dubbo!H2:H78="")*(dubbo!I2:I78="")*(dubbo!J2:J78="")*(dubbo!K2:K78="")*(dubbo!L2:L78=""))+
SUMPRODUCT((accumulo!B2:B50="")*(accumulo!C2:C50="")*(accumulo!D2:D50="")*(accumulo!E2:E50="")*(accumulo!F2:F50="")*(accumulo!H2:H50="")*(accumulo!I2:I50="")*(accumulo!J2:J50="")*(accumulo!K2:K50="")*(accumulo!L2:L50=""))+
SUMPRODUCT((cloudstack!B2:B85="")*(cloudstack!C2:C85="")*(cloudstack!D2:D85="")*(cloudstack!E2:E85="")*(cloudstack!F2:F85="")*(cloudstack!H2:H85="")*(cloudstack!I2:I85="")*(cloudstack!J2:J85="")*(cloudstack!K2:K85="")*(cloudstack!L2:L85=""))</f>
        <v>271</v>
      </c>
      <c r="C23" s="1">
        <f>SUM(B28:E28)</f>
        <v>14</v>
      </c>
      <c r="D23" s="1"/>
      <c r="E23" s="1"/>
    </row>
    <row r="24" spans="1:5" x14ac:dyDescent="0.2">
      <c r="A24" s="1" t="s">
        <v>930</v>
      </c>
      <c r="B24" s="1">
        <f>B23+B22</f>
        <v>462</v>
      </c>
      <c r="C24" s="1">
        <f>C22+C23</f>
        <v>18</v>
      </c>
      <c r="D24" s="1"/>
      <c r="E24" s="1"/>
    </row>
    <row r="25" spans="1:5" x14ac:dyDescent="0.2">
      <c r="A25" s="1"/>
      <c r="B25" s="1"/>
      <c r="C25" s="1"/>
      <c r="D25" s="1"/>
      <c r="E25" s="1"/>
    </row>
    <row r="26" spans="1:5" x14ac:dyDescent="0.2">
      <c r="A26" s="79" t="s">
        <v>931</v>
      </c>
      <c r="B26" s="79" t="s">
        <v>3</v>
      </c>
      <c r="C26" s="79" t="s">
        <v>4</v>
      </c>
      <c r="D26" s="79" t="s">
        <v>899</v>
      </c>
      <c r="E26" s="79" t="s">
        <v>939</v>
      </c>
    </row>
    <row r="27" spans="1:5" x14ac:dyDescent="0.2">
      <c r="A27" s="1" t="s">
        <v>888</v>
      </c>
      <c r="B27" s="1">
        <f>SUM(archaius!E2:E101)+SUM(gson!E2:E101)+SUM('mssql-jdbc'!E2:E101)</f>
        <v>0</v>
      </c>
      <c r="C27" s="1">
        <f>SUM(archaius!F2:F101)+SUM(gson!F2:F101)+SUM('mssql-jdbc'!F2:F101)</f>
        <v>3</v>
      </c>
      <c r="D27" s="1">
        <f>SUM(archaius!G2:G101)+SUM(gson!G2:G101)+SUM('mssql-jdbc'!G2:G101)</f>
        <v>0</v>
      </c>
      <c r="E27" s="1">
        <f>SUM(archaius!H2:H101)+SUM(gson!H2:H101)+SUM('mssql-jdbc'!H2:H101)</f>
        <v>1</v>
      </c>
    </row>
    <row r="28" spans="1:5" x14ac:dyDescent="0.2">
      <c r="A28" s="1" t="s">
        <v>887</v>
      </c>
      <c r="B28" s="1">
        <f>SUM(druid!E2:E226)+SUM(dubbo!E2:E78)+SUM(accumulo!E2:E50)+SUM(cloudstack!E2:E85)</f>
        <v>4</v>
      </c>
      <c r="C28" s="1">
        <f>SUM(druid!F2:F226)+SUM(dubbo!F2:F78)+SUM(accumulo!F2:F50)+SUM(cloudstack!F2:F85)</f>
        <v>5</v>
      </c>
      <c r="D28" s="1">
        <f>SUM(druid!G2:G226)+SUM(dubbo!G2:G78)+SUM(accumulo!G2:G50)+SUM(cloudstack!G2:G85)</f>
        <v>3</v>
      </c>
      <c r="E28" s="1">
        <f>SUM(druid!H2:H226)+SUM(dubbo!H2:H78)+SUM(accumulo!H2:H50)+SUM(cloudstack!H2:H85)</f>
        <v>2</v>
      </c>
    </row>
    <row r="29" spans="1:5" x14ac:dyDescent="0.2">
      <c r="A29" s="1" t="s">
        <v>930</v>
      </c>
      <c r="B29" s="1">
        <f>B27+B28</f>
        <v>4</v>
      </c>
      <c r="C29" s="1">
        <f t="shared" ref="C29:E29" si="1">C27+C28</f>
        <v>8</v>
      </c>
      <c r="D29" s="1">
        <f t="shared" si="1"/>
        <v>3</v>
      </c>
      <c r="E29" s="1">
        <f t="shared" si="1"/>
        <v>3</v>
      </c>
    </row>
    <row r="30" spans="1:5" x14ac:dyDescent="0.2">
      <c r="A30" s="1"/>
      <c r="B30" s="1"/>
      <c r="C30" s="1"/>
      <c r="D30" s="1"/>
      <c r="E30" s="1"/>
    </row>
    <row r="31" spans="1:5" x14ac:dyDescent="0.2">
      <c r="A31" s="79" t="s">
        <v>931</v>
      </c>
      <c r="B31" s="82" t="s">
        <v>940</v>
      </c>
      <c r="C31" s="82" t="s">
        <v>905</v>
      </c>
      <c r="D31" s="82" t="s">
        <v>906</v>
      </c>
      <c r="E31" s="82" t="s">
        <v>907</v>
      </c>
    </row>
    <row r="32" spans="1:5" x14ac:dyDescent="0.2">
      <c r="A32" s="1" t="s">
        <v>888</v>
      </c>
      <c r="B32" s="1">
        <f>SUM(archaius!I2:I101)+SUM(gson!I2:I101)+SUM('mssql-jdbc'!I2:I101)</f>
        <v>11</v>
      </c>
      <c r="C32" s="1">
        <f>SUM(archaius!J2:J101)+SUM(gson!J2:J101)+SUM('mssql-jdbc'!J2:J101)</f>
        <v>48</v>
      </c>
      <c r="D32" s="1">
        <f>SUM(archaius!K2:K101)+SUM(gson!K2:K101)+SUM('mssql-jdbc'!K2:K101)</f>
        <v>0</v>
      </c>
      <c r="E32" s="1">
        <f>SUM(archaius!L2:L101)+SUM(gson!L2:L101)+SUM('mssql-jdbc'!L2:L101)</f>
        <v>2</v>
      </c>
    </row>
    <row r="33" spans="1:5" x14ac:dyDescent="0.2">
      <c r="A33" s="1" t="s">
        <v>887</v>
      </c>
      <c r="B33" s="1">
        <f>SUM(druid!I2:I226)+SUM(dubbo!I2:I78)+SUM(accumulo!I2:I50)+SUM(cloudstack!I2:I85)</f>
        <v>3</v>
      </c>
      <c r="C33" s="1">
        <f>SUM(druid!J2:J226)+SUM(dubbo!J2:J78)+SUM(accumulo!J2:J50)+SUM(cloudstack!J2:J85)</f>
        <v>5</v>
      </c>
      <c r="D33" s="1">
        <f>SUM(druid!K2:K226)+SUM(dubbo!K2:K78)+SUM(accumulo!K2:K50)+SUM(cloudstack!K2:K85)</f>
        <v>17</v>
      </c>
      <c r="E33" s="1">
        <f>SUM(druid!L2:L226)+SUM(dubbo!L2:L78)+SUM(accumulo!L2:L50)+SUM(cloudstack!L2:L85)</f>
        <v>6</v>
      </c>
    </row>
    <row r="34" spans="1:5" x14ac:dyDescent="0.2">
      <c r="A34" s="1" t="s">
        <v>930</v>
      </c>
      <c r="B34" s="1">
        <f>SUM(B32:B33)</f>
        <v>14</v>
      </c>
      <c r="C34" s="1">
        <f t="shared" ref="C34:E34" si="2">SUM(C32:C33)</f>
        <v>53</v>
      </c>
      <c r="D34" s="1">
        <f t="shared" si="2"/>
        <v>17</v>
      </c>
      <c r="E34" s="1">
        <f t="shared" si="2"/>
        <v>8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17DF3-05C6-5642-81E7-149383305302}">
  <dimension ref="A1:V226"/>
  <sheetViews>
    <sheetView workbookViewId="0">
      <selection activeCell="E14" sqref="E14"/>
    </sheetView>
  </sheetViews>
  <sheetFormatPr baseColWidth="10" defaultRowHeight="16" x14ac:dyDescent="0.2"/>
  <cols>
    <col min="1" max="1" width="115.1640625" customWidth="1"/>
    <col min="9" max="9" width="28.1640625" customWidth="1"/>
    <col min="10" max="10" width="18.33203125" customWidth="1"/>
    <col min="11" max="11" width="16.1640625" customWidth="1"/>
    <col min="12" max="12" width="14.1640625" customWidth="1"/>
    <col min="21" max="21" width="35.1640625" customWidth="1"/>
    <col min="22" max="22" width="21.83203125" customWidth="1"/>
  </cols>
  <sheetData>
    <row r="1" spans="1:22" x14ac:dyDescent="0.2">
      <c r="A1" t="s">
        <v>42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47" t="s">
        <v>904</v>
      </c>
      <c r="J1" s="47" t="s">
        <v>905</v>
      </c>
      <c r="K1" s="47" t="s">
        <v>906</v>
      </c>
      <c r="L1" s="47" t="s">
        <v>907</v>
      </c>
      <c r="M1" t="s">
        <v>7</v>
      </c>
      <c r="U1" s="3" t="s">
        <v>868</v>
      </c>
      <c r="V1" s="4" t="s">
        <v>873</v>
      </c>
    </row>
    <row r="2" spans="1:22" x14ac:dyDescent="0.2">
      <c r="A2" t="s">
        <v>389</v>
      </c>
      <c r="M2" t="s">
        <v>8</v>
      </c>
    </row>
    <row r="3" spans="1:22" x14ac:dyDescent="0.2">
      <c r="A3" t="s">
        <v>425</v>
      </c>
      <c r="M3" t="s">
        <v>10</v>
      </c>
    </row>
    <row r="4" spans="1:22" x14ac:dyDescent="0.2">
      <c r="A4" t="s">
        <v>244</v>
      </c>
      <c r="B4">
        <v>1</v>
      </c>
      <c r="M4" t="s">
        <v>245</v>
      </c>
      <c r="U4" t="s">
        <v>870</v>
      </c>
      <c r="V4" t="s">
        <v>875</v>
      </c>
    </row>
    <row r="5" spans="1:22" x14ac:dyDescent="0.2">
      <c r="A5" t="s">
        <v>240</v>
      </c>
      <c r="B5">
        <v>1</v>
      </c>
      <c r="M5" t="s">
        <v>230</v>
      </c>
      <c r="V5" t="s">
        <v>874</v>
      </c>
    </row>
    <row r="6" spans="1:22" x14ac:dyDescent="0.2">
      <c r="A6" t="s">
        <v>472</v>
      </c>
      <c r="L6">
        <v>1</v>
      </c>
      <c r="M6" t="s">
        <v>473</v>
      </c>
    </row>
    <row r="7" spans="1:22" x14ac:dyDescent="0.2">
      <c r="A7" t="s">
        <v>475</v>
      </c>
      <c r="L7">
        <v>1</v>
      </c>
      <c r="M7" t="s">
        <v>476</v>
      </c>
    </row>
    <row r="8" spans="1:22" x14ac:dyDescent="0.2">
      <c r="A8" t="s">
        <v>228</v>
      </c>
      <c r="B8">
        <v>1</v>
      </c>
      <c r="M8" t="s">
        <v>45</v>
      </c>
    </row>
    <row r="9" spans="1:22" x14ac:dyDescent="0.2">
      <c r="A9" t="s">
        <v>433</v>
      </c>
      <c r="M9" t="s">
        <v>434</v>
      </c>
      <c r="U9" t="s">
        <v>870</v>
      </c>
    </row>
    <row r="10" spans="1:22" x14ac:dyDescent="0.2">
      <c r="A10" t="s">
        <v>313</v>
      </c>
      <c r="M10" t="s">
        <v>314</v>
      </c>
    </row>
    <row r="11" spans="1:22" x14ac:dyDescent="0.2">
      <c r="A11" t="s">
        <v>269</v>
      </c>
      <c r="B11">
        <v>1</v>
      </c>
      <c r="M11" t="s">
        <v>10</v>
      </c>
    </row>
    <row r="12" spans="1:22" x14ac:dyDescent="0.2">
      <c r="A12" t="s">
        <v>289</v>
      </c>
      <c r="M12" t="s">
        <v>290</v>
      </c>
    </row>
    <row r="13" spans="1:22" x14ac:dyDescent="0.2">
      <c r="A13" t="s">
        <v>354</v>
      </c>
      <c r="M13" t="s">
        <v>10</v>
      </c>
    </row>
    <row r="14" spans="1:22" x14ac:dyDescent="0.2">
      <c r="A14" t="s">
        <v>348</v>
      </c>
      <c r="M14" t="s">
        <v>215</v>
      </c>
      <c r="V14" t="s">
        <v>880</v>
      </c>
    </row>
    <row r="15" spans="1:22" x14ac:dyDescent="0.2">
      <c r="A15" t="s">
        <v>251</v>
      </c>
      <c r="B15">
        <v>1</v>
      </c>
      <c r="M15" t="s">
        <v>79</v>
      </c>
      <c r="V15" t="s">
        <v>874</v>
      </c>
    </row>
    <row r="16" spans="1:22" x14ac:dyDescent="0.2">
      <c r="A16" t="s">
        <v>246</v>
      </c>
      <c r="B16">
        <v>1</v>
      </c>
      <c r="M16" t="s">
        <v>79</v>
      </c>
      <c r="V16" t="s">
        <v>874</v>
      </c>
    </row>
    <row r="17" spans="1:22" x14ac:dyDescent="0.2">
      <c r="A17" t="s">
        <v>231</v>
      </c>
      <c r="B17">
        <v>1</v>
      </c>
      <c r="M17" t="s">
        <v>232</v>
      </c>
      <c r="U17" t="s">
        <v>869</v>
      </c>
      <c r="V17" t="s">
        <v>876</v>
      </c>
    </row>
    <row r="18" spans="1:22" x14ac:dyDescent="0.2">
      <c r="A18" t="s">
        <v>299</v>
      </c>
      <c r="M18" t="s">
        <v>10</v>
      </c>
    </row>
    <row r="19" spans="1:22" x14ac:dyDescent="0.2">
      <c r="A19" t="s">
        <v>406</v>
      </c>
      <c r="M19" t="s">
        <v>10</v>
      </c>
    </row>
    <row r="20" spans="1:22" x14ac:dyDescent="0.2">
      <c r="A20" t="s">
        <v>346</v>
      </c>
      <c r="M20" t="s">
        <v>10</v>
      </c>
    </row>
    <row r="21" spans="1:22" x14ac:dyDescent="0.2">
      <c r="A21" t="s">
        <v>391</v>
      </c>
      <c r="M21" t="s">
        <v>10</v>
      </c>
    </row>
    <row r="22" spans="1:22" s="9" customFormat="1" x14ac:dyDescent="0.2">
      <c r="A22" s="9" t="s">
        <v>458</v>
      </c>
      <c r="I22"/>
      <c r="J22"/>
      <c r="K22"/>
      <c r="L22"/>
      <c r="M22" s="9" t="s">
        <v>10</v>
      </c>
    </row>
    <row r="23" spans="1:22" x14ac:dyDescent="0.2">
      <c r="A23" t="s">
        <v>390</v>
      </c>
      <c r="M23" t="s">
        <v>10</v>
      </c>
    </row>
    <row r="24" spans="1:22" x14ac:dyDescent="0.2">
      <c r="A24" t="s">
        <v>369</v>
      </c>
      <c r="M24" t="s">
        <v>10</v>
      </c>
    </row>
    <row r="25" spans="1:22" x14ac:dyDescent="0.2">
      <c r="A25" t="s">
        <v>349</v>
      </c>
      <c r="M25" t="s">
        <v>10</v>
      </c>
    </row>
    <row r="26" spans="1:22" x14ac:dyDescent="0.2">
      <c r="A26" t="s">
        <v>363</v>
      </c>
      <c r="M26" t="s">
        <v>10</v>
      </c>
    </row>
    <row r="27" spans="1:22" x14ac:dyDescent="0.2">
      <c r="A27" t="s">
        <v>395</v>
      </c>
      <c r="M27" t="s">
        <v>10</v>
      </c>
    </row>
    <row r="28" spans="1:22" x14ac:dyDescent="0.2">
      <c r="A28" t="s">
        <v>361</v>
      </c>
      <c r="M28" t="s">
        <v>10</v>
      </c>
    </row>
    <row r="29" spans="1:22" x14ac:dyDescent="0.2">
      <c r="A29" t="s">
        <v>317</v>
      </c>
      <c r="M29" t="s">
        <v>10</v>
      </c>
    </row>
    <row r="30" spans="1:22" x14ac:dyDescent="0.2">
      <c r="A30" t="s">
        <v>372</v>
      </c>
      <c r="M30" t="s">
        <v>10</v>
      </c>
    </row>
    <row r="31" spans="1:22" x14ac:dyDescent="0.2">
      <c r="A31" t="s">
        <v>427</v>
      </c>
      <c r="M31" t="s">
        <v>10</v>
      </c>
    </row>
    <row r="32" spans="1:22" x14ac:dyDescent="0.2">
      <c r="A32" t="s">
        <v>405</v>
      </c>
      <c r="M32" t="s">
        <v>10</v>
      </c>
    </row>
    <row r="33" spans="1:22" x14ac:dyDescent="0.2">
      <c r="A33" t="s">
        <v>298</v>
      </c>
      <c r="M33" t="s">
        <v>10</v>
      </c>
    </row>
    <row r="34" spans="1:22" x14ac:dyDescent="0.2">
      <c r="A34" t="s">
        <v>392</v>
      </c>
      <c r="M34" t="s">
        <v>10</v>
      </c>
    </row>
    <row r="35" spans="1:22" x14ac:dyDescent="0.2">
      <c r="A35" t="s">
        <v>431</v>
      </c>
      <c r="M35" t="s">
        <v>10</v>
      </c>
    </row>
    <row r="36" spans="1:22" x14ac:dyDescent="0.2">
      <c r="A36" t="s">
        <v>445</v>
      </c>
      <c r="M36" t="s">
        <v>10</v>
      </c>
      <c r="V36" t="s">
        <v>875</v>
      </c>
    </row>
    <row r="37" spans="1:22" x14ac:dyDescent="0.2">
      <c r="A37" t="s">
        <v>423</v>
      </c>
      <c r="M37" t="s">
        <v>10</v>
      </c>
    </row>
    <row r="38" spans="1:22" x14ac:dyDescent="0.2">
      <c r="A38" t="s">
        <v>421</v>
      </c>
      <c r="M38" t="s">
        <v>10</v>
      </c>
      <c r="V38" t="s">
        <v>875</v>
      </c>
    </row>
    <row r="39" spans="1:22" x14ac:dyDescent="0.2">
      <c r="A39" t="s">
        <v>428</v>
      </c>
      <c r="M39" t="s">
        <v>10</v>
      </c>
      <c r="V39" t="s">
        <v>875</v>
      </c>
    </row>
    <row r="40" spans="1:22" x14ac:dyDescent="0.2">
      <c r="A40" t="s">
        <v>443</v>
      </c>
      <c r="M40" t="s">
        <v>10</v>
      </c>
    </row>
    <row r="41" spans="1:22" x14ac:dyDescent="0.2">
      <c r="A41" t="s">
        <v>351</v>
      </c>
      <c r="M41" t="s">
        <v>10</v>
      </c>
    </row>
    <row r="42" spans="1:22" x14ac:dyDescent="0.2">
      <c r="A42" t="s">
        <v>382</v>
      </c>
      <c r="M42" t="s">
        <v>10</v>
      </c>
    </row>
    <row r="43" spans="1:22" x14ac:dyDescent="0.2">
      <c r="A43" t="s">
        <v>301</v>
      </c>
      <c r="M43" t="s">
        <v>10</v>
      </c>
      <c r="V43" t="s">
        <v>875</v>
      </c>
    </row>
    <row r="44" spans="1:22" x14ac:dyDescent="0.2">
      <c r="A44" t="s">
        <v>415</v>
      </c>
      <c r="M44" t="s">
        <v>10</v>
      </c>
      <c r="V44" t="s">
        <v>875</v>
      </c>
    </row>
    <row r="45" spans="1:22" x14ac:dyDescent="0.2">
      <c r="A45" t="s">
        <v>295</v>
      </c>
      <c r="M45" t="s">
        <v>10</v>
      </c>
    </row>
    <row r="46" spans="1:22" x14ac:dyDescent="0.2">
      <c r="A46" t="s">
        <v>432</v>
      </c>
      <c r="M46" t="s">
        <v>10</v>
      </c>
    </row>
    <row r="47" spans="1:22" x14ac:dyDescent="0.2">
      <c r="A47" t="s">
        <v>337</v>
      </c>
      <c r="M47" t="s">
        <v>10</v>
      </c>
    </row>
    <row r="48" spans="1:22" x14ac:dyDescent="0.2">
      <c r="A48" t="s">
        <v>430</v>
      </c>
      <c r="M48" t="s">
        <v>10</v>
      </c>
    </row>
    <row r="49" spans="1:22" x14ac:dyDescent="0.2">
      <c r="A49" t="s">
        <v>309</v>
      </c>
      <c r="M49" t="s">
        <v>10</v>
      </c>
    </row>
    <row r="50" spans="1:22" x14ac:dyDescent="0.2">
      <c r="A50" t="s">
        <v>345</v>
      </c>
      <c r="M50" t="s">
        <v>10</v>
      </c>
    </row>
    <row r="51" spans="1:22" x14ac:dyDescent="0.2">
      <c r="A51" t="s">
        <v>304</v>
      </c>
      <c r="M51" t="s">
        <v>10</v>
      </c>
    </row>
    <row r="52" spans="1:22" x14ac:dyDescent="0.2">
      <c r="A52" t="s">
        <v>409</v>
      </c>
      <c r="M52" t="s">
        <v>65</v>
      </c>
    </row>
    <row r="53" spans="1:22" x14ac:dyDescent="0.2">
      <c r="A53" t="s">
        <v>278</v>
      </c>
      <c r="B53">
        <v>1</v>
      </c>
      <c r="M53" t="s">
        <v>10</v>
      </c>
      <c r="V53" t="s">
        <v>876</v>
      </c>
    </row>
    <row r="54" spans="1:22" x14ac:dyDescent="0.2">
      <c r="A54" t="s">
        <v>234</v>
      </c>
      <c r="B54">
        <v>1</v>
      </c>
      <c r="M54" t="s">
        <v>10</v>
      </c>
    </row>
    <row r="55" spans="1:22" x14ac:dyDescent="0.2">
      <c r="A55" t="s">
        <v>268</v>
      </c>
      <c r="B55">
        <v>1</v>
      </c>
      <c r="M55" t="s">
        <v>59</v>
      </c>
    </row>
    <row r="56" spans="1:22" x14ac:dyDescent="0.2">
      <c r="A56" t="s">
        <v>465</v>
      </c>
      <c r="K56">
        <v>1</v>
      </c>
      <c r="M56" t="s">
        <v>10</v>
      </c>
    </row>
    <row r="57" spans="1:22" x14ac:dyDescent="0.2">
      <c r="A57" t="s">
        <v>422</v>
      </c>
      <c r="M57" t="s">
        <v>10</v>
      </c>
    </row>
    <row r="58" spans="1:22" x14ac:dyDescent="0.2">
      <c r="A58" t="s">
        <v>362</v>
      </c>
      <c r="M58" t="s">
        <v>10</v>
      </c>
    </row>
    <row r="59" spans="1:22" x14ac:dyDescent="0.2">
      <c r="A59" t="s">
        <v>282</v>
      </c>
      <c r="C59">
        <v>1</v>
      </c>
      <c r="M59" t="s">
        <v>283</v>
      </c>
      <c r="V59" t="s">
        <v>874</v>
      </c>
    </row>
    <row r="60" spans="1:22" x14ac:dyDescent="0.2">
      <c r="A60" t="s">
        <v>229</v>
      </c>
      <c r="B60">
        <v>1</v>
      </c>
      <c r="M60" t="s">
        <v>230</v>
      </c>
      <c r="V60" t="s">
        <v>876</v>
      </c>
    </row>
    <row r="61" spans="1:22" x14ac:dyDescent="0.2">
      <c r="A61" t="s">
        <v>457</v>
      </c>
      <c r="H61">
        <v>1</v>
      </c>
      <c r="M61" t="s">
        <v>10</v>
      </c>
      <c r="V61" t="s">
        <v>875</v>
      </c>
    </row>
    <row r="62" spans="1:22" x14ac:dyDescent="0.2">
      <c r="A62" t="s">
        <v>335</v>
      </c>
      <c r="M62" t="s">
        <v>10</v>
      </c>
      <c r="V62" t="s">
        <v>875</v>
      </c>
    </row>
    <row r="63" spans="1:22" x14ac:dyDescent="0.2">
      <c r="A63" t="s">
        <v>429</v>
      </c>
      <c r="M63" t="s">
        <v>217</v>
      </c>
    </row>
    <row r="64" spans="1:22" x14ac:dyDescent="0.2">
      <c r="A64" t="s">
        <v>411</v>
      </c>
      <c r="M64" t="s">
        <v>217</v>
      </c>
    </row>
    <row r="65" spans="1:22" x14ac:dyDescent="0.2">
      <c r="A65" t="s">
        <v>377</v>
      </c>
      <c r="M65" t="s">
        <v>217</v>
      </c>
    </row>
    <row r="66" spans="1:22" x14ac:dyDescent="0.2">
      <c r="A66" t="s">
        <v>467</v>
      </c>
      <c r="K66">
        <v>1</v>
      </c>
      <c r="M66" t="s">
        <v>10</v>
      </c>
    </row>
    <row r="67" spans="1:22" x14ac:dyDescent="0.2">
      <c r="A67" t="s">
        <v>237</v>
      </c>
      <c r="B67">
        <v>1</v>
      </c>
      <c r="M67" t="s">
        <v>10</v>
      </c>
    </row>
    <row r="68" spans="1:22" x14ac:dyDescent="0.2">
      <c r="A68" t="s">
        <v>464</v>
      </c>
      <c r="K68">
        <v>1</v>
      </c>
      <c r="M68" t="s">
        <v>10</v>
      </c>
    </row>
    <row r="69" spans="1:22" x14ac:dyDescent="0.2">
      <c r="A69" t="s">
        <v>383</v>
      </c>
      <c r="M69" t="s">
        <v>10</v>
      </c>
      <c r="V69" t="s">
        <v>876</v>
      </c>
    </row>
    <row r="70" spans="1:22" x14ac:dyDescent="0.2">
      <c r="A70" t="s">
        <v>297</v>
      </c>
      <c r="M70" t="s">
        <v>10</v>
      </c>
      <c r="V70" t="s">
        <v>881</v>
      </c>
    </row>
    <row r="71" spans="1:22" x14ac:dyDescent="0.2">
      <c r="A71" t="s">
        <v>419</v>
      </c>
      <c r="M71" t="s">
        <v>194</v>
      </c>
      <c r="V71" t="s">
        <v>874</v>
      </c>
    </row>
    <row r="72" spans="1:22" x14ac:dyDescent="0.2">
      <c r="A72" t="s">
        <v>221</v>
      </c>
      <c r="B72">
        <v>1</v>
      </c>
      <c r="M72" t="s">
        <v>222</v>
      </c>
      <c r="U72" t="s">
        <v>869</v>
      </c>
      <c r="V72" t="s">
        <v>877</v>
      </c>
    </row>
    <row r="73" spans="1:22" x14ac:dyDescent="0.2">
      <c r="A73" t="s">
        <v>275</v>
      </c>
      <c r="B73">
        <v>1</v>
      </c>
      <c r="M73" t="s">
        <v>131</v>
      </c>
    </row>
    <row r="74" spans="1:22" x14ac:dyDescent="0.2">
      <c r="A74" t="s">
        <v>277</v>
      </c>
      <c r="B74">
        <v>1</v>
      </c>
      <c r="M74" t="s">
        <v>131</v>
      </c>
    </row>
    <row r="75" spans="1:22" x14ac:dyDescent="0.2">
      <c r="A75" t="s">
        <v>414</v>
      </c>
      <c r="M75" t="s">
        <v>16</v>
      </c>
    </row>
    <row r="76" spans="1:22" x14ac:dyDescent="0.2">
      <c r="A76" t="s">
        <v>242</v>
      </c>
      <c r="B76">
        <v>1</v>
      </c>
      <c r="M76" t="s">
        <v>243</v>
      </c>
      <c r="V76" t="s">
        <v>876</v>
      </c>
    </row>
    <row r="77" spans="1:22" x14ac:dyDescent="0.2">
      <c r="A77" t="s">
        <v>352</v>
      </c>
      <c r="M77" t="s">
        <v>353</v>
      </c>
      <c r="V77" t="s">
        <v>876</v>
      </c>
    </row>
    <row r="78" spans="1:22" x14ac:dyDescent="0.2">
      <c r="A78" t="s">
        <v>270</v>
      </c>
      <c r="B78">
        <v>1</v>
      </c>
      <c r="M78" t="s">
        <v>45</v>
      </c>
    </row>
    <row r="79" spans="1:22" x14ac:dyDescent="0.2">
      <c r="A79" t="s">
        <v>449</v>
      </c>
      <c r="M79" t="s">
        <v>450</v>
      </c>
      <c r="U79" t="s">
        <v>869</v>
      </c>
    </row>
    <row r="80" spans="1:22" x14ac:dyDescent="0.2">
      <c r="A80" t="s">
        <v>324</v>
      </c>
      <c r="M80" t="s">
        <v>65</v>
      </c>
    </row>
    <row r="81" spans="1:22" x14ac:dyDescent="0.2">
      <c r="A81" t="s">
        <v>334</v>
      </c>
      <c r="M81" t="s">
        <v>65</v>
      </c>
    </row>
    <row r="82" spans="1:22" x14ac:dyDescent="0.2">
      <c r="A82" t="s">
        <v>435</v>
      </c>
      <c r="M82" t="s">
        <v>436</v>
      </c>
      <c r="V82" t="s">
        <v>874</v>
      </c>
    </row>
    <row r="83" spans="1:22" x14ac:dyDescent="0.2">
      <c r="A83" t="s">
        <v>247</v>
      </c>
      <c r="B83">
        <v>1</v>
      </c>
      <c r="M83" t="s">
        <v>248</v>
      </c>
    </row>
    <row r="84" spans="1:22" x14ac:dyDescent="0.2">
      <c r="A84" t="s">
        <v>318</v>
      </c>
      <c r="M84" t="s">
        <v>49</v>
      </c>
    </row>
    <row r="85" spans="1:22" x14ac:dyDescent="0.2">
      <c r="A85" t="s">
        <v>306</v>
      </c>
      <c r="M85" t="s">
        <v>65</v>
      </c>
    </row>
    <row r="86" spans="1:22" x14ac:dyDescent="0.2">
      <c r="A86" t="s">
        <v>235</v>
      </c>
      <c r="B86">
        <v>1</v>
      </c>
      <c r="M86" t="s">
        <v>8</v>
      </c>
    </row>
    <row r="87" spans="1:22" x14ac:dyDescent="0.2">
      <c r="A87" t="s">
        <v>265</v>
      </c>
      <c r="B87">
        <v>1</v>
      </c>
      <c r="M87" t="s">
        <v>102</v>
      </c>
    </row>
    <row r="88" spans="1:22" x14ac:dyDescent="0.2">
      <c r="A88" t="s">
        <v>311</v>
      </c>
      <c r="M88" t="s">
        <v>45</v>
      </c>
    </row>
    <row r="89" spans="1:22" x14ac:dyDescent="0.2">
      <c r="A89" t="s">
        <v>264</v>
      </c>
      <c r="B89">
        <v>1</v>
      </c>
      <c r="M89" t="s">
        <v>102</v>
      </c>
    </row>
    <row r="90" spans="1:22" x14ac:dyDescent="0.2">
      <c r="A90" t="s">
        <v>281</v>
      </c>
      <c r="B90">
        <v>1</v>
      </c>
      <c r="M90" t="s">
        <v>102</v>
      </c>
    </row>
    <row r="91" spans="1:22" x14ac:dyDescent="0.2">
      <c r="A91" t="s">
        <v>296</v>
      </c>
      <c r="M91" t="s">
        <v>10</v>
      </c>
    </row>
    <row r="92" spans="1:22" x14ac:dyDescent="0.2">
      <c r="A92" t="s">
        <v>355</v>
      </c>
      <c r="M92" t="s">
        <v>10</v>
      </c>
      <c r="V92" t="s">
        <v>875</v>
      </c>
    </row>
    <row r="93" spans="1:22" x14ac:dyDescent="0.2">
      <c r="A93" t="s">
        <v>452</v>
      </c>
      <c r="M93" t="s">
        <v>10</v>
      </c>
    </row>
    <row r="94" spans="1:22" x14ac:dyDescent="0.2">
      <c r="A94" t="s">
        <v>370</v>
      </c>
      <c r="M94" t="s">
        <v>10</v>
      </c>
    </row>
    <row r="95" spans="1:22" x14ac:dyDescent="0.2">
      <c r="A95" t="s">
        <v>381</v>
      </c>
      <c r="M95" t="s">
        <v>10</v>
      </c>
    </row>
    <row r="96" spans="1:22" x14ac:dyDescent="0.2">
      <c r="A96" t="s">
        <v>393</v>
      </c>
      <c r="M96" t="s">
        <v>10</v>
      </c>
    </row>
    <row r="97" spans="1:22" x14ac:dyDescent="0.2">
      <c r="A97" t="s">
        <v>249</v>
      </c>
      <c r="B97">
        <v>1</v>
      </c>
      <c r="M97" t="s">
        <v>250</v>
      </c>
    </row>
    <row r="98" spans="1:22" x14ac:dyDescent="0.2">
      <c r="A98" t="s">
        <v>447</v>
      </c>
      <c r="M98" t="s">
        <v>283</v>
      </c>
      <c r="V98" t="s">
        <v>877</v>
      </c>
    </row>
    <row r="99" spans="1:22" x14ac:dyDescent="0.2">
      <c r="A99" t="s">
        <v>424</v>
      </c>
      <c r="M99" t="s">
        <v>290</v>
      </c>
    </row>
    <row r="100" spans="1:22" x14ac:dyDescent="0.2">
      <c r="A100" t="s">
        <v>233</v>
      </c>
      <c r="B100">
        <v>1</v>
      </c>
      <c r="M100" t="s">
        <v>10</v>
      </c>
      <c r="V100" t="s">
        <v>875</v>
      </c>
    </row>
    <row r="101" spans="1:22" x14ac:dyDescent="0.2">
      <c r="A101" t="s">
        <v>466</v>
      </c>
      <c r="K101">
        <v>1</v>
      </c>
      <c r="M101" t="s">
        <v>213</v>
      </c>
    </row>
    <row r="102" spans="1:22" x14ac:dyDescent="0.2">
      <c r="A102" t="s">
        <v>444</v>
      </c>
      <c r="M102" t="s">
        <v>10</v>
      </c>
      <c r="V102" t="s">
        <v>882</v>
      </c>
    </row>
    <row r="103" spans="1:22" x14ac:dyDescent="0.2">
      <c r="A103" t="s">
        <v>312</v>
      </c>
      <c r="M103" t="s">
        <v>23</v>
      </c>
      <c r="V103" t="s">
        <v>882</v>
      </c>
    </row>
    <row r="104" spans="1:22" x14ac:dyDescent="0.2">
      <c r="A104" t="s">
        <v>336</v>
      </c>
      <c r="M104" t="s">
        <v>23</v>
      </c>
      <c r="V104" t="s">
        <v>882</v>
      </c>
    </row>
    <row r="105" spans="1:22" x14ac:dyDescent="0.2">
      <c r="A105" t="s">
        <v>378</v>
      </c>
      <c r="M105" t="s">
        <v>23</v>
      </c>
      <c r="V105" t="s">
        <v>882</v>
      </c>
    </row>
    <row r="106" spans="1:22" x14ac:dyDescent="0.2">
      <c r="A106" t="s">
        <v>446</v>
      </c>
      <c r="M106" t="s">
        <v>23</v>
      </c>
      <c r="V106" t="s">
        <v>882</v>
      </c>
    </row>
    <row r="107" spans="1:22" x14ac:dyDescent="0.2">
      <c r="A107" t="s">
        <v>367</v>
      </c>
      <c r="M107" t="s">
        <v>23</v>
      </c>
      <c r="V107" t="s">
        <v>882</v>
      </c>
    </row>
    <row r="108" spans="1:22" x14ac:dyDescent="0.2">
      <c r="A108" t="s">
        <v>376</v>
      </c>
      <c r="M108" t="s">
        <v>70</v>
      </c>
      <c r="V108" t="s">
        <v>882</v>
      </c>
    </row>
    <row r="109" spans="1:22" x14ac:dyDescent="0.2">
      <c r="A109" t="s">
        <v>402</v>
      </c>
      <c r="M109" t="s">
        <v>10</v>
      </c>
      <c r="V109" t="s">
        <v>883</v>
      </c>
    </row>
    <row r="110" spans="1:22" x14ac:dyDescent="0.2">
      <c r="A110" t="s">
        <v>394</v>
      </c>
      <c r="M110" t="s">
        <v>10</v>
      </c>
      <c r="V110" t="s">
        <v>883</v>
      </c>
    </row>
    <row r="111" spans="1:22" x14ac:dyDescent="0.2">
      <c r="A111" t="s">
        <v>455</v>
      </c>
      <c r="G111">
        <v>1</v>
      </c>
      <c r="M111" t="s">
        <v>12</v>
      </c>
    </row>
    <row r="112" spans="1:22" x14ac:dyDescent="0.2">
      <c r="A112" t="s">
        <v>216</v>
      </c>
      <c r="D112">
        <v>1</v>
      </c>
      <c r="M112" t="s">
        <v>217</v>
      </c>
      <c r="V112" t="s">
        <v>875</v>
      </c>
    </row>
    <row r="113" spans="1:22" x14ac:dyDescent="0.2">
      <c r="A113" t="s">
        <v>256</v>
      </c>
      <c r="B113">
        <v>1</v>
      </c>
      <c r="M113" t="s">
        <v>217</v>
      </c>
    </row>
    <row r="114" spans="1:22" x14ac:dyDescent="0.2">
      <c r="A114" t="s">
        <v>319</v>
      </c>
      <c r="M114" t="s">
        <v>8</v>
      </c>
    </row>
    <row r="115" spans="1:22" x14ac:dyDescent="0.2">
      <c r="A115" t="s">
        <v>342</v>
      </c>
      <c r="M115" t="s">
        <v>239</v>
      </c>
      <c r="V115" t="s">
        <v>875</v>
      </c>
    </row>
    <row r="116" spans="1:22" x14ac:dyDescent="0.2">
      <c r="A116" t="s">
        <v>326</v>
      </c>
      <c r="M116" t="s">
        <v>10</v>
      </c>
      <c r="V116" t="s">
        <v>877</v>
      </c>
    </row>
    <row r="117" spans="1:22" x14ac:dyDescent="0.2">
      <c r="A117" t="s">
        <v>385</v>
      </c>
      <c r="M117" t="s">
        <v>45</v>
      </c>
    </row>
    <row r="118" spans="1:22" x14ac:dyDescent="0.2">
      <c r="A118" t="s">
        <v>374</v>
      </c>
      <c r="M118" t="s">
        <v>375</v>
      </c>
    </row>
    <row r="119" spans="1:22" x14ac:dyDescent="0.2">
      <c r="A119" t="s">
        <v>469</v>
      </c>
      <c r="K119">
        <v>1</v>
      </c>
      <c r="M119" t="s">
        <v>169</v>
      </c>
    </row>
    <row r="120" spans="1:22" x14ac:dyDescent="0.2">
      <c r="A120" t="s">
        <v>460</v>
      </c>
      <c r="I120">
        <v>1</v>
      </c>
      <c r="M120" t="s">
        <v>65</v>
      </c>
    </row>
    <row r="121" spans="1:22" x14ac:dyDescent="0.2">
      <c r="A121" t="s">
        <v>388</v>
      </c>
      <c r="M121" t="s">
        <v>45</v>
      </c>
    </row>
    <row r="122" spans="1:22" x14ac:dyDescent="0.2">
      <c r="A122" t="s">
        <v>453</v>
      </c>
      <c r="M122" t="s">
        <v>288</v>
      </c>
      <c r="V122" t="s">
        <v>874</v>
      </c>
    </row>
    <row r="123" spans="1:22" x14ac:dyDescent="0.2">
      <c r="A123" t="s">
        <v>408</v>
      </c>
      <c r="M123" t="s">
        <v>8</v>
      </c>
    </row>
    <row r="124" spans="1:22" x14ac:dyDescent="0.2">
      <c r="A124" t="s">
        <v>454</v>
      </c>
      <c r="M124" t="s">
        <v>314</v>
      </c>
    </row>
    <row r="125" spans="1:22" x14ac:dyDescent="0.2">
      <c r="A125" t="s">
        <v>398</v>
      </c>
      <c r="M125" t="s">
        <v>314</v>
      </c>
    </row>
    <row r="126" spans="1:22" x14ac:dyDescent="0.2">
      <c r="A126" t="s">
        <v>287</v>
      </c>
      <c r="M126" t="s">
        <v>288</v>
      </c>
      <c r="V126" t="s">
        <v>874</v>
      </c>
    </row>
    <row r="127" spans="1:22" x14ac:dyDescent="0.2">
      <c r="A127" t="s">
        <v>271</v>
      </c>
      <c r="B127">
        <v>1</v>
      </c>
      <c r="M127" t="s">
        <v>272</v>
      </c>
      <c r="V127" t="s">
        <v>874</v>
      </c>
    </row>
    <row r="128" spans="1:22" x14ac:dyDescent="0.2">
      <c r="A128" t="s">
        <v>360</v>
      </c>
      <c r="M128" t="s">
        <v>314</v>
      </c>
    </row>
    <row r="129" spans="1:22" x14ac:dyDescent="0.2">
      <c r="A129" t="s">
        <v>384</v>
      </c>
      <c r="M129" t="s">
        <v>288</v>
      </c>
      <c r="V129" t="s">
        <v>874</v>
      </c>
    </row>
    <row r="130" spans="1:22" x14ac:dyDescent="0.2">
      <c r="A130" t="s">
        <v>400</v>
      </c>
      <c r="M130" t="s">
        <v>57</v>
      </c>
    </row>
    <row r="131" spans="1:22" x14ac:dyDescent="0.2">
      <c r="A131" t="s">
        <v>279</v>
      </c>
      <c r="B131">
        <v>1</v>
      </c>
      <c r="M131" t="s">
        <v>280</v>
      </c>
      <c r="V131" t="s">
        <v>874</v>
      </c>
    </row>
    <row r="132" spans="1:22" x14ac:dyDescent="0.2">
      <c r="A132" t="s">
        <v>328</v>
      </c>
      <c r="M132" t="s">
        <v>329</v>
      </c>
      <c r="V132" t="s">
        <v>874</v>
      </c>
    </row>
    <row r="133" spans="1:22" x14ac:dyDescent="0.2">
      <c r="A133" t="s">
        <v>358</v>
      </c>
      <c r="M133" t="s">
        <v>225</v>
      </c>
    </row>
    <row r="134" spans="1:22" x14ac:dyDescent="0.2">
      <c r="A134" t="s">
        <v>379</v>
      </c>
      <c r="M134" t="s">
        <v>314</v>
      </c>
    </row>
    <row r="135" spans="1:22" x14ac:dyDescent="0.2">
      <c r="A135" t="s">
        <v>252</v>
      </c>
      <c r="B135">
        <v>1</v>
      </c>
      <c r="M135" t="s">
        <v>253</v>
      </c>
    </row>
    <row r="136" spans="1:22" x14ac:dyDescent="0.2">
      <c r="A136" t="s">
        <v>214</v>
      </c>
      <c r="D136">
        <v>1</v>
      </c>
      <c r="M136" t="s">
        <v>215</v>
      </c>
      <c r="V136" t="s">
        <v>874</v>
      </c>
    </row>
    <row r="137" spans="1:22" x14ac:dyDescent="0.2">
      <c r="A137" t="s">
        <v>320</v>
      </c>
      <c r="M137" t="s">
        <v>79</v>
      </c>
      <c r="V137" t="s">
        <v>876</v>
      </c>
    </row>
    <row r="138" spans="1:22" x14ac:dyDescent="0.2">
      <c r="A138" t="s">
        <v>416</v>
      </c>
      <c r="M138" t="s">
        <v>49</v>
      </c>
      <c r="V138" t="s">
        <v>875</v>
      </c>
    </row>
    <row r="139" spans="1:22" x14ac:dyDescent="0.2">
      <c r="A139" t="s">
        <v>238</v>
      </c>
      <c r="B139">
        <v>1</v>
      </c>
      <c r="M139" t="s">
        <v>239</v>
      </c>
      <c r="V139" t="s">
        <v>875</v>
      </c>
    </row>
    <row r="140" spans="1:22" x14ac:dyDescent="0.2">
      <c r="A140" t="s">
        <v>471</v>
      </c>
      <c r="J140">
        <v>1</v>
      </c>
      <c r="M140" t="s">
        <v>143</v>
      </c>
    </row>
    <row r="141" spans="1:22" x14ac:dyDescent="0.2">
      <c r="A141" t="s">
        <v>463</v>
      </c>
      <c r="K141">
        <v>1</v>
      </c>
      <c r="M141" t="s">
        <v>10</v>
      </c>
    </row>
    <row r="142" spans="1:22" x14ac:dyDescent="0.2">
      <c r="A142" t="s">
        <v>347</v>
      </c>
      <c r="M142" t="s">
        <v>290</v>
      </c>
    </row>
    <row r="143" spans="1:22" x14ac:dyDescent="0.2">
      <c r="A143" t="s">
        <v>300</v>
      </c>
      <c r="M143" t="s">
        <v>239</v>
      </c>
      <c r="V143" t="s">
        <v>882</v>
      </c>
    </row>
    <row r="144" spans="1:22" x14ac:dyDescent="0.2">
      <c r="A144" t="s">
        <v>220</v>
      </c>
      <c r="B144">
        <v>1</v>
      </c>
      <c r="M144" t="s">
        <v>10</v>
      </c>
      <c r="V144" t="s">
        <v>876</v>
      </c>
    </row>
    <row r="145" spans="1:22" x14ac:dyDescent="0.2">
      <c r="A145" t="s">
        <v>404</v>
      </c>
      <c r="M145" t="s">
        <v>10</v>
      </c>
    </row>
    <row r="146" spans="1:22" x14ac:dyDescent="0.2">
      <c r="A146" t="s">
        <v>344</v>
      </c>
      <c r="M146" t="s">
        <v>12</v>
      </c>
    </row>
    <row r="147" spans="1:22" x14ac:dyDescent="0.2">
      <c r="A147" t="s">
        <v>420</v>
      </c>
      <c r="M147" t="s">
        <v>49</v>
      </c>
    </row>
    <row r="148" spans="1:22" x14ac:dyDescent="0.2">
      <c r="A148" t="s">
        <v>259</v>
      </c>
      <c r="B148">
        <v>1</v>
      </c>
      <c r="M148" t="s">
        <v>260</v>
      </c>
      <c r="V148" t="s">
        <v>882</v>
      </c>
    </row>
    <row r="149" spans="1:22" x14ac:dyDescent="0.2">
      <c r="A149" t="s">
        <v>371</v>
      </c>
      <c r="M149" t="s">
        <v>122</v>
      </c>
    </row>
    <row r="150" spans="1:22" x14ac:dyDescent="0.2">
      <c r="A150" t="s">
        <v>261</v>
      </c>
      <c r="B150">
        <v>1</v>
      </c>
      <c r="M150" t="s">
        <v>122</v>
      </c>
    </row>
    <row r="151" spans="1:22" x14ac:dyDescent="0.2">
      <c r="A151" t="s">
        <v>440</v>
      </c>
      <c r="M151" t="s">
        <v>65</v>
      </c>
    </row>
    <row r="152" spans="1:22" x14ac:dyDescent="0.2">
      <c r="A152" t="s">
        <v>438</v>
      </c>
      <c r="M152" t="s">
        <v>122</v>
      </c>
    </row>
    <row r="153" spans="1:22" x14ac:dyDescent="0.2">
      <c r="A153" t="s">
        <v>224</v>
      </c>
      <c r="B153">
        <v>1</v>
      </c>
      <c r="M153" t="s">
        <v>225</v>
      </c>
    </row>
    <row r="154" spans="1:22" x14ac:dyDescent="0.2">
      <c r="A154" t="s">
        <v>293</v>
      </c>
      <c r="M154" t="s">
        <v>294</v>
      </c>
      <c r="V154" t="s">
        <v>874</v>
      </c>
    </row>
    <row r="155" spans="1:22" x14ac:dyDescent="0.2">
      <c r="A155" t="s">
        <v>266</v>
      </c>
      <c r="B155">
        <v>1</v>
      </c>
      <c r="M155" t="s">
        <v>267</v>
      </c>
    </row>
    <row r="156" spans="1:22" x14ac:dyDescent="0.2">
      <c r="A156" t="s">
        <v>468</v>
      </c>
      <c r="K156">
        <v>1</v>
      </c>
      <c r="M156" t="s">
        <v>16</v>
      </c>
    </row>
    <row r="157" spans="1:22" x14ac:dyDescent="0.2">
      <c r="A157" t="s">
        <v>241</v>
      </c>
      <c r="B157">
        <v>1</v>
      </c>
      <c r="M157" t="s">
        <v>16</v>
      </c>
    </row>
    <row r="158" spans="1:22" x14ac:dyDescent="0.2">
      <c r="A158" t="s">
        <v>462</v>
      </c>
      <c r="K158">
        <v>1</v>
      </c>
      <c r="M158" t="s">
        <v>10</v>
      </c>
    </row>
    <row r="159" spans="1:22" x14ac:dyDescent="0.2">
      <c r="A159" t="s">
        <v>255</v>
      </c>
      <c r="B159">
        <v>1</v>
      </c>
      <c r="M159" t="s">
        <v>10</v>
      </c>
    </row>
    <row r="160" spans="1:22" x14ac:dyDescent="0.2">
      <c r="A160" t="s">
        <v>257</v>
      </c>
      <c r="B160">
        <v>1</v>
      </c>
      <c r="M160" t="s">
        <v>10</v>
      </c>
    </row>
    <row r="161" spans="1:22" x14ac:dyDescent="0.2">
      <c r="A161" t="s">
        <v>441</v>
      </c>
      <c r="M161" t="s">
        <v>442</v>
      </c>
    </row>
    <row r="162" spans="1:22" x14ac:dyDescent="0.2">
      <c r="A162" t="s">
        <v>461</v>
      </c>
      <c r="K162">
        <v>1</v>
      </c>
      <c r="M162" t="s">
        <v>8</v>
      </c>
    </row>
    <row r="163" spans="1:22" x14ac:dyDescent="0.2">
      <c r="A163" t="s">
        <v>323</v>
      </c>
      <c r="M163" t="s">
        <v>215</v>
      </c>
      <c r="V163" t="s">
        <v>876</v>
      </c>
    </row>
    <row r="164" spans="1:22" x14ac:dyDescent="0.2">
      <c r="A164" t="s">
        <v>339</v>
      </c>
      <c r="M164" t="s">
        <v>340</v>
      </c>
      <c r="U164" t="s">
        <v>870</v>
      </c>
      <c r="V164" t="s">
        <v>876</v>
      </c>
    </row>
    <row r="165" spans="1:22" x14ac:dyDescent="0.2">
      <c r="A165" t="s">
        <v>305</v>
      </c>
      <c r="M165" t="s">
        <v>303</v>
      </c>
    </row>
    <row r="166" spans="1:22" x14ac:dyDescent="0.2">
      <c r="A166" t="s">
        <v>350</v>
      </c>
      <c r="M166" t="s">
        <v>133</v>
      </c>
      <c r="U166" t="s">
        <v>872</v>
      </c>
      <c r="V166" t="s">
        <v>875</v>
      </c>
    </row>
    <row r="167" spans="1:22" x14ac:dyDescent="0.2">
      <c r="A167" t="s">
        <v>285</v>
      </c>
      <c r="M167" t="s">
        <v>286</v>
      </c>
    </row>
    <row r="168" spans="1:22" x14ac:dyDescent="0.2">
      <c r="A168" t="s">
        <v>219</v>
      </c>
      <c r="D168">
        <v>1</v>
      </c>
      <c r="M168" t="s">
        <v>59</v>
      </c>
    </row>
    <row r="169" spans="1:22" x14ac:dyDescent="0.2">
      <c r="A169" t="s">
        <v>341</v>
      </c>
      <c r="M169" t="s">
        <v>280</v>
      </c>
      <c r="V169" t="s">
        <v>874</v>
      </c>
    </row>
    <row r="170" spans="1:22" x14ac:dyDescent="0.2">
      <c r="A170" t="s">
        <v>397</v>
      </c>
      <c r="M170" t="s">
        <v>23</v>
      </c>
      <c r="V170" t="s">
        <v>874</v>
      </c>
    </row>
    <row r="171" spans="1:22" x14ac:dyDescent="0.2">
      <c r="A171" t="s">
        <v>325</v>
      </c>
      <c r="M171" t="s">
        <v>10</v>
      </c>
    </row>
    <row r="172" spans="1:22" x14ac:dyDescent="0.2">
      <c r="A172" t="s">
        <v>315</v>
      </c>
      <c r="M172" t="s">
        <v>10</v>
      </c>
    </row>
    <row r="173" spans="1:22" x14ac:dyDescent="0.2">
      <c r="A173" t="s">
        <v>356</v>
      </c>
      <c r="M173" t="s">
        <v>357</v>
      </c>
    </row>
    <row r="174" spans="1:22" x14ac:dyDescent="0.2">
      <c r="A174" t="s">
        <v>437</v>
      </c>
      <c r="M174" t="s">
        <v>230</v>
      </c>
      <c r="V174" t="s">
        <v>875</v>
      </c>
    </row>
    <row r="175" spans="1:22" x14ac:dyDescent="0.2">
      <c r="A175" t="s">
        <v>310</v>
      </c>
      <c r="M175" t="s">
        <v>31</v>
      </c>
      <c r="V175" t="s">
        <v>875</v>
      </c>
    </row>
    <row r="176" spans="1:22" x14ac:dyDescent="0.2">
      <c r="A176" t="s">
        <v>407</v>
      </c>
      <c r="M176" t="s">
        <v>225</v>
      </c>
    </row>
    <row r="177" spans="1:22" x14ac:dyDescent="0.2">
      <c r="A177" t="s">
        <v>226</v>
      </c>
      <c r="B177">
        <v>1</v>
      </c>
      <c r="M177" t="s">
        <v>227</v>
      </c>
    </row>
    <row r="178" spans="1:22" x14ac:dyDescent="0.2">
      <c r="A178" t="s">
        <v>470</v>
      </c>
      <c r="J178">
        <v>1</v>
      </c>
      <c r="M178" t="s">
        <v>8</v>
      </c>
    </row>
    <row r="179" spans="1:22" x14ac:dyDescent="0.2">
      <c r="A179" t="s">
        <v>338</v>
      </c>
      <c r="M179" t="s">
        <v>8</v>
      </c>
    </row>
    <row r="180" spans="1:22" x14ac:dyDescent="0.2">
      <c r="A180" t="s">
        <v>399</v>
      </c>
      <c r="M180" t="s">
        <v>8</v>
      </c>
    </row>
    <row r="181" spans="1:22" x14ac:dyDescent="0.2">
      <c r="A181" t="s">
        <v>410</v>
      </c>
      <c r="M181" t="s">
        <v>225</v>
      </c>
    </row>
    <row r="182" spans="1:22" x14ac:dyDescent="0.2">
      <c r="A182" t="s">
        <v>316</v>
      </c>
      <c r="M182" t="s">
        <v>225</v>
      </c>
    </row>
    <row r="183" spans="1:22" x14ac:dyDescent="0.2">
      <c r="A183" t="s">
        <v>387</v>
      </c>
      <c r="M183" t="s">
        <v>10</v>
      </c>
      <c r="V183" t="s">
        <v>874</v>
      </c>
    </row>
    <row r="184" spans="1:22" x14ac:dyDescent="0.2">
      <c r="A184" t="s">
        <v>333</v>
      </c>
      <c r="M184" t="s">
        <v>10</v>
      </c>
      <c r="V184" t="s">
        <v>882</v>
      </c>
    </row>
    <row r="185" spans="1:22" x14ac:dyDescent="0.2">
      <c r="A185" t="s">
        <v>386</v>
      </c>
      <c r="M185" t="s">
        <v>102</v>
      </c>
    </row>
    <row r="186" spans="1:22" x14ac:dyDescent="0.2">
      <c r="A186" t="s">
        <v>459</v>
      </c>
      <c r="I186">
        <v>1</v>
      </c>
      <c r="M186" t="s">
        <v>8</v>
      </c>
    </row>
    <row r="187" spans="1:22" x14ac:dyDescent="0.2">
      <c r="A187" t="s">
        <v>364</v>
      </c>
      <c r="M187" t="s">
        <v>365</v>
      </c>
    </row>
    <row r="188" spans="1:22" x14ac:dyDescent="0.2">
      <c r="A188" t="s">
        <v>401</v>
      </c>
      <c r="M188" t="s">
        <v>365</v>
      </c>
    </row>
    <row r="189" spans="1:22" x14ac:dyDescent="0.2">
      <c r="A189" t="s">
        <v>263</v>
      </c>
      <c r="B189">
        <v>1</v>
      </c>
      <c r="M189" t="s">
        <v>10</v>
      </c>
    </row>
    <row r="190" spans="1:22" x14ac:dyDescent="0.2">
      <c r="A190" t="s">
        <v>211</v>
      </c>
      <c r="D190">
        <v>1</v>
      </c>
      <c r="M190" t="s">
        <v>59</v>
      </c>
    </row>
    <row r="191" spans="1:22" x14ac:dyDescent="0.2">
      <c r="A191" t="s">
        <v>258</v>
      </c>
      <c r="B191">
        <v>1</v>
      </c>
      <c r="M191" t="s">
        <v>57</v>
      </c>
    </row>
    <row r="192" spans="1:22" x14ac:dyDescent="0.2">
      <c r="A192" t="s">
        <v>332</v>
      </c>
      <c r="M192" t="s">
        <v>65</v>
      </c>
    </row>
    <row r="193" spans="1:22" x14ac:dyDescent="0.2">
      <c r="A193" t="s">
        <v>291</v>
      </c>
      <c r="M193" t="s">
        <v>292</v>
      </c>
      <c r="U193" t="s">
        <v>869</v>
      </c>
      <c r="V193" t="s">
        <v>874</v>
      </c>
    </row>
    <row r="194" spans="1:22" x14ac:dyDescent="0.2">
      <c r="A194" t="s">
        <v>426</v>
      </c>
      <c r="M194" t="s">
        <v>49</v>
      </c>
    </row>
    <row r="195" spans="1:22" x14ac:dyDescent="0.2">
      <c r="A195" t="s">
        <v>412</v>
      </c>
      <c r="M195" t="s">
        <v>413</v>
      </c>
      <c r="U195" t="s">
        <v>869</v>
      </c>
    </row>
    <row r="196" spans="1:22" x14ac:dyDescent="0.2">
      <c r="A196" t="s">
        <v>218</v>
      </c>
      <c r="D196">
        <v>1</v>
      </c>
      <c r="M196" t="s">
        <v>65</v>
      </c>
    </row>
    <row r="197" spans="1:22" x14ac:dyDescent="0.2">
      <c r="A197" t="s">
        <v>327</v>
      </c>
      <c r="M197" t="s">
        <v>49</v>
      </c>
    </row>
    <row r="198" spans="1:22" x14ac:dyDescent="0.2">
      <c r="A198" t="s">
        <v>212</v>
      </c>
      <c r="D198">
        <v>1</v>
      </c>
      <c r="M198" t="s">
        <v>213</v>
      </c>
    </row>
    <row r="199" spans="1:22" x14ac:dyDescent="0.2">
      <c r="A199" t="s">
        <v>373</v>
      </c>
      <c r="M199" t="s">
        <v>65</v>
      </c>
    </row>
    <row r="200" spans="1:22" x14ac:dyDescent="0.2">
      <c r="A200" t="s">
        <v>396</v>
      </c>
      <c r="M200" t="s">
        <v>16</v>
      </c>
    </row>
    <row r="201" spans="1:22" x14ac:dyDescent="0.2">
      <c r="A201" t="s">
        <v>403</v>
      </c>
      <c r="M201" t="s">
        <v>70</v>
      </c>
      <c r="V201" t="s">
        <v>874</v>
      </c>
    </row>
    <row r="202" spans="1:22" x14ac:dyDescent="0.2">
      <c r="A202" t="s">
        <v>307</v>
      </c>
      <c r="M202" t="s">
        <v>308</v>
      </c>
      <c r="V202" t="s">
        <v>874</v>
      </c>
    </row>
    <row r="203" spans="1:22" x14ac:dyDescent="0.2">
      <c r="A203" t="s">
        <v>474</v>
      </c>
      <c r="L203">
        <v>1</v>
      </c>
      <c r="M203" t="s">
        <v>10</v>
      </c>
      <c r="U203" t="s">
        <v>872</v>
      </c>
      <c r="V203" t="s">
        <v>880</v>
      </c>
    </row>
    <row r="204" spans="1:22" x14ac:dyDescent="0.2">
      <c r="A204" t="s">
        <v>223</v>
      </c>
      <c r="B204">
        <v>1</v>
      </c>
      <c r="M204" t="s">
        <v>65</v>
      </c>
    </row>
    <row r="205" spans="1:22" x14ac:dyDescent="0.2">
      <c r="A205" t="s">
        <v>273</v>
      </c>
      <c r="B205">
        <v>1</v>
      </c>
      <c r="M205" t="s">
        <v>274</v>
      </c>
    </row>
    <row r="206" spans="1:22" x14ac:dyDescent="0.2">
      <c r="A206" t="s">
        <v>302</v>
      </c>
      <c r="M206" t="s">
        <v>303</v>
      </c>
    </row>
    <row r="207" spans="1:22" x14ac:dyDescent="0.2">
      <c r="A207" t="s">
        <v>359</v>
      </c>
      <c r="M207" t="s">
        <v>10</v>
      </c>
      <c r="U207" t="s">
        <v>872</v>
      </c>
      <c r="V207" t="s">
        <v>877</v>
      </c>
    </row>
    <row r="208" spans="1:22" x14ac:dyDescent="0.2">
      <c r="A208" t="s">
        <v>236</v>
      </c>
      <c r="B208">
        <v>1</v>
      </c>
      <c r="M208" t="s">
        <v>10</v>
      </c>
    </row>
    <row r="209" spans="1:22" x14ac:dyDescent="0.2">
      <c r="A209" t="s">
        <v>321</v>
      </c>
      <c r="M209" t="s">
        <v>322</v>
      </c>
      <c r="V209" t="s">
        <v>876</v>
      </c>
    </row>
    <row r="210" spans="1:22" x14ac:dyDescent="0.2">
      <c r="A210" t="s">
        <v>456</v>
      </c>
      <c r="G210">
        <v>1</v>
      </c>
      <c r="M210" t="s">
        <v>10</v>
      </c>
      <c r="V210" t="s">
        <v>874</v>
      </c>
    </row>
    <row r="211" spans="1:22" x14ac:dyDescent="0.2">
      <c r="A211" t="s">
        <v>451</v>
      </c>
      <c r="M211" t="s">
        <v>10</v>
      </c>
      <c r="V211" t="s">
        <v>874</v>
      </c>
    </row>
    <row r="212" spans="1:22" x14ac:dyDescent="0.2">
      <c r="A212" t="s">
        <v>262</v>
      </c>
      <c r="B212">
        <v>1</v>
      </c>
      <c r="M212" t="s">
        <v>16</v>
      </c>
    </row>
    <row r="213" spans="1:22" x14ac:dyDescent="0.2">
      <c r="A213" t="s">
        <v>380</v>
      </c>
      <c r="M213" t="s">
        <v>10</v>
      </c>
    </row>
    <row r="214" spans="1:22" x14ac:dyDescent="0.2">
      <c r="A214" t="s">
        <v>276</v>
      </c>
      <c r="B214">
        <v>1</v>
      </c>
      <c r="M214" t="s">
        <v>10</v>
      </c>
    </row>
    <row r="215" spans="1:22" x14ac:dyDescent="0.2">
      <c r="A215" t="s">
        <v>254</v>
      </c>
      <c r="B215">
        <v>1</v>
      </c>
      <c r="M215" t="s">
        <v>225</v>
      </c>
    </row>
    <row r="216" spans="1:22" x14ac:dyDescent="0.2">
      <c r="A216" t="s">
        <v>254</v>
      </c>
      <c r="M216" t="s">
        <v>225</v>
      </c>
    </row>
    <row r="217" spans="1:22" x14ac:dyDescent="0.2">
      <c r="A217" t="s">
        <v>418</v>
      </c>
      <c r="M217" t="s">
        <v>10</v>
      </c>
      <c r="V217" t="s">
        <v>875</v>
      </c>
    </row>
    <row r="218" spans="1:22" x14ac:dyDescent="0.2">
      <c r="A218" t="s">
        <v>366</v>
      </c>
      <c r="M218" t="s">
        <v>10</v>
      </c>
    </row>
    <row r="219" spans="1:22" x14ac:dyDescent="0.2">
      <c r="A219" t="s">
        <v>368</v>
      </c>
      <c r="M219" t="s">
        <v>10</v>
      </c>
    </row>
    <row r="220" spans="1:22" x14ac:dyDescent="0.2">
      <c r="A220" t="s">
        <v>284</v>
      </c>
      <c r="M220" t="s">
        <v>65</v>
      </c>
    </row>
    <row r="221" spans="1:22" x14ac:dyDescent="0.2">
      <c r="A221" t="s">
        <v>448</v>
      </c>
      <c r="M221" t="s">
        <v>65</v>
      </c>
    </row>
    <row r="222" spans="1:22" x14ac:dyDescent="0.2">
      <c r="A222" t="s">
        <v>210</v>
      </c>
      <c r="D222">
        <v>1</v>
      </c>
      <c r="M222" t="s">
        <v>8</v>
      </c>
    </row>
    <row r="223" spans="1:22" x14ac:dyDescent="0.2">
      <c r="A223" t="s">
        <v>417</v>
      </c>
      <c r="M223" t="s">
        <v>10</v>
      </c>
    </row>
    <row r="224" spans="1:22" x14ac:dyDescent="0.2">
      <c r="A224" t="s">
        <v>343</v>
      </c>
      <c r="M224" t="s">
        <v>45</v>
      </c>
    </row>
    <row r="225" spans="1:22" x14ac:dyDescent="0.2">
      <c r="A225" t="s">
        <v>439</v>
      </c>
      <c r="M225" t="s">
        <v>45</v>
      </c>
    </row>
    <row r="226" spans="1:22" x14ac:dyDescent="0.2">
      <c r="A226" t="s">
        <v>330</v>
      </c>
      <c r="M226" t="s">
        <v>331</v>
      </c>
      <c r="V226" t="s">
        <v>874</v>
      </c>
    </row>
  </sheetData>
  <autoFilter ref="A1:V226" xr:uid="{1EF17DF3-05C6-5642-81E7-149383305302}"/>
  <sortState xmlns:xlrd2="http://schemas.microsoft.com/office/spreadsheetml/2017/richdata2" ref="A2:M226">
    <sortCondition ref="A1:A226"/>
  </sortState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E0FD8-48ED-5546-9FA4-B26E15EC8FCF}">
  <dimension ref="A1:V78"/>
  <sheetViews>
    <sheetView workbookViewId="0">
      <selection activeCell="E1" sqref="E1:E1048576"/>
    </sheetView>
  </sheetViews>
  <sheetFormatPr baseColWidth="10" defaultRowHeight="16" x14ac:dyDescent="0.2"/>
  <cols>
    <col min="1" max="1" width="71" customWidth="1"/>
    <col min="9" max="9" width="28.1640625" customWidth="1"/>
    <col min="10" max="10" width="18.33203125" customWidth="1"/>
    <col min="11" max="11" width="16.1640625" customWidth="1"/>
    <col min="12" max="12" width="14.1640625" customWidth="1"/>
  </cols>
  <sheetData>
    <row r="1" spans="1:22" x14ac:dyDescent="0.2">
      <c r="A1" t="s">
        <v>42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47" t="s">
        <v>904</v>
      </c>
      <c r="J1" s="47" t="s">
        <v>905</v>
      </c>
      <c r="K1" s="47" t="s">
        <v>906</v>
      </c>
      <c r="L1" s="47" t="s">
        <v>907</v>
      </c>
      <c r="M1" t="s">
        <v>7</v>
      </c>
      <c r="U1" s="3" t="s">
        <v>868</v>
      </c>
      <c r="V1" s="4" t="s">
        <v>873</v>
      </c>
    </row>
    <row r="2" spans="1:22" x14ac:dyDescent="0.2">
      <c r="A2" t="s">
        <v>565</v>
      </c>
      <c r="L2">
        <v>1</v>
      </c>
      <c r="M2" t="s">
        <v>8</v>
      </c>
    </row>
    <row r="3" spans="1:22" x14ac:dyDescent="0.2">
      <c r="A3" t="s">
        <v>505</v>
      </c>
      <c r="B3">
        <v>1</v>
      </c>
      <c r="M3" t="s">
        <v>506</v>
      </c>
      <c r="U3" t="s">
        <v>869</v>
      </c>
    </row>
    <row r="4" spans="1:22" x14ac:dyDescent="0.2">
      <c r="A4" t="s">
        <v>560</v>
      </c>
      <c r="M4" t="s">
        <v>10</v>
      </c>
      <c r="U4" t="s">
        <v>869</v>
      </c>
    </row>
    <row r="5" spans="1:22" x14ac:dyDescent="0.2">
      <c r="A5" t="s">
        <v>507</v>
      </c>
      <c r="B5">
        <v>1</v>
      </c>
      <c r="M5" t="s">
        <v>508</v>
      </c>
      <c r="U5" t="s">
        <v>869</v>
      </c>
    </row>
    <row r="6" spans="1:22" x14ac:dyDescent="0.2">
      <c r="A6" t="s">
        <v>479</v>
      </c>
      <c r="D6">
        <v>1</v>
      </c>
      <c r="M6" t="s">
        <v>128</v>
      </c>
      <c r="U6" t="s">
        <v>869</v>
      </c>
    </row>
    <row r="7" spans="1:22" x14ac:dyDescent="0.2">
      <c r="A7" t="s">
        <v>480</v>
      </c>
      <c r="D7">
        <v>1</v>
      </c>
      <c r="M7" t="s">
        <v>128</v>
      </c>
      <c r="U7" t="s">
        <v>869</v>
      </c>
    </row>
    <row r="8" spans="1:22" x14ac:dyDescent="0.2">
      <c r="A8" t="s">
        <v>562</v>
      </c>
      <c r="F8">
        <v>1</v>
      </c>
      <c r="M8" t="s">
        <v>10</v>
      </c>
    </row>
    <row r="9" spans="1:22" x14ac:dyDescent="0.2">
      <c r="A9" t="s">
        <v>477</v>
      </c>
      <c r="D9">
        <v>1</v>
      </c>
      <c r="M9" t="s">
        <v>478</v>
      </c>
    </row>
    <row r="10" spans="1:22" x14ac:dyDescent="0.2">
      <c r="A10" t="s">
        <v>561</v>
      </c>
      <c r="M10" t="s">
        <v>508</v>
      </c>
      <c r="U10" t="s">
        <v>869</v>
      </c>
    </row>
    <row r="11" spans="1:22" x14ac:dyDescent="0.2">
      <c r="A11" t="s">
        <v>557</v>
      </c>
      <c r="M11" t="s">
        <v>113</v>
      </c>
    </row>
    <row r="12" spans="1:22" x14ac:dyDescent="0.2">
      <c r="A12" t="s">
        <v>485</v>
      </c>
      <c r="B12">
        <v>1</v>
      </c>
      <c r="M12" t="s">
        <v>65</v>
      </c>
    </row>
    <row r="13" spans="1:22" x14ac:dyDescent="0.2">
      <c r="A13" t="s">
        <v>542</v>
      </c>
      <c r="M13" t="s">
        <v>194</v>
      </c>
      <c r="V13" t="s">
        <v>875</v>
      </c>
    </row>
    <row r="14" spans="1:22" x14ac:dyDescent="0.2">
      <c r="A14" t="s">
        <v>563</v>
      </c>
      <c r="H14">
        <v>1</v>
      </c>
      <c r="M14" t="s">
        <v>194</v>
      </c>
      <c r="V14" t="s">
        <v>875</v>
      </c>
    </row>
    <row r="15" spans="1:22" x14ac:dyDescent="0.2">
      <c r="A15" t="s">
        <v>527</v>
      </c>
      <c r="M15" t="s">
        <v>10</v>
      </c>
    </row>
    <row r="16" spans="1:22" x14ac:dyDescent="0.2">
      <c r="A16" t="s">
        <v>482</v>
      </c>
      <c r="B16">
        <v>1</v>
      </c>
      <c r="M16" t="s">
        <v>10</v>
      </c>
      <c r="U16" t="s">
        <v>869</v>
      </c>
    </row>
    <row r="17" spans="1:22" x14ac:dyDescent="0.2">
      <c r="A17" t="s">
        <v>513</v>
      </c>
      <c r="M17" t="s">
        <v>10</v>
      </c>
      <c r="U17" t="s">
        <v>869</v>
      </c>
      <c r="V17" t="s">
        <v>875</v>
      </c>
    </row>
    <row r="18" spans="1:22" x14ac:dyDescent="0.2">
      <c r="A18" t="s">
        <v>537</v>
      </c>
      <c r="M18" t="s">
        <v>10</v>
      </c>
    </row>
    <row r="19" spans="1:22" x14ac:dyDescent="0.2">
      <c r="A19" t="s">
        <v>509</v>
      </c>
      <c r="B19">
        <v>1</v>
      </c>
      <c r="M19" t="s">
        <v>122</v>
      </c>
    </row>
    <row r="20" spans="1:22" x14ac:dyDescent="0.2">
      <c r="A20" t="s">
        <v>532</v>
      </c>
      <c r="M20" t="s">
        <v>533</v>
      </c>
      <c r="U20" t="s">
        <v>872</v>
      </c>
      <c r="V20" t="s">
        <v>874</v>
      </c>
    </row>
    <row r="21" spans="1:22" x14ac:dyDescent="0.2">
      <c r="A21" t="s">
        <v>526</v>
      </c>
      <c r="M21" t="s">
        <v>10</v>
      </c>
    </row>
    <row r="22" spans="1:22" x14ac:dyDescent="0.2">
      <c r="A22" t="s">
        <v>514</v>
      </c>
      <c r="M22" t="s">
        <v>8</v>
      </c>
    </row>
    <row r="23" spans="1:22" x14ac:dyDescent="0.2">
      <c r="A23" t="s">
        <v>512</v>
      </c>
      <c r="M23" t="s">
        <v>10</v>
      </c>
      <c r="V23" t="s">
        <v>875</v>
      </c>
    </row>
    <row r="24" spans="1:22" x14ac:dyDescent="0.2">
      <c r="A24" t="s">
        <v>538</v>
      </c>
      <c r="M24" t="s">
        <v>10</v>
      </c>
      <c r="V24" t="s">
        <v>875</v>
      </c>
    </row>
    <row r="25" spans="1:22" x14ac:dyDescent="0.2">
      <c r="A25" t="s">
        <v>536</v>
      </c>
      <c r="M25" t="s">
        <v>517</v>
      </c>
      <c r="U25" t="s">
        <v>870</v>
      </c>
    </row>
    <row r="26" spans="1:22" x14ac:dyDescent="0.2">
      <c r="A26" t="s">
        <v>516</v>
      </c>
      <c r="M26" t="s">
        <v>517</v>
      </c>
      <c r="U26" t="s">
        <v>869</v>
      </c>
    </row>
    <row r="27" spans="1:22" x14ac:dyDescent="0.2">
      <c r="A27" t="s">
        <v>530</v>
      </c>
      <c r="M27" t="s">
        <v>517</v>
      </c>
    </row>
    <row r="28" spans="1:22" x14ac:dyDescent="0.2">
      <c r="A28" t="s">
        <v>511</v>
      </c>
      <c r="M28" t="s">
        <v>65</v>
      </c>
    </row>
    <row r="29" spans="1:22" x14ac:dyDescent="0.2">
      <c r="A29" t="s">
        <v>540</v>
      </c>
      <c r="M29" t="s">
        <v>65</v>
      </c>
    </row>
    <row r="30" spans="1:22" x14ac:dyDescent="0.2">
      <c r="A30" t="s">
        <v>547</v>
      </c>
      <c r="M30" t="s">
        <v>548</v>
      </c>
      <c r="U30" t="s">
        <v>870</v>
      </c>
    </row>
    <row r="31" spans="1:22" x14ac:dyDescent="0.2">
      <c r="A31" t="s">
        <v>866</v>
      </c>
      <c r="M31" t="s">
        <v>10</v>
      </c>
      <c r="U31" t="s">
        <v>870</v>
      </c>
    </row>
    <row r="32" spans="1:22" x14ac:dyDescent="0.2">
      <c r="A32" t="s">
        <v>867</v>
      </c>
      <c r="M32" t="s">
        <v>10</v>
      </c>
    </row>
    <row r="33" spans="1:22" x14ac:dyDescent="0.2">
      <c r="A33" t="s">
        <v>554</v>
      </c>
      <c r="M33" t="s">
        <v>555</v>
      </c>
      <c r="V33" t="s">
        <v>882</v>
      </c>
    </row>
    <row r="34" spans="1:22" x14ac:dyDescent="0.2">
      <c r="A34" t="s">
        <v>531</v>
      </c>
      <c r="M34" t="s">
        <v>10</v>
      </c>
    </row>
    <row r="35" spans="1:22" x14ac:dyDescent="0.2">
      <c r="A35" t="s">
        <v>534</v>
      </c>
      <c r="M35" t="s">
        <v>450</v>
      </c>
      <c r="U35" t="s">
        <v>869</v>
      </c>
    </row>
    <row r="36" spans="1:22" x14ac:dyDescent="0.2">
      <c r="A36" t="s">
        <v>541</v>
      </c>
      <c r="M36" t="s">
        <v>508</v>
      </c>
      <c r="U36" t="s">
        <v>869</v>
      </c>
    </row>
    <row r="37" spans="1:22" x14ac:dyDescent="0.2">
      <c r="A37" t="s">
        <v>550</v>
      </c>
      <c r="M37" t="s">
        <v>508</v>
      </c>
      <c r="U37" t="s">
        <v>870</v>
      </c>
    </row>
    <row r="38" spans="1:22" x14ac:dyDescent="0.2">
      <c r="A38" t="s">
        <v>552</v>
      </c>
      <c r="M38" t="s">
        <v>59</v>
      </c>
    </row>
    <row r="39" spans="1:22" x14ac:dyDescent="0.2">
      <c r="A39" t="s">
        <v>492</v>
      </c>
      <c r="B39">
        <v>1</v>
      </c>
      <c r="M39" t="s">
        <v>10</v>
      </c>
    </row>
    <row r="40" spans="1:22" x14ac:dyDescent="0.2">
      <c r="A40" t="s">
        <v>539</v>
      </c>
      <c r="M40" t="s">
        <v>250</v>
      </c>
      <c r="U40" t="s">
        <v>869</v>
      </c>
    </row>
    <row r="41" spans="1:22" x14ac:dyDescent="0.2">
      <c r="A41" t="s">
        <v>501</v>
      </c>
      <c r="B41">
        <v>1</v>
      </c>
      <c r="M41" t="s">
        <v>131</v>
      </c>
    </row>
    <row r="42" spans="1:22" x14ac:dyDescent="0.2">
      <c r="A42" t="s">
        <v>486</v>
      </c>
      <c r="B42">
        <v>1</v>
      </c>
      <c r="M42" t="s">
        <v>487</v>
      </c>
      <c r="U42" t="s">
        <v>869</v>
      </c>
    </row>
    <row r="43" spans="1:22" x14ac:dyDescent="0.2">
      <c r="A43" t="s">
        <v>545</v>
      </c>
      <c r="M43" t="s">
        <v>487</v>
      </c>
      <c r="U43" t="s">
        <v>869</v>
      </c>
    </row>
    <row r="44" spans="1:22" x14ac:dyDescent="0.2">
      <c r="A44" t="s">
        <v>553</v>
      </c>
      <c r="M44" t="s">
        <v>16</v>
      </c>
    </row>
    <row r="45" spans="1:22" x14ac:dyDescent="0.2">
      <c r="A45" t="s">
        <v>551</v>
      </c>
      <c r="M45" t="s">
        <v>10</v>
      </c>
      <c r="U45" t="s">
        <v>869</v>
      </c>
    </row>
    <row r="46" spans="1:22" x14ac:dyDescent="0.2">
      <c r="A46" t="s">
        <v>544</v>
      </c>
      <c r="M46" t="s">
        <v>8</v>
      </c>
      <c r="U46" t="s">
        <v>869</v>
      </c>
    </row>
    <row r="47" spans="1:22" x14ac:dyDescent="0.2">
      <c r="A47" t="s">
        <v>518</v>
      </c>
      <c r="M47" t="s">
        <v>519</v>
      </c>
      <c r="U47" t="s">
        <v>869</v>
      </c>
    </row>
    <row r="48" spans="1:22" x14ac:dyDescent="0.2">
      <c r="A48" t="s">
        <v>564</v>
      </c>
      <c r="I48">
        <v>1</v>
      </c>
      <c r="M48" t="s">
        <v>322</v>
      </c>
      <c r="V48" t="s">
        <v>882</v>
      </c>
    </row>
    <row r="49" spans="1:22" x14ac:dyDescent="0.2">
      <c r="A49" t="s">
        <v>524</v>
      </c>
      <c r="M49" t="s">
        <v>525</v>
      </c>
      <c r="V49" t="s">
        <v>882</v>
      </c>
    </row>
    <row r="50" spans="1:22" x14ac:dyDescent="0.2">
      <c r="A50" t="s">
        <v>515</v>
      </c>
      <c r="M50" t="s">
        <v>49</v>
      </c>
    </row>
    <row r="51" spans="1:22" x14ac:dyDescent="0.2">
      <c r="A51" t="s">
        <v>494</v>
      </c>
      <c r="B51">
        <v>1</v>
      </c>
      <c r="M51" t="s">
        <v>434</v>
      </c>
      <c r="U51" t="s">
        <v>870</v>
      </c>
    </row>
    <row r="52" spans="1:22" x14ac:dyDescent="0.2">
      <c r="A52" t="s">
        <v>499</v>
      </c>
      <c r="B52">
        <v>1</v>
      </c>
      <c r="M52" t="s">
        <v>500</v>
      </c>
      <c r="U52" t="s">
        <v>872</v>
      </c>
    </row>
    <row r="53" spans="1:22" x14ac:dyDescent="0.2">
      <c r="A53" t="s">
        <v>549</v>
      </c>
      <c r="M53" t="s">
        <v>8</v>
      </c>
    </row>
    <row r="54" spans="1:22" x14ac:dyDescent="0.2">
      <c r="A54" t="s">
        <v>546</v>
      </c>
      <c r="M54" t="s">
        <v>12</v>
      </c>
    </row>
    <row r="55" spans="1:22" x14ac:dyDescent="0.2">
      <c r="A55" t="s">
        <v>529</v>
      </c>
      <c r="M55" t="s">
        <v>8</v>
      </c>
    </row>
    <row r="56" spans="1:22" x14ac:dyDescent="0.2">
      <c r="A56" t="s">
        <v>495</v>
      </c>
      <c r="B56">
        <v>1</v>
      </c>
      <c r="M56" t="s">
        <v>496</v>
      </c>
      <c r="U56" t="s">
        <v>869</v>
      </c>
    </row>
    <row r="57" spans="1:22" x14ac:dyDescent="0.2">
      <c r="A57" t="s">
        <v>559</v>
      </c>
      <c r="M57" t="s">
        <v>31</v>
      </c>
      <c r="V57" t="s">
        <v>874</v>
      </c>
    </row>
    <row r="58" spans="1:22" x14ac:dyDescent="0.2">
      <c r="A58" t="s">
        <v>543</v>
      </c>
      <c r="M58" t="s">
        <v>65</v>
      </c>
    </row>
    <row r="59" spans="1:22" x14ac:dyDescent="0.2">
      <c r="A59" t="s">
        <v>556</v>
      </c>
      <c r="M59" t="s">
        <v>314</v>
      </c>
    </row>
    <row r="60" spans="1:22" x14ac:dyDescent="0.2">
      <c r="A60" t="s">
        <v>520</v>
      </c>
      <c r="M60" t="s">
        <v>10</v>
      </c>
      <c r="U60" t="s">
        <v>869</v>
      </c>
    </row>
    <row r="61" spans="1:22" x14ac:dyDescent="0.2">
      <c r="A61" t="s">
        <v>491</v>
      </c>
      <c r="B61">
        <v>1</v>
      </c>
      <c r="M61" t="s">
        <v>10</v>
      </c>
      <c r="V61" t="s">
        <v>876</v>
      </c>
    </row>
    <row r="62" spans="1:22" x14ac:dyDescent="0.2">
      <c r="A62" t="s">
        <v>502</v>
      </c>
      <c r="B62">
        <v>1</v>
      </c>
      <c r="M62" t="s">
        <v>10</v>
      </c>
      <c r="V62" t="s">
        <v>876</v>
      </c>
    </row>
    <row r="63" spans="1:22" x14ac:dyDescent="0.2">
      <c r="A63" t="s">
        <v>490</v>
      </c>
      <c r="B63">
        <v>1</v>
      </c>
      <c r="M63" t="s">
        <v>10</v>
      </c>
      <c r="V63" t="s">
        <v>876</v>
      </c>
    </row>
    <row r="64" spans="1:22" x14ac:dyDescent="0.2">
      <c r="A64" t="s">
        <v>493</v>
      </c>
      <c r="B64">
        <v>1</v>
      </c>
      <c r="M64" t="s">
        <v>10</v>
      </c>
      <c r="U64" t="s">
        <v>869</v>
      </c>
    </row>
    <row r="65" spans="1:22" x14ac:dyDescent="0.2">
      <c r="A65" t="s">
        <v>503</v>
      </c>
      <c r="B65">
        <v>1</v>
      </c>
      <c r="M65" t="s">
        <v>10</v>
      </c>
    </row>
    <row r="66" spans="1:22" x14ac:dyDescent="0.2">
      <c r="A66" t="s">
        <v>521</v>
      </c>
      <c r="M66" t="s">
        <v>522</v>
      </c>
      <c r="U66" t="s">
        <v>870</v>
      </c>
      <c r="V66" t="s">
        <v>882</v>
      </c>
    </row>
    <row r="67" spans="1:22" x14ac:dyDescent="0.2">
      <c r="A67" t="s">
        <v>528</v>
      </c>
      <c r="M67" t="s">
        <v>10</v>
      </c>
    </row>
    <row r="68" spans="1:22" x14ac:dyDescent="0.2">
      <c r="A68" t="s">
        <v>484</v>
      </c>
      <c r="B68">
        <v>1</v>
      </c>
      <c r="M68" t="s">
        <v>59</v>
      </c>
    </row>
    <row r="69" spans="1:22" x14ac:dyDescent="0.2">
      <c r="A69" t="s">
        <v>558</v>
      </c>
      <c r="M69" t="s">
        <v>65</v>
      </c>
    </row>
    <row r="70" spans="1:22" x14ac:dyDescent="0.2">
      <c r="A70" t="s">
        <v>481</v>
      </c>
      <c r="B70">
        <v>1</v>
      </c>
      <c r="M70" t="s">
        <v>314</v>
      </c>
    </row>
    <row r="71" spans="1:22" x14ac:dyDescent="0.2">
      <c r="A71" t="s">
        <v>535</v>
      </c>
      <c r="M71" t="s">
        <v>12</v>
      </c>
    </row>
    <row r="72" spans="1:22" x14ac:dyDescent="0.2">
      <c r="A72" t="s">
        <v>488</v>
      </c>
      <c r="B72">
        <v>1</v>
      </c>
      <c r="M72" t="s">
        <v>489</v>
      </c>
      <c r="V72" t="s">
        <v>876</v>
      </c>
    </row>
    <row r="73" spans="1:22" x14ac:dyDescent="0.2">
      <c r="A73" t="s">
        <v>483</v>
      </c>
      <c r="B73">
        <v>1</v>
      </c>
      <c r="M73" t="s">
        <v>8</v>
      </c>
    </row>
    <row r="74" spans="1:22" x14ac:dyDescent="0.2">
      <c r="A74" t="s">
        <v>504</v>
      </c>
      <c r="B74">
        <v>1</v>
      </c>
      <c r="M74" t="s">
        <v>65</v>
      </c>
      <c r="U74" t="s">
        <v>870</v>
      </c>
    </row>
    <row r="75" spans="1:22" x14ac:dyDescent="0.2">
      <c r="A75" t="s">
        <v>510</v>
      </c>
      <c r="M75" t="s">
        <v>16</v>
      </c>
      <c r="U75" t="s">
        <v>869</v>
      </c>
    </row>
    <row r="76" spans="1:22" x14ac:dyDescent="0.2">
      <c r="A76" t="s">
        <v>523</v>
      </c>
      <c r="M76" t="s">
        <v>16</v>
      </c>
    </row>
    <row r="77" spans="1:22" x14ac:dyDescent="0.2">
      <c r="A77" t="s">
        <v>498</v>
      </c>
      <c r="B77">
        <v>1</v>
      </c>
      <c r="M77" t="s">
        <v>65</v>
      </c>
    </row>
    <row r="78" spans="1:22" x14ac:dyDescent="0.2">
      <c r="A78" t="s">
        <v>497</v>
      </c>
      <c r="B78">
        <v>1</v>
      </c>
      <c r="M78" t="s">
        <v>8</v>
      </c>
    </row>
  </sheetData>
  <autoFilter ref="A1:V78" xr:uid="{767E0FD8-48ED-5546-9FA4-B26E15EC8FCF}"/>
  <sortState xmlns:xlrd2="http://schemas.microsoft.com/office/spreadsheetml/2017/richdata2" ref="A2:M78">
    <sortCondition ref="A1:A78"/>
  </sortState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000D0-74A3-354F-A06C-C8607CCD37AA}">
  <dimension ref="A1:V50"/>
  <sheetViews>
    <sheetView zoomScale="101" workbookViewId="0">
      <selection activeCell="E1" sqref="E1:E1048576"/>
    </sheetView>
  </sheetViews>
  <sheetFormatPr baseColWidth="10" defaultRowHeight="16" x14ac:dyDescent="0.2"/>
  <cols>
    <col min="1" max="1" width="65.33203125" customWidth="1"/>
    <col min="9" max="9" width="28.1640625" customWidth="1"/>
    <col min="10" max="10" width="18.33203125" customWidth="1"/>
    <col min="11" max="11" width="16.1640625" customWidth="1"/>
    <col min="12" max="12" width="14.1640625" customWidth="1"/>
  </cols>
  <sheetData>
    <row r="1" spans="1:22" x14ac:dyDescent="0.2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47" t="s">
        <v>904</v>
      </c>
      <c r="J1" s="47" t="s">
        <v>905</v>
      </c>
      <c r="K1" s="47" t="s">
        <v>906</v>
      </c>
      <c r="L1" s="47" t="s">
        <v>907</v>
      </c>
      <c r="M1" s="1" t="s">
        <v>7</v>
      </c>
      <c r="U1" s="3" t="s">
        <v>868</v>
      </c>
      <c r="V1" s="4" t="s">
        <v>873</v>
      </c>
    </row>
    <row r="2" spans="1:22" x14ac:dyDescent="0.2">
      <c r="A2" s="1" t="s">
        <v>43</v>
      </c>
      <c r="B2" s="1">
        <v>1</v>
      </c>
      <c r="C2" s="1"/>
      <c r="D2" s="1"/>
      <c r="E2" s="1"/>
      <c r="F2" s="1"/>
      <c r="G2" s="1"/>
      <c r="H2" s="1"/>
      <c r="M2" s="1" t="s">
        <v>10</v>
      </c>
      <c r="U2" t="s">
        <v>869</v>
      </c>
    </row>
    <row r="3" spans="1:22" x14ac:dyDescent="0.2">
      <c r="A3" s="1" t="s">
        <v>44</v>
      </c>
      <c r="B3" s="1">
        <v>1</v>
      </c>
      <c r="C3" s="1"/>
      <c r="D3" s="1"/>
      <c r="E3" s="1"/>
      <c r="F3" s="1"/>
      <c r="G3" s="1"/>
      <c r="H3" s="1"/>
      <c r="M3" s="1" t="s">
        <v>45</v>
      </c>
    </row>
    <row r="4" spans="1:22" x14ac:dyDescent="0.2">
      <c r="A4" s="1" t="s">
        <v>46</v>
      </c>
      <c r="B4" s="1">
        <v>1</v>
      </c>
      <c r="C4" s="1"/>
      <c r="D4" s="1"/>
      <c r="E4" s="1"/>
      <c r="F4" s="1"/>
      <c r="G4" s="1"/>
      <c r="H4" s="1"/>
      <c r="M4" s="1" t="s">
        <v>8</v>
      </c>
    </row>
    <row r="5" spans="1:22" x14ac:dyDescent="0.2">
      <c r="A5" s="1" t="s">
        <v>47</v>
      </c>
      <c r="B5" s="1">
        <v>1</v>
      </c>
      <c r="C5" s="1"/>
      <c r="D5" s="1"/>
      <c r="E5" s="1"/>
      <c r="F5" s="1"/>
      <c r="G5" s="1"/>
      <c r="H5" s="1"/>
      <c r="M5" s="1" t="s">
        <v>10</v>
      </c>
    </row>
    <row r="6" spans="1:22" x14ac:dyDescent="0.2">
      <c r="A6" s="1" t="s">
        <v>48</v>
      </c>
      <c r="B6" s="1">
        <v>1</v>
      </c>
      <c r="C6" s="1"/>
      <c r="D6" s="1"/>
      <c r="E6" s="1"/>
      <c r="F6" s="1"/>
      <c r="G6" s="1"/>
      <c r="H6" s="1"/>
      <c r="M6" s="1" t="s">
        <v>49</v>
      </c>
    </row>
    <row r="7" spans="1:22" x14ac:dyDescent="0.2">
      <c r="A7" s="1" t="s">
        <v>50</v>
      </c>
      <c r="B7" s="1">
        <v>1</v>
      </c>
      <c r="C7" s="1"/>
      <c r="D7" s="1"/>
      <c r="E7" s="1"/>
      <c r="F7" s="1"/>
      <c r="G7" s="1"/>
      <c r="H7" s="1"/>
      <c r="M7" s="1" t="s">
        <v>49</v>
      </c>
    </row>
    <row r="8" spans="1:22" x14ac:dyDescent="0.2">
      <c r="A8" s="1" t="s">
        <v>51</v>
      </c>
      <c r="B8" s="1">
        <v>1</v>
      </c>
      <c r="C8" s="1"/>
      <c r="D8" s="1"/>
      <c r="E8" s="1"/>
      <c r="F8" s="1"/>
      <c r="G8" s="1"/>
      <c r="H8" s="1"/>
      <c r="M8" s="1" t="s">
        <v>10</v>
      </c>
    </row>
    <row r="9" spans="1:22" x14ac:dyDescent="0.2">
      <c r="A9" s="1" t="s">
        <v>52</v>
      </c>
      <c r="B9" s="1">
        <v>1</v>
      </c>
      <c r="C9" s="1"/>
      <c r="D9" s="1"/>
      <c r="E9" s="1"/>
      <c r="F9" s="1"/>
      <c r="G9" s="1"/>
      <c r="H9" s="1"/>
      <c r="M9" s="1" t="s">
        <v>49</v>
      </c>
    </row>
    <row r="10" spans="1:22" x14ac:dyDescent="0.2">
      <c r="A10" s="1" t="s">
        <v>53</v>
      </c>
      <c r="B10" s="1">
        <v>1</v>
      </c>
      <c r="C10" s="1"/>
      <c r="D10" s="1"/>
      <c r="E10" s="1"/>
      <c r="F10" s="1"/>
      <c r="G10" s="1"/>
      <c r="H10" s="1"/>
      <c r="M10" s="1" t="s">
        <v>45</v>
      </c>
    </row>
    <row r="11" spans="1:22" x14ac:dyDescent="0.2">
      <c r="A11" s="1" t="s">
        <v>54</v>
      </c>
      <c r="B11" s="1">
        <v>1</v>
      </c>
      <c r="C11" s="1"/>
      <c r="D11" s="1"/>
      <c r="E11" s="1"/>
      <c r="F11" s="1"/>
      <c r="G11" s="1"/>
      <c r="H11" s="1"/>
      <c r="M11" s="1" t="s">
        <v>10</v>
      </c>
    </row>
    <row r="12" spans="1:22" x14ac:dyDescent="0.2">
      <c r="A12" s="1" t="s">
        <v>55</v>
      </c>
      <c r="B12" s="1">
        <v>1</v>
      </c>
      <c r="C12" s="1"/>
      <c r="D12" s="1"/>
      <c r="E12" s="1"/>
      <c r="F12" s="1"/>
      <c r="G12" s="1"/>
      <c r="H12" s="1"/>
      <c r="M12" s="1" t="s">
        <v>10</v>
      </c>
      <c r="U12" t="s">
        <v>869</v>
      </c>
    </row>
    <row r="13" spans="1:22" x14ac:dyDescent="0.2">
      <c r="A13" s="1" t="s">
        <v>56</v>
      </c>
      <c r="B13" s="1">
        <v>1</v>
      </c>
      <c r="C13" s="1"/>
      <c r="D13" s="1"/>
      <c r="E13" s="1"/>
      <c r="F13" s="1"/>
      <c r="G13" s="1"/>
      <c r="H13" s="1"/>
      <c r="M13" s="1" t="s">
        <v>57</v>
      </c>
    </row>
    <row r="14" spans="1:22" x14ac:dyDescent="0.2">
      <c r="A14" s="1" t="s">
        <v>58</v>
      </c>
      <c r="B14" s="1">
        <v>1</v>
      </c>
      <c r="C14" s="1"/>
      <c r="D14" s="1"/>
      <c r="E14" s="1"/>
      <c r="F14" s="1"/>
      <c r="G14" s="1"/>
      <c r="H14" s="1"/>
      <c r="M14" s="1" t="s">
        <v>59</v>
      </c>
    </row>
    <row r="15" spans="1:22" x14ac:dyDescent="0.2">
      <c r="A15" s="1" t="s">
        <v>60</v>
      </c>
      <c r="B15" s="1">
        <v>1</v>
      </c>
      <c r="C15" s="1"/>
      <c r="D15" s="1"/>
      <c r="E15" s="1"/>
      <c r="F15" s="1"/>
      <c r="G15" s="1"/>
      <c r="H15" s="1"/>
      <c r="M15" s="1" t="s">
        <v>10</v>
      </c>
    </row>
    <row r="16" spans="1:22" x14ac:dyDescent="0.2">
      <c r="A16" s="1" t="s">
        <v>61</v>
      </c>
      <c r="B16" s="1">
        <v>1</v>
      </c>
      <c r="C16" s="1"/>
      <c r="D16" s="1"/>
      <c r="E16" s="1"/>
      <c r="F16" s="1"/>
      <c r="G16" s="1"/>
      <c r="H16" s="1"/>
      <c r="M16" s="1" t="s">
        <v>10</v>
      </c>
    </row>
    <row r="17" spans="1:22" x14ac:dyDescent="0.2">
      <c r="A17" s="1" t="s">
        <v>62</v>
      </c>
      <c r="B17" s="1">
        <v>1</v>
      </c>
      <c r="C17" s="1"/>
      <c r="D17" s="1"/>
      <c r="E17" s="1"/>
      <c r="F17" s="1"/>
      <c r="G17" s="1"/>
      <c r="H17" s="1"/>
      <c r="M17" s="1" t="s">
        <v>10</v>
      </c>
      <c r="V17" t="s">
        <v>874</v>
      </c>
    </row>
    <row r="18" spans="1:22" x14ac:dyDescent="0.2">
      <c r="A18" s="1" t="s">
        <v>63</v>
      </c>
      <c r="B18" s="1">
        <v>1</v>
      </c>
      <c r="C18" s="1"/>
      <c r="D18" s="1"/>
      <c r="E18" s="1"/>
      <c r="F18" s="1"/>
      <c r="G18" s="1"/>
      <c r="H18" s="1"/>
      <c r="M18" s="1" t="s">
        <v>10</v>
      </c>
    </row>
    <row r="19" spans="1:22" x14ac:dyDescent="0.2">
      <c r="A19" s="1" t="s">
        <v>64</v>
      </c>
      <c r="B19" s="1">
        <v>1</v>
      </c>
      <c r="C19" s="1"/>
      <c r="D19" s="1"/>
      <c r="E19" s="1"/>
      <c r="F19" s="1"/>
      <c r="G19" s="1"/>
      <c r="H19" s="1"/>
      <c r="M19" s="1" t="s">
        <v>65</v>
      </c>
    </row>
    <row r="20" spans="1:22" x14ac:dyDescent="0.2">
      <c r="A20" s="1" t="s">
        <v>66</v>
      </c>
      <c r="B20" s="1"/>
      <c r="C20" s="1"/>
      <c r="D20" s="1"/>
      <c r="E20" s="1"/>
      <c r="F20" s="1"/>
      <c r="G20" s="1"/>
      <c r="H20" s="1"/>
      <c r="M20" s="1" t="s">
        <v>10</v>
      </c>
    </row>
    <row r="21" spans="1:22" x14ac:dyDescent="0.2">
      <c r="A21" s="1" t="s">
        <v>67</v>
      </c>
      <c r="B21" s="1"/>
      <c r="C21" s="1"/>
      <c r="D21" s="1"/>
      <c r="E21" s="1"/>
      <c r="F21" s="1"/>
      <c r="G21" s="1"/>
      <c r="H21" s="1"/>
      <c r="M21" s="1" t="s">
        <v>10</v>
      </c>
      <c r="V21" t="s">
        <v>875</v>
      </c>
    </row>
    <row r="22" spans="1:22" x14ac:dyDescent="0.2">
      <c r="A22" s="1" t="s">
        <v>68</v>
      </c>
      <c r="B22" s="1"/>
      <c r="C22" s="1"/>
      <c r="D22" s="1"/>
      <c r="E22" s="1"/>
      <c r="F22" s="1"/>
      <c r="G22" s="1"/>
      <c r="H22" s="1"/>
      <c r="M22" s="1" t="s">
        <v>10</v>
      </c>
    </row>
    <row r="23" spans="1:22" x14ac:dyDescent="0.2">
      <c r="A23" s="1" t="s">
        <v>69</v>
      </c>
      <c r="B23" s="1"/>
      <c r="C23" s="1"/>
      <c r="D23" s="1"/>
      <c r="E23" s="1"/>
      <c r="F23" s="1"/>
      <c r="G23" s="1"/>
      <c r="H23" s="1"/>
      <c r="M23" s="1" t="s">
        <v>70</v>
      </c>
      <c r="V23" t="s">
        <v>876</v>
      </c>
    </row>
    <row r="24" spans="1:22" x14ac:dyDescent="0.2">
      <c r="A24" s="1" t="s">
        <v>71</v>
      </c>
      <c r="B24" s="1"/>
      <c r="C24" s="1"/>
      <c r="D24" s="1"/>
      <c r="E24" s="1"/>
      <c r="F24" s="1"/>
      <c r="G24" s="1"/>
      <c r="H24" s="1"/>
      <c r="M24" s="1" t="s">
        <v>10</v>
      </c>
    </row>
    <row r="25" spans="1:22" x14ac:dyDescent="0.2">
      <c r="A25" s="1" t="s">
        <v>72</v>
      </c>
      <c r="B25" s="1"/>
      <c r="C25" s="1"/>
      <c r="D25" s="1"/>
      <c r="E25" s="1"/>
      <c r="F25" s="1"/>
      <c r="G25" s="1"/>
      <c r="H25" s="1"/>
      <c r="M25" s="1" t="s">
        <v>10</v>
      </c>
      <c r="U25" t="s">
        <v>870</v>
      </c>
      <c r="V25" t="s">
        <v>877</v>
      </c>
    </row>
    <row r="26" spans="1:22" x14ac:dyDescent="0.2">
      <c r="A26" s="1" t="s">
        <v>73</v>
      </c>
      <c r="B26" s="1"/>
      <c r="C26" s="1"/>
      <c r="D26" s="1"/>
      <c r="E26" s="1"/>
      <c r="F26" s="1"/>
      <c r="G26" s="1"/>
      <c r="H26" s="1"/>
      <c r="M26" s="1" t="s">
        <v>10</v>
      </c>
      <c r="V26" t="s">
        <v>874</v>
      </c>
    </row>
    <row r="27" spans="1:22" x14ac:dyDescent="0.2">
      <c r="A27" s="1" t="s">
        <v>74</v>
      </c>
      <c r="B27" s="1"/>
      <c r="C27" s="1"/>
      <c r="D27" s="1"/>
      <c r="E27" s="1"/>
      <c r="F27" s="1"/>
      <c r="G27" s="1"/>
      <c r="H27" s="1"/>
      <c r="M27" s="1" t="s">
        <v>75</v>
      </c>
      <c r="U27" t="s">
        <v>871</v>
      </c>
    </row>
    <row r="28" spans="1:22" x14ac:dyDescent="0.2">
      <c r="A28" s="1" t="s">
        <v>76</v>
      </c>
      <c r="B28" s="1"/>
      <c r="C28" s="1"/>
      <c r="D28" s="1"/>
      <c r="E28" s="1"/>
      <c r="F28" s="1"/>
      <c r="G28" s="1"/>
      <c r="H28" s="1"/>
      <c r="M28" s="1" t="s">
        <v>77</v>
      </c>
      <c r="U28" t="s">
        <v>869</v>
      </c>
    </row>
    <row r="29" spans="1:22" x14ac:dyDescent="0.2">
      <c r="A29" s="1" t="s">
        <v>78</v>
      </c>
      <c r="B29" s="1"/>
      <c r="C29" s="1"/>
      <c r="D29" s="1"/>
      <c r="E29" s="1"/>
      <c r="F29" s="1"/>
      <c r="G29" s="1"/>
      <c r="H29" s="1"/>
      <c r="M29" s="1" t="s">
        <v>79</v>
      </c>
      <c r="V29" t="s">
        <v>878</v>
      </c>
    </row>
    <row r="30" spans="1:22" x14ac:dyDescent="0.2">
      <c r="A30" s="1" t="s">
        <v>80</v>
      </c>
      <c r="B30" s="1"/>
      <c r="C30" s="1"/>
      <c r="D30" s="1"/>
      <c r="E30" s="1"/>
      <c r="F30" s="1"/>
      <c r="G30" s="1"/>
      <c r="H30" s="1"/>
      <c r="M30" s="1" t="s">
        <v>45</v>
      </c>
    </row>
    <row r="31" spans="1:22" x14ac:dyDescent="0.2">
      <c r="A31" s="1" t="s">
        <v>81</v>
      </c>
      <c r="B31" s="1"/>
      <c r="C31" s="1"/>
      <c r="D31" s="1"/>
      <c r="E31" s="1"/>
      <c r="F31" s="1"/>
      <c r="G31" s="1"/>
      <c r="H31" s="1"/>
      <c r="M31" s="1" t="s">
        <v>23</v>
      </c>
      <c r="V31" t="s">
        <v>879</v>
      </c>
    </row>
    <row r="32" spans="1:22" x14ac:dyDescent="0.2">
      <c r="A32" s="1" t="s">
        <v>82</v>
      </c>
      <c r="B32" s="1"/>
      <c r="C32" s="1"/>
      <c r="D32" s="1"/>
      <c r="E32" s="1"/>
      <c r="F32" s="1"/>
      <c r="G32" s="1"/>
      <c r="H32" s="1"/>
      <c r="M32" s="1" t="s">
        <v>8</v>
      </c>
    </row>
    <row r="33" spans="1:22" x14ac:dyDescent="0.2">
      <c r="A33" s="1" t="s">
        <v>83</v>
      </c>
      <c r="B33" s="1"/>
      <c r="C33" s="1"/>
      <c r="D33" s="1"/>
      <c r="E33" s="1"/>
      <c r="F33" s="1"/>
      <c r="G33" s="1"/>
      <c r="H33" s="1"/>
      <c r="M33" s="1" t="s">
        <v>10</v>
      </c>
      <c r="V33" t="s">
        <v>874</v>
      </c>
    </row>
    <row r="34" spans="1:22" x14ac:dyDescent="0.2">
      <c r="A34" s="1" t="s">
        <v>84</v>
      </c>
      <c r="B34" s="1"/>
      <c r="C34" s="1"/>
      <c r="D34" s="1"/>
      <c r="E34" s="1"/>
      <c r="F34" s="1"/>
      <c r="G34" s="1"/>
      <c r="H34" s="1"/>
      <c r="M34" s="1" t="s">
        <v>77</v>
      </c>
      <c r="U34" t="s">
        <v>869</v>
      </c>
    </row>
    <row r="35" spans="1:22" x14ac:dyDescent="0.2">
      <c r="A35" s="1" t="s">
        <v>85</v>
      </c>
      <c r="B35" s="1"/>
      <c r="C35" s="1"/>
      <c r="D35" s="1"/>
      <c r="E35" s="1"/>
      <c r="F35" s="1"/>
      <c r="G35" s="1"/>
      <c r="H35" s="1"/>
      <c r="M35" s="1" t="s">
        <v>17</v>
      </c>
    </row>
    <row r="36" spans="1:22" x14ac:dyDescent="0.2">
      <c r="A36" s="1" t="s">
        <v>86</v>
      </c>
      <c r="B36" s="1"/>
      <c r="C36" s="1"/>
      <c r="D36" s="1"/>
      <c r="E36" s="1"/>
      <c r="F36" s="1"/>
      <c r="G36" s="1"/>
      <c r="H36" s="1"/>
      <c r="M36" s="1" t="s">
        <v>65</v>
      </c>
    </row>
    <row r="37" spans="1:22" x14ac:dyDescent="0.2">
      <c r="A37" s="1" t="s">
        <v>87</v>
      </c>
      <c r="B37" s="1"/>
      <c r="C37" s="1"/>
      <c r="D37" s="1"/>
      <c r="E37" s="1"/>
      <c r="F37" s="1"/>
      <c r="G37" s="1"/>
      <c r="H37" s="1"/>
      <c r="M37" s="1" t="s">
        <v>88</v>
      </c>
      <c r="U37" t="s">
        <v>869</v>
      </c>
    </row>
    <row r="38" spans="1:22" x14ac:dyDescent="0.2">
      <c r="A38" s="1" t="s">
        <v>89</v>
      </c>
      <c r="B38" s="1"/>
      <c r="C38" s="1"/>
      <c r="D38" s="1"/>
      <c r="E38" s="1"/>
      <c r="F38" s="1"/>
      <c r="G38" s="1"/>
      <c r="H38" s="1"/>
      <c r="M38" s="1" t="s">
        <v>12</v>
      </c>
    </row>
    <row r="39" spans="1:22" x14ac:dyDescent="0.2">
      <c r="A39" s="1" t="s">
        <v>90</v>
      </c>
      <c r="B39" s="1"/>
      <c r="C39" s="1"/>
      <c r="D39" s="1"/>
      <c r="E39" s="1"/>
      <c r="F39" s="1"/>
      <c r="G39" s="1"/>
      <c r="H39" s="1"/>
      <c r="M39" s="1" t="s">
        <v>10</v>
      </c>
    </row>
    <row r="40" spans="1:22" x14ac:dyDescent="0.2">
      <c r="A40" s="1" t="s">
        <v>91</v>
      </c>
      <c r="B40" s="1"/>
      <c r="C40" s="1"/>
      <c r="D40" s="1"/>
      <c r="E40" s="1"/>
      <c r="F40" s="1"/>
      <c r="G40" s="1"/>
      <c r="H40" s="1"/>
      <c r="M40" s="1" t="s">
        <v>10</v>
      </c>
    </row>
    <row r="41" spans="1:22" x14ac:dyDescent="0.2">
      <c r="A41" s="1" t="s">
        <v>92</v>
      </c>
      <c r="B41" s="1"/>
      <c r="C41" s="1"/>
      <c r="D41" s="1"/>
      <c r="E41" s="1"/>
      <c r="F41" s="1"/>
      <c r="G41" s="1"/>
      <c r="H41" s="1"/>
      <c r="M41" s="1" t="s">
        <v>49</v>
      </c>
    </row>
    <row r="42" spans="1:22" x14ac:dyDescent="0.2">
      <c r="A42" s="1" t="s">
        <v>93</v>
      </c>
      <c r="B42" s="1"/>
      <c r="C42" s="1"/>
      <c r="D42" s="1"/>
      <c r="E42" s="1"/>
      <c r="F42" s="1"/>
      <c r="G42" s="1"/>
      <c r="H42" s="1"/>
      <c r="M42" s="1" t="s">
        <v>94</v>
      </c>
    </row>
    <row r="43" spans="1:22" x14ac:dyDescent="0.2">
      <c r="A43" s="1" t="s">
        <v>95</v>
      </c>
      <c r="B43" s="1"/>
      <c r="C43" s="1"/>
      <c r="D43" s="1"/>
      <c r="E43" s="1"/>
      <c r="F43" s="1"/>
      <c r="G43" s="1"/>
      <c r="H43" s="1"/>
      <c r="K43">
        <v>1</v>
      </c>
      <c r="M43" s="1" t="s">
        <v>10</v>
      </c>
    </row>
    <row r="44" spans="1:22" x14ac:dyDescent="0.2">
      <c r="A44" s="1" t="s">
        <v>96</v>
      </c>
      <c r="B44" s="1"/>
      <c r="C44" s="1"/>
      <c r="D44" s="1"/>
      <c r="E44" s="1"/>
      <c r="F44" s="1"/>
      <c r="G44" s="1"/>
      <c r="H44" s="1"/>
      <c r="K44">
        <v>1</v>
      </c>
      <c r="M44" s="1" t="s">
        <v>97</v>
      </c>
      <c r="U44" t="s">
        <v>872</v>
      </c>
    </row>
    <row r="45" spans="1:22" x14ac:dyDescent="0.2">
      <c r="A45" s="1" t="s">
        <v>98</v>
      </c>
      <c r="B45" s="1"/>
      <c r="C45" s="1"/>
      <c r="D45" s="1"/>
      <c r="E45" s="1"/>
      <c r="F45" s="1"/>
      <c r="G45" s="1"/>
      <c r="H45" s="1"/>
      <c r="K45">
        <v>1</v>
      </c>
      <c r="M45" s="1" t="s">
        <v>10</v>
      </c>
    </row>
    <row r="46" spans="1:22" x14ac:dyDescent="0.2">
      <c r="A46" s="1" t="s">
        <v>99</v>
      </c>
      <c r="B46" s="1"/>
      <c r="C46" s="1"/>
      <c r="D46" s="1"/>
      <c r="E46" s="1"/>
      <c r="F46" s="1"/>
      <c r="G46" s="1"/>
      <c r="H46" s="1"/>
      <c r="K46">
        <v>1</v>
      </c>
      <c r="M46" s="1" t="s">
        <v>10</v>
      </c>
    </row>
    <row r="47" spans="1:22" x14ac:dyDescent="0.2">
      <c r="A47" s="1" t="s">
        <v>100</v>
      </c>
      <c r="B47" s="1"/>
      <c r="C47" s="1"/>
      <c r="D47" s="1"/>
      <c r="E47" s="1"/>
      <c r="F47" s="1"/>
      <c r="G47" s="1"/>
      <c r="H47" s="1"/>
      <c r="J47">
        <v>1</v>
      </c>
      <c r="M47" s="1" t="s">
        <v>65</v>
      </c>
    </row>
    <row r="48" spans="1:22" x14ac:dyDescent="0.2">
      <c r="A48" s="1" t="s">
        <v>101</v>
      </c>
      <c r="B48" s="1"/>
      <c r="C48" s="1"/>
      <c r="D48" s="1"/>
      <c r="E48" s="1"/>
      <c r="F48" s="1"/>
      <c r="G48" s="1"/>
      <c r="H48" s="1"/>
      <c r="J48">
        <v>1</v>
      </c>
      <c r="M48" s="1" t="s">
        <v>102</v>
      </c>
    </row>
    <row r="49" spans="1:13" x14ac:dyDescent="0.2">
      <c r="A49" s="1" t="s">
        <v>103</v>
      </c>
      <c r="B49" s="1"/>
      <c r="C49" s="1"/>
      <c r="D49" s="1"/>
      <c r="E49" s="1"/>
      <c r="F49" s="1"/>
      <c r="G49" s="1"/>
      <c r="H49" s="1"/>
      <c r="L49">
        <v>1</v>
      </c>
      <c r="M49" s="1" t="s">
        <v>104</v>
      </c>
    </row>
    <row r="50" spans="1:13" x14ac:dyDescent="0.2">
      <c r="A50" s="1" t="s">
        <v>105</v>
      </c>
      <c r="B50" s="1"/>
      <c r="C50" s="1"/>
      <c r="D50" s="1"/>
      <c r="E50" s="1"/>
      <c r="F50" s="1"/>
      <c r="G50" s="1"/>
      <c r="H50" s="1"/>
      <c r="L50">
        <v>1</v>
      </c>
      <c r="M50" s="1" t="s">
        <v>106</v>
      </c>
    </row>
  </sheetData>
  <autoFilter ref="A1:V50" xr:uid="{8F5000D0-74A3-354F-A06C-C8607CCD37AA}"/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65276-840F-8942-AFFC-CFE28F7AFE8E}">
  <dimension ref="A1:V85"/>
  <sheetViews>
    <sheetView workbookViewId="0">
      <selection activeCell="E82" sqref="E82"/>
    </sheetView>
  </sheetViews>
  <sheetFormatPr baseColWidth="10" defaultRowHeight="16" x14ac:dyDescent="0.2"/>
  <cols>
    <col min="1" max="1" width="79.33203125" customWidth="1"/>
    <col min="9" max="9" width="28.1640625" customWidth="1"/>
    <col min="10" max="10" width="18.33203125" customWidth="1"/>
    <col min="11" max="11" width="16.1640625" customWidth="1"/>
    <col min="12" max="12" width="14.1640625" customWidth="1"/>
  </cols>
  <sheetData>
    <row r="1" spans="1:22" x14ac:dyDescent="0.2">
      <c r="A1" t="s">
        <v>42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47" t="s">
        <v>904</v>
      </c>
      <c r="J1" s="47" t="s">
        <v>905</v>
      </c>
      <c r="K1" s="47" t="s">
        <v>906</v>
      </c>
      <c r="L1" s="47" t="s">
        <v>907</v>
      </c>
      <c r="M1" t="s">
        <v>7</v>
      </c>
      <c r="U1" s="3" t="s">
        <v>868</v>
      </c>
      <c r="V1" s="4" t="s">
        <v>873</v>
      </c>
    </row>
    <row r="2" spans="1:22" x14ac:dyDescent="0.2">
      <c r="A2" t="s">
        <v>198</v>
      </c>
      <c r="F2">
        <v>1</v>
      </c>
      <c r="M2" t="s">
        <v>10</v>
      </c>
      <c r="U2" t="s">
        <v>870</v>
      </c>
    </row>
    <row r="3" spans="1:22" x14ac:dyDescent="0.2">
      <c r="A3" t="s">
        <v>209</v>
      </c>
      <c r="J3">
        <v>1</v>
      </c>
      <c r="M3" t="s">
        <v>65</v>
      </c>
      <c r="U3" t="s">
        <v>872</v>
      </c>
    </row>
    <row r="4" spans="1:22" x14ac:dyDescent="0.2">
      <c r="A4" t="s">
        <v>124</v>
      </c>
      <c r="B4">
        <v>1</v>
      </c>
      <c r="M4" t="s">
        <v>10</v>
      </c>
    </row>
    <row r="5" spans="1:22" x14ac:dyDescent="0.2">
      <c r="A5" t="s">
        <v>115</v>
      </c>
      <c r="B5">
        <v>1</v>
      </c>
      <c r="M5" t="s">
        <v>59</v>
      </c>
    </row>
    <row r="6" spans="1:22" x14ac:dyDescent="0.2">
      <c r="A6" t="s">
        <v>132</v>
      </c>
      <c r="C6">
        <v>1</v>
      </c>
      <c r="M6" t="s">
        <v>133</v>
      </c>
    </row>
    <row r="7" spans="1:22" x14ac:dyDescent="0.2">
      <c r="A7" t="s">
        <v>182</v>
      </c>
      <c r="M7" t="s">
        <v>183</v>
      </c>
    </row>
    <row r="8" spans="1:22" x14ac:dyDescent="0.2">
      <c r="A8" t="s">
        <v>112</v>
      </c>
      <c r="B8">
        <v>1</v>
      </c>
      <c r="M8" t="s">
        <v>113</v>
      </c>
    </row>
    <row r="9" spans="1:22" x14ac:dyDescent="0.2">
      <c r="A9" t="s">
        <v>186</v>
      </c>
      <c r="M9" t="s">
        <v>65</v>
      </c>
    </row>
    <row r="10" spans="1:22" x14ac:dyDescent="0.2">
      <c r="A10" t="s">
        <v>206</v>
      </c>
      <c r="K10">
        <v>1</v>
      </c>
      <c r="M10" t="s">
        <v>207</v>
      </c>
    </row>
    <row r="11" spans="1:22" x14ac:dyDescent="0.2">
      <c r="A11" t="s">
        <v>168</v>
      </c>
      <c r="M11" t="s">
        <v>169</v>
      </c>
    </row>
    <row r="12" spans="1:22" x14ac:dyDescent="0.2">
      <c r="A12" t="s">
        <v>117</v>
      </c>
      <c r="B12">
        <v>1</v>
      </c>
      <c r="M12" t="s">
        <v>16</v>
      </c>
    </row>
    <row r="13" spans="1:22" x14ac:dyDescent="0.2">
      <c r="A13" t="s">
        <v>135</v>
      </c>
      <c r="C13">
        <v>1</v>
      </c>
      <c r="M13" t="s">
        <v>16</v>
      </c>
      <c r="U13" t="s">
        <v>872</v>
      </c>
    </row>
    <row r="14" spans="1:22" x14ac:dyDescent="0.2">
      <c r="A14" t="s">
        <v>155</v>
      </c>
      <c r="M14" t="s">
        <v>10</v>
      </c>
    </row>
    <row r="15" spans="1:22" x14ac:dyDescent="0.2">
      <c r="A15" t="s">
        <v>138</v>
      </c>
      <c r="C15">
        <v>1</v>
      </c>
      <c r="M15" t="s">
        <v>10</v>
      </c>
    </row>
    <row r="16" spans="1:22" x14ac:dyDescent="0.2">
      <c r="A16" t="s">
        <v>129</v>
      </c>
      <c r="B16">
        <v>1</v>
      </c>
      <c r="M16" t="s">
        <v>10</v>
      </c>
    </row>
    <row r="17" spans="1:22" x14ac:dyDescent="0.2">
      <c r="A17" t="s">
        <v>165</v>
      </c>
      <c r="M17" t="s">
        <v>10</v>
      </c>
      <c r="U17" t="s">
        <v>869</v>
      </c>
    </row>
    <row r="18" spans="1:22" x14ac:dyDescent="0.2">
      <c r="A18" t="s">
        <v>116</v>
      </c>
      <c r="B18">
        <v>1</v>
      </c>
      <c r="M18" t="s">
        <v>10</v>
      </c>
    </row>
    <row r="19" spans="1:22" x14ac:dyDescent="0.2">
      <c r="A19" t="s">
        <v>114</v>
      </c>
      <c r="B19">
        <v>1</v>
      </c>
      <c r="M19" t="s">
        <v>10</v>
      </c>
    </row>
    <row r="20" spans="1:22" x14ac:dyDescent="0.2">
      <c r="A20" t="s">
        <v>134</v>
      </c>
      <c r="C20">
        <v>1</v>
      </c>
      <c r="E20">
        <v>1</v>
      </c>
      <c r="M20" t="s">
        <v>10</v>
      </c>
    </row>
    <row r="21" spans="1:22" x14ac:dyDescent="0.2">
      <c r="A21" t="s">
        <v>142</v>
      </c>
      <c r="M21" t="s">
        <v>143</v>
      </c>
      <c r="U21" s="5"/>
      <c r="V21" s="5"/>
    </row>
    <row r="22" spans="1:22" x14ac:dyDescent="0.2">
      <c r="A22" t="s">
        <v>126</v>
      </c>
      <c r="B22">
        <v>1</v>
      </c>
      <c r="M22" t="s">
        <v>10</v>
      </c>
    </row>
    <row r="23" spans="1:22" x14ac:dyDescent="0.2">
      <c r="A23" t="s">
        <v>146</v>
      </c>
      <c r="M23" t="s">
        <v>10</v>
      </c>
    </row>
    <row r="24" spans="1:22" x14ac:dyDescent="0.2">
      <c r="A24" t="s">
        <v>150</v>
      </c>
      <c r="M24" t="s">
        <v>10</v>
      </c>
    </row>
    <row r="25" spans="1:22" x14ac:dyDescent="0.2">
      <c r="A25" t="s">
        <v>159</v>
      </c>
      <c r="M25" t="s">
        <v>8</v>
      </c>
    </row>
    <row r="26" spans="1:22" x14ac:dyDescent="0.2">
      <c r="A26" t="s">
        <v>189</v>
      </c>
      <c r="M26" t="s">
        <v>10</v>
      </c>
      <c r="U26" t="s">
        <v>872</v>
      </c>
      <c r="V26" t="s">
        <v>884</v>
      </c>
    </row>
    <row r="27" spans="1:22" x14ac:dyDescent="0.2">
      <c r="A27" t="s">
        <v>199</v>
      </c>
      <c r="F27">
        <v>1</v>
      </c>
      <c r="M27" t="s">
        <v>10</v>
      </c>
      <c r="U27" s="6"/>
      <c r="V27" s="6"/>
    </row>
    <row r="28" spans="1:22" x14ac:dyDescent="0.2">
      <c r="A28" t="s">
        <v>167</v>
      </c>
      <c r="M28" t="s">
        <v>59</v>
      </c>
    </row>
    <row r="29" spans="1:22" x14ac:dyDescent="0.2">
      <c r="A29" t="s">
        <v>139</v>
      </c>
      <c r="C29">
        <v>1</v>
      </c>
      <c r="M29" t="s">
        <v>88</v>
      </c>
      <c r="U29" t="s">
        <v>872</v>
      </c>
    </row>
    <row r="30" spans="1:22" x14ac:dyDescent="0.2">
      <c r="A30" t="s">
        <v>205</v>
      </c>
      <c r="K30">
        <v>1</v>
      </c>
      <c r="M30" t="s">
        <v>10</v>
      </c>
      <c r="U30" t="s">
        <v>870</v>
      </c>
    </row>
    <row r="31" spans="1:22" x14ac:dyDescent="0.2">
      <c r="A31" t="s">
        <v>208</v>
      </c>
      <c r="K31">
        <v>1</v>
      </c>
      <c r="M31" t="s">
        <v>10</v>
      </c>
    </row>
    <row r="32" spans="1:22" x14ac:dyDescent="0.2">
      <c r="A32" t="s">
        <v>147</v>
      </c>
      <c r="M32" t="s">
        <v>148</v>
      </c>
    </row>
    <row r="33" spans="1:22" x14ac:dyDescent="0.2">
      <c r="A33" t="s">
        <v>154</v>
      </c>
      <c r="M33" t="s">
        <v>8</v>
      </c>
    </row>
    <row r="34" spans="1:22" x14ac:dyDescent="0.2">
      <c r="A34" t="s">
        <v>161</v>
      </c>
      <c r="M34" t="s">
        <v>162</v>
      </c>
    </row>
    <row r="35" spans="1:22" x14ac:dyDescent="0.2">
      <c r="A35" t="s">
        <v>107</v>
      </c>
      <c r="D35">
        <v>1</v>
      </c>
      <c r="M35" t="s">
        <v>108</v>
      </c>
      <c r="U35" t="s">
        <v>870</v>
      </c>
      <c r="V35" t="s">
        <v>876</v>
      </c>
    </row>
    <row r="36" spans="1:22" x14ac:dyDescent="0.2">
      <c r="A36" t="s">
        <v>121</v>
      </c>
      <c r="B36">
        <v>1</v>
      </c>
      <c r="M36" t="s">
        <v>122</v>
      </c>
      <c r="U36" t="s">
        <v>870</v>
      </c>
    </row>
    <row r="37" spans="1:22" x14ac:dyDescent="0.2">
      <c r="A37" t="s">
        <v>149</v>
      </c>
      <c r="M37" t="s">
        <v>65</v>
      </c>
    </row>
    <row r="38" spans="1:22" x14ac:dyDescent="0.2">
      <c r="A38" t="s">
        <v>171</v>
      </c>
      <c r="M38" t="s">
        <v>65</v>
      </c>
    </row>
    <row r="39" spans="1:22" x14ac:dyDescent="0.2">
      <c r="A39" t="s">
        <v>166</v>
      </c>
      <c r="M39" t="s">
        <v>16</v>
      </c>
    </row>
    <row r="40" spans="1:22" x14ac:dyDescent="0.2">
      <c r="A40" t="s">
        <v>111</v>
      </c>
      <c r="B40">
        <v>1</v>
      </c>
      <c r="M40" t="s">
        <v>16</v>
      </c>
    </row>
    <row r="41" spans="1:22" x14ac:dyDescent="0.2">
      <c r="A41" t="s">
        <v>118</v>
      </c>
      <c r="B41">
        <v>1</v>
      </c>
      <c r="M41" t="s">
        <v>119</v>
      </c>
    </row>
    <row r="42" spans="1:22" x14ac:dyDescent="0.2">
      <c r="A42" t="s">
        <v>123</v>
      </c>
      <c r="B42">
        <v>1</v>
      </c>
      <c r="M42" t="s">
        <v>10</v>
      </c>
      <c r="V42" t="s">
        <v>884</v>
      </c>
    </row>
    <row r="43" spans="1:22" x14ac:dyDescent="0.2">
      <c r="A43" t="s">
        <v>130</v>
      </c>
      <c r="B43">
        <v>1</v>
      </c>
      <c r="M43" t="s">
        <v>131</v>
      </c>
    </row>
    <row r="44" spans="1:22" x14ac:dyDescent="0.2">
      <c r="A44" t="s">
        <v>190</v>
      </c>
      <c r="M44" t="s">
        <v>45</v>
      </c>
      <c r="U44" t="s">
        <v>870</v>
      </c>
      <c r="V44" t="s">
        <v>876</v>
      </c>
    </row>
    <row r="45" spans="1:22" x14ac:dyDescent="0.2">
      <c r="A45" t="s">
        <v>120</v>
      </c>
      <c r="B45">
        <v>1</v>
      </c>
      <c r="M45" t="s">
        <v>16</v>
      </c>
    </row>
    <row r="46" spans="1:22" x14ac:dyDescent="0.2">
      <c r="A46" t="s">
        <v>141</v>
      </c>
      <c r="M46" t="s">
        <v>16</v>
      </c>
    </row>
    <row r="47" spans="1:22" x14ac:dyDescent="0.2">
      <c r="A47" t="s">
        <v>191</v>
      </c>
      <c r="M47" t="s">
        <v>192</v>
      </c>
      <c r="V47" t="s">
        <v>875</v>
      </c>
    </row>
    <row r="48" spans="1:22" x14ac:dyDescent="0.2">
      <c r="A48" t="s">
        <v>175</v>
      </c>
      <c r="M48" t="s">
        <v>110</v>
      </c>
      <c r="U48" t="s">
        <v>870</v>
      </c>
    </row>
    <row r="49" spans="1:21" x14ac:dyDescent="0.2">
      <c r="A49" t="s">
        <v>160</v>
      </c>
      <c r="M49" t="s">
        <v>34</v>
      </c>
      <c r="U49" t="s">
        <v>870</v>
      </c>
    </row>
    <row r="50" spans="1:21" x14ac:dyDescent="0.2">
      <c r="A50" t="s">
        <v>201</v>
      </c>
      <c r="G50">
        <v>1</v>
      </c>
      <c r="M50" t="s">
        <v>164</v>
      </c>
    </row>
    <row r="51" spans="1:21" x14ac:dyDescent="0.2">
      <c r="A51" t="s">
        <v>163</v>
      </c>
      <c r="M51" t="s">
        <v>164</v>
      </c>
    </row>
    <row r="52" spans="1:21" x14ac:dyDescent="0.2">
      <c r="A52" t="s">
        <v>127</v>
      </c>
      <c r="B52">
        <v>1</v>
      </c>
      <c r="M52" t="s">
        <v>128</v>
      </c>
      <c r="U52" t="s">
        <v>869</v>
      </c>
    </row>
    <row r="53" spans="1:21" x14ac:dyDescent="0.2">
      <c r="A53" t="s">
        <v>136</v>
      </c>
      <c r="C53">
        <v>1</v>
      </c>
      <c r="M53" t="s">
        <v>16</v>
      </c>
    </row>
    <row r="54" spans="1:21" x14ac:dyDescent="0.2">
      <c r="A54" t="s">
        <v>125</v>
      </c>
      <c r="B54">
        <v>1</v>
      </c>
      <c r="M54" t="s">
        <v>8</v>
      </c>
    </row>
    <row r="55" spans="1:21" x14ac:dyDescent="0.2">
      <c r="A55" t="s">
        <v>170</v>
      </c>
      <c r="M55" t="s">
        <v>8</v>
      </c>
      <c r="U55" t="s">
        <v>870</v>
      </c>
    </row>
    <row r="56" spans="1:21" x14ac:dyDescent="0.2">
      <c r="A56" t="s">
        <v>204</v>
      </c>
      <c r="K56">
        <v>1</v>
      </c>
      <c r="M56" t="s">
        <v>10</v>
      </c>
    </row>
    <row r="57" spans="1:21" x14ac:dyDescent="0.2">
      <c r="A57" t="s">
        <v>144</v>
      </c>
      <c r="M57" t="s">
        <v>145</v>
      </c>
      <c r="U57" t="s">
        <v>869</v>
      </c>
    </row>
    <row r="58" spans="1:21" x14ac:dyDescent="0.2">
      <c r="A58" t="s">
        <v>152</v>
      </c>
      <c r="M58" t="s">
        <v>77</v>
      </c>
      <c r="U58" t="s">
        <v>872</v>
      </c>
    </row>
    <row r="59" spans="1:21" x14ac:dyDescent="0.2">
      <c r="A59" t="s">
        <v>188</v>
      </c>
      <c r="M59" t="s">
        <v>17</v>
      </c>
    </row>
    <row r="60" spans="1:21" x14ac:dyDescent="0.2">
      <c r="A60" t="s">
        <v>174</v>
      </c>
      <c r="M60" t="s">
        <v>17</v>
      </c>
    </row>
    <row r="61" spans="1:21" x14ac:dyDescent="0.2">
      <c r="A61" t="s">
        <v>176</v>
      </c>
      <c r="M61" t="s">
        <v>8</v>
      </c>
      <c r="U61" t="s">
        <v>872</v>
      </c>
    </row>
    <row r="62" spans="1:21" x14ac:dyDescent="0.2">
      <c r="A62" t="s">
        <v>157</v>
      </c>
      <c r="M62" t="s">
        <v>17</v>
      </c>
    </row>
    <row r="63" spans="1:21" x14ac:dyDescent="0.2">
      <c r="A63" t="s">
        <v>187</v>
      </c>
      <c r="M63" t="s">
        <v>65</v>
      </c>
    </row>
    <row r="64" spans="1:21" x14ac:dyDescent="0.2">
      <c r="A64" t="s">
        <v>196</v>
      </c>
      <c r="M64" t="s">
        <v>17</v>
      </c>
    </row>
    <row r="65" spans="1:22" x14ac:dyDescent="0.2">
      <c r="A65" t="s">
        <v>158</v>
      </c>
      <c r="M65" t="s">
        <v>10</v>
      </c>
    </row>
    <row r="66" spans="1:22" x14ac:dyDescent="0.2">
      <c r="A66" t="s">
        <v>195</v>
      </c>
      <c r="M66" t="s">
        <v>10</v>
      </c>
    </row>
    <row r="67" spans="1:22" x14ac:dyDescent="0.2">
      <c r="A67" t="s">
        <v>156</v>
      </c>
      <c r="M67" t="s">
        <v>10</v>
      </c>
    </row>
    <row r="68" spans="1:22" x14ac:dyDescent="0.2">
      <c r="A68" t="s">
        <v>200</v>
      </c>
      <c r="F68">
        <v>1</v>
      </c>
      <c r="M68" t="s">
        <v>10</v>
      </c>
    </row>
    <row r="69" spans="1:22" x14ac:dyDescent="0.2">
      <c r="A69" t="s">
        <v>109</v>
      </c>
      <c r="D69">
        <v>1</v>
      </c>
      <c r="M69" t="s">
        <v>110</v>
      </c>
      <c r="U69" t="s">
        <v>872</v>
      </c>
    </row>
    <row r="70" spans="1:22" x14ac:dyDescent="0.2">
      <c r="A70" t="s">
        <v>177</v>
      </c>
      <c r="M70" t="s">
        <v>8</v>
      </c>
    </row>
    <row r="71" spans="1:22" x14ac:dyDescent="0.2">
      <c r="A71" t="s">
        <v>193</v>
      </c>
      <c r="M71" t="s">
        <v>194</v>
      </c>
      <c r="V71" t="s">
        <v>876</v>
      </c>
    </row>
    <row r="72" spans="1:22" s="2" customFormat="1" x14ac:dyDescent="0.2">
      <c r="A72" s="2" t="s">
        <v>137</v>
      </c>
      <c r="C72" s="2">
        <v>1</v>
      </c>
      <c r="D72" s="2">
        <v>1</v>
      </c>
      <c r="I72"/>
      <c r="J72"/>
      <c r="K72"/>
      <c r="L72"/>
      <c r="M72" s="2" t="s">
        <v>31</v>
      </c>
      <c r="U72"/>
      <c r="V72" t="s">
        <v>874</v>
      </c>
    </row>
    <row r="73" spans="1:22" x14ac:dyDescent="0.2">
      <c r="A73" t="s">
        <v>151</v>
      </c>
      <c r="M73" t="s">
        <v>8</v>
      </c>
    </row>
    <row r="74" spans="1:22" x14ac:dyDescent="0.2">
      <c r="A74" t="s">
        <v>197</v>
      </c>
      <c r="F74">
        <v>1</v>
      </c>
      <c r="M74" t="s">
        <v>10</v>
      </c>
      <c r="U74" s="6" t="s">
        <v>872</v>
      </c>
      <c r="V74" s="6"/>
    </row>
    <row r="75" spans="1:22" x14ac:dyDescent="0.2">
      <c r="A75" t="s">
        <v>203</v>
      </c>
      <c r="E75">
        <v>1</v>
      </c>
      <c r="M75" t="s">
        <v>34</v>
      </c>
    </row>
    <row r="76" spans="1:22" x14ac:dyDescent="0.2">
      <c r="A76" t="s">
        <v>184</v>
      </c>
      <c r="M76" t="s">
        <v>65</v>
      </c>
    </row>
    <row r="77" spans="1:22" x14ac:dyDescent="0.2">
      <c r="A77" t="s">
        <v>153</v>
      </c>
      <c r="M77" t="s">
        <v>65</v>
      </c>
      <c r="U77" t="s">
        <v>872</v>
      </c>
    </row>
    <row r="78" spans="1:22" x14ac:dyDescent="0.2">
      <c r="A78" t="s">
        <v>181</v>
      </c>
      <c r="M78" t="s">
        <v>145</v>
      </c>
      <c r="U78" t="s">
        <v>872</v>
      </c>
    </row>
    <row r="79" spans="1:22" x14ac:dyDescent="0.2">
      <c r="A79" t="s">
        <v>178</v>
      </c>
      <c r="M79" t="s">
        <v>12</v>
      </c>
    </row>
    <row r="80" spans="1:22" x14ac:dyDescent="0.2">
      <c r="A80" t="s">
        <v>172</v>
      </c>
      <c r="M80" t="s">
        <v>173</v>
      </c>
    </row>
    <row r="81" spans="1:21" x14ac:dyDescent="0.2">
      <c r="A81" t="s">
        <v>180</v>
      </c>
      <c r="M81" t="s">
        <v>8</v>
      </c>
    </row>
    <row r="82" spans="1:21" x14ac:dyDescent="0.2">
      <c r="A82" t="s">
        <v>202</v>
      </c>
      <c r="E82">
        <v>1</v>
      </c>
      <c r="M82" t="s">
        <v>34</v>
      </c>
    </row>
    <row r="83" spans="1:21" x14ac:dyDescent="0.2">
      <c r="A83" t="s">
        <v>140</v>
      </c>
      <c r="C83">
        <v>1</v>
      </c>
      <c r="E83">
        <v>1</v>
      </c>
      <c r="M83" t="s">
        <v>10</v>
      </c>
    </row>
    <row r="84" spans="1:21" x14ac:dyDescent="0.2">
      <c r="A84" t="s">
        <v>185</v>
      </c>
      <c r="M84" t="s">
        <v>10</v>
      </c>
      <c r="U84" t="s">
        <v>869</v>
      </c>
    </row>
    <row r="85" spans="1:21" x14ac:dyDescent="0.2">
      <c r="A85" t="s">
        <v>179</v>
      </c>
      <c r="M85" t="s">
        <v>30</v>
      </c>
    </row>
  </sheetData>
  <autoFilter ref="A1:V85" xr:uid="{7F865276-840F-8942-AFFC-CFE28F7AFE8E}"/>
  <sortState xmlns:xlrd2="http://schemas.microsoft.com/office/spreadsheetml/2017/richdata2" ref="A2:M85">
    <sortCondition ref="A1:A85"/>
  </sortState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6B9D9-487E-6440-B83E-8A62C900A02D}">
  <dimension ref="A1:V101"/>
  <sheetViews>
    <sheetView topLeftCell="A82" zoomScale="120" zoomScaleNormal="120" workbookViewId="0">
      <selection activeCell="B103" sqref="B103"/>
    </sheetView>
  </sheetViews>
  <sheetFormatPr baseColWidth="10" defaultRowHeight="16" x14ac:dyDescent="0.2"/>
  <cols>
    <col min="1" max="1" width="67.33203125" customWidth="1"/>
    <col min="2" max="8" width="10.83203125" customWidth="1"/>
    <col min="9" max="9" width="28.1640625" customWidth="1"/>
    <col min="10" max="10" width="18.33203125" customWidth="1"/>
    <col min="11" max="11" width="16.1640625" customWidth="1"/>
    <col min="12" max="12" width="14.1640625" customWidth="1"/>
  </cols>
  <sheetData>
    <row r="1" spans="1:22" x14ac:dyDescent="0.2">
      <c r="A1" t="s">
        <v>42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47" t="s">
        <v>904</v>
      </c>
      <c r="J1" s="47" t="s">
        <v>905</v>
      </c>
      <c r="K1" s="47" t="s">
        <v>906</v>
      </c>
      <c r="L1" s="47" t="s">
        <v>907</v>
      </c>
      <c r="M1" t="s">
        <v>7</v>
      </c>
      <c r="U1" s="3" t="s">
        <v>868</v>
      </c>
      <c r="V1" s="7" t="s">
        <v>873</v>
      </c>
    </row>
    <row r="2" spans="1:22" x14ac:dyDescent="0.2">
      <c r="A2" t="s">
        <v>766</v>
      </c>
      <c r="J2">
        <v>1</v>
      </c>
      <c r="M2" t="s">
        <v>8</v>
      </c>
    </row>
    <row r="3" spans="1:22" x14ac:dyDescent="0.2">
      <c r="A3" t="s">
        <v>767</v>
      </c>
      <c r="J3">
        <v>1</v>
      </c>
      <c r="M3" t="s">
        <v>8</v>
      </c>
    </row>
    <row r="4" spans="1:22" x14ac:dyDescent="0.2">
      <c r="A4" t="s">
        <v>768</v>
      </c>
      <c r="J4">
        <v>1</v>
      </c>
      <c r="M4" t="s">
        <v>9</v>
      </c>
    </row>
    <row r="5" spans="1:22" x14ac:dyDescent="0.2">
      <c r="A5" t="s">
        <v>769</v>
      </c>
      <c r="M5" t="s">
        <v>10</v>
      </c>
    </row>
    <row r="6" spans="1:22" x14ac:dyDescent="0.2">
      <c r="A6" t="s">
        <v>770</v>
      </c>
      <c r="M6" t="s">
        <v>10</v>
      </c>
    </row>
    <row r="7" spans="1:22" x14ac:dyDescent="0.2">
      <c r="A7" t="s">
        <v>771</v>
      </c>
      <c r="M7" t="s">
        <v>10</v>
      </c>
    </row>
    <row r="8" spans="1:22" x14ac:dyDescent="0.2">
      <c r="A8" t="s">
        <v>772</v>
      </c>
      <c r="M8" t="s">
        <v>10</v>
      </c>
    </row>
    <row r="9" spans="1:22" x14ac:dyDescent="0.2">
      <c r="A9" t="s">
        <v>773</v>
      </c>
      <c r="M9" t="s">
        <v>10</v>
      </c>
    </row>
    <row r="10" spans="1:22" x14ac:dyDescent="0.2">
      <c r="A10" t="s">
        <v>774</v>
      </c>
      <c r="J10">
        <v>1</v>
      </c>
      <c r="M10" t="s">
        <v>10</v>
      </c>
    </row>
    <row r="11" spans="1:22" x14ac:dyDescent="0.2">
      <c r="A11" t="s">
        <v>775</v>
      </c>
      <c r="J11">
        <v>1</v>
      </c>
      <c r="M11" t="s">
        <v>10</v>
      </c>
    </row>
    <row r="12" spans="1:22" x14ac:dyDescent="0.2">
      <c r="A12" t="s">
        <v>776</v>
      </c>
      <c r="J12">
        <v>1</v>
      </c>
      <c r="M12" t="s">
        <v>10</v>
      </c>
    </row>
    <row r="13" spans="1:22" x14ac:dyDescent="0.2">
      <c r="A13" t="s">
        <v>777</v>
      </c>
      <c r="J13">
        <v>1</v>
      </c>
      <c r="M13" t="s">
        <v>10</v>
      </c>
    </row>
    <row r="14" spans="1:22" x14ac:dyDescent="0.2">
      <c r="A14" t="s">
        <v>778</v>
      </c>
      <c r="J14">
        <v>1</v>
      </c>
      <c r="M14" t="s">
        <v>10</v>
      </c>
    </row>
    <row r="15" spans="1:22" x14ac:dyDescent="0.2">
      <c r="A15" t="s">
        <v>779</v>
      </c>
      <c r="J15">
        <v>1</v>
      </c>
      <c r="M15" t="s">
        <v>10</v>
      </c>
    </row>
    <row r="16" spans="1:22" x14ac:dyDescent="0.2">
      <c r="A16" t="s">
        <v>780</v>
      </c>
      <c r="B16">
        <v>1</v>
      </c>
      <c r="M16" t="s">
        <v>10</v>
      </c>
    </row>
    <row r="17" spans="1:13" x14ac:dyDescent="0.2">
      <c r="A17" t="s">
        <v>781</v>
      </c>
      <c r="M17" t="s">
        <v>10</v>
      </c>
    </row>
    <row r="18" spans="1:13" x14ac:dyDescent="0.2">
      <c r="A18" t="s">
        <v>782</v>
      </c>
      <c r="M18" t="s">
        <v>10</v>
      </c>
    </row>
    <row r="19" spans="1:13" x14ac:dyDescent="0.2">
      <c r="A19" t="s">
        <v>783</v>
      </c>
      <c r="C19">
        <v>1</v>
      </c>
      <c r="M19" t="s">
        <v>10</v>
      </c>
    </row>
    <row r="20" spans="1:13" x14ac:dyDescent="0.2">
      <c r="A20" t="s">
        <v>784</v>
      </c>
      <c r="M20" t="s">
        <v>10</v>
      </c>
    </row>
    <row r="21" spans="1:13" x14ac:dyDescent="0.2">
      <c r="A21" t="s">
        <v>785</v>
      </c>
      <c r="M21" t="s">
        <v>10</v>
      </c>
    </row>
    <row r="22" spans="1:13" x14ac:dyDescent="0.2">
      <c r="A22" t="s">
        <v>786</v>
      </c>
      <c r="B22">
        <v>1</v>
      </c>
      <c r="M22" t="s">
        <v>10</v>
      </c>
    </row>
    <row r="23" spans="1:13" x14ac:dyDescent="0.2">
      <c r="A23" t="s">
        <v>787</v>
      </c>
      <c r="M23" t="s">
        <v>10</v>
      </c>
    </row>
    <row r="24" spans="1:13" x14ac:dyDescent="0.2">
      <c r="A24" t="s">
        <v>788</v>
      </c>
      <c r="B24">
        <v>1</v>
      </c>
      <c r="M24" t="s">
        <v>10</v>
      </c>
    </row>
    <row r="25" spans="1:13" x14ac:dyDescent="0.2">
      <c r="A25" t="s">
        <v>789</v>
      </c>
      <c r="M25" t="s">
        <v>11</v>
      </c>
    </row>
    <row r="26" spans="1:13" x14ac:dyDescent="0.2">
      <c r="A26" t="s">
        <v>790</v>
      </c>
      <c r="M26" t="s">
        <v>12</v>
      </c>
    </row>
    <row r="27" spans="1:13" x14ac:dyDescent="0.2">
      <c r="A27" t="s">
        <v>791</v>
      </c>
      <c r="M27" t="s">
        <v>8</v>
      </c>
    </row>
    <row r="28" spans="1:13" x14ac:dyDescent="0.2">
      <c r="A28" t="s">
        <v>792</v>
      </c>
      <c r="M28" t="s">
        <v>10</v>
      </c>
    </row>
    <row r="29" spans="1:13" x14ac:dyDescent="0.2">
      <c r="A29" t="s">
        <v>793</v>
      </c>
      <c r="M29" t="s">
        <v>8</v>
      </c>
    </row>
    <row r="30" spans="1:13" x14ac:dyDescent="0.2">
      <c r="A30" t="s">
        <v>794</v>
      </c>
      <c r="C30">
        <v>1</v>
      </c>
      <c r="M30" t="s">
        <v>10</v>
      </c>
    </row>
    <row r="31" spans="1:13" x14ac:dyDescent="0.2">
      <c r="A31" t="s">
        <v>795</v>
      </c>
      <c r="J31">
        <v>1</v>
      </c>
      <c r="M31" t="s">
        <v>10</v>
      </c>
    </row>
    <row r="32" spans="1:13" x14ac:dyDescent="0.2">
      <c r="A32" t="s">
        <v>796</v>
      </c>
      <c r="J32">
        <v>1</v>
      </c>
      <c r="M32" t="s">
        <v>10</v>
      </c>
    </row>
    <row r="33" spans="1:13" x14ac:dyDescent="0.2">
      <c r="A33" t="s">
        <v>797</v>
      </c>
      <c r="J33">
        <v>1</v>
      </c>
      <c r="M33" t="s">
        <v>10</v>
      </c>
    </row>
    <row r="34" spans="1:13" x14ac:dyDescent="0.2">
      <c r="A34" t="s">
        <v>798</v>
      </c>
      <c r="J34">
        <v>1</v>
      </c>
      <c r="M34" t="s">
        <v>10</v>
      </c>
    </row>
    <row r="35" spans="1:13" x14ac:dyDescent="0.2">
      <c r="A35" t="s">
        <v>799</v>
      </c>
      <c r="J35">
        <v>1</v>
      </c>
      <c r="M35" t="s">
        <v>10</v>
      </c>
    </row>
    <row r="36" spans="1:13" x14ac:dyDescent="0.2">
      <c r="A36" t="s">
        <v>800</v>
      </c>
      <c r="C36">
        <v>1</v>
      </c>
      <c r="M36" t="s">
        <v>10</v>
      </c>
    </row>
    <row r="37" spans="1:13" x14ac:dyDescent="0.2">
      <c r="A37" t="s">
        <v>801</v>
      </c>
      <c r="J37">
        <v>1</v>
      </c>
      <c r="M37" t="s">
        <v>10</v>
      </c>
    </row>
    <row r="38" spans="1:13" x14ac:dyDescent="0.2">
      <c r="A38" t="s">
        <v>802</v>
      </c>
      <c r="M38" t="s">
        <v>10</v>
      </c>
    </row>
    <row r="39" spans="1:13" x14ac:dyDescent="0.2">
      <c r="A39" t="s">
        <v>803</v>
      </c>
      <c r="B39">
        <v>1</v>
      </c>
      <c r="M39" t="s">
        <v>10</v>
      </c>
    </row>
    <row r="40" spans="1:13" x14ac:dyDescent="0.2">
      <c r="A40" t="s">
        <v>804</v>
      </c>
      <c r="M40" t="s">
        <v>10</v>
      </c>
    </row>
    <row r="41" spans="1:13" x14ac:dyDescent="0.2">
      <c r="A41" t="s">
        <v>805</v>
      </c>
      <c r="B41">
        <v>1</v>
      </c>
      <c r="M41" t="s">
        <v>10</v>
      </c>
    </row>
    <row r="42" spans="1:13" x14ac:dyDescent="0.2">
      <c r="A42" t="s">
        <v>806</v>
      </c>
      <c r="M42" t="s">
        <v>12</v>
      </c>
    </row>
    <row r="43" spans="1:13" x14ac:dyDescent="0.2">
      <c r="A43" t="s">
        <v>807</v>
      </c>
      <c r="M43" t="s">
        <v>10</v>
      </c>
    </row>
    <row r="44" spans="1:13" x14ac:dyDescent="0.2">
      <c r="A44" t="s">
        <v>808</v>
      </c>
      <c r="D44">
        <v>1</v>
      </c>
      <c r="M44" t="s">
        <v>13</v>
      </c>
    </row>
    <row r="45" spans="1:13" x14ac:dyDescent="0.2">
      <c r="A45" t="s">
        <v>809</v>
      </c>
      <c r="M45" t="s">
        <v>14</v>
      </c>
    </row>
    <row r="46" spans="1:13" x14ac:dyDescent="0.2">
      <c r="A46" t="s">
        <v>810</v>
      </c>
      <c r="B46">
        <v>1</v>
      </c>
      <c r="M46" t="s">
        <v>15</v>
      </c>
    </row>
    <row r="47" spans="1:13" x14ac:dyDescent="0.2">
      <c r="A47" t="s">
        <v>811</v>
      </c>
      <c r="M47" t="s">
        <v>10</v>
      </c>
    </row>
    <row r="48" spans="1:13" x14ac:dyDescent="0.2">
      <c r="A48" t="s">
        <v>812</v>
      </c>
      <c r="M48" t="s">
        <v>10</v>
      </c>
    </row>
    <row r="49" spans="1:13" x14ac:dyDescent="0.2">
      <c r="A49" t="s">
        <v>813</v>
      </c>
      <c r="M49" t="s">
        <v>10</v>
      </c>
    </row>
    <row r="50" spans="1:13" x14ac:dyDescent="0.2">
      <c r="A50" t="s">
        <v>814</v>
      </c>
      <c r="M50" t="s">
        <v>10</v>
      </c>
    </row>
    <row r="51" spans="1:13" x14ac:dyDescent="0.2">
      <c r="A51" t="s">
        <v>815</v>
      </c>
      <c r="C51">
        <v>1</v>
      </c>
      <c r="M51" t="s">
        <v>16</v>
      </c>
    </row>
    <row r="52" spans="1:13" x14ac:dyDescent="0.2">
      <c r="A52" t="s">
        <v>816</v>
      </c>
      <c r="M52" t="s">
        <v>10</v>
      </c>
    </row>
    <row r="53" spans="1:13" x14ac:dyDescent="0.2">
      <c r="A53" t="s">
        <v>817</v>
      </c>
      <c r="M53" t="s">
        <v>10</v>
      </c>
    </row>
    <row r="54" spans="1:13" x14ac:dyDescent="0.2">
      <c r="A54" t="s">
        <v>818</v>
      </c>
      <c r="M54" t="s">
        <v>10</v>
      </c>
    </row>
    <row r="55" spans="1:13" x14ac:dyDescent="0.2">
      <c r="A55" t="s">
        <v>819</v>
      </c>
      <c r="M55" t="s">
        <v>10</v>
      </c>
    </row>
    <row r="56" spans="1:13" x14ac:dyDescent="0.2">
      <c r="A56" t="s">
        <v>820</v>
      </c>
      <c r="M56" t="s">
        <v>10</v>
      </c>
    </row>
    <row r="57" spans="1:13" x14ac:dyDescent="0.2">
      <c r="A57" t="s">
        <v>821</v>
      </c>
      <c r="M57" t="s">
        <v>10</v>
      </c>
    </row>
    <row r="58" spans="1:13" x14ac:dyDescent="0.2">
      <c r="A58" t="s">
        <v>822</v>
      </c>
      <c r="M58" t="s">
        <v>17</v>
      </c>
    </row>
    <row r="59" spans="1:13" x14ac:dyDescent="0.2">
      <c r="A59" t="s">
        <v>823</v>
      </c>
      <c r="M59" t="s">
        <v>18</v>
      </c>
    </row>
    <row r="60" spans="1:13" x14ac:dyDescent="0.2">
      <c r="A60" t="s">
        <v>824</v>
      </c>
      <c r="M60" t="s">
        <v>19</v>
      </c>
    </row>
    <row r="61" spans="1:13" x14ac:dyDescent="0.2">
      <c r="A61" t="s">
        <v>825</v>
      </c>
      <c r="J61">
        <v>1</v>
      </c>
      <c r="M61" t="s">
        <v>10</v>
      </c>
    </row>
    <row r="62" spans="1:13" x14ac:dyDescent="0.2">
      <c r="A62" t="s">
        <v>826</v>
      </c>
      <c r="J62">
        <v>1</v>
      </c>
      <c r="M62" t="s">
        <v>10</v>
      </c>
    </row>
    <row r="63" spans="1:13" x14ac:dyDescent="0.2">
      <c r="A63" t="s">
        <v>827</v>
      </c>
      <c r="J63">
        <v>1</v>
      </c>
      <c r="M63" t="s">
        <v>10</v>
      </c>
    </row>
    <row r="64" spans="1:13" x14ac:dyDescent="0.2">
      <c r="A64" t="s">
        <v>828</v>
      </c>
      <c r="J64">
        <v>1</v>
      </c>
      <c r="M64" t="s">
        <v>10</v>
      </c>
    </row>
    <row r="65" spans="1:13" x14ac:dyDescent="0.2">
      <c r="A65" t="s">
        <v>829</v>
      </c>
      <c r="J65">
        <v>1</v>
      </c>
      <c r="M65" t="s">
        <v>10</v>
      </c>
    </row>
    <row r="66" spans="1:13" x14ac:dyDescent="0.2">
      <c r="A66" t="s">
        <v>830</v>
      </c>
      <c r="J66">
        <v>1</v>
      </c>
      <c r="M66" t="s">
        <v>10</v>
      </c>
    </row>
    <row r="67" spans="1:13" x14ac:dyDescent="0.2">
      <c r="A67" t="s">
        <v>831</v>
      </c>
      <c r="J67">
        <v>1</v>
      </c>
      <c r="M67" t="s">
        <v>10</v>
      </c>
    </row>
    <row r="68" spans="1:13" x14ac:dyDescent="0.2">
      <c r="A68" t="s">
        <v>832</v>
      </c>
      <c r="J68">
        <v>1</v>
      </c>
      <c r="M68" t="s">
        <v>10</v>
      </c>
    </row>
    <row r="69" spans="1:13" x14ac:dyDescent="0.2">
      <c r="A69" t="s">
        <v>833</v>
      </c>
      <c r="J69">
        <v>1</v>
      </c>
      <c r="M69" t="s">
        <v>10</v>
      </c>
    </row>
    <row r="70" spans="1:13" x14ac:dyDescent="0.2">
      <c r="A70" t="s">
        <v>834</v>
      </c>
      <c r="J70">
        <v>1</v>
      </c>
      <c r="M70" t="s">
        <v>10</v>
      </c>
    </row>
    <row r="71" spans="1:13" x14ac:dyDescent="0.2">
      <c r="A71" t="s">
        <v>835</v>
      </c>
      <c r="J71">
        <v>1</v>
      </c>
      <c r="M71" t="s">
        <v>10</v>
      </c>
    </row>
    <row r="72" spans="1:13" x14ac:dyDescent="0.2">
      <c r="A72" t="s">
        <v>836</v>
      </c>
      <c r="J72">
        <v>1</v>
      </c>
      <c r="M72" t="s">
        <v>10</v>
      </c>
    </row>
    <row r="73" spans="1:13" x14ac:dyDescent="0.2">
      <c r="A73" t="s">
        <v>837</v>
      </c>
      <c r="J73">
        <v>1</v>
      </c>
      <c r="M73" t="s">
        <v>10</v>
      </c>
    </row>
    <row r="74" spans="1:13" x14ac:dyDescent="0.2">
      <c r="A74" t="s">
        <v>838</v>
      </c>
      <c r="J74">
        <v>1</v>
      </c>
      <c r="M74" t="s">
        <v>10</v>
      </c>
    </row>
    <row r="75" spans="1:13" x14ac:dyDescent="0.2">
      <c r="A75" t="s">
        <v>839</v>
      </c>
      <c r="J75">
        <v>1</v>
      </c>
      <c r="M75" t="s">
        <v>10</v>
      </c>
    </row>
    <row r="76" spans="1:13" x14ac:dyDescent="0.2">
      <c r="A76" t="s">
        <v>840</v>
      </c>
      <c r="J76">
        <v>1</v>
      </c>
      <c r="M76" t="s">
        <v>10</v>
      </c>
    </row>
    <row r="77" spans="1:13" x14ac:dyDescent="0.2">
      <c r="A77" t="s">
        <v>841</v>
      </c>
      <c r="J77">
        <v>1</v>
      </c>
      <c r="M77" t="s">
        <v>10</v>
      </c>
    </row>
    <row r="78" spans="1:13" x14ac:dyDescent="0.2">
      <c r="A78" t="s">
        <v>842</v>
      </c>
      <c r="M78" t="s">
        <v>19</v>
      </c>
    </row>
    <row r="79" spans="1:13" x14ac:dyDescent="0.2">
      <c r="A79" t="s">
        <v>843</v>
      </c>
      <c r="M79" t="s">
        <v>20</v>
      </c>
    </row>
    <row r="80" spans="1:13" x14ac:dyDescent="0.2">
      <c r="A80" t="s">
        <v>844</v>
      </c>
      <c r="B80">
        <v>1</v>
      </c>
      <c r="D80">
        <v>1</v>
      </c>
      <c r="M80" t="s">
        <v>10</v>
      </c>
    </row>
    <row r="81" spans="1:21" x14ac:dyDescent="0.2">
      <c r="A81" t="s">
        <v>845</v>
      </c>
      <c r="M81" t="s">
        <v>10</v>
      </c>
    </row>
    <row r="82" spans="1:21" x14ac:dyDescent="0.2">
      <c r="A82" t="s">
        <v>846</v>
      </c>
      <c r="M82" t="s">
        <v>10</v>
      </c>
    </row>
    <row r="83" spans="1:21" x14ac:dyDescent="0.2">
      <c r="A83" t="s">
        <v>847</v>
      </c>
      <c r="M83" t="s">
        <v>10</v>
      </c>
    </row>
    <row r="84" spans="1:21" x14ac:dyDescent="0.2">
      <c r="A84" t="s">
        <v>848</v>
      </c>
      <c r="M84" t="s">
        <v>10</v>
      </c>
    </row>
    <row r="85" spans="1:21" x14ac:dyDescent="0.2">
      <c r="A85" t="s">
        <v>849</v>
      </c>
      <c r="M85" t="s">
        <v>10</v>
      </c>
    </row>
    <row r="86" spans="1:21" x14ac:dyDescent="0.2">
      <c r="A86" t="s">
        <v>850</v>
      </c>
      <c r="M86" t="s">
        <v>10</v>
      </c>
    </row>
    <row r="87" spans="1:21" x14ac:dyDescent="0.2">
      <c r="A87" t="s">
        <v>851</v>
      </c>
      <c r="B87">
        <v>1</v>
      </c>
      <c r="M87" t="s">
        <v>10</v>
      </c>
    </row>
    <row r="88" spans="1:21" x14ac:dyDescent="0.2">
      <c r="A88" t="s">
        <v>852</v>
      </c>
      <c r="M88" t="s">
        <v>10</v>
      </c>
    </row>
    <row r="89" spans="1:21" x14ac:dyDescent="0.2">
      <c r="A89" t="s">
        <v>853</v>
      </c>
      <c r="M89" t="s">
        <v>10</v>
      </c>
    </row>
    <row r="90" spans="1:21" x14ac:dyDescent="0.2">
      <c r="A90" t="s">
        <v>854</v>
      </c>
      <c r="B90">
        <v>1</v>
      </c>
      <c r="M90" t="s">
        <v>10</v>
      </c>
    </row>
    <row r="91" spans="1:21" x14ac:dyDescent="0.2">
      <c r="A91" t="s">
        <v>855</v>
      </c>
      <c r="B91">
        <v>1</v>
      </c>
      <c r="M91" t="s">
        <v>10</v>
      </c>
    </row>
    <row r="92" spans="1:21" x14ac:dyDescent="0.2">
      <c r="A92" t="s">
        <v>856</v>
      </c>
      <c r="B92">
        <v>1</v>
      </c>
      <c r="M92" t="s">
        <v>10</v>
      </c>
    </row>
    <row r="93" spans="1:21" x14ac:dyDescent="0.2">
      <c r="A93" t="s">
        <v>857</v>
      </c>
      <c r="M93" t="s">
        <v>10</v>
      </c>
    </row>
    <row r="94" spans="1:21" x14ac:dyDescent="0.2">
      <c r="A94" t="s">
        <v>858</v>
      </c>
      <c r="M94" t="s">
        <v>10</v>
      </c>
    </row>
    <row r="95" spans="1:21" x14ac:dyDescent="0.2">
      <c r="A95" t="s">
        <v>859</v>
      </c>
      <c r="M95" t="s">
        <v>10</v>
      </c>
      <c r="U95" t="s">
        <v>869</v>
      </c>
    </row>
    <row r="96" spans="1:21" x14ac:dyDescent="0.2">
      <c r="A96" t="s">
        <v>860</v>
      </c>
      <c r="M96" t="s">
        <v>10</v>
      </c>
    </row>
    <row r="97" spans="1:13" x14ac:dyDescent="0.2">
      <c r="A97" t="s">
        <v>861</v>
      </c>
      <c r="M97" t="s">
        <v>8</v>
      </c>
    </row>
    <row r="98" spans="1:13" x14ac:dyDescent="0.2">
      <c r="A98" t="s">
        <v>862</v>
      </c>
      <c r="M98" t="s">
        <v>8</v>
      </c>
    </row>
    <row r="99" spans="1:13" x14ac:dyDescent="0.2">
      <c r="A99" t="s">
        <v>863</v>
      </c>
      <c r="M99" t="s">
        <v>9</v>
      </c>
    </row>
    <row r="100" spans="1:13" x14ac:dyDescent="0.2">
      <c r="A100" t="s">
        <v>864</v>
      </c>
      <c r="M100" t="s">
        <v>8</v>
      </c>
    </row>
    <row r="101" spans="1:13" x14ac:dyDescent="0.2">
      <c r="A101" t="s">
        <v>865</v>
      </c>
      <c r="I101">
        <v>1</v>
      </c>
      <c r="M101" t="s">
        <v>10</v>
      </c>
    </row>
  </sheetData>
  <autoFilter ref="A1:V101" xr:uid="{2F76B9D9-487E-6440-B83E-8A62C900A02D}"/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0395D-8611-C047-ACF5-3F89F4134CEA}">
  <sheetPr filterMode="1"/>
  <dimension ref="A1:V101"/>
  <sheetViews>
    <sheetView topLeftCell="A63" workbookViewId="0">
      <selection activeCell="K18" sqref="K18"/>
    </sheetView>
  </sheetViews>
  <sheetFormatPr baseColWidth="10" defaultRowHeight="16" x14ac:dyDescent="0.2"/>
  <cols>
    <col min="1" max="1" width="85" customWidth="1"/>
    <col min="2" max="8" width="10.83203125" customWidth="1"/>
    <col min="9" max="9" width="28.1640625" customWidth="1"/>
    <col min="10" max="10" width="18.33203125" customWidth="1"/>
    <col min="11" max="11" width="16.1640625" customWidth="1"/>
    <col min="12" max="12" width="14.1640625" customWidth="1"/>
  </cols>
  <sheetData>
    <row r="1" spans="1:22" x14ac:dyDescent="0.2">
      <c r="A1" t="s">
        <v>42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47" t="s">
        <v>904</v>
      </c>
      <c r="J1" s="47" t="s">
        <v>905</v>
      </c>
      <c r="K1" s="47" t="s">
        <v>906</v>
      </c>
      <c r="L1" s="47" t="s">
        <v>907</v>
      </c>
      <c r="M1" t="s">
        <v>7</v>
      </c>
      <c r="U1" s="7" t="s">
        <v>868</v>
      </c>
      <c r="V1" s="7" t="s">
        <v>873</v>
      </c>
    </row>
    <row r="2" spans="1:22" x14ac:dyDescent="0.2">
      <c r="A2" t="s">
        <v>566</v>
      </c>
      <c r="M2" t="s">
        <v>10</v>
      </c>
    </row>
    <row r="3" spans="1:22" x14ac:dyDescent="0.2">
      <c r="A3" t="s">
        <v>567</v>
      </c>
      <c r="J3">
        <v>1</v>
      </c>
      <c r="M3" t="s">
        <v>10</v>
      </c>
    </row>
    <row r="4" spans="1:22" x14ac:dyDescent="0.2">
      <c r="A4" t="s">
        <v>568</v>
      </c>
      <c r="J4">
        <v>1</v>
      </c>
      <c r="M4" t="s">
        <v>10</v>
      </c>
    </row>
    <row r="5" spans="1:22" x14ac:dyDescent="0.2">
      <c r="A5" t="s">
        <v>569</v>
      </c>
      <c r="J5">
        <v>1</v>
      </c>
      <c r="M5" t="s">
        <v>10</v>
      </c>
    </row>
    <row r="6" spans="1:22" x14ac:dyDescent="0.2">
      <c r="A6" t="s">
        <v>570</v>
      </c>
      <c r="J6">
        <v>1</v>
      </c>
      <c r="M6" t="s">
        <v>10</v>
      </c>
    </row>
    <row r="7" spans="1:22" x14ac:dyDescent="0.2">
      <c r="A7" t="s">
        <v>571</v>
      </c>
      <c r="M7" t="s">
        <v>10</v>
      </c>
    </row>
    <row r="8" spans="1:22" x14ac:dyDescent="0.2">
      <c r="A8" t="s">
        <v>572</v>
      </c>
      <c r="J8">
        <v>1</v>
      </c>
      <c r="M8" t="s">
        <v>10</v>
      </c>
    </row>
    <row r="9" spans="1:22" x14ac:dyDescent="0.2">
      <c r="A9" t="s">
        <v>573</v>
      </c>
      <c r="M9" t="s">
        <v>10</v>
      </c>
      <c r="V9" t="s">
        <v>876</v>
      </c>
    </row>
    <row r="10" spans="1:22" x14ac:dyDescent="0.2">
      <c r="A10" t="s">
        <v>574</v>
      </c>
      <c r="M10" t="s">
        <v>10</v>
      </c>
    </row>
    <row r="11" spans="1:22" x14ac:dyDescent="0.2">
      <c r="A11" t="s">
        <v>575</v>
      </c>
      <c r="M11" t="s">
        <v>10</v>
      </c>
      <c r="V11" t="s">
        <v>876</v>
      </c>
    </row>
    <row r="12" spans="1:22" x14ac:dyDescent="0.2">
      <c r="A12" t="s">
        <v>576</v>
      </c>
      <c r="M12" t="s">
        <v>10</v>
      </c>
    </row>
    <row r="13" spans="1:22" x14ac:dyDescent="0.2">
      <c r="A13" t="s">
        <v>577</v>
      </c>
      <c r="M13" t="s">
        <v>10</v>
      </c>
      <c r="V13" t="s">
        <v>878</v>
      </c>
    </row>
    <row r="14" spans="1:22" x14ac:dyDescent="0.2">
      <c r="A14" t="s">
        <v>578</v>
      </c>
      <c r="M14" t="s">
        <v>10</v>
      </c>
    </row>
    <row r="15" spans="1:22" x14ac:dyDescent="0.2">
      <c r="A15" t="s">
        <v>579</v>
      </c>
      <c r="M15" t="s">
        <v>10</v>
      </c>
    </row>
    <row r="16" spans="1:22" hidden="1" x14ac:dyDescent="0.2">
      <c r="A16" t="s">
        <v>580</v>
      </c>
      <c r="B16">
        <v>1</v>
      </c>
      <c r="M16" t="s">
        <v>10</v>
      </c>
    </row>
    <row r="17" spans="1:22" x14ac:dyDescent="0.2">
      <c r="A17" t="s">
        <v>581</v>
      </c>
      <c r="M17" t="s">
        <v>10</v>
      </c>
    </row>
    <row r="18" spans="1:22" x14ac:dyDescent="0.2">
      <c r="A18" t="s">
        <v>582</v>
      </c>
      <c r="M18" t="s">
        <v>10</v>
      </c>
    </row>
    <row r="19" spans="1:22" x14ac:dyDescent="0.2">
      <c r="A19" t="s">
        <v>583</v>
      </c>
      <c r="M19" t="s">
        <v>10</v>
      </c>
    </row>
    <row r="20" spans="1:22" x14ac:dyDescent="0.2">
      <c r="A20" t="s">
        <v>584</v>
      </c>
      <c r="M20" t="s">
        <v>10</v>
      </c>
    </row>
    <row r="21" spans="1:22" x14ac:dyDescent="0.2">
      <c r="A21" t="s">
        <v>585</v>
      </c>
      <c r="M21" t="s">
        <v>10</v>
      </c>
    </row>
    <row r="22" spans="1:22" x14ac:dyDescent="0.2">
      <c r="A22" t="s">
        <v>586</v>
      </c>
      <c r="M22" t="s">
        <v>10</v>
      </c>
    </row>
    <row r="23" spans="1:22" x14ac:dyDescent="0.2">
      <c r="A23" t="s">
        <v>587</v>
      </c>
      <c r="M23" t="s">
        <v>10</v>
      </c>
    </row>
    <row r="24" spans="1:22" x14ac:dyDescent="0.2">
      <c r="A24" t="s">
        <v>588</v>
      </c>
      <c r="M24" t="s">
        <v>10</v>
      </c>
    </row>
    <row r="25" spans="1:22" x14ac:dyDescent="0.2">
      <c r="A25" t="s">
        <v>589</v>
      </c>
      <c r="M25" t="s">
        <v>10</v>
      </c>
      <c r="V25" t="s">
        <v>875</v>
      </c>
    </row>
    <row r="26" spans="1:22" x14ac:dyDescent="0.2">
      <c r="A26" t="s">
        <v>590</v>
      </c>
      <c r="M26" t="s">
        <v>10</v>
      </c>
    </row>
    <row r="27" spans="1:22" hidden="1" x14ac:dyDescent="0.2">
      <c r="A27" t="s">
        <v>591</v>
      </c>
      <c r="B27">
        <v>1</v>
      </c>
      <c r="M27" t="s">
        <v>9</v>
      </c>
    </row>
    <row r="28" spans="1:22" x14ac:dyDescent="0.2">
      <c r="A28" t="s">
        <v>592</v>
      </c>
      <c r="M28" t="s">
        <v>10</v>
      </c>
    </row>
    <row r="29" spans="1:22" x14ac:dyDescent="0.2">
      <c r="A29" t="s">
        <v>593</v>
      </c>
      <c r="M29" t="s">
        <v>21</v>
      </c>
    </row>
    <row r="30" spans="1:22" x14ac:dyDescent="0.2">
      <c r="A30" t="s">
        <v>594</v>
      </c>
      <c r="M30" t="s">
        <v>13</v>
      </c>
    </row>
    <row r="31" spans="1:22" x14ac:dyDescent="0.2">
      <c r="A31" t="s">
        <v>595</v>
      </c>
      <c r="M31" t="s">
        <v>22</v>
      </c>
      <c r="U31" t="s">
        <v>869</v>
      </c>
    </row>
    <row r="32" spans="1:22" hidden="1" x14ac:dyDescent="0.2">
      <c r="A32" t="s">
        <v>596</v>
      </c>
      <c r="C32">
        <v>1</v>
      </c>
      <c r="M32" t="s">
        <v>23</v>
      </c>
      <c r="V32" t="s">
        <v>874</v>
      </c>
    </row>
    <row r="33" spans="1:21" x14ac:dyDescent="0.2">
      <c r="A33" t="s">
        <v>597</v>
      </c>
      <c r="M33" t="s">
        <v>8</v>
      </c>
    </row>
    <row r="34" spans="1:21" x14ac:dyDescent="0.2">
      <c r="A34" t="s">
        <v>598</v>
      </c>
      <c r="M34" t="s">
        <v>8</v>
      </c>
    </row>
    <row r="35" spans="1:21" hidden="1" x14ac:dyDescent="0.2">
      <c r="A35" t="s">
        <v>599</v>
      </c>
      <c r="B35">
        <v>1</v>
      </c>
      <c r="M35" t="s">
        <v>10</v>
      </c>
    </row>
    <row r="36" spans="1:21" x14ac:dyDescent="0.2">
      <c r="A36" t="s">
        <v>600</v>
      </c>
      <c r="I36">
        <v>1</v>
      </c>
      <c r="M36" t="s">
        <v>10</v>
      </c>
    </row>
    <row r="37" spans="1:21" x14ac:dyDescent="0.2">
      <c r="A37" t="s">
        <v>601</v>
      </c>
      <c r="I37">
        <v>1</v>
      </c>
      <c r="M37" t="s">
        <v>24</v>
      </c>
    </row>
    <row r="38" spans="1:21" x14ac:dyDescent="0.2">
      <c r="A38" t="s">
        <v>602</v>
      </c>
      <c r="M38" t="s">
        <v>10</v>
      </c>
    </row>
    <row r="39" spans="1:21" x14ac:dyDescent="0.2">
      <c r="A39" t="s">
        <v>603</v>
      </c>
      <c r="M39" t="s">
        <v>25</v>
      </c>
    </row>
    <row r="40" spans="1:21" hidden="1" x14ac:dyDescent="0.2">
      <c r="A40" t="s">
        <v>604</v>
      </c>
      <c r="C40">
        <v>1</v>
      </c>
      <c r="M40" t="s">
        <v>10</v>
      </c>
    </row>
    <row r="41" spans="1:21" x14ac:dyDescent="0.2">
      <c r="A41" t="s">
        <v>605</v>
      </c>
      <c r="I41">
        <v>1</v>
      </c>
      <c r="M41" t="s">
        <v>19</v>
      </c>
    </row>
    <row r="42" spans="1:21" x14ac:dyDescent="0.2">
      <c r="A42" t="s">
        <v>606</v>
      </c>
      <c r="L42">
        <v>1</v>
      </c>
      <c r="M42" t="s">
        <v>9</v>
      </c>
    </row>
    <row r="43" spans="1:21" x14ac:dyDescent="0.2">
      <c r="A43" t="s">
        <v>607</v>
      </c>
      <c r="L43">
        <v>1</v>
      </c>
      <c r="M43" t="s">
        <v>8</v>
      </c>
    </row>
    <row r="44" spans="1:21" hidden="1" x14ac:dyDescent="0.2">
      <c r="A44" t="s">
        <v>608</v>
      </c>
      <c r="B44">
        <v>1</v>
      </c>
      <c r="M44" t="s">
        <v>26</v>
      </c>
    </row>
    <row r="45" spans="1:21" x14ac:dyDescent="0.2">
      <c r="A45" t="s">
        <v>609</v>
      </c>
      <c r="M45" t="s">
        <v>19</v>
      </c>
    </row>
    <row r="46" spans="1:21" x14ac:dyDescent="0.2">
      <c r="A46" t="s">
        <v>610</v>
      </c>
      <c r="M46" t="s">
        <v>19</v>
      </c>
    </row>
    <row r="47" spans="1:21" x14ac:dyDescent="0.2">
      <c r="A47" t="s">
        <v>611</v>
      </c>
      <c r="M47" t="s">
        <v>27</v>
      </c>
      <c r="U47" t="s">
        <v>869</v>
      </c>
    </row>
    <row r="48" spans="1:21" x14ac:dyDescent="0.2">
      <c r="A48" t="s">
        <v>612</v>
      </c>
      <c r="M48" t="s">
        <v>27</v>
      </c>
      <c r="U48" t="s">
        <v>869</v>
      </c>
    </row>
    <row r="49" spans="1:22" x14ac:dyDescent="0.2">
      <c r="A49" t="s">
        <v>613</v>
      </c>
      <c r="M49" t="s">
        <v>27</v>
      </c>
      <c r="U49" t="s">
        <v>869</v>
      </c>
    </row>
    <row r="50" spans="1:22" x14ac:dyDescent="0.2">
      <c r="A50" t="s">
        <v>614</v>
      </c>
      <c r="M50" t="s">
        <v>27</v>
      </c>
      <c r="U50" t="s">
        <v>869</v>
      </c>
    </row>
    <row r="51" spans="1:22" x14ac:dyDescent="0.2">
      <c r="A51" t="s">
        <v>615</v>
      </c>
      <c r="M51" t="s">
        <v>27</v>
      </c>
      <c r="U51" t="s">
        <v>869</v>
      </c>
    </row>
    <row r="52" spans="1:22" x14ac:dyDescent="0.2">
      <c r="A52" t="s">
        <v>616</v>
      </c>
      <c r="M52" t="s">
        <v>19</v>
      </c>
    </row>
    <row r="53" spans="1:22" x14ac:dyDescent="0.2">
      <c r="A53" t="s">
        <v>617</v>
      </c>
      <c r="M53" t="s">
        <v>27</v>
      </c>
      <c r="U53" t="s">
        <v>869</v>
      </c>
    </row>
    <row r="54" spans="1:22" hidden="1" x14ac:dyDescent="0.2">
      <c r="A54" t="s">
        <v>618</v>
      </c>
      <c r="B54">
        <v>1</v>
      </c>
      <c r="M54" t="s">
        <v>28</v>
      </c>
      <c r="U54" t="s">
        <v>869</v>
      </c>
    </row>
    <row r="55" spans="1:22" x14ac:dyDescent="0.2">
      <c r="A55" t="s">
        <v>619</v>
      </c>
      <c r="M55" t="s">
        <v>27</v>
      </c>
      <c r="U55" t="s">
        <v>869</v>
      </c>
    </row>
    <row r="56" spans="1:22" x14ac:dyDescent="0.2">
      <c r="A56" t="s">
        <v>620</v>
      </c>
      <c r="M56" t="s">
        <v>29</v>
      </c>
      <c r="U56" t="s">
        <v>869</v>
      </c>
      <c r="V56" t="s">
        <v>876</v>
      </c>
    </row>
    <row r="57" spans="1:22" hidden="1" x14ac:dyDescent="0.2">
      <c r="A57" t="s">
        <v>621</v>
      </c>
      <c r="C57">
        <v>1</v>
      </c>
      <c r="M57" t="s">
        <v>30</v>
      </c>
    </row>
    <row r="58" spans="1:22" x14ac:dyDescent="0.2">
      <c r="A58" t="s">
        <v>622</v>
      </c>
      <c r="M58" t="s">
        <v>10</v>
      </c>
      <c r="U58" t="s">
        <v>869</v>
      </c>
    </row>
    <row r="59" spans="1:22" x14ac:dyDescent="0.2">
      <c r="A59" t="s">
        <v>623</v>
      </c>
      <c r="M59" t="s">
        <v>10</v>
      </c>
    </row>
    <row r="60" spans="1:22" x14ac:dyDescent="0.2">
      <c r="A60" t="s">
        <v>624</v>
      </c>
      <c r="M60" t="s">
        <v>10</v>
      </c>
    </row>
    <row r="61" spans="1:22" x14ac:dyDescent="0.2">
      <c r="A61" t="s">
        <v>625</v>
      </c>
      <c r="M61" t="s">
        <v>10</v>
      </c>
    </row>
    <row r="62" spans="1:22" hidden="1" x14ac:dyDescent="0.2">
      <c r="A62" t="s">
        <v>626</v>
      </c>
      <c r="B62">
        <v>1</v>
      </c>
      <c r="M62" t="s">
        <v>10</v>
      </c>
    </row>
    <row r="63" spans="1:22" x14ac:dyDescent="0.2">
      <c r="A63" t="s">
        <v>627</v>
      </c>
      <c r="M63" t="s">
        <v>10</v>
      </c>
    </row>
    <row r="64" spans="1:22" x14ac:dyDescent="0.2">
      <c r="A64" t="s">
        <v>628</v>
      </c>
      <c r="M64" t="s">
        <v>10</v>
      </c>
    </row>
    <row r="65" spans="1:21" x14ac:dyDescent="0.2">
      <c r="A65" t="s">
        <v>629</v>
      </c>
      <c r="M65" t="s">
        <v>10</v>
      </c>
    </row>
    <row r="66" spans="1:21" x14ac:dyDescent="0.2">
      <c r="A66" t="s">
        <v>630</v>
      </c>
      <c r="M66" t="s">
        <v>10</v>
      </c>
    </row>
    <row r="67" spans="1:21" x14ac:dyDescent="0.2">
      <c r="A67" t="s">
        <v>631</v>
      </c>
      <c r="M67" t="s">
        <v>10</v>
      </c>
    </row>
    <row r="68" spans="1:21" x14ac:dyDescent="0.2">
      <c r="A68" t="s">
        <v>632</v>
      </c>
      <c r="M68" t="s">
        <v>10</v>
      </c>
    </row>
    <row r="69" spans="1:21" x14ac:dyDescent="0.2">
      <c r="A69" t="s">
        <v>633</v>
      </c>
      <c r="M69" t="s">
        <v>10</v>
      </c>
    </row>
    <row r="70" spans="1:21" x14ac:dyDescent="0.2">
      <c r="A70" t="s">
        <v>634</v>
      </c>
      <c r="M70" t="s">
        <v>10</v>
      </c>
    </row>
    <row r="71" spans="1:21" x14ac:dyDescent="0.2">
      <c r="A71" t="s">
        <v>635</v>
      </c>
      <c r="M71" t="s">
        <v>10</v>
      </c>
    </row>
    <row r="72" spans="1:21" x14ac:dyDescent="0.2">
      <c r="A72" t="s">
        <v>636</v>
      </c>
      <c r="M72" t="s">
        <v>12</v>
      </c>
    </row>
    <row r="73" spans="1:21" x14ac:dyDescent="0.2">
      <c r="A73" t="s">
        <v>637</v>
      </c>
      <c r="M73" t="s">
        <v>8</v>
      </c>
    </row>
    <row r="74" spans="1:21" x14ac:dyDescent="0.2">
      <c r="A74" t="s">
        <v>638</v>
      </c>
      <c r="M74" t="s">
        <v>8</v>
      </c>
    </row>
    <row r="75" spans="1:21" x14ac:dyDescent="0.2">
      <c r="A75" t="s">
        <v>639</v>
      </c>
      <c r="M75" t="s">
        <v>10</v>
      </c>
    </row>
    <row r="76" spans="1:21" x14ac:dyDescent="0.2">
      <c r="A76" t="s">
        <v>640</v>
      </c>
      <c r="M76" t="s">
        <v>10</v>
      </c>
    </row>
    <row r="77" spans="1:21" x14ac:dyDescent="0.2">
      <c r="A77" t="s">
        <v>641</v>
      </c>
      <c r="M77" t="s">
        <v>10</v>
      </c>
    </row>
    <row r="78" spans="1:21" hidden="1" x14ac:dyDescent="0.2">
      <c r="A78" t="s">
        <v>642</v>
      </c>
      <c r="B78">
        <v>1</v>
      </c>
      <c r="M78" t="s">
        <v>10</v>
      </c>
    </row>
    <row r="79" spans="1:21" x14ac:dyDescent="0.2">
      <c r="A79" t="s">
        <v>643</v>
      </c>
      <c r="J79">
        <v>1</v>
      </c>
      <c r="M79" t="s">
        <v>10</v>
      </c>
      <c r="U79" t="s">
        <v>869</v>
      </c>
    </row>
    <row r="80" spans="1:21" x14ac:dyDescent="0.2">
      <c r="A80" t="s">
        <v>644</v>
      </c>
      <c r="J80">
        <v>1</v>
      </c>
      <c r="M80" t="s">
        <v>10</v>
      </c>
      <c r="U80" t="s">
        <v>869</v>
      </c>
    </row>
    <row r="81" spans="1:21" x14ac:dyDescent="0.2">
      <c r="A81" t="s">
        <v>645</v>
      </c>
      <c r="J81">
        <v>1</v>
      </c>
      <c r="M81" t="s">
        <v>10</v>
      </c>
      <c r="U81" t="s">
        <v>869</v>
      </c>
    </row>
    <row r="82" spans="1:21" x14ac:dyDescent="0.2">
      <c r="A82" t="s">
        <v>646</v>
      </c>
      <c r="J82">
        <v>1</v>
      </c>
      <c r="M82" t="s">
        <v>10</v>
      </c>
      <c r="U82" t="s">
        <v>869</v>
      </c>
    </row>
    <row r="83" spans="1:21" hidden="1" x14ac:dyDescent="0.2">
      <c r="A83" t="s">
        <v>647</v>
      </c>
      <c r="B83">
        <v>1</v>
      </c>
      <c r="M83" t="s">
        <v>10</v>
      </c>
      <c r="U83" t="s">
        <v>869</v>
      </c>
    </row>
    <row r="84" spans="1:21" hidden="1" x14ac:dyDescent="0.2">
      <c r="A84" t="s">
        <v>648</v>
      </c>
      <c r="B84">
        <v>1</v>
      </c>
      <c r="M84" t="s">
        <v>10</v>
      </c>
    </row>
    <row r="85" spans="1:21" x14ac:dyDescent="0.2">
      <c r="A85" t="s">
        <v>649</v>
      </c>
      <c r="M85" t="s">
        <v>10</v>
      </c>
    </row>
    <row r="86" spans="1:21" x14ac:dyDescent="0.2">
      <c r="A86" t="s">
        <v>650</v>
      </c>
      <c r="M86" t="s">
        <v>10</v>
      </c>
    </row>
    <row r="87" spans="1:21" x14ac:dyDescent="0.2">
      <c r="A87" t="s">
        <v>651</v>
      </c>
      <c r="M87" t="s">
        <v>10</v>
      </c>
      <c r="U87" t="s">
        <v>869</v>
      </c>
    </row>
    <row r="88" spans="1:21" x14ac:dyDescent="0.2">
      <c r="A88" t="s">
        <v>652</v>
      </c>
      <c r="M88" t="s">
        <v>10</v>
      </c>
      <c r="U88" t="s">
        <v>869</v>
      </c>
    </row>
    <row r="89" spans="1:21" x14ac:dyDescent="0.2">
      <c r="A89" t="s">
        <v>653</v>
      </c>
      <c r="M89" t="s">
        <v>19</v>
      </c>
    </row>
    <row r="90" spans="1:21" x14ac:dyDescent="0.2">
      <c r="A90" t="s">
        <v>654</v>
      </c>
      <c r="M90" t="s">
        <v>10</v>
      </c>
    </row>
    <row r="91" spans="1:21" x14ac:dyDescent="0.2">
      <c r="A91" t="s">
        <v>655</v>
      </c>
      <c r="M91" t="s">
        <v>10</v>
      </c>
    </row>
    <row r="92" spans="1:21" x14ac:dyDescent="0.2">
      <c r="A92" t="s">
        <v>656</v>
      </c>
      <c r="M92" t="s">
        <v>10</v>
      </c>
    </row>
    <row r="93" spans="1:21" hidden="1" x14ac:dyDescent="0.2">
      <c r="A93" t="s">
        <v>657</v>
      </c>
      <c r="B93">
        <v>1</v>
      </c>
      <c r="M93" t="s">
        <v>10</v>
      </c>
    </row>
    <row r="94" spans="1:21" x14ac:dyDescent="0.2">
      <c r="A94" t="s">
        <v>658</v>
      </c>
      <c r="J94">
        <v>1</v>
      </c>
      <c r="M94" t="s">
        <v>10</v>
      </c>
    </row>
    <row r="95" spans="1:21" x14ac:dyDescent="0.2">
      <c r="A95" t="s">
        <v>659</v>
      </c>
      <c r="J95">
        <v>1</v>
      </c>
      <c r="M95" t="s">
        <v>10</v>
      </c>
    </row>
    <row r="96" spans="1:21" x14ac:dyDescent="0.2">
      <c r="A96" t="s">
        <v>660</v>
      </c>
      <c r="J96">
        <v>1</v>
      </c>
      <c r="M96" t="s">
        <v>10</v>
      </c>
    </row>
    <row r="97" spans="1:22" x14ac:dyDescent="0.2">
      <c r="A97" t="s">
        <v>661</v>
      </c>
      <c r="M97" t="s">
        <v>10</v>
      </c>
    </row>
    <row r="98" spans="1:22" x14ac:dyDescent="0.2">
      <c r="A98" t="s">
        <v>662</v>
      </c>
      <c r="M98" t="s">
        <v>31</v>
      </c>
      <c r="V98" t="s">
        <v>878</v>
      </c>
    </row>
    <row r="99" spans="1:22" x14ac:dyDescent="0.2">
      <c r="A99" t="s">
        <v>663</v>
      </c>
      <c r="M99" t="s">
        <v>8</v>
      </c>
    </row>
    <row r="100" spans="1:22" x14ac:dyDescent="0.2">
      <c r="A100" t="s">
        <v>664</v>
      </c>
      <c r="J100">
        <v>1</v>
      </c>
      <c r="M100" t="s">
        <v>32</v>
      </c>
      <c r="U100" t="s">
        <v>869</v>
      </c>
    </row>
    <row r="101" spans="1:22" x14ac:dyDescent="0.2">
      <c r="A101" t="s">
        <v>665</v>
      </c>
      <c r="M101" t="s">
        <v>10</v>
      </c>
    </row>
  </sheetData>
  <autoFilter ref="A1:V107" xr:uid="{09A0395D-8611-C047-ACF5-3F89F4134CEA}">
    <filterColumn colId="1">
      <filters blank="1"/>
    </filterColumn>
    <filterColumn colId="2">
      <filters blank="1"/>
    </filterColumn>
  </autoFilter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E324C-3169-E841-A7B0-2C00FB8AE93F}">
  <sheetPr filterMode="1"/>
  <dimension ref="A1:V101"/>
  <sheetViews>
    <sheetView workbookViewId="0">
      <selection activeCell="I17" sqref="I17"/>
    </sheetView>
  </sheetViews>
  <sheetFormatPr baseColWidth="10" defaultRowHeight="16" x14ac:dyDescent="0.2"/>
  <cols>
    <col min="1" max="1" width="90.1640625" customWidth="1"/>
    <col min="2" max="8" width="10.83203125" customWidth="1"/>
    <col min="9" max="9" width="28.1640625" customWidth="1"/>
    <col min="10" max="10" width="18.33203125" customWidth="1"/>
    <col min="11" max="11" width="16.1640625" customWidth="1"/>
    <col min="12" max="12" width="14.1640625" customWidth="1"/>
  </cols>
  <sheetData>
    <row r="1" spans="1:22" x14ac:dyDescent="0.2">
      <c r="A1" t="s">
        <v>42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47" t="s">
        <v>904</v>
      </c>
      <c r="J1" s="47" t="s">
        <v>905</v>
      </c>
      <c r="K1" s="47" t="s">
        <v>906</v>
      </c>
      <c r="L1" s="47" t="s">
        <v>907</v>
      </c>
      <c r="M1" t="s">
        <v>7</v>
      </c>
      <c r="U1" s="3" t="s">
        <v>868</v>
      </c>
      <c r="V1" s="7" t="s">
        <v>873</v>
      </c>
    </row>
    <row r="2" spans="1:22" x14ac:dyDescent="0.2">
      <c r="A2" t="s">
        <v>666</v>
      </c>
      <c r="J2">
        <v>1</v>
      </c>
      <c r="M2" t="s">
        <v>10</v>
      </c>
      <c r="V2" t="s">
        <v>875</v>
      </c>
    </row>
    <row r="3" spans="1:22" x14ac:dyDescent="0.2">
      <c r="A3" t="s">
        <v>667</v>
      </c>
      <c r="M3" t="s">
        <v>10</v>
      </c>
      <c r="V3" t="s">
        <v>875</v>
      </c>
    </row>
    <row r="4" spans="1:22" x14ac:dyDescent="0.2">
      <c r="A4" t="s">
        <v>668</v>
      </c>
      <c r="M4" t="s">
        <v>10</v>
      </c>
    </row>
    <row r="5" spans="1:22" x14ac:dyDescent="0.2">
      <c r="A5" t="s">
        <v>669</v>
      </c>
      <c r="M5" t="s">
        <v>10</v>
      </c>
    </row>
    <row r="6" spans="1:22" x14ac:dyDescent="0.2">
      <c r="A6" t="s">
        <v>670</v>
      </c>
      <c r="M6" t="s">
        <v>10</v>
      </c>
    </row>
    <row r="7" spans="1:22" hidden="1" x14ac:dyDescent="0.2">
      <c r="A7" t="s">
        <v>671</v>
      </c>
      <c r="C7">
        <v>1</v>
      </c>
      <c r="M7" t="s">
        <v>10</v>
      </c>
    </row>
    <row r="8" spans="1:22" x14ac:dyDescent="0.2">
      <c r="A8" t="s">
        <v>672</v>
      </c>
      <c r="M8" t="s">
        <v>10</v>
      </c>
    </row>
    <row r="9" spans="1:22" x14ac:dyDescent="0.2">
      <c r="A9" t="s">
        <v>673</v>
      </c>
      <c r="I9">
        <v>1</v>
      </c>
      <c r="M9" t="s">
        <v>10</v>
      </c>
    </row>
    <row r="10" spans="1:22" x14ac:dyDescent="0.2">
      <c r="A10" t="s">
        <v>674</v>
      </c>
      <c r="I10">
        <v>1</v>
      </c>
      <c r="M10" t="s">
        <v>10</v>
      </c>
    </row>
    <row r="11" spans="1:22" x14ac:dyDescent="0.2">
      <c r="A11" t="s">
        <v>675</v>
      </c>
      <c r="I11">
        <v>1</v>
      </c>
      <c r="M11" t="s">
        <v>10</v>
      </c>
    </row>
    <row r="12" spans="1:22" x14ac:dyDescent="0.2">
      <c r="A12" t="s">
        <v>676</v>
      </c>
      <c r="I12">
        <v>1</v>
      </c>
      <c r="M12" t="s">
        <v>10</v>
      </c>
    </row>
    <row r="13" spans="1:22" x14ac:dyDescent="0.2">
      <c r="A13" t="s">
        <v>677</v>
      </c>
      <c r="I13">
        <v>1</v>
      </c>
      <c r="M13" t="s">
        <v>10</v>
      </c>
    </row>
    <row r="14" spans="1:22" hidden="1" x14ac:dyDescent="0.2">
      <c r="A14" t="s">
        <v>678</v>
      </c>
      <c r="C14">
        <v>1</v>
      </c>
      <c r="M14" t="s">
        <v>10</v>
      </c>
    </row>
    <row r="15" spans="1:22" hidden="1" x14ac:dyDescent="0.2">
      <c r="A15" t="s">
        <v>679</v>
      </c>
      <c r="B15">
        <v>1</v>
      </c>
      <c r="C15">
        <v>1</v>
      </c>
      <c r="M15" t="s">
        <v>10</v>
      </c>
    </row>
    <row r="16" spans="1:22" x14ac:dyDescent="0.2">
      <c r="A16" t="s">
        <v>680</v>
      </c>
      <c r="J16">
        <v>1</v>
      </c>
      <c r="M16" t="s">
        <v>10</v>
      </c>
      <c r="U16" t="s">
        <v>871</v>
      </c>
      <c r="V16" t="s">
        <v>875</v>
      </c>
    </row>
    <row r="17" spans="1:22" x14ac:dyDescent="0.2">
      <c r="A17" t="s">
        <v>681</v>
      </c>
      <c r="M17" t="s">
        <v>10</v>
      </c>
    </row>
    <row r="18" spans="1:22" x14ac:dyDescent="0.2">
      <c r="A18" t="s">
        <v>682</v>
      </c>
      <c r="M18" t="s">
        <v>10</v>
      </c>
    </row>
    <row r="19" spans="1:22" x14ac:dyDescent="0.2">
      <c r="A19" t="s">
        <v>683</v>
      </c>
      <c r="M19" t="s">
        <v>10</v>
      </c>
    </row>
    <row r="20" spans="1:22" x14ac:dyDescent="0.2">
      <c r="A20" t="s">
        <v>684</v>
      </c>
      <c r="M20" t="s">
        <v>10</v>
      </c>
    </row>
    <row r="21" spans="1:22" hidden="1" x14ac:dyDescent="0.2">
      <c r="A21" t="s">
        <v>685</v>
      </c>
      <c r="B21">
        <v>1</v>
      </c>
      <c r="M21" t="s">
        <v>10</v>
      </c>
      <c r="U21" t="s">
        <v>871</v>
      </c>
      <c r="V21" t="s">
        <v>875</v>
      </c>
    </row>
    <row r="22" spans="1:22" hidden="1" x14ac:dyDescent="0.2">
      <c r="A22" t="s">
        <v>686</v>
      </c>
      <c r="B22">
        <v>1</v>
      </c>
      <c r="M22" t="s">
        <v>10</v>
      </c>
    </row>
    <row r="23" spans="1:22" x14ac:dyDescent="0.2">
      <c r="A23" t="s">
        <v>687</v>
      </c>
      <c r="M23" t="s">
        <v>10</v>
      </c>
      <c r="V23" t="s">
        <v>875</v>
      </c>
    </row>
    <row r="24" spans="1:22" x14ac:dyDescent="0.2">
      <c r="A24" t="s">
        <v>688</v>
      </c>
      <c r="M24" t="s">
        <v>10</v>
      </c>
      <c r="V24" t="s">
        <v>875</v>
      </c>
    </row>
    <row r="25" spans="1:22" x14ac:dyDescent="0.2">
      <c r="A25" t="s">
        <v>689</v>
      </c>
      <c r="M25" t="s">
        <v>10</v>
      </c>
      <c r="V25" t="s">
        <v>874</v>
      </c>
    </row>
    <row r="26" spans="1:22" x14ac:dyDescent="0.2">
      <c r="A26" t="s">
        <v>690</v>
      </c>
      <c r="M26" t="s">
        <v>10</v>
      </c>
      <c r="V26" t="s">
        <v>874</v>
      </c>
    </row>
    <row r="27" spans="1:22" x14ac:dyDescent="0.2">
      <c r="A27" t="s">
        <v>691</v>
      </c>
      <c r="M27" t="s">
        <v>10</v>
      </c>
      <c r="V27" t="s">
        <v>874</v>
      </c>
    </row>
    <row r="28" spans="1:22" x14ac:dyDescent="0.2">
      <c r="A28" t="s">
        <v>692</v>
      </c>
      <c r="M28" t="s">
        <v>10</v>
      </c>
      <c r="V28" t="s">
        <v>874</v>
      </c>
    </row>
    <row r="29" spans="1:22" x14ac:dyDescent="0.2">
      <c r="A29" t="s">
        <v>693</v>
      </c>
      <c r="M29" t="s">
        <v>10</v>
      </c>
    </row>
    <row r="30" spans="1:22" x14ac:dyDescent="0.2">
      <c r="A30" t="s">
        <v>694</v>
      </c>
      <c r="M30" t="s">
        <v>10</v>
      </c>
      <c r="V30" t="s">
        <v>874</v>
      </c>
    </row>
    <row r="31" spans="1:22" x14ac:dyDescent="0.2">
      <c r="A31" t="s">
        <v>695</v>
      </c>
      <c r="M31" t="s">
        <v>10</v>
      </c>
      <c r="V31" t="s">
        <v>874</v>
      </c>
    </row>
    <row r="32" spans="1:22" x14ac:dyDescent="0.2">
      <c r="A32" t="s">
        <v>696</v>
      </c>
      <c r="M32" t="s">
        <v>10</v>
      </c>
      <c r="V32" t="s">
        <v>874</v>
      </c>
    </row>
    <row r="33" spans="1:22" x14ac:dyDescent="0.2">
      <c r="A33" t="s">
        <v>697</v>
      </c>
      <c r="M33" t="s">
        <v>10</v>
      </c>
    </row>
    <row r="34" spans="1:22" x14ac:dyDescent="0.2">
      <c r="A34" t="s">
        <v>698</v>
      </c>
      <c r="M34" t="s">
        <v>10</v>
      </c>
      <c r="V34" t="s">
        <v>874</v>
      </c>
    </row>
    <row r="35" spans="1:22" x14ac:dyDescent="0.2">
      <c r="A35" t="s">
        <v>699</v>
      </c>
      <c r="M35" t="s">
        <v>10</v>
      </c>
      <c r="V35" t="s">
        <v>874</v>
      </c>
    </row>
    <row r="36" spans="1:22" x14ac:dyDescent="0.2">
      <c r="A36" t="s">
        <v>700</v>
      </c>
      <c r="M36" t="s">
        <v>10</v>
      </c>
      <c r="V36" t="s">
        <v>874</v>
      </c>
    </row>
    <row r="37" spans="1:22" x14ac:dyDescent="0.2">
      <c r="A37" t="s">
        <v>701</v>
      </c>
      <c r="F37">
        <v>1</v>
      </c>
      <c r="M37" t="s">
        <v>10</v>
      </c>
      <c r="U37" t="s">
        <v>871</v>
      </c>
    </row>
    <row r="38" spans="1:22" x14ac:dyDescent="0.2">
      <c r="A38" t="s">
        <v>702</v>
      </c>
      <c r="M38" t="s">
        <v>10</v>
      </c>
      <c r="V38" t="s">
        <v>874</v>
      </c>
    </row>
    <row r="39" spans="1:22" x14ac:dyDescent="0.2">
      <c r="A39" t="s">
        <v>703</v>
      </c>
      <c r="M39" t="s">
        <v>10</v>
      </c>
      <c r="U39" t="s">
        <v>870</v>
      </c>
      <c r="V39" t="s">
        <v>874</v>
      </c>
    </row>
    <row r="40" spans="1:22" x14ac:dyDescent="0.2">
      <c r="A40" t="s">
        <v>704</v>
      </c>
      <c r="M40" t="s">
        <v>10</v>
      </c>
      <c r="U40" t="s">
        <v>871</v>
      </c>
      <c r="V40" t="s">
        <v>884</v>
      </c>
    </row>
    <row r="41" spans="1:22" x14ac:dyDescent="0.2">
      <c r="A41" t="s">
        <v>705</v>
      </c>
      <c r="M41" t="s">
        <v>10</v>
      </c>
      <c r="V41" t="s">
        <v>876</v>
      </c>
    </row>
    <row r="42" spans="1:22" x14ac:dyDescent="0.2">
      <c r="A42" t="s">
        <v>706</v>
      </c>
      <c r="M42" t="s">
        <v>10</v>
      </c>
      <c r="U42" t="s">
        <v>870</v>
      </c>
      <c r="V42" t="s">
        <v>876</v>
      </c>
    </row>
    <row r="43" spans="1:22" x14ac:dyDescent="0.2">
      <c r="A43" t="s">
        <v>707</v>
      </c>
      <c r="M43" t="s">
        <v>10</v>
      </c>
      <c r="U43" t="s">
        <v>871</v>
      </c>
      <c r="V43" t="s">
        <v>876</v>
      </c>
    </row>
    <row r="44" spans="1:22" x14ac:dyDescent="0.2">
      <c r="A44" t="s">
        <v>708</v>
      </c>
      <c r="M44" t="s">
        <v>10</v>
      </c>
      <c r="U44" t="s">
        <v>871</v>
      </c>
      <c r="V44" t="s">
        <v>876</v>
      </c>
    </row>
    <row r="45" spans="1:22" x14ac:dyDescent="0.2">
      <c r="A45" t="s">
        <v>709</v>
      </c>
      <c r="M45" t="s">
        <v>10</v>
      </c>
      <c r="V45" t="s">
        <v>876</v>
      </c>
    </row>
    <row r="46" spans="1:22" x14ac:dyDescent="0.2">
      <c r="A46" t="s">
        <v>710</v>
      </c>
      <c r="M46" t="s">
        <v>10</v>
      </c>
      <c r="U46" t="s">
        <v>871</v>
      </c>
      <c r="V46" t="s">
        <v>876</v>
      </c>
    </row>
    <row r="47" spans="1:22" x14ac:dyDescent="0.2">
      <c r="A47" t="s">
        <v>711</v>
      </c>
      <c r="M47" t="s">
        <v>10</v>
      </c>
    </row>
    <row r="48" spans="1:22" x14ac:dyDescent="0.2">
      <c r="A48" t="s">
        <v>712</v>
      </c>
      <c r="M48" t="s">
        <v>10</v>
      </c>
    </row>
    <row r="49" spans="1:22" hidden="1" x14ac:dyDescent="0.2">
      <c r="A49" t="s">
        <v>713</v>
      </c>
      <c r="B49">
        <v>1</v>
      </c>
      <c r="M49" t="s">
        <v>10</v>
      </c>
    </row>
    <row r="50" spans="1:22" hidden="1" x14ac:dyDescent="0.2">
      <c r="A50" t="s">
        <v>714</v>
      </c>
      <c r="C50">
        <v>1</v>
      </c>
      <c r="M50" t="s">
        <v>10</v>
      </c>
    </row>
    <row r="51" spans="1:22" x14ac:dyDescent="0.2">
      <c r="A51" t="s">
        <v>715</v>
      </c>
      <c r="M51" t="s">
        <v>10</v>
      </c>
    </row>
    <row r="52" spans="1:22" x14ac:dyDescent="0.2">
      <c r="A52" t="s">
        <v>716</v>
      </c>
      <c r="M52" t="s">
        <v>10</v>
      </c>
      <c r="V52" t="s">
        <v>876</v>
      </c>
    </row>
    <row r="53" spans="1:22" x14ac:dyDescent="0.2">
      <c r="A53" t="s">
        <v>717</v>
      </c>
      <c r="M53" t="s">
        <v>10</v>
      </c>
    </row>
    <row r="54" spans="1:22" x14ac:dyDescent="0.2">
      <c r="A54" t="s">
        <v>718</v>
      </c>
      <c r="M54" t="s">
        <v>10</v>
      </c>
    </row>
    <row r="55" spans="1:22" x14ac:dyDescent="0.2">
      <c r="A55" t="s">
        <v>719</v>
      </c>
      <c r="M55" t="s">
        <v>10</v>
      </c>
    </row>
    <row r="56" spans="1:22" x14ac:dyDescent="0.2">
      <c r="A56" t="s">
        <v>720</v>
      </c>
      <c r="M56" t="s">
        <v>10</v>
      </c>
      <c r="U56" t="s">
        <v>871</v>
      </c>
      <c r="V56" t="s">
        <v>876</v>
      </c>
    </row>
    <row r="57" spans="1:22" hidden="1" x14ac:dyDescent="0.2">
      <c r="A57" t="s">
        <v>721</v>
      </c>
      <c r="C57">
        <v>1</v>
      </c>
      <c r="M57" t="s">
        <v>10</v>
      </c>
      <c r="U57" t="s">
        <v>870</v>
      </c>
    </row>
    <row r="58" spans="1:22" hidden="1" x14ac:dyDescent="0.2">
      <c r="A58" t="s">
        <v>722</v>
      </c>
      <c r="C58">
        <v>1</v>
      </c>
      <c r="M58" t="s">
        <v>10</v>
      </c>
      <c r="U58" t="s">
        <v>870</v>
      </c>
    </row>
    <row r="59" spans="1:22" x14ac:dyDescent="0.2">
      <c r="A59" t="s">
        <v>723</v>
      </c>
      <c r="M59" t="s">
        <v>10</v>
      </c>
      <c r="U59" t="s">
        <v>872</v>
      </c>
    </row>
    <row r="60" spans="1:22" x14ac:dyDescent="0.2">
      <c r="A60" t="s">
        <v>724</v>
      </c>
      <c r="M60" t="s">
        <v>10</v>
      </c>
      <c r="U60" t="s">
        <v>872</v>
      </c>
    </row>
    <row r="61" spans="1:22" x14ac:dyDescent="0.2">
      <c r="A61" t="s">
        <v>725</v>
      </c>
      <c r="M61" t="s">
        <v>10</v>
      </c>
      <c r="U61" t="s">
        <v>872</v>
      </c>
    </row>
    <row r="62" spans="1:22" x14ac:dyDescent="0.2">
      <c r="A62" t="s">
        <v>726</v>
      </c>
      <c r="M62" t="s">
        <v>10</v>
      </c>
      <c r="U62" t="s">
        <v>872</v>
      </c>
    </row>
    <row r="63" spans="1:22" x14ac:dyDescent="0.2">
      <c r="A63" t="s">
        <v>727</v>
      </c>
      <c r="M63" t="s">
        <v>10</v>
      </c>
      <c r="V63" t="s">
        <v>876</v>
      </c>
    </row>
    <row r="64" spans="1:22" x14ac:dyDescent="0.2">
      <c r="A64" t="s">
        <v>728</v>
      </c>
      <c r="M64" t="s">
        <v>10</v>
      </c>
    </row>
    <row r="65" spans="1:22" x14ac:dyDescent="0.2">
      <c r="A65" t="s">
        <v>729</v>
      </c>
      <c r="M65" t="s">
        <v>10</v>
      </c>
      <c r="U65" t="s">
        <v>871</v>
      </c>
    </row>
    <row r="66" spans="1:22" x14ac:dyDescent="0.2">
      <c r="A66" t="s">
        <v>730</v>
      </c>
      <c r="M66" t="s">
        <v>33</v>
      </c>
      <c r="U66" t="s">
        <v>871</v>
      </c>
    </row>
    <row r="67" spans="1:22" x14ac:dyDescent="0.2">
      <c r="A67" t="s">
        <v>731</v>
      </c>
      <c r="M67" t="s">
        <v>34</v>
      </c>
      <c r="U67" t="s">
        <v>871</v>
      </c>
      <c r="V67" t="s">
        <v>876</v>
      </c>
    </row>
    <row r="68" spans="1:22" hidden="1" x14ac:dyDescent="0.2">
      <c r="A68" t="s">
        <v>732</v>
      </c>
      <c r="C68">
        <v>1</v>
      </c>
      <c r="M68" t="s">
        <v>35</v>
      </c>
      <c r="U68" t="s">
        <v>870</v>
      </c>
    </row>
    <row r="69" spans="1:22" hidden="1" x14ac:dyDescent="0.2">
      <c r="A69" t="s">
        <v>733</v>
      </c>
      <c r="C69">
        <v>1</v>
      </c>
      <c r="M69" t="s">
        <v>36</v>
      </c>
      <c r="U69" t="s">
        <v>870</v>
      </c>
    </row>
    <row r="70" spans="1:22" x14ac:dyDescent="0.2">
      <c r="A70" t="s">
        <v>734</v>
      </c>
      <c r="M70" t="s">
        <v>32</v>
      </c>
      <c r="U70" t="s">
        <v>885</v>
      </c>
      <c r="V70" t="s">
        <v>876</v>
      </c>
    </row>
    <row r="71" spans="1:22" x14ac:dyDescent="0.2">
      <c r="A71" t="s">
        <v>735</v>
      </c>
      <c r="J71">
        <v>1</v>
      </c>
      <c r="M71" t="s">
        <v>10</v>
      </c>
    </row>
    <row r="72" spans="1:22" x14ac:dyDescent="0.2">
      <c r="A72" t="s">
        <v>736</v>
      </c>
      <c r="M72" t="s">
        <v>33</v>
      </c>
      <c r="U72" t="s">
        <v>885</v>
      </c>
    </row>
    <row r="73" spans="1:22" x14ac:dyDescent="0.2">
      <c r="A73" t="s">
        <v>737</v>
      </c>
      <c r="M73" t="s">
        <v>32</v>
      </c>
      <c r="U73" t="s">
        <v>885</v>
      </c>
    </row>
    <row r="74" spans="1:22" x14ac:dyDescent="0.2">
      <c r="A74" t="s">
        <v>738</v>
      </c>
      <c r="M74" t="s">
        <v>37</v>
      </c>
      <c r="U74" t="s">
        <v>870</v>
      </c>
    </row>
    <row r="75" spans="1:22" x14ac:dyDescent="0.2">
      <c r="A75" t="s">
        <v>739</v>
      </c>
      <c r="M75" t="s">
        <v>37</v>
      </c>
      <c r="U75" t="s">
        <v>870</v>
      </c>
    </row>
    <row r="76" spans="1:22" x14ac:dyDescent="0.2">
      <c r="A76" t="s">
        <v>740</v>
      </c>
      <c r="F76">
        <v>1</v>
      </c>
      <c r="M76" t="s">
        <v>38</v>
      </c>
      <c r="U76" s="8"/>
      <c r="V76" s="8"/>
    </row>
    <row r="77" spans="1:22" x14ac:dyDescent="0.2">
      <c r="A77" t="s">
        <v>741</v>
      </c>
      <c r="I77">
        <v>1</v>
      </c>
      <c r="M77" t="s">
        <v>10</v>
      </c>
    </row>
    <row r="78" spans="1:22" x14ac:dyDescent="0.2">
      <c r="A78" t="s">
        <v>742</v>
      </c>
      <c r="I78">
        <v>1</v>
      </c>
      <c r="M78" t="s">
        <v>39</v>
      </c>
    </row>
    <row r="79" spans="1:22" x14ac:dyDescent="0.2">
      <c r="A79" t="s">
        <v>743</v>
      </c>
      <c r="M79" t="s">
        <v>14</v>
      </c>
    </row>
    <row r="80" spans="1:22" x14ac:dyDescent="0.2">
      <c r="A80" t="s">
        <v>744</v>
      </c>
      <c r="M80" t="s">
        <v>33</v>
      </c>
      <c r="U80" t="s">
        <v>869</v>
      </c>
    </row>
    <row r="81" spans="1:22" x14ac:dyDescent="0.2">
      <c r="A81" t="s">
        <v>745</v>
      </c>
      <c r="M81" t="s">
        <v>40</v>
      </c>
      <c r="U81" t="s">
        <v>870</v>
      </c>
    </row>
    <row r="82" spans="1:22" x14ac:dyDescent="0.2">
      <c r="A82" t="s">
        <v>746</v>
      </c>
      <c r="M82" t="s">
        <v>16</v>
      </c>
      <c r="V82" t="s">
        <v>876</v>
      </c>
    </row>
    <row r="83" spans="1:22" x14ac:dyDescent="0.2">
      <c r="A83" t="s">
        <v>747</v>
      </c>
      <c r="M83" t="s">
        <v>16</v>
      </c>
      <c r="V83" t="s">
        <v>876</v>
      </c>
    </row>
    <row r="84" spans="1:22" x14ac:dyDescent="0.2">
      <c r="A84" t="s">
        <v>748</v>
      </c>
      <c r="M84" t="s">
        <v>8</v>
      </c>
      <c r="U84" t="s">
        <v>871</v>
      </c>
      <c r="V84" t="s">
        <v>876</v>
      </c>
    </row>
    <row r="85" spans="1:22" x14ac:dyDescent="0.2">
      <c r="A85" t="s">
        <v>749</v>
      </c>
      <c r="M85" t="s">
        <v>16</v>
      </c>
      <c r="V85" t="s">
        <v>876</v>
      </c>
    </row>
    <row r="86" spans="1:22" x14ac:dyDescent="0.2">
      <c r="A86" t="s">
        <v>750</v>
      </c>
      <c r="M86" t="s">
        <v>16</v>
      </c>
      <c r="V86" t="s">
        <v>876</v>
      </c>
    </row>
    <row r="87" spans="1:22" x14ac:dyDescent="0.2">
      <c r="A87" t="s">
        <v>751</v>
      </c>
      <c r="M87" t="s">
        <v>16</v>
      </c>
      <c r="U87" t="s">
        <v>871</v>
      </c>
      <c r="V87" t="s">
        <v>876</v>
      </c>
    </row>
    <row r="88" spans="1:22" x14ac:dyDescent="0.2">
      <c r="A88" t="s">
        <v>752</v>
      </c>
      <c r="M88" t="s">
        <v>16</v>
      </c>
      <c r="U88" t="s">
        <v>871</v>
      </c>
      <c r="V88" t="s">
        <v>876</v>
      </c>
    </row>
    <row r="89" spans="1:22" x14ac:dyDescent="0.2">
      <c r="A89" t="s">
        <v>753</v>
      </c>
      <c r="M89" t="s">
        <v>16</v>
      </c>
      <c r="V89" t="s">
        <v>876</v>
      </c>
    </row>
    <row r="90" spans="1:22" x14ac:dyDescent="0.2">
      <c r="A90" t="s">
        <v>754</v>
      </c>
      <c r="M90" t="s">
        <v>16</v>
      </c>
      <c r="V90" t="s">
        <v>876</v>
      </c>
    </row>
    <row r="91" spans="1:22" x14ac:dyDescent="0.2">
      <c r="A91" t="s">
        <v>755</v>
      </c>
      <c r="M91" t="s">
        <v>16</v>
      </c>
      <c r="U91" t="s">
        <v>871</v>
      </c>
      <c r="V91" t="s">
        <v>876</v>
      </c>
    </row>
    <row r="92" spans="1:22" hidden="1" x14ac:dyDescent="0.2">
      <c r="A92" t="s">
        <v>756</v>
      </c>
      <c r="B92">
        <v>1</v>
      </c>
      <c r="M92" t="s">
        <v>10</v>
      </c>
    </row>
    <row r="93" spans="1:22" x14ac:dyDescent="0.2">
      <c r="A93" t="s">
        <v>757</v>
      </c>
      <c r="M93" t="s">
        <v>10</v>
      </c>
    </row>
    <row r="94" spans="1:22" x14ac:dyDescent="0.2">
      <c r="A94" t="s">
        <v>758</v>
      </c>
      <c r="M94" t="s">
        <v>10</v>
      </c>
      <c r="U94" t="s">
        <v>871</v>
      </c>
      <c r="V94" t="s">
        <v>876</v>
      </c>
    </row>
    <row r="95" spans="1:22" x14ac:dyDescent="0.2">
      <c r="A95" t="s">
        <v>759</v>
      </c>
      <c r="M95" t="s">
        <v>10</v>
      </c>
      <c r="U95" t="s">
        <v>871</v>
      </c>
      <c r="V95" t="s">
        <v>876</v>
      </c>
    </row>
    <row r="96" spans="1:22" x14ac:dyDescent="0.2">
      <c r="A96" t="s">
        <v>760</v>
      </c>
      <c r="M96" t="s">
        <v>10</v>
      </c>
      <c r="V96" t="s">
        <v>876</v>
      </c>
    </row>
    <row r="97" spans="1:22" hidden="1" x14ac:dyDescent="0.2">
      <c r="A97" t="s">
        <v>761</v>
      </c>
      <c r="B97">
        <v>1</v>
      </c>
      <c r="M97" t="s">
        <v>16</v>
      </c>
    </row>
    <row r="98" spans="1:22" x14ac:dyDescent="0.2">
      <c r="A98" t="s">
        <v>762</v>
      </c>
      <c r="F98">
        <v>1</v>
      </c>
      <c r="M98" t="s">
        <v>10</v>
      </c>
    </row>
    <row r="99" spans="1:22" x14ac:dyDescent="0.2">
      <c r="A99" t="s">
        <v>763</v>
      </c>
      <c r="H99">
        <v>1</v>
      </c>
      <c r="M99" t="s">
        <v>10</v>
      </c>
      <c r="V99" t="s">
        <v>876</v>
      </c>
    </row>
    <row r="100" spans="1:22" hidden="1" x14ac:dyDescent="0.2">
      <c r="A100" t="s">
        <v>764</v>
      </c>
      <c r="C100">
        <v>1</v>
      </c>
      <c r="M100" t="s">
        <v>10</v>
      </c>
    </row>
    <row r="101" spans="1:22" hidden="1" x14ac:dyDescent="0.2">
      <c r="A101" t="s">
        <v>765</v>
      </c>
      <c r="C101">
        <v>1</v>
      </c>
      <c r="M101" t="s">
        <v>41</v>
      </c>
      <c r="U101" t="s">
        <v>870</v>
      </c>
      <c r="V101" t="s">
        <v>878</v>
      </c>
    </row>
  </sheetData>
  <autoFilter ref="A1:V101" xr:uid="{7BDE324C-3169-E841-A7B0-2C00FB8AE93F}">
    <filterColumn colId="1">
      <filters blank="1"/>
    </filterColumn>
    <filterColumn colId="2">
      <filters blank="1"/>
    </filterColumn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AAAVSJNOSE</vt:lpstr>
      <vt:lpstr>AAASmellStats</vt:lpstr>
      <vt:lpstr>Categorization</vt:lpstr>
      <vt:lpstr>druid</vt:lpstr>
      <vt:lpstr>dubbo</vt:lpstr>
      <vt:lpstr>accumulo</vt:lpstr>
      <vt:lpstr>cloudstack</vt:lpstr>
      <vt:lpstr>archaius</vt:lpstr>
      <vt:lpstr>gson</vt:lpstr>
      <vt:lpstr>mssql-jdbc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Chenhao Wei</dc:creator>
  <cp:lastModifiedBy>Chenhao Wei</cp:lastModifiedBy>
  <dcterms:created xsi:type="dcterms:W3CDTF">2024-06-06T06:24:06Z</dcterms:created>
  <dcterms:modified xsi:type="dcterms:W3CDTF">2024-07-22T00:52:21Z</dcterms:modified>
</cp:coreProperties>
</file>