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p\OneDrive - Queensland University of Technology\Uni\Year 3\Semester 1 Cloud\EGB240\Assessment 2\Simulation\Filter\"/>
    </mc:Choice>
  </mc:AlternateContent>
  <xr:revisionPtr revIDLastSave="1" documentId="102_{BDA8BEC3-D83E-44B7-9223-85CF6B0E6418}" xr6:coauthVersionLast="36" xr6:coauthVersionMax="36" xr10:uidLastSave="{D37B1D6D-8495-4FDB-8C5C-08A104D82FA3}"/>
  <bookViews>
    <workbookView xWindow="0" yWindow="0" windowWidth="28800" windowHeight="12225" activeTab="2" xr2:uid="{812BF9F0-361A-4F76-B5B2-D90ADADE5F9F}"/>
  </bookViews>
  <sheets>
    <sheet name="E Series" sheetId="1" r:id="rId1"/>
    <sheet name="Filter Tuning C1&amp;2" sheetId="2" r:id="rId2"/>
    <sheet name="Filter Tuning C3&amp;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3" l="1"/>
  <c r="B33" i="3" s="1"/>
  <c r="B32" i="2"/>
  <c r="B33" i="2" s="1"/>
  <c r="C26" i="3"/>
  <c r="D26" i="3" s="1"/>
  <c r="B26" i="3"/>
  <c r="B25" i="3"/>
  <c r="C25" i="3" s="1"/>
  <c r="D25" i="3" s="1"/>
  <c r="B24" i="3"/>
  <c r="C24" i="3" s="1"/>
  <c r="D24" i="3" s="1"/>
  <c r="D23" i="3"/>
  <c r="C23" i="3"/>
  <c r="B23" i="3"/>
  <c r="C22" i="3"/>
  <c r="D22" i="3" s="1"/>
  <c r="B22" i="3"/>
  <c r="B21" i="3"/>
  <c r="C21" i="3" s="1"/>
  <c r="D21" i="3" s="1"/>
  <c r="B20" i="3"/>
  <c r="C20" i="3" s="1"/>
  <c r="D20" i="3" s="1"/>
  <c r="C19" i="3"/>
  <c r="D19" i="3" s="1"/>
  <c r="B19" i="3"/>
  <c r="C18" i="3"/>
  <c r="D18" i="3" s="1"/>
  <c r="B18" i="3"/>
  <c r="B17" i="3"/>
  <c r="C17" i="3" s="1"/>
  <c r="D17" i="3" s="1"/>
  <c r="B16" i="3"/>
  <c r="C16" i="3" s="1"/>
  <c r="D16" i="3" s="1"/>
  <c r="C15" i="3"/>
  <c r="D15" i="3" s="1"/>
  <c r="B15" i="3"/>
  <c r="C14" i="3"/>
  <c r="D14" i="3" s="1"/>
  <c r="B14" i="3"/>
  <c r="B13" i="3"/>
  <c r="C13" i="3" s="1"/>
  <c r="D13" i="3" s="1"/>
  <c r="B12" i="3"/>
  <c r="C12" i="3" s="1"/>
  <c r="D12" i="3" s="1"/>
  <c r="C11" i="3"/>
  <c r="D11" i="3" s="1"/>
  <c r="B11" i="3"/>
  <c r="C10" i="3"/>
  <c r="D10" i="3" s="1"/>
  <c r="B10" i="3"/>
  <c r="B9" i="3"/>
  <c r="C9" i="3" s="1"/>
  <c r="D9" i="3" s="1"/>
  <c r="B8" i="3"/>
  <c r="C8" i="3" s="1"/>
  <c r="D8" i="3" s="1"/>
  <c r="C7" i="3"/>
  <c r="D7" i="3" s="1"/>
  <c r="B7" i="3"/>
  <c r="C6" i="3"/>
  <c r="D6" i="3" s="1"/>
  <c r="B6" i="3"/>
  <c r="B5" i="3"/>
  <c r="C5" i="3" s="1"/>
  <c r="D5" i="3" s="1"/>
  <c r="C17" i="2"/>
  <c r="C5" i="2"/>
  <c r="D5" i="2"/>
  <c r="D17" i="2"/>
  <c r="C24" i="2"/>
  <c r="D24" i="2" s="1"/>
  <c r="C20" i="2"/>
  <c r="D20" i="2" s="1"/>
  <c r="C16" i="2"/>
  <c r="D16" i="2" s="1"/>
  <c r="C12" i="2"/>
  <c r="D12" i="2" s="1"/>
  <c r="C8" i="2"/>
  <c r="D8" i="2" s="1"/>
  <c r="B7" i="2"/>
  <c r="C7" i="2" s="1"/>
  <c r="D7" i="2" s="1"/>
  <c r="B8" i="2"/>
  <c r="B9" i="2"/>
  <c r="C9" i="2" s="1"/>
  <c r="D9" i="2" s="1"/>
  <c r="B10" i="2"/>
  <c r="C10" i="2" s="1"/>
  <c r="D10" i="2" s="1"/>
  <c r="B11" i="2"/>
  <c r="C11" i="2" s="1"/>
  <c r="D11" i="2" s="1"/>
  <c r="B12" i="2"/>
  <c r="B13" i="2"/>
  <c r="C13" i="2" s="1"/>
  <c r="D13" i="2" s="1"/>
  <c r="B14" i="2"/>
  <c r="C14" i="2" s="1"/>
  <c r="D14" i="2" s="1"/>
  <c r="B15" i="2"/>
  <c r="C15" i="2" s="1"/>
  <c r="D15" i="2" s="1"/>
  <c r="B16" i="2"/>
  <c r="B17" i="2"/>
  <c r="B18" i="2"/>
  <c r="C18" i="2" s="1"/>
  <c r="D18" i="2" s="1"/>
  <c r="B19" i="2"/>
  <c r="C19" i="2" s="1"/>
  <c r="D19" i="2" s="1"/>
  <c r="B20" i="2"/>
  <c r="B21" i="2"/>
  <c r="C21" i="2" s="1"/>
  <c r="D21" i="2" s="1"/>
  <c r="B22" i="2"/>
  <c r="C22" i="2" s="1"/>
  <c r="D22" i="2" s="1"/>
  <c r="B23" i="2"/>
  <c r="C23" i="2" s="1"/>
  <c r="D23" i="2" s="1"/>
  <c r="B24" i="2"/>
  <c r="B25" i="2"/>
  <c r="C25" i="2" s="1"/>
  <c r="D25" i="2" s="1"/>
  <c r="B26" i="2"/>
  <c r="C26" i="2" s="1"/>
  <c r="D26" i="2" s="1"/>
  <c r="B6" i="2"/>
  <c r="C6" i="2" s="1"/>
  <c r="D6" i="2" s="1"/>
  <c r="B5" i="2"/>
</calcChain>
</file>

<file path=xl/sharedStrings.xml><?xml version="1.0" encoding="utf-8"?>
<sst xmlns="http://schemas.openxmlformats.org/spreadsheetml/2006/main" count="40" uniqueCount="18">
  <si>
    <t>E12</t>
  </si>
  <si>
    <t>E24</t>
  </si>
  <si>
    <t>Q</t>
  </si>
  <si>
    <t>C1</t>
  </si>
  <si>
    <t>nF</t>
  </si>
  <si>
    <t>m</t>
  </si>
  <si>
    <t>n</t>
  </si>
  <si>
    <t>C2</t>
  </si>
  <si>
    <t>n = (Q(1+m))^2/m</t>
  </si>
  <si>
    <t>R ratio</t>
  </si>
  <si>
    <t>wn</t>
  </si>
  <si>
    <t>rad/s</t>
  </si>
  <si>
    <t>R1</t>
  </si>
  <si>
    <t>Ohm</t>
  </si>
  <si>
    <t>R2</t>
  </si>
  <si>
    <t xml:space="preserve"> 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</si>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</sst>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67E4-5F08-41A3-B3A1-6CB5559DDCEF}">
  <dimension ref="A1:B26"/>
  <sheetViews>
    <sheetView workbookViewId="0">
      <selection activeCell="B26" sqref="B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1.2</v>
      </c>
      <c r="B3">
        <v>1.1000000000000001</v>
      </c>
    </row>
    <row r="4" spans="1:2" x14ac:dyDescent="0.25">
      <c r="A4">
        <v>1.5</v>
      </c>
      <c r="B4">
        <v>1.2</v>
      </c>
    </row>
    <row r="5" spans="1:2" x14ac:dyDescent="0.25">
      <c r="A5">
        <v>1.8</v>
      </c>
      <c r="B5">
        <v>1.3</v>
      </c>
    </row>
    <row r="6" spans="1:2" x14ac:dyDescent="0.25">
      <c r="A6">
        <v>2.2000000000000002</v>
      </c>
      <c r="B6">
        <v>1.5</v>
      </c>
    </row>
    <row r="7" spans="1:2" x14ac:dyDescent="0.25">
      <c r="A7">
        <v>2.7</v>
      </c>
      <c r="B7">
        <v>1.6</v>
      </c>
    </row>
    <row r="8" spans="1:2" x14ac:dyDescent="0.25">
      <c r="A8">
        <v>3.3</v>
      </c>
      <c r="B8">
        <v>1.8</v>
      </c>
    </row>
    <row r="9" spans="1:2" x14ac:dyDescent="0.25">
      <c r="A9">
        <v>3.9</v>
      </c>
      <c r="B9">
        <v>2</v>
      </c>
    </row>
    <row r="10" spans="1:2" x14ac:dyDescent="0.25">
      <c r="A10">
        <v>4.7</v>
      </c>
      <c r="B10">
        <v>2.2000000000000002</v>
      </c>
    </row>
    <row r="11" spans="1:2" x14ac:dyDescent="0.25">
      <c r="A11">
        <v>5.6</v>
      </c>
      <c r="B11">
        <v>2.4</v>
      </c>
    </row>
    <row r="12" spans="1:2" x14ac:dyDescent="0.25">
      <c r="A12">
        <v>6.8</v>
      </c>
      <c r="B12">
        <v>2.7</v>
      </c>
    </row>
    <row r="13" spans="1:2" x14ac:dyDescent="0.25">
      <c r="A13">
        <v>8.1999999999999993</v>
      </c>
      <c r="B13">
        <v>3</v>
      </c>
    </row>
    <row r="14" spans="1:2" x14ac:dyDescent="0.25">
      <c r="A14">
        <v>10</v>
      </c>
      <c r="B14">
        <v>3.3</v>
      </c>
    </row>
    <row r="15" spans="1:2" x14ac:dyDescent="0.25">
      <c r="B15">
        <v>3.6</v>
      </c>
    </row>
    <row r="16" spans="1:2" x14ac:dyDescent="0.25">
      <c r="B16">
        <v>3.9</v>
      </c>
    </row>
    <row r="17" spans="2:2" x14ac:dyDescent="0.25">
      <c r="B17">
        <v>4.3</v>
      </c>
    </row>
    <row r="18" spans="2:2" x14ac:dyDescent="0.25">
      <c r="B18">
        <v>4.7</v>
      </c>
    </row>
    <row r="19" spans="2:2" x14ac:dyDescent="0.25">
      <c r="B19">
        <v>5.0999999999999996</v>
      </c>
    </row>
    <row r="20" spans="2:2" x14ac:dyDescent="0.25">
      <c r="B20">
        <v>5.6</v>
      </c>
    </row>
    <row r="21" spans="2:2" x14ac:dyDescent="0.25">
      <c r="B21">
        <v>6.2</v>
      </c>
    </row>
    <row r="22" spans="2:2" x14ac:dyDescent="0.25">
      <c r="B22">
        <v>6.8</v>
      </c>
    </row>
    <row r="23" spans="2:2" x14ac:dyDescent="0.25">
      <c r="B23">
        <v>7.5</v>
      </c>
    </row>
    <row r="24" spans="2:2" x14ac:dyDescent="0.25">
      <c r="B24">
        <v>8.1999999999999993</v>
      </c>
    </row>
    <row r="25" spans="2:2" x14ac:dyDescent="0.25">
      <c r="B25">
        <v>9.1</v>
      </c>
    </row>
    <row r="26" spans="2:2" x14ac:dyDescent="0.25">
      <c r="B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DA9D-25CD-44EE-A54F-4E62EEA15B0F}">
  <dimension ref="A1:J33"/>
  <sheetViews>
    <sheetView workbookViewId="0">
      <selection activeCell="K1" sqref="K1"/>
    </sheetView>
  </sheetViews>
  <sheetFormatPr defaultRowHeight="15" x14ac:dyDescent="0.25"/>
  <cols>
    <col min="2" max="2" width="11.5703125" bestFit="1" customWidth="1"/>
  </cols>
  <sheetData>
    <row r="1" spans="1:10" x14ac:dyDescent="0.25">
      <c r="A1" t="s">
        <v>2</v>
      </c>
      <c r="B1">
        <v>3.8841999999999999</v>
      </c>
    </row>
    <row r="2" spans="1:10" x14ac:dyDescent="0.25">
      <c r="A2" t="s">
        <v>3</v>
      </c>
      <c r="B2">
        <v>1</v>
      </c>
      <c r="C2" t="s">
        <v>4</v>
      </c>
    </row>
    <row r="4" spans="1:10" x14ac:dyDescent="0.25">
      <c r="A4" t="s">
        <v>5</v>
      </c>
      <c r="B4" t="s">
        <v>9</v>
      </c>
      <c r="C4" t="s">
        <v>6</v>
      </c>
      <c r="D4" t="s">
        <v>7</v>
      </c>
    </row>
    <row r="5" spans="1:10" x14ac:dyDescent="0.25">
      <c r="A5">
        <v>0</v>
      </c>
      <c r="B5" s="1">
        <f>10^(A5/24)</f>
        <v>1</v>
      </c>
      <c r="C5" s="1">
        <f>(B1*(1+B5))^2/B5</f>
        <v>60.348038559999999</v>
      </c>
      <c r="D5" s="1">
        <f>C5*$B$2</f>
        <v>60.348038559999999</v>
      </c>
    </row>
    <row r="6" spans="1:10" x14ac:dyDescent="0.25">
      <c r="A6">
        <v>1</v>
      </c>
      <c r="B6" s="1">
        <f>10^(A6/24)</f>
        <v>1.1006941712522096</v>
      </c>
      <c r="C6" s="1">
        <f>(B1*(1+B6))^2/B6</f>
        <v>60.487016274340334</v>
      </c>
      <c r="D6" s="1">
        <f t="shared" ref="D6:D26" si="0">C6*$B$2</f>
        <v>60.487016274340334</v>
      </c>
      <c r="J6" t="s">
        <v>8</v>
      </c>
    </row>
    <row r="7" spans="1:10" x14ac:dyDescent="0.25">
      <c r="A7">
        <v>2</v>
      </c>
      <c r="B7" s="1">
        <f t="shared" ref="B7:B26" si="1">10^(A7/24)</f>
        <v>1.2115276586285886</v>
      </c>
      <c r="C7" s="1">
        <f>(B1*(1+B7))^2/B7</f>
        <v>60.905229644891079</v>
      </c>
      <c r="D7" s="1">
        <f t="shared" si="0"/>
        <v>60.905229644891079</v>
      </c>
    </row>
    <row r="8" spans="1:10" x14ac:dyDescent="0.25">
      <c r="A8">
        <v>3</v>
      </c>
      <c r="B8" s="1">
        <f t="shared" si="1"/>
        <v>1.333521432163324</v>
      </c>
      <c r="C8" s="1">
        <f>(B1*(1+B8))^2/B8</f>
        <v>61.606531147373602</v>
      </c>
      <c r="D8" s="1">
        <f t="shared" si="0"/>
        <v>61.606531147373602</v>
      </c>
    </row>
    <row r="9" spans="1:10" x14ac:dyDescent="0.25">
      <c r="A9">
        <v>4</v>
      </c>
      <c r="B9" s="1">
        <f t="shared" si="1"/>
        <v>1.4677992676220697</v>
      </c>
      <c r="C9" s="1">
        <f>(B1*(1+B9))^2/B9</f>
        <v>62.597380993732116</v>
      </c>
      <c r="D9" s="1">
        <f t="shared" si="0"/>
        <v>62.597380993732116</v>
      </c>
    </row>
    <row r="10" spans="1:10" x14ac:dyDescent="0.25">
      <c r="A10">
        <v>5</v>
      </c>
      <c r="B10" s="1">
        <f t="shared" si="1"/>
        <v>1.6155980984398741</v>
      </c>
      <c r="C10" s="1">
        <f>(B1*(1+B10))^2/B10</f>
        <v>63.886906641970988</v>
      </c>
      <c r="D10" s="1">
        <f t="shared" si="0"/>
        <v>63.886906641970988</v>
      </c>
    </row>
    <row r="11" spans="1:10" x14ac:dyDescent="0.25">
      <c r="A11">
        <v>6</v>
      </c>
      <c r="B11" s="1">
        <f t="shared" si="1"/>
        <v>1.778279410038923</v>
      </c>
      <c r="C11" s="1">
        <f>(B1*(1+B11))^2/B11</f>
        <v>65.48698687598791</v>
      </c>
      <c r="D11" s="1">
        <f t="shared" si="0"/>
        <v>65.48698687598791</v>
      </c>
    </row>
    <row r="12" spans="1:10" x14ac:dyDescent="0.25">
      <c r="A12">
        <v>7</v>
      </c>
      <c r="B12" s="1">
        <f t="shared" si="1"/>
        <v>1.9573417814876604</v>
      </c>
      <c r="C12" s="1">
        <f>(B1*(1+B12))^2/B12</f>
        <v>67.412361229924571</v>
      </c>
      <c r="D12" s="1">
        <f t="shared" si="0"/>
        <v>67.412361229924571</v>
      </c>
    </row>
    <row r="13" spans="1:10" x14ac:dyDescent="0.25">
      <c r="A13">
        <v>8</v>
      </c>
      <c r="B13" s="1">
        <f t="shared" si="1"/>
        <v>2.1544346900318838</v>
      </c>
      <c r="C13" s="1">
        <f>(B1*(1+B13))^2/B13</f>
        <v>69.68076576502466</v>
      </c>
      <c r="D13" s="1">
        <f t="shared" si="0"/>
        <v>69.68076576502466</v>
      </c>
    </row>
    <row r="14" spans="1:10" x14ac:dyDescent="0.25">
      <c r="A14">
        <v>9</v>
      </c>
      <c r="B14" s="1">
        <f t="shared" si="1"/>
        <v>2.3713737056616555</v>
      </c>
      <c r="C14" s="1">
        <f>(B1*(1+B14))^2/B14</f>
        <v>72.313096449741238</v>
      </c>
      <c r="D14" s="1">
        <f t="shared" si="0"/>
        <v>72.313096449741238</v>
      </c>
    </row>
    <row r="15" spans="1:10" x14ac:dyDescent="0.25">
      <c r="A15">
        <v>10</v>
      </c>
      <c r="B15" s="1">
        <f t="shared" si="1"/>
        <v>2.6101572156825372</v>
      </c>
      <c r="C15" s="1">
        <f>(B1*(1+B15))^2/B15</f>
        <v>75.333601648109195</v>
      </c>
      <c r="D15" s="1">
        <f t="shared" si="0"/>
        <v>75.333601648109195</v>
      </c>
    </row>
    <row r="16" spans="1:10" x14ac:dyDescent="0.25">
      <c r="A16">
        <v>11</v>
      </c>
      <c r="B16" s="1">
        <f t="shared" si="1"/>
        <v>2.8729848333536645</v>
      </c>
      <c r="C16" s="1">
        <f>(B1*(1+B16))^2/B16</f>
        <v>78.770105489537841</v>
      </c>
      <c r="D16" s="1">
        <f t="shared" si="0"/>
        <v>78.770105489537841</v>
      </c>
    </row>
    <row r="17" spans="1:7" x14ac:dyDescent="0.25">
      <c r="A17">
        <v>12</v>
      </c>
      <c r="B17" s="1">
        <f t="shared" si="1"/>
        <v>3.1622776601683795</v>
      </c>
      <c r="C17" s="1">
        <f>(B1*(1+B17))^2/B17</f>
        <v>82.654264177648699</v>
      </c>
      <c r="D17" s="1">
        <f t="shared" si="0"/>
        <v>82.654264177648699</v>
      </c>
    </row>
    <row r="18" spans="1:7" x14ac:dyDescent="0.25">
      <c r="A18">
        <v>13</v>
      </c>
      <c r="B18" s="1">
        <f t="shared" si="1"/>
        <v>3.4807005884284106</v>
      </c>
      <c r="C18" s="1">
        <f>(B1*(1+B18))^2/B18</f>
        <v>87.02185759921116</v>
      </c>
      <c r="D18" s="1">
        <f t="shared" si="0"/>
        <v>87.02185759921116</v>
      </c>
    </row>
    <row r="19" spans="1:7" x14ac:dyDescent="0.25">
      <c r="A19">
        <v>14</v>
      </c>
      <c r="B19" s="1">
        <f t="shared" si="1"/>
        <v>3.8311868495572883</v>
      </c>
      <c r="C19" s="1">
        <f>(B1*(1+B19))^2/B19</f>
        <v>91.913118919403843</v>
      </c>
      <c r="D19" s="1">
        <f t="shared" si="0"/>
        <v>91.913118919403843</v>
      </c>
    </row>
    <row r="20" spans="1:7" x14ac:dyDescent="0.25">
      <c r="A20">
        <v>15</v>
      </c>
      <c r="B20" s="1">
        <f t="shared" si="1"/>
        <v>4.2169650342858231</v>
      </c>
      <c r="C20" s="1">
        <f>(B1*(1+B20))^2/B20</f>
        <v>97.373105199549144</v>
      </c>
      <c r="D20" s="1">
        <f t="shared" si="0"/>
        <v>97.373105199549144</v>
      </c>
    </row>
    <row r="21" spans="1:7" x14ac:dyDescent="0.25">
      <c r="A21">
        <v>16</v>
      </c>
      <c r="B21" s="1">
        <f t="shared" si="1"/>
        <v>4.6415888336127793</v>
      </c>
      <c r="C21" s="1">
        <f>(B1*(1+B21))^2/B21</f>
        <v>103.4521124513585</v>
      </c>
      <c r="D21" s="1">
        <f t="shared" si="0"/>
        <v>103.4521124513585</v>
      </c>
    </row>
    <row r="22" spans="1:7" x14ac:dyDescent="0.25">
      <c r="A22">
        <v>17</v>
      </c>
      <c r="B22" s="1">
        <f t="shared" si="1"/>
        <v>5.1089697745069289</v>
      </c>
      <c r="C22" s="1">
        <f>(B1*(1+B22))^2/B22</f>
        <v>110.20613895106258</v>
      </c>
      <c r="D22" s="1">
        <f t="shared" si="0"/>
        <v>110.20613895106258</v>
      </c>
    </row>
    <row r="23" spans="1:7" x14ac:dyDescent="0.25">
      <c r="A23">
        <v>18</v>
      </c>
      <c r="B23" s="1">
        <f t="shared" si="1"/>
        <v>5.6234132519034921</v>
      </c>
      <c r="C23" s="1">
        <f>(B1*(1+B23))^2/B23</f>
        <v>117.69740108135882</v>
      </c>
      <c r="D23" s="1">
        <f t="shared" si="0"/>
        <v>117.69740108135882</v>
      </c>
    </row>
    <row r="24" spans="1:7" x14ac:dyDescent="0.25">
      <c r="A24">
        <v>19</v>
      </c>
      <c r="B24" s="1">
        <f t="shared" si="1"/>
        <v>6.1896581889126061</v>
      </c>
      <c r="C24" s="1">
        <f>(B1*(1+B24))^2/B24</f>
        <v>125.99490645298224</v>
      </c>
      <c r="D24" s="1">
        <f t="shared" si="0"/>
        <v>125.99490645298224</v>
      </c>
    </row>
    <row r="25" spans="1:7" x14ac:dyDescent="0.25">
      <c r="A25">
        <v>20</v>
      </c>
      <c r="B25" s="1">
        <f t="shared" si="1"/>
        <v>6.812920690579614</v>
      </c>
      <c r="C25" s="1">
        <f>(B1*(1+B25))^2/B25</f>
        <v>135.17508958535001</v>
      </c>
      <c r="D25" s="1">
        <f t="shared" si="0"/>
        <v>135.17508958535001</v>
      </c>
    </row>
    <row r="26" spans="1:7" x14ac:dyDescent="0.25">
      <c r="A26">
        <v>24</v>
      </c>
      <c r="B26" s="1">
        <f t="shared" si="1"/>
        <v>10</v>
      </c>
      <c r="C26" s="1">
        <f>(B1*(1+B26))^2/B26</f>
        <v>182.55281664399999</v>
      </c>
      <c r="D26" s="1">
        <f t="shared" si="0"/>
        <v>182.55281664399999</v>
      </c>
    </row>
    <row r="29" spans="1:7" x14ac:dyDescent="0.25">
      <c r="A29" t="s">
        <v>10</v>
      </c>
      <c r="B29" s="2">
        <v>17136</v>
      </c>
      <c r="C29" t="s">
        <v>11</v>
      </c>
      <c r="E29" t="s">
        <v>3</v>
      </c>
      <c r="F29">
        <v>1</v>
      </c>
      <c r="G29" t="s">
        <v>4</v>
      </c>
    </row>
    <row r="30" spans="1:7" x14ac:dyDescent="0.25">
      <c r="A30" t="s">
        <v>5</v>
      </c>
      <c r="B30">
        <v>1.96</v>
      </c>
      <c r="E30" t="s">
        <v>7</v>
      </c>
      <c r="F30">
        <v>68</v>
      </c>
      <c r="G30" t="s">
        <v>4</v>
      </c>
    </row>
    <row r="32" spans="1:7" x14ac:dyDescent="0.25">
      <c r="A32" t="s">
        <v>16</v>
      </c>
      <c r="B32" s="3">
        <f>1/(B29*SQRT(B30*F29*F30*0.000000000000000001))</f>
        <v>5054.8474605744996</v>
      </c>
      <c r="C32" t="s">
        <v>13</v>
      </c>
    </row>
    <row r="33" spans="1:3" x14ac:dyDescent="0.25">
      <c r="A33" t="s">
        <v>17</v>
      </c>
      <c r="B33" s="3">
        <f>B32*B30</f>
        <v>9907.5010227260191</v>
      </c>
      <c r="C3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FBC-2AF9-434C-BC55-7733264C101E}">
  <dimension ref="A1:J33"/>
  <sheetViews>
    <sheetView tabSelected="1" workbookViewId="0">
      <selection activeCell="J23" sqref="J23"/>
    </sheetView>
  </sheetViews>
  <sheetFormatPr defaultRowHeight="15" x14ac:dyDescent="0.25"/>
  <cols>
    <col min="2" max="2" width="11.28515625" customWidth="1"/>
  </cols>
  <sheetData>
    <row r="1" spans="1:10" x14ac:dyDescent="0.25">
      <c r="A1" t="s">
        <v>2</v>
      </c>
      <c r="B1">
        <v>0.82869999999999999</v>
      </c>
    </row>
    <row r="2" spans="1:10" x14ac:dyDescent="0.25">
      <c r="A2" t="s">
        <v>3</v>
      </c>
      <c r="B2">
        <v>5.6</v>
      </c>
      <c r="C2" t="s">
        <v>4</v>
      </c>
    </row>
    <row r="4" spans="1:10" x14ac:dyDescent="0.25">
      <c r="A4" t="s">
        <v>5</v>
      </c>
      <c r="B4" t="s">
        <v>9</v>
      </c>
      <c r="C4" t="s">
        <v>6</v>
      </c>
      <c r="D4" t="s">
        <v>7</v>
      </c>
    </row>
    <row r="5" spans="1:10" x14ac:dyDescent="0.25">
      <c r="A5">
        <v>0</v>
      </c>
      <c r="B5" s="1">
        <f>10^(A5/24)</f>
        <v>1</v>
      </c>
      <c r="C5" s="1">
        <f>(B1*(1+B5))^2/B5</f>
        <v>2.7469747600000001</v>
      </c>
      <c r="D5" s="1">
        <f>C5*$B$2</f>
        <v>15.383058655999999</v>
      </c>
    </row>
    <row r="6" spans="1:10" x14ac:dyDescent="0.25">
      <c r="A6">
        <v>1</v>
      </c>
      <c r="B6" s="1">
        <f>10^(A6/24)</f>
        <v>1.1006941712522096</v>
      </c>
      <c r="C6" s="1">
        <f>(B1*(1+B6))^2/B6</f>
        <v>2.7533008690601277</v>
      </c>
      <c r="D6" s="1">
        <f t="shared" ref="D6:D26" si="0">C6*$B$2</f>
        <v>15.418484866736714</v>
      </c>
      <c r="J6" t="s">
        <v>8</v>
      </c>
    </row>
    <row r="7" spans="1:10" x14ac:dyDescent="0.25">
      <c r="A7">
        <v>2</v>
      </c>
      <c r="B7" s="1">
        <f t="shared" ref="B7:B26" si="1">10^(A7/24)</f>
        <v>1.2115276586285886</v>
      </c>
      <c r="C7" s="1">
        <f>(B1*(1+B7))^2/B7</f>
        <v>2.7723374707560589</v>
      </c>
      <c r="D7" s="1">
        <f t="shared" si="0"/>
        <v>15.525089836233928</v>
      </c>
    </row>
    <row r="8" spans="1:10" x14ac:dyDescent="0.25">
      <c r="A8">
        <v>3</v>
      </c>
      <c r="B8" s="1">
        <f t="shared" si="1"/>
        <v>1.333521432163324</v>
      </c>
      <c r="C8" s="1">
        <f>(B1*(1+B8))^2/B8</f>
        <v>2.8042599254445291</v>
      </c>
      <c r="D8" s="1">
        <f t="shared" si="0"/>
        <v>15.703855582489362</v>
      </c>
    </row>
    <row r="9" spans="1:10" x14ac:dyDescent="0.25">
      <c r="A9">
        <v>4</v>
      </c>
      <c r="B9" s="1">
        <f t="shared" si="1"/>
        <v>1.4677992676220697</v>
      </c>
      <c r="C9" s="1">
        <f>(B1*(1+B9))^2/B9</f>
        <v>2.8493622946986763</v>
      </c>
      <c r="D9" s="1">
        <f t="shared" si="0"/>
        <v>15.956428850312586</v>
      </c>
    </row>
    <row r="10" spans="1:10" x14ac:dyDescent="0.25">
      <c r="A10">
        <v>5</v>
      </c>
      <c r="B10" s="1">
        <f t="shared" si="1"/>
        <v>1.6155980984398741</v>
      </c>
      <c r="C10" s="1">
        <f>(B1*(1+B10))^2/B10</f>
        <v>2.9080600501288387</v>
      </c>
      <c r="D10" s="1">
        <f t="shared" si="0"/>
        <v>16.285136280721495</v>
      </c>
    </row>
    <row r="11" spans="1:10" x14ac:dyDescent="0.25">
      <c r="A11">
        <v>6</v>
      </c>
      <c r="B11" s="1">
        <f t="shared" si="1"/>
        <v>1.778279410038923</v>
      </c>
      <c r="C11" s="1">
        <f>(B1*(1+B11))^2/B11</f>
        <v>2.9808939006018638</v>
      </c>
      <c r="D11" s="1">
        <f t="shared" si="0"/>
        <v>16.693005843370436</v>
      </c>
    </row>
    <row r="12" spans="1:10" x14ac:dyDescent="0.25">
      <c r="A12">
        <v>7</v>
      </c>
      <c r="B12" s="1">
        <f t="shared" si="1"/>
        <v>1.9573417814876604</v>
      </c>
      <c r="C12" s="1">
        <f>(B1*(1+B12))^2/B12</f>
        <v>3.0685347731143451</v>
      </c>
      <c r="D12" s="1">
        <f t="shared" si="0"/>
        <v>17.183794729440333</v>
      </c>
    </row>
    <row r="13" spans="1:10" x14ac:dyDescent="0.25">
      <c r="A13">
        <v>8</v>
      </c>
      <c r="B13" s="1">
        <f t="shared" si="1"/>
        <v>2.1544346900318838</v>
      </c>
      <c r="C13" s="1">
        <f>(B1*(1+B13))^2/B13</f>
        <v>3.1717899932023057</v>
      </c>
      <c r="D13" s="1">
        <f t="shared" si="0"/>
        <v>17.762023961932911</v>
      </c>
    </row>
    <row r="14" spans="1:10" x14ac:dyDescent="0.25">
      <c r="A14">
        <v>9</v>
      </c>
      <c r="B14" s="1">
        <f t="shared" si="1"/>
        <v>2.3713737056616555</v>
      </c>
      <c r="C14" s="1">
        <f>(B1*(1+B14))^2/B14</f>
        <v>3.2916107218197017</v>
      </c>
      <c r="D14" s="1">
        <f t="shared" si="0"/>
        <v>18.433020042190329</v>
      </c>
    </row>
    <row r="15" spans="1:10" x14ac:dyDescent="0.25">
      <c r="A15">
        <v>10</v>
      </c>
      <c r="B15" s="1">
        <f t="shared" si="1"/>
        <v>2.6101572156825372</v>
      </c>
      <c r="C15" s="1">
        <f>(B1*(1+B15))^2/B15</f>
        <v>3.4291007171923966</v>
      </c>
      <c r="D15" s="1">
        <f t="shared" si="0"/>
        <v>19.20296401627742</v>
      </c>
    </row>
    <row r="16" spans="1:10" x14ac:dyDescent="0.25">
      <c r="A16">
        <v>11</v>
      </c>
      <c r="B16" s="1">
        <f t="shared" si="1"/>
        <v>2.8729848333536645</v>
      </c>
      <c r="C16" s="1">
        <f>(B1*(1+B16))^2/B16</f>
        <v>3.5855265023595799</v>
      </c>
      <c r="D16" s="1">
        <f t="shared" si="0"/>
        <v>20.078948413213645</v>
      </c>
    </row>
    <row r="17" spans="1:7" x14ac:dyDescent="0.25">
      <c r="A17">
        <v>12</v>
      </c>
      <c r="B17" s="1">
        <f t="shared" si="1"/>
        <v>3.1622776601683795</v>
      </c>
      <c r="C17" s="1">
        <f>(B1*(1+B17))^2/B17</f>
        <v>3.7623290320634597</v>
      </c>
      <c r="D17" s="1">
        <f t="shared" si="0"/>
        <v>21.069042579555372</v>
      </c>
    </row>
    <row r="18" spans="1:7" x14ac:dyDescent="0.25">
      <c r="A18">
        <v>13</v>
      </c>
      <c r="B18" s="1">
        <f t="shared" si="1"/>
        <v>3.4807005884284106</v>
      </c>
      <c r="C18" s="1">
        <f>(B1*(1+B18))^2/B18</f>
        <v>3.9611369664596312</v>
      </c>
      <c r="D18" s="1">
        <f t="shared" si="0"/>
        <v>22.182367012173934</v>
      </c>
    </row>
    <row r="19" spans="1:7" x14ac:dyDescent="0.25">
      <c r="A19">
        <v>14</v>
      </c>
      <c r="B19" s="1">
        <f t="shared" si="1"/>
        <v>3.8311868495572883</v>
      </c>
      <c r="C19" s="1">
        <f>(B1*(1+B19))^2/B19</f>
        <v>4.1837816739222422</v>
      </c>
      <c r="D19" s="1">
        <f t="shared" si="0"/>
        <v>23.429177373964556</v>
      </c>
    </row>
    <row r="20" spans="1:7" x14ac:dyDescent="0.25">
      <c r="A20">
        <v>15</v>
      </c>
      <c r="B20" s="1">
        <f t="shared" si="1"/>
        <v>4.2169650342858231</v>
      </c>
      <c r="C20" s="1">
        <f>(B1*(1+B20))^2/B20</f>
        <v>4.4323141011459279</v>
      </c>
      <c r="D20" s="1">
        <f t="shared" si="0"/>
        <v>24.820958966417194</v>
      </c>
    </row>
    <row r="21" spans="1:7" x14ac:dyDescent="0.25">
      <c r="A21">
        <v>16</v>
      </c>
      <c r="B21" s="1">
        <f t="shared" si="1"/>
        <v>4.6415888336127793</v>
      </c>
      <c r="C21" s="1">
        <f>(B1*(1+B21))^2/B21</f>
        <v>4.7090236659476865</v>
      </c>
      <c r="D21" s="1">
        <f t="shared" si="0"/>
        <v>26.370532529307042</v>
      </c>
    </row>
    <row r="22" spans="1:7" x14ac:dyDescent="0.25">
      <c r="A22">
        <v>17</v>
      </c>
      <c r="B22" s="1">
        <f t="shared" si="1"/>
        <v>5.1089697745069289</v>
      </c>
      <c r="C22" s="1">
        <f>(B1*(1+B22))^2/B22</f>
        <v>5.016459346804357</v>
      </c>
      <c r="D22" s="1">
        <f t="shared" si="0"/>
        <v>28.092172342104398</v>
      </c>
    </row>
    <row r="23" spans="1:7" x14ac:dyDescent="0.25">
      <c r="A23">
        <v>18</v>
      </c>
      <c r="B23" s="1">
        <f t="shared" si="1"/>
        <v>5.6234132519034921</v>
      </c>
      <c r="C23" s="1">
        <f>(B1*(1+B23))^2/B23</f>
        <v>5.3574531633972189</v>
      </c>
      <c r="D23" s="1">
        <f t="shared" si="0"/>
        <v>30.001737715024422</v>
      </c>
    </row>
    <row r="24" spans="1:7" x14ac:dyDescent="0.25">
      <c r="A24">
        <v>19</v>
      </c>
      <c r="B24" s="1">
        <f t="shared" si="1"/>
        <v>6.1896581889126061</v>
      </c>
      <c r="C24" s="1">
        <f>(B1*(1+B24))^2/B24</f>
        <v>5.7351462644605187</v>
      </c>
      <c r="D24" s="1">
        <f t="shared" si="0"/>
        <v>32.1168190809789</v>
      </c>
    </row>
    <row r="25" spans="1:7" x14ac:dyDescent="0.25">
      <c r="A25">
        <v>20</v>
      </c>
      <c r="B25" s="1">
        <f t="shared" si="1"/>
        <v>6.812920690579614</v>
      </c>
      <c r="C25" s="1">
        <f>(B1*(1+B25))^2/B25</f>
        <v>6.153017863248599</v>
      </c>
      <c r="D25" s="1">
        <f t="shared" si="0"/>
        <v>34.456900034192152</v>
      </c>
    </row>
    <row r="26" spans="1:7" x14ac:dyDescent="0.25">
      <c r="A26">
        <v>24</v>
      </c>
      <c r="B26" s="1">
        <f t="shared" si="1"/>
        <v>10</v>
      </c>
      <c r="C26" s="1">
        <f>(B1*(1+B26))^2/B26</f>
        <v>8.3095986489999998</v>
      </c>
      <c r="D26" s="1">
        <f t="shared" si="0"/>
        <v>46.533752434399993</v>
      </c>
    </row>
    <row r="29" spans="1:7" x14ac:dyDescent="0.25">
      <c r="A29" t="s">
        <v>10</v>
      </c>
      <c r="B29" s="2">
        <v>8826.6</v>
      </c>
      <c r="C29" t="s">
        <v>11</v>
      </c>
      <c r="E29" t="s">
        <v>3</v>
      </c>
      <c r="F29">
        <v>5.6</v>
      </c>
      <c r="G29" t="s">
        <v>4</v>
      </c>
    </row>
    <row r="30" spans="1:7" x14ac:dyDescent="0.25">
      <c r="A30" t="s">
        <v>5</v>
      </c>
      <c r="B30">
        <v>1.96</v>
      </c>
      <c r="E30" t="s">
        <v>7</v>
      </c>
      <c r="F30">
        <v>18</v>
      </c>
      <c r="G30" t="s">
        <v>4</v>
      </c>
    </row>
    <row r="32" spans="1:7" x14ac:dyDescent="0.25">
      <c r="A32" t="s">
        <v>12</v>
      </c>
      <c r="B32" s="3">
        <f>1/(B29*SQRT(B30*F29*F30*0.000000000000000001))</f>
        <v>8060.245177013594</v>
      </c>
      <c r="C32" t="s">
        <v>13</v>
      </c>
    </row>
    <row r="33" spans="1:3" x14ac:dyDescent="0.25">
      <c r="A33" t="s">
        <v>14</v>
      </c>
      <c r="B33" s="3">
        <f>B32*B30</f>
        <v>15798.080546946643</v>
      </c>
      <c r="C3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 Series</vt:lpstr>
      <vt:lpstr>Filter Tuning C1&amp;2</vt:lpstr>
      <vt:lpstr>Filter Tuning C3&amp;4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Percy</dc:creator>
  <cp:lastModifiedBy>Liam Percy</cp:lastModifiedBy>
  <dcterms:created xsi:type="dcterms:W3CDTF">2019-05-25T07:38:54Z</dcterms:created>
  <dcterms:modified xsi:type="dcterms:W3CDTF">2019-05-30T13:31:49Z</dcterms:modified>
</cp:coreProperties>
</file>