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16_leiji/6.15baobiao/"/>
    </mc:Choice>
  </mc:AlternateContent>
  <bookViews>
    <workbookView xWindow="0" yWindow="460" windowWidth="28800" windowHeight="175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1" l="1"/>
  <c r="K23" i="1"/>
  <c r="L19" i="1"/>
  <c r="K19" i="1"/>
  <c r="K17" i="1"/>
  <c r="L17" i="1"/>
  <c r="K15" i="1"/>
  <c r="L15" i="1"/>
  <c r="K11" i="1"/>
  <c r="L11" i="1"/>
  <c r="L6" i="1"/>
  <c r="K6" i="1"/>
  <c r="L4" i="1"/>
  <c r="L5" i="1"/>
  <c r="L7" i="1"/>
  <c r="L8" i="1"/>
  <c r="L9" i="1"/>
  <c r="L10" i="1"/>
  <c r="L12" i="1"/>
  <c r="L13" i="1"/>
  <c r="L14" i="1"/>
  <c r="L16" i="1"/>
  <c r="L18" i="1"/>
  <c r="L3" i="1"/>
</calcChain>
</file>

<file path=xl/sharedStrings.xml><?xml version="1.0" encoding="utf-8"?>
<sst xmlns="http://schemas.openxmlformats.org/spreadsheetml/2006/main" count="40" uniqueCount="34">
  <si>
    <t>类目</t>
  </si>
  <si>
    <t>事业部</t>
  </si>
  <si>
    <t>贡献买家数指标</t>
  </si>
  <si>
    <t>转化率指标</t>
  </si>
  <si>
    <t>营销数量</t>
  </si>
  <si>
    <t>贡献买家数</t>
  </si>
  <si>
    <t>转化率</t>
  </si>
  <si>
    <t>累计达成贡献买家数</t>
  </si>
  <si>
    <t>累计达成转化率</t>
  </si>
  <si>
    <t>达成评估</t>
  </si>
  <si>
    <t>大快消</t>
  </si>
  <si>
    <t>大家电</t>
  </si>
  <si>
    <t>智能3C</t>
  </si>
  <si>
    <t>生活家居</t>
  </si>
  <si>
    <t>汽车</t>
  </si>
  <si>
    <t>其他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</si>
  <si>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</si>
  <si>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</si>
  <si>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</si>
  <si>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</si>
  <si>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</si>
  <si>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</si>
  <si>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</si>
  <si>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</si>
  <si>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</si>
  <si>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</si>
  <si>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</si>
  <si>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</si>
  <si>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</si>
  <si>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海外购</t>
  </si>
  <si>
    <t>会员管理中心</t>
  </si>
  <si>
    <t>6.15当日</t>
    <rPh sb="4" eb="5">
      <t>dang ri</t>
    </rPh>
    <phoneticPr fontId="7" type="noConversion"/>
  </si>
  <si>
    <t>贡献买家占比</t>
    <rPh sb="0" eb="1">
      <t>gong xian zhan bi</t>
    </rPh>
    <rPh sb="2" eb="3">
      <t>mai jia</t>
    </rPh>
    <rPh sb="4" eb="5">
      <t>zhan bi</t>
    </rPh>
    <phoneticPr fontId="7" type="noConversion"/>
  </si>
  <si>
    <t>整站买家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</si>
</sst>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%"/>
  </numFmts>
  <fonts count="10" x14ac:knownFonts="1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b/>
      <sz val="12"/>
      <color theme="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scheme val="minor"/>
    </font>
    <font>
      <b/>
      <sz val="11"/>
      <color theme="1"/>
      <name val="DengXian"/>
      <family val="2"/>
      <scheme val="minor"/>
    </font>
    <font>
      <b/>
      <sz val="11"/>
      <color theme="0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5" fillId="4" borderId="0" xfId="0" applyNumberFormat="1" applyFont="1" applyFill="1" applyBorder="1" applyAlignment="1">
      <alignment horizontal="center" vertical="center"/>
    </xf>
    <xf numFmtId="176" fontId="4" fillId="3" borderId="0" xfId="0" applyNumberFormat="1" applyFont="1" applyFill="1" applyBorder="1" applyAlignment="1">
      <alignment horizontal="center" vertical="center"/>
    </xf>
    <xf numFmtId="177" fontId="2" fillId="0" borderId="0" xfId="1" applyNumberFormat="1" applyFont="1" applyBorder="1" applyAlignment="1">
      <alignment horizontal="center" vertical="center"/>
    </xf>
    <xf numFmtId="177" fontId="5" fillId="4" borderId="0" xfId="1" applyNumberFormat="1" applyFont="1" applyFill="1" applyBorder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0" fontId="5" fillId="4" borderId="0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8" fillId="4" borderId="0" xfId="1" applyFont="1" applyFill="1" applyAlignment="1">
      <alignment horizontal="center" vertical="center"/>
    </xf>
    <xf numFmtId="10" fontId="8" fillId="4" borderId="0" xfId="1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0" fontId="9" fillId="3" borderId="0" xfId="0" applyNumberFormat="1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E9" sqref="E9:G13"/>
    </sheetView>
  </sheetViews>
  <sheetFormatPr baseColWidth="10" defaultColWidth="8.83203125" defaultRowHeight="15" x14ac:dyDescent="0.2"/>
  <cols>
    <col min="1" max="10" width="15.6640625" customWidth="1"/>
    <col min="11" max="11" width="12.83203125" bestFit="1" customWidth="1"/>
    <col min="12" max="12" width="13.5" bestFit="1" customWidth="1"/>
  </cols>
  <sheetData>
    <row r="1" spans="1:12" ht="22" customHeight="1" x14ac:dyDescent="0.2">
      <c r="A1" s="14" t="s">
        <v>31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2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33</v>
      </c>
      <c r="L2" s="4" t="s">
        <v>32</v>
      </c>
    </row>
    <row r="3" spans="1:12" ht="22" customHeight="1" x14ac:dyDescent="0.2">
      <c r="A3" s="15" t="s">
        <v>10</v>
      </c>
      <c r="B3" s="1" t="s">
        <v>17</v>
      </c>
      <c r="C3" s="5">
        <v>4469</v>
      </c>
      <c r="D3" s="8">
        <v>3.0599999999999999E-2</v>
      </c>
      <c r="E3" s="5">
        <v>510780</v>
      </c>
      <c r="F3" s="5">
        <v>2721</v>
      </c>
      <c r="G3" s="8">
        <v>5.3271467167860919E-3</v>
      </c>
      <c r="H3" s="8">
        <v>0.60886104273886776</v>
      </c>
      <c r="I3" s="8">
        <v>0.17408976198647361</v>
      </c>
      <c r="J3" s="11">
        <v>43.49525304379101</v>
      </c>
      <c r="K3" s="19">
        <v>12016</v>
      </c>
      <c r="L3" s="20">
        <f>F3/K3</f>
        <v>0.22644806924101199</v>
      </c>
    </row>
    <row r="4" spans="1:12" ht="22" customHeight="1" x14ac:dyDescent="0.2">
      <c r="A4" s="15"/>
      <c r="B4" s="1" t="s">
        <v>18</v>
      </c>
      <c r="C4" s="5">
        <v>17440</v>
      </c>
      <c r="D4" s="8">
        <v>7.5899999999999995E-2</v>
      </c>
      <c r="E4" s="5">
        <v>451503</v>
      </c>
      <c r="F4" s="5">
        <v>27785</v>
      </c>
      <c r="G4" s="8">
        <v>6.1538904503403082E-2</v>
      </c>
      <c r="H4" s="8">
        <v>1.5931766055045871</v>
      </c>
      <c r="I4" s="8">
        <v>0.81078925564430937</v>
      </c>
      <c r="J4" s="11">
        <v>92.431570225772376</v>
      </c>
      <c r="K4" s="19">
        <v>113486</v>
      </c>
      <c r="L4" s="20">
        <f t="shared" ref="L4:L23" si="0">F4/K4</f>
        <v>0.24483196165165746</v>
      </c>
    </row>
    <row r="5" spans="1:12" ht="22" customHeight="1" x14ac:dyDescent="0.2">
      <c r="A5" s="15"/>
      <c r="B5" s="1" t="s">
        <v>19</v>
      </c>
      <c r="C5" s="5">
        <v>13843</v>
      </c>
      <c r="D5" s="8">
        <v>5.9900000000000002E-2</v>
      </c>
      <c r="E5" s="5">
        <v>26332</v>
      </c>
      <c r="F5" s="5">
        <v>3621</v>
      </c>
      <c r="G5" s="8">
        <v>0.1375132918122437</v>
      </c>
      <c r="H5" s="8">
        <v>0.26157624792313799</v>
      </c>
      <c r="I5" s="8">
        <v>2.2957143875165889</v>
      </c>
      <c r="J5" s="11">
        <v>55.694574875388277</v>
      </c>
      <c r="K5" s="19">
        <v>26426</v>
      </c>
      <c r="L5" s="20">
        <f t="shared" si="0"/>
        <v>0.13702414288957845</v>
      </c>
    </row>
    <row r="6" spans="1:12" ht="22" customHeight="1" x14ac:dyDescent="0.2">
      <c r="A6" s="15"/>
      <c r="B6" s="3" t="s">
        <v>20</v>
      </c>
      <c r="C6" s="6">
        <v>35752</v>
      </c>
      <c r="D6" s="9">
        <v>5.8906919196181212E-2</v>
      </c>
      <c r="E6" s="6">
        <v>988615</v>
      </c>
      <c r="F6" s="6">
        <v>34127</v>
      </c>
      <c r="G6" s="9">
        <v>3.4520010317464329E-2</v>
      </c>
      <c r="H6" s="9">
        <v>0.95454799731483553</v>
      </c>
      <c r="I6" s="9">
        <v>0.58600943299207842</v>
      </c>
      <c r="J6" s="12">
        <v>80.713257158573271</v>
      </c>
      <c r="K6" s="12">
        <f>SUM(K3:K5)</f>
        <v>151928</v>
      </c>
      <c r="L6" s="16">
        <f>F6/K6</f>
        <v>0.22462613869727766</v>
      </c>
    </row>
    <row r="7" spans="1:12" ht="22" customHeight="1" x14ac:dyDescent="0.2">
      <c r="A7" s="15" t="s">
        <v>11</v>
      </c>
      <c r="B7" s="1" t="s">
        <v>21</v>
      </c>
      <c r="C7" s="5">
        <v>1391</v>
      </c>
      <c r="D7" s="8">
        <v>2.8299999999999999E-2</v>
      </c>
      <c r="E7" s="5">
        <v>60748</v>
      </c>
      <c r="F7" s="5">
        <v>994</v>
      </c>
      <c r="G7" s="8">
        <v>1.63626786067031E-2</v>
      </c>
      <c r="H7" s="8">
        <v>0.71459381739755568</v>
      </c>
      <c r="I7" s="8">
        <v>0.5781865232050567</v>
      </c>
      <c r="J7" s="11">
        <v>66.003089972055605</v>
      </c>
      <c r="K7" s="19">
        <v>6524</v>
      </c>
      <c r="L7" s="20">
        <f t="shared" si="0"/>
        <v>0.15236051502145923</v>
      </c>
    </row>
    <row r="8" spans="1:12" ht="22" customHeight="1" x14ac:dyDescent="0.2">
      <c r="A8" s="15"/>
      <c r="B8" s="1" t="s">
        <v>22</v>
      </c>
      <c r="C8" s="5">
        <v>1209</v>
      </c>
      <c r="D8" s="8">
        <v>2.4400000000000002E-2</v>
      </c>
      <c r="E8" s="5">
        <v>51390</v>
      </c>
      <c r="F8" s="5">
        <v>812</v>
      </c>
      <c r="G8" s="8">
        <v>1.580073944347149E-2</v>
      </c>
      <c r="H8" s="8">
        <v>0.67162944582299422</v>
      </c>
      <c r="I8" s="8">
        <v>0.64757128866686442</v>
      </c>
      <c r="J8" s="11">
        <v>66.20061829605423</v>
      </c>
      <c r="K8" s="19">
        <v>4443</v>
      </c>
      <c r="L8" s="20">
        <f t="shared" si="0"/>
        <v>0.18275939680396128</v>
      </c>
    </row>
    <row r="9" spans="1:12" ht="22" customHeight="1" x14ac:dyDescent="0.2">
      <c r="A9" s="15"/>
      <c r="B9" s="1" t="s">
        <v>23</v>
      </c>
      <c r="C9" s="5">
        <v>576</v>
      </c>
      <c r="D9" s="8">
        <v>1.9099999999999999E-2</v>
      </c>
      <c r="E9" s="5">
        <v>112079</v>
      </c>
      <c r="F9" s="5">
        <v>855</v>
      </c>
      <c r="G9" s="8">
        <v>7.6285477208040764E-3</v>
      </c>
      <c r="H9" s="8">
        <v>1.484375</v>
      </c>
      <c r="I9" s="8">
        <v>0.39940040423057988</v>
      </c>
      <c r="J9" s="11">
        <v>75.9760161692232</v>
      </c>
      <c r="K9" s="19">
        <v>5770</v>
      </c>
      <c r="L9" s="20">
        <f t="shared" si="0"/>
        <v>0.14818024263431542</v>
      </c>
    </row>
    <row r="10" spans="1:12" ht="22" customHeight="1" x14ac:dyDescent="0.2">
      <c r="A10" s="15"/>
      <c r="B10" s="1" t="s">
        <v>24</v>
      </c>
      <c r="C10" s="5">
        <v>595</v>
      </c>
      <c r="D10" s="8">
        <v>3.9800000000000002E-2</v>
      </c>
      <c r="E10" s="5">
        <v>387366</v>
      </c>
      <c r="F10" s="5">
        <v>4245</v>
      </c>
      <c r="G10" s="8">
        <v>1.095862827403541E-2</v>
      </c>
      <c r="H10" s="8">
        <v>7.1344537815126046</v>
      </c>
      <c r="I10" s="8">
        <v>0.27534241894561329</v>
      </c>
      <c r="J10" s="11">
        <v>71.013696757824533</v>
      </c>
      <c r="K10" s="19">
        <v>7566</v>
      </c>
      <c r="L10" s="20">
        <f t="shared" si="0"/>
        <v>0.56106264869151468</v>
      </c>
    </row>
    <row r="11" spans="1:12" ht="22" customHeight="1" x14ac:dyDescent="0.2">
      <c r="A11" s="15"/>
      <c r="B11" s="3" t="s">
        <v>20</v>
      </c>
      <c r="C11" s="6">
        <v>3771</v>
      </c>
      <c r="D11" s="9">
        <v>2.622247411608147E-2</v>
      </c>
      <c r="E11" s="6">
        <v>611583</v>
      </c>
      <c r="F11" s="6">
        <v>6906</v>
      </c>
      <c r="G11" s="9">
        <v>1.1292007789621359E-2</v>
      </c>
      <c r="H11" s="9">
        <v>1.831344470962609</v>
      </c>
      <c r="I11" s="9">
        <v>0.43062327908625159</v>
      </c>
      <c r="J11" s="12">
        <v>77.224931163450066</v>
      </c>
      <c r="K11" s="12">
        <f>SUM(K7:K10)</f>
        <v>24303</v>
      </c>
      <c r="L11" s="16">
        <f>F11/K11</f>
        <v>0.28416244908036042</v>
      </c>
    </row>
    <row r="12" spans="1:12" ht="22" customHeight="1" x14ac:dyDescent="0.2">
      <c r="A12" s="15" t="s">
        <v>12</v>
      </c>
      <c r="B12" s="1" t="s">
        <v>25</v>
      </c>
      <c r="C12" s="5">
        <v>1819</v>
      </c>
      <c r="D12" s="8">
        <v>2.5700000000000001E-2</v>
      </c>
      <c r="E12" s="5">
        <v>113266</v>
      </c>
      <c r="F12" s="5">
        <v>3585</v>
      </c>
      <c r="G12" s="8">
        <v>3.165115745236876E-2</v>
      </c>
      <c r="H12" s="8">
        <v>1.9708631115997799</v>
      </c>
      <c r="I12" s="8">
        <v>1.2315625467847771</v>
      </c>
      <c r="J12" s="11">
        <v>100</v>
      </c>
      <c r="K12" s="19">
        <v>19331</v>
      </c>
      <c r="L12" s="20">
        <f t="shared" si="0"/>
        <v>0.18545341679168176</v>
      </c>
    </row>
    <row r="13" spans="1:12" ht="22" customHeight="1" x14ac:dyDescent="0.2">
      <c r="A13" s="15"/>
      <c r="B13" s="1" t="s">
        <v>26</v>
      </c>
      <c r="C13" s="5">
        <v>463</v>
      </c>
      <c r="D13" s="8">
        <v>1.12E-2</v>
      </c>
      <c r="E13" s="5">
        <v>60708</v>
      </c>
      <c r="F13" s="5">
        <v>271</v>
      </c>
      <c r="G13" s="8">
        <v>4.4639915661856761E-3</v>
      </c>
      <c r="H13" s="8">
        <v>0.58531317494600432</v>
      </c>
      <c r="I13" s="8">
        <v>0.39857067555229247</v>
      </c>
      <c r="J13" s="11">
        <v>51.061617518851961</v>
      </c>
      <c r="K13" s="19">
        <v>2498</v>
      </c>
      <c r="L13" s="20">
        <f t="shared" si="0"/>
        <v>0.10848678943154523</v>
      </c>
    </row>
    <row r="14" spans="1:12" ht="22" customHeight="1" x14ac:dyDescent="0.2">
      <c r="A14" s="15"/>
      <c r="B14" s="1" t="s">
        <v>27</v>
      </c>
      <c r="C14" s="5">
        <v>2936</v>
      </c>
      <c r="D14" s="8">
        <v>6.7400000000000002E-2</v>
      </c>
      <c r="E14" s="5">
        <v>231391</v>
      </c>
      <c r="F14" s="5">
        <v>5151</v>
      </c>
      <c r="G14" s="8">
        <v>2.2261021388040161E-2</v>
      </c>
      <c r="H14" s="8">
        <v>1.754427792915531</v>
      </c>
      <c r="I14" s="8">
        <v>0.33028221643976502</v>
      </c>
      <c r="J14" s="11">
        <v>73.2112886575906</v>
      </c>
      <c r="K14" s="19">
        <v>36311</v>
      </c>
      <c r="L14" s="20">
        <f t="shared" si="0"/>
        <v>0.14185783922227424</v>
      </c>
    </row>
    <row r="15" spans="1:12" ht="22" customHeight="1" x14ac:dyDescent="0.2">
      <c r="A15" s="15"/>
      <c r="B15" s="3" t="s">
        <v>20</v>
      </c>
      <c r="C15" s="6">
        <v>5218</v>
      </c>
      <c r="D15" s="9">
        <v>3.35178319994313E-2</v>
      </c>
      <c r="E15" s="6">
        <v>405365</v>
      </c>
      <c r="F15" s="6">
        <v>9007</v>
      </c>
      <c r="G15" s="9">
        <v>2.221948120829376E-2</v>
      </c>
      <c r="H15" s="9">
        <v>1.726140283633576</v>
      </c>
      <c r="I15" s="9">
        <v>0.6629152269953128</v>
      </c>
      <c r="J15" s="12">
        <v>86.516609079812511</v>
      </c>
      <c r="K15" s="12">
        <f>SUM(K12:K14)</f>
        <v>58140</v>
      </c>
      <c r="L15" s="16">
        <f>F15/K15</f>
        <v>0.15491916064671482</v>
      </c>
    </row>
    <row r="16" spans="1:12" ht="22" customHeight="1" x14ac:dyDescent="0.2">
      <c r="A16" s="15" t="s">
        <v>13</v>
      </c>
      <c r="B16" s="1" t="s">
        <v>28</v>
      </c>
      <c r="C16" s="5">
        <v>2085</v>
      </c>
      <c r="D16" s="8">
        <v>8.8200000000000001E-2</v>
      </c>
      <c r="E16" s="5">
        <v>79327</v>
      </c>
      <c r="F16" s="5">
        <v>3058</v>
      </c>
      <c r="G16" s="8">
        <v>3.8549295952197873E-2</v>
      </c>
      <c r="H16" s="8">
        <v>1.466666666666667</v>
      </c>
      <c r="I16" s="8">
        <v>0.43706684753058811</v>
      </c>
      <c r="J16" s="11">
        <v>77.482673901223521</v>
      </c>
      <c r="K16" s="19">
        <v>23467</v>
      </c>
      <c r="L16" s="20">
        <f t="shared" si="0"/>
        <v>0.13031064899646311</v>
      </c>
    </row>
    <row r="17" spans="1:12" ht="22" customHeight="1" x14ac:dyDescent="0.2">
      <c r="A17" s="15"/>
      <c r="B17" s="3" t="s">
        <v>20</v>
      </c>
      <c r="C17" s="6">
        <v>2085</v>
      </c>
      <c r="D17" s="9">
        <v>8.8200000000000001E-2</v>
      </c>
      <c r="E17" s="6">
        <v>79327</v>
      </c>
      <c r="F17" s="6">
        <v>3058</v>
      </c>
      <c r="G17" s="9">
        <v>3.8549295952197873E-2</v>
      </c>
      <c r="H17" s="9">
        <v>1.466666666666667</v>
      </c>
      <c r="I17" s="9">
        <v>0.43706684753058811</v>
      </c>
      <c r="J17" s="12">
        <v>77.482673901223521</v>
      </c>
      <c r="K17" s="12">
        <f>SUM(K16)</f>
        <v>23467</v>
      </c>
      <c r="L17" s="16">
        <f>F17/K17</f>
        <v>0.13031064899646311</v>
      </c>
    </row>
    <row r="18" spans="1:12" ht="22" customHeight="1" x14ac:dyDescent="0.2">
      <c r="A18" s="15" t="s">
        <v>14</v>
      </c>
      <c r="B18" s="1" t="s">
        <v>14</v>
      </c>
      <c r="C18" s="5">
        <v>926</v>
      </c>
      <c r="D18" s="8">
        <v>2.690697979371498E-2</v>
      </c>
      <c r="E18" s="5">
        <v>189077</v>
      </c>
      <c r="F18" s="5">
        <v>398</v>
      </c>
      <c r="G18" s="8">
        <v>2.104962528493683E-3</v>
      </c>
      <c r="H18" s="8">
        <v>0.42980561555075592</v>
      </c>
      <c r="I18" s="8">
        <v>7.8231096341231376E-2</v>
      </c>
      <c r="J18" s="11">
        <v>28.917580786694611</v>
      </c>
      <c r="K18" s="19">
        <v>2964</v>
      </c>
      <c r="L18" s="20">
        <f t="shared" si="0"/>
        <v>0.13427800269905532</v>
      </c>
    </row>
    <row r="19" spans="1:12" ht="22" customHeight="1" x14ac:dyDescent="0.2">
      <c r="A19" s="15"/>
      <c r="B19" s="3" t="s">
        <v>20</v>
      </c>
      <c r="C19" s="6">
        <v>926</v>
      </c>
      <c r="D19" s="9">
        <v>2.690697979371498E-2</v>
      </c>
      <c r="E19" s="6">
        <v>189077</v>
      </c>
      <c r="F19" s="6">
        <v>398</v>
      </c>
      <c r="G19" s="9">
        <v>2.104962528493683E-3</v>
      </c>
      <c r="H19" s="9">
        <v>0.42980561555075592</v>
      </c>
      <c r="I19" s="9">
        <v>7.8231096341231376E-2</v>
      </c>
      <c r="J19" s="12">
        <v>28.917580786694611</v>
      </c>
      <c r="K19" s="17">
        <f>SUM(K18)</f>
        <v>2964</v>
      </c>
      <c r="L19" s="23">
        <f>F19/K19</f>
        <v>0.13427800269905532</v>
      </c>
    </row>
    <row r="20" spans="1:12" ht="22" customHeight="1" x14ac:dyDescent="0.2">
      <c r="A20" s="15" t="s">
        <v>15</v>
      </c>
      <c r="B20" s="1" t="s">
        <v>29</v>
      </c>
      <c r="C20" s="5">
        <v>0</v>
      </c>
      <c r="D20" s="8">
        <v>0</v>
      </c>
      <c r="E20" s="5">
        <v>18950</v>
      </c>
      <c r="F20" s="5">
        <v>114</v>
      </c>
      <c r="G20" s="8">
        <v>6.0158311345646434E-3</v>
      </c>
      <c r="H20" s="8">
        <v>0</v>
      </c>
      <c r="I20" s="8">
        <v>0</v>
      </c>
      <c r="J20" s="11">
        <v>0</v>
      </c>
      <c r="K20" s="11">
        <v>0</v>
      </c>
      <c r="L20" s="21">
        <v>0</v>
      </c>
    </row>
    <row r="21" spans="1:12" ht="22" customHeight="1" x14ac:dyDescent="0.2">
      <c r="A21" s="15"/>
      <c r="B21" s="1" t="s">
        <v>30</v>
      </c>
      <c r="C21" s="5">
        <v>0</v>
      </c>
      <c r="D21" s="8">
        <v>0</v>
      </c>
      <c r="E21" s="5">
        <v>220990</v>
      </c>
      <c r="F21" s="5">
        <v>5369</v>
      </c>
      <c r="G21" s="8">
        <v>2.429521697814381E-2</v>
      </c>
      <c r="H21" s="8">
        <v>0</v>
      </c>
      <c r="I21" s="8">
        <v>0</v>
      </c>
      <c r="J21" s="11">
        <v>0</v>
      </c>
      <c r="K21" s="11">
        <v>0</v>
      </c>
      <c r="L21" s="21">
        <v>0</v>
      </c>
    </row>
    <row r="22" spans="1:12" ht="22" customHeight="1" x14ac:dyDescent="0.2">
      <c r="A22" s="15"/>
      <c r="B22" s="3" t="s">
        <v>20</v>
      </c>
      <c r="C22" s="6">
        <v>0</v>
      </c>
      <c r="D22" s="9">
        <v>0</v>
      </c>
      <c r="E22" s="6">
        <v>239940</v>
      </c>
      <c r="F22" s="6">
        <v>5483</v>
      </c>
      <c r="G22" s="9">
        <v>2.2851546219888309E-2</v>
      </c>
      <c r="H22" s="9">
        <v>0</v>
      </c>
      <c r="I22" s="9">
        <v>0</v>
      </c>
      <c r="J22" s="12">
        <v>0</v>
      </c>
      <c r="K22" s="18">
        <v>0</v>
      </c>
      <c r="L22" s="22">
        <v>0</v>
      </c>
    </row>
    <row r="23" spans="1:12" ht="22" customHeight="1" x14ac:dyDescent="0.2">
      <c r="A23" s="2"/>
      <c r="B23" s="4" t="s">
        <v>16</v>
      </c>
      <c r="C23" s="7">
        <v>47752</v>
      </c>
      <c r="D23" s="10">
        <v>5.0849731246170538E-2</v>
      </c>
      <c r="E23" s="7">
        <v>2513907</v>
      </c>
      <c r="F23" s="7">
        <v>58979</v>
      </c>
      <c r="G23" s="10">
        <v>2.3461090644960211E-2</v>
      </c>
      <c r="H23" s="10">
        <v>1.2351105712849719</v>
      </c>
      <c r="I23" s="10">
        <v>0.4613808189345554</v>
      </c>
      <c r="J23" s="13">
        <v>78.45523275738222</v>
      </c>
      <c r="K23" s="24">
        <f>SUM(K6+K11+K15+K17+K19+K22)</f>
        <v>260802</v>
      </c>
      <c r="L23" s="25">
        <f>F23/K23</f>
        <v>0.2261447381538485</v>
      </c>
    </row>
  </sheetData>
  <mergeCells count="7">
    <mergeCell ref="A18:A19"/>
    <mergeCell ref="A20:A22"/>
    <mergeCell ref="A1:L1"/>
    <mergeCell ref="A3:A6"/>
    <mergeCell ref="A7:A11"/>
    <mergeCell ref="A12:A15"/>
    <mergeCell ref="A16:A17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2018-06-16T07:11:02Z</dcterms:created>
  <dcterms:modified xsi:type="dcterms:W3CDTF">2018-06-16T08:00:12Z</dcterms:modified>
</cp:coreProperties>
</file>