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2_baobiao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  <c r="F16" i="1"/>
  <c r="F15" i="1"/>
  <c r="F13" i="1"/>
  <c r="F14" i="1"/>
  <c r="F12" i="1"/>
  <c r="F11" i="1"/>
  <c r="F10" i="1"/>
  <c r="F9" i="1"/>
  <c r="C16" i="1"/>
  <c r="C14" i="1"/>
  <c r="C13" i="1"/>
  <c r="C12" i="1"/>
  <c r="C10" i="1"/>
  <c r="C9" i="1"/>
  <c r="C8" i="1"/>
  <c r="C7" i="1"/>
  <c r="F5" i="1"/>
  <c r="C5" i="1"/>
  <c r="F4" i="1"/>
  <c r="C4" i="1"/>
  <c r="F3" i="1"/>
  <c r="C3" i="1"/>
  <c r="C6" i="1"/>
  <c r="C11" i="1"/>
  <c r="C15" i="1"/>
  <c r="C17" i="1"/>
  <c r="C18" i="1"/>
  <c r="F17" i="1"/>
  <c r="F6" i="1"/>
  <c r="E18" i="1"/>
  <c r="E15" i="1"/>
  <c r="E11" i="1"/>
  <c r="E6" i="1"/>
  <c r="D15" i="1"/>
  <c r="D6" i="1"/>
  <c r="D11" i="1"/>
  <c r="D18" i="1"/>
</calcChain>
</file>

<file path=xl/sharedStrings.xml><?xml version="1.0" encoding="utf-8"?>
<sst xmlns="http://schemas.openxmlformats.org/spreadsheetml/2006/main" count="28" uniqueCount="25">
  <si>
    <t>类目</t>
  </si>
  <si>
    <t>事业部</t>
  </si>
  <si>
    <t>贡献买家数指标</t>
  </si>
  <si>
    <t>营销数量</t>
  </si>
  <si>
    <t>贡献买家数</t>
  </si>
  <si>
    <t>累计达成贡献买家数</t>
  </si>
  <si>
    <t>大快消</t>
  </si>
  <si>
    <t>大家电</t>
  </si>
  <si>
    <t>智能3C</t>
  </si>
  <si>
    <t>生活家居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</si>
  <si>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</si>
  <si>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</si>
  <si>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</si>
  <si>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</si>
  <si>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</si>
  <si>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</si>
  <si>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</si>
  <si>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</si>
  <si>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</si>
  <si>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</si>
  <si>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</si>
  <si>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</si>
  <si>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</si>
  <si>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6.2 精准营销报表明细</t>
    <rPh sb="4" eb="5">
      <t>jinhg zhun y x</t>
    </rPh>
    <rPh sb="8" eb="9">
      <t>bao biao</t>
    </rPh>
    <rPh sb="10" eb="11">
      <t>ming xi</t>
    </rPh>
    <phoneticPr fontId="1" type="noConversion"/>
  </si>
  <si>
    <t>小计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</si>
</sst>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4"/>
      <color theme="1"/>
      <name val="微软雅黑"/>
      <family val="3"/>
      <charset val="134"/>
    </font>
    <font>
      <b/>
      <sz val="14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6" width="37.1640625" customWidth="1"/>
  </cols>
  <sheetData>
    <row r="1" spans="1:6" ht="21" x14ac:dyDescent="0.2">
      <c r="A1" s="1" t="s">
        <v>23</v>
      </c>
      <c r="B1" s="1"/>
      <c r="C1" s="1"/>
      <c r="D1" s="1"/>
      <c r="E1" s="1"/>
      <c r="F1" s="1"/>
    </row>
    <row r="2" spans="1:6" ht="29" customHeight="1" x14ac:dyDescent="0.2">
      <c r="A2" s="2" t="s">
        <v>0</v>
      </c>
      <c r="B2" s="9" t="s">
        <v>1</v>
      </c>
      <c r="C2" s="9" t="s">
        <v>2</v>
      </c>
      <c r="D2" s="10" t="s">
        <v>3</v>
      </c>
      <c r="E2" s="10" t="s">
        <v>4</v>
      </c>
      <c r="F2" s="11" t="s">
        <v>5</v>
      </c>
    </row>
    <row r="3" spans="1:6" ht="29" customHeight="1" x14ac:dyDescent="0.2">
      <c r="A3" s="1" t="s">
        <v>6</v>
      </c>
      <c r="B3" s="3" t="s">
        <v>11</v>
      </c>
      <c r="C3" s="4">
        <f>(145769.90608823/0.3)*0.05</f>
        <v>24294.984348038335</v>
      </c>
      <c r="D3" s="4">
        <v>178937</v>
      </c>
      <c r="E3" s="4">
        <v>3368</v>
      </c>
      <c r="F3" s="5">
        <f>E3/C3</f>
        <v>0.13862943691387661</v>
      </c>
    </row>
    <row r="4" spans="1:6" ht="29" customHeight="1" x14ac:dyDescent="0.2">
      <c r="A4" s="1"/>
      <c r="B4" s="3" t="s">
        <v>12</v>
      </c>
      <c r="C4" s="4">
        <f>(455906.075985762/0.3)*0.05</f>
        <v>75984.345997626995</v>
      </c>
      <c r="D4" s="4">
        <v>529829</v>
      </c>
      <c r="E4" s="4">
        <v>7577</v>
      </c>
      <c r="F4" s="5">
        <f>E4/C4</f>
        <v>9.9717907688994661E-2</v>
      </c>
    </row>
    <row r="5" spans="1:6" ht="29" customHeight="1" x14ac:dyDescent="0.2">
      <c r="A5" s="1"/>
      <c r="B5" s="3" t="s">
        <v>13</v>
      </c>
      <c r="C5" s="4">
        <f>(250323.890524242/0.3)*0.05</f>
        <v>41720.648420707003</v>
      </c>
      <c r="D5" s="4">
        <v>19751</v>
      </c>
      <c r="E5" s="4">
        <v>2148</v>
      </c>
      <c r="F5" s="5">
        <f>E5/C5</f>
        <v>5.148529759987848E-2</v>
      </c>
    </row>
    <row r="6" spans="1:6" ht="29" customHeight="1" x14ac:dyDescent="0.2">
      <c r="A6" s="1"/>
      <c r="B6" s="6" t="s">
        <v>14</v>
      </c>
      <c r="C6" s="7">
        <f>SUM(C3:C5)</f>
        <v>141999.97876637234</v>
      </c>
      <c r="D6" s="7">
        <f>SUM(D3:D5)</f>
        <v>728517</v>
      </c>
      <c r="E6" s="7">
        <f>SUM(E3:E5)</f>
        <v>13093</v>
      </c>
      <c r="F6" s="8">
        <f>E6/C6</f>
        <v>9.2204239139651284E-2</v>
      </c>
    </row>
    <row r="7" spans="1:6" ht="29" customHeight="1" x14ac:dyDescent="0.2">
      <c r="A7" s="1" t="s">
        <v>7</v>
      </c>
      <c r="B7" s="3" t="s">
        <v>15</v>
      </c>
      <c r="C7" s="4">
        <f>(32323.6047107015/0.2)*0.05</f>
        <v>8080.901177675375</v>
      </c>
      <c r="D7" s="4">
        <v>0</v>
      </c>
      <c r="E7" s="4">
        <v>0</v>
      </c>
      <c r="F7" s="5">
        <v>0</v>
      </c>
    </row>
    <row r="8" spans="1:6" ht="29" customHeight="1" x14ac:dyDescent="0.2">
      <c r="A8" s="1"/>
      <c r="B8" s="3" t="s">
        <v>16</v>
      </c>
      <c r="C8" s="4">
        <f>(18784.4138336602/0.2)*0.05</f>
        <v>4696.1034584150502</v>
      </c>
      <c r="D8" s="4">
        <v>0</v>
      </c>
      <c r="E8" s="4">
        <v>0</v>
      </c>
      <c r="F8" s="5">
        <v>0</v>
      </c>
    </row>
    <row r="9" spans="1:6" ht="29" customHeight="1" x14ac:dyDescent="0.2">
      <c r="A9" s="1"/>
      <c r="B9" s="3" t="s">
        <v>17</v>
      </c>
      <c r="C9" s="4">
        <f>(14334.8527270285/0.2)*0.05</f>
        <v>3583.7131817571244</v>
      </c>
      <c r="D9" s="4">
        <v>29985</v>
      </c>
      <c r="E9" s="4">
        <v>688</v>
      </c>
      <c r="F9" s="5">
        <f>E9/C9</f>
        <v>0.19197964934868697</v>
      </c>
    </row>
    <row r="10" spans="1:6" ht="29" customHeight="1" x14ac:dyDescent="0.2">
      <c r="A10" s="1"/>
      <c r="B10" s="3" t="s">
        <v>18</v>
      </c>
      <c r="C10" s="4">
        <f>(29704.9865937347/0.2)*0.05</f>
        <v>7426.2466484336737</v>
      </c>
      <c r="D10" s="4">
        <v>16408</v>
      </c>
      <c r="E10" s="4">
        <v>727</v>
      </c>
      <c r="F10" s="5">
        <f>E10/C10</f>
        <v>9.7896021290019647E-2</v>
      </c>
    </row>
    <row r="11" spans="1:6" ht="29" customHeight="1" x14ac:dyDescent="0.2">
      <c r="A11" s="1"/>
      <c r="B11" s="6" t="s">
        <v>24</v>
      </c>
      <c r="C11" s="7">
        <f>SUM(C7:C10)</f>
        <v>23786.964466281224</v>
      </c>
      <c r="D11" s="7">
        <f>SUM(D7:D10)</f>
        <v>46393</v>
      </c>
      <c r="E11" s="7">
        <f>SUM(E7:E10)</f>
        <v>1415</v>
      </c>
      <c r="F11" s="8">
        <f>E11/C11</f>
        <v>5.9486362877693259E-2</v>
      </c>
    </row>
    <row r="12" spans="1:6" ht="29" customHeight="1" x14ac:dyDescent="0.2">
      <c r="A12" s="1" t="s">
        <v>8</v>
      </c>
      <c r="B12" s="3" t="s">
        <v>19</v>
      </c>
      <c r="C12" s="4">
        <f>(33073.8778886244/0.2)*0.05</f>
        <v>8268.4694721561009</v>
      </c>
      <c r="D12" s="4">
        <v>2948</v>
      </c>
      <c r="E12" s="4">
        <v>398</v>
      </c>
      <c r="F12" s="5">
        <f>E12/C12</f>
        <v>4.8134664019774967E-2</v>
      </c>
    </row>
    <row r="13" spans="1:6" ht="29" customHeight="1" x14ac:dyDescent="0.2">
      <c r="A13" s="1"/>
      <c r="B13" s="3" t="s">
        <v>20</v>
      </c>
      <c r="C13" s="4">
        <f>(5345.93926197904/0.2)*0.05</f>
        <v>1336.4848154947599</v>
      </c>
      <c r="D13" s="4">
        <v>1442</v>
      </c>
      <c r="E13" s="4">
        <v>25</v>
      </c>
      <c r="F13" s="5">
        <f t="shared" ref="F13:F14" si="0">E13/C13</f>
        <v>1.8705786784973779E-2</v>
      </c>
    </row>
    <row r="14" spans="1:6" ht="29" customHeight="1" x14ac:dyDescent="0.2">
      <c r="A14" s="1"/>
      <c r="B14" s="3" t="s">
        <v>21</v>
      </c>
      <c r="C14" s="4">
        <f>(39171.8872127568/0.2)*0.05</f>
        <v>9792.9718031892007</v>
      </c>
      <c r="D14" s="4">
        <v>119764</v>
      </c>
      <c r="E14" s="4">
        <v>1035</v>
      </c>
      <c r="F14" s="5">
        <f t="shared" si="0"/>
        <v>0.10568804044375371</v>
      </c>
    </row>
    <row r="15" spans="1:6" ht="29" customHeight="1" x14ac:dyDescent="0.2">
      <c r="A15" s="1"/>
      <c r="B15" s="6" t="s">
        <v>14</v>
      </c>
      <c r="C15" s="7">
        <f>SUM(C12:C14)</f>
        <v>19397.926090840061</v>
      </c>
      <c r="D15" s="7">
        <f>SUM(D12:D14)</f>
        <v>124154</v>
      </c>
      <c r="E15" s="7">
        <f>SUM(E12:E14)</f>
        <v>1458</v>
      </c>
      <c r="F15" s="8">
        <f>E15/C15</f>
        <v>7.5162674255599179E-2</v>
      </c>
    </row>
    <row r="16" spans="1:6" ht="29" customHeight="1" x14ac:dyDescent="0.2">
      <c r="A16" s="1" t="s">
        <v>9</v>
      </c>
      <c r="B16" s="3" t="s">
        <v>22</v>
      </c>
      <c r="C16" s="4">
        <f>(61195.2140267475/0.2)*0.05</f>
        <v>15298.803506686874</v>
      </c>
      <c r="D16" s="4">
        <v>13459</v>
      </c>
      <c r="E16" s="4">
        <v>1599</v>
      </c>
      <c r="F16" s="5">
        <f>E16/C16</f>
        <v>0.10451797745497557</v>
      </c>
    </row>
    <row r="17" spans="1:6" ht="29" customHeight="1" x14ac:dyDescent="0.2">
      <c r="A17" s="1"/>
      <c r="B17" s="6" t="s">
        <v>14</v>
      </c>
      <c r="C17" s="7">
        <f>SUM(C16)</f>
        <v>15298.803506686874</v>
      </c>
      <c r="D17" s="7">
        <v>13459</v>
      </c>
      <c r="E17" s="7">
        <v>1599</v>
      </c>
      <c r="F17" s="8">
        <f>E17/C17</f>
        <v>0.10451797745497557</v>
      </c>
    </row>
    <row r="18" spans="1:6" ht="29" customHeight="1" x14ac:dyDescent="0.2">
      <c r="A18" s="6" t="s">
        <v>10</v>
      </c>
      <c r="B18" s="12" t="s">
        <v>10</v>
      </c>
      <c r="C18" s="13">
        <f>SUM(C6+C11+C15+C17)</f>
        <v>200483.6728301805</v>
      </c>
      <c r="D18" s="14">
        <f>SUM(D6+D11+D15+D17)</f>
        <v>912523</v>
      </c>
      <c r="E18" s="14">
        <f>SUM(E6+E11+E15+E17)</f>
        <v>17565</v>
      </c>
      <c r="F18" s="15">
        <f>E18/C18</f>
        <v>8.7613119572477194E-2</v>
      </c>
    </row>
  </sheetData>
  <mergeCells count="5">
    <mergeCell ref="A3:A6"/>
    <mergeCell ref="A7:A11"/>
    <mergeCell ref="A12:A15"/>
    <mergeCell ref="A16:A17"/>
    <mergeCell ref="A1:F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2018-06-03T08:32:22Z</dcterms:created>
  <dcterms:modified xsi:type="dcterms:W3CDTF">2018-06-03T08:49:07Z</dcterms:modified>
</cp:coreProperties>
</file>