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3_leiji/8.2baobiao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I15" i="1"/>
  <c r="H15" i="1"/>
  <c r="J11" i="1"/>
  <c r="I11" i="1"/>
  <c r="H11" i="1"/>
  <c r="J6" i="1"/>
  <c r="H3" i="1"/>
  <c r="H5" i="1"/>
  <c r="I6" i="1"/>
  <c r="H6" i="1"/>
  <c r="J23" i="1"/>
  <c r="I23" i="1"/>
  <c r="H23" i="1"/>
  <c r="C23" i="1"/>
  <c r="C15" i="1"/>
  <c r="C11" i="1"/>
  <c r="C6" i="1"/>
</calcChain>
</file>

<file path=xl/sharedStrings.xml><?xml version="1.0" encoding="utf-8"?>
<sst xmlns="http://schemas.openxmlformats.org/spreadsheetml/2006/main" count="44" uniqueCount="33">
  <si>
    <t>类目</t>
  </si>
  <si>
    <t>事业部</t>
  </si>
  <si>
    <t>贡献买家数指标</t>
  </si>
  <si>
    <t>转化率指标</t>
  </si>
  <si>
    <t>营销数量</t>
  </si>
  <si>
    <t>贡献买家数</t>
  </si>
  <si>
    <t>转化率</t>
  </si>
  <si>
    <t>累计达成贡献买家数</t>
  </si>
  <si>
    <t>累计达成转化率</t>
  </si>
  <si>
    <t>达成评估</t>
  </si>
  <si>
    <t>大快消</t>
  </si>
  <si>
    <t>大家电</t>
  </si>
  <si>
    <t>智能3C</t>
  </si>
  <si>
    <t>生活家居</t>
  </si>
  <si>
    <t>汽车</t>
  </si>
  <si>
    <t>其他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</si>
  <si>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</si>
  <si>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</si>
  <si>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</si>
  <si>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</si>
  <si>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</si>
  <si>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</si>
  <si>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</si>
  <si>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</si>
  <si>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</si>
  <si>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</si>
  <si>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</si>
  <si>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</si>
  <si>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</si>
  <si>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海外购</t>
  </si>
  <si>
    <t>会员管理中心</t>
  </si>
  <si>
    <t>-</t>
  </si>
  <si>
    <t>8.2当天</t>
    <rPh sb="3" eb="4">
      <t>dang tian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</si>
</sst>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%"/>
  </numFmts>
  <fonts count="6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1"/>
      <color rgb="FFFF0000"/>
      <name val="DengXian"/>
      <family val="2"/>
      <scheme val="minor"/>
    </font>
    <font>
      <b/>
      <sz val="11"/>
      <color theme="0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77" fontId="0" fillId="0" borderId="0" xfId="1" applyNumberFormat="1" applyFont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7" fontId="5" fillId="2" borderId="0" xfId="1" applyNumberFormat="1" applyFont="1" applyFill="1" applyAlignment="1">
      <alignment horizontal="center" vertical="center"/>
    </xf>
    <xf numFmtId="9" fontId="5" fillId="2" borderId="0" xfId="1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6" fontId="0" fillId="4" borderId="0" xfId="0" applyNumberFormat="1" applyFont="1" applyFill="1" applyAlignment="1">
      <alignment horizontal="center" vertical="center"/>
    </xf>
    <xf numFmtId="177" fontId="0" fillId="4" borderId="0" xfId="1" applyNumberFormat="1" applyFon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1" fillId="5" borderId="0" xfId="0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1" applyNumberFormat="1" applyFont="1" applyFill="1" applyAlignment="1">
      <alignment horizontal="center" vertical="center"/>
    </xf>
    <xf numFmtId="9" fontId="1" fillId="5" borderId="0" xfId="1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57" workbookViewId="0">
      <selection activeCell="D25" sqref="D25"/>
    </sheetView>
  </sheetViews>
  <sheetFormatPr baseColWidth="10" defaultColWidth="8.83203125" defaultRowHeight="15" x14ac:dyDescent="0.2"/>
  <cols>
    <col min="3" max="4" width="9" bestFit="1" customWidth="1"/>
    <col min="5" max="5" width="10" bestFit="1" customWidth="1"/>
    <col min="6" max="8" width="9" bestFit="1" customWidth="1"/>
    <col min="9" max="9" width="19.33203125" bestFit="1" customWidth="1"/>
    <col min="10" max="10" width="9" bestFit="1" customWidth="1"/>
  </cols>
  <sheetData>
    <row r="1" spans="1:10" x14ac:dyDescent="0.2">
      <c r="A1" s="4" t="s">
        <v>32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">
      <c r="A3" s="10" t="s">
        <v>10</v>
      </c>
      <c r="B3" s="12" t="s">
        <v>17</v>
      </c>
      <c r="C3" s="13">
        <v>5800</v>
      </c>
      <c r="D3" s="1">
        <v>0.02</v>
      </c>
      <c r="E3" s="13">
        <v>18460</v>
      </c>
      <c r="F3" s="13">
        <v>374</v>
      </c>
      <c r="G3" s="1">
        <v>2.0260021668472371E-2</v>
      </c>
      <c r="H3" s="1">
        <f>F3/C3</f>
        <v>6.4482758620689654E-2</v>
      </c>
      <c r="I3" s="1">
        <v>1.0130010834236189</v>
      </c>
      <c r="J3" s="14">
        <v>43.868965517241378</v>
      </c>
    </row>
    <row r="4" spans="1:10" s="2" customFormat="1" x14ac:dyDescent="0.2">
      <c r="A4" s="11"/>
      <c r="B4" s="12" t="s">
        <v>18</v>
      </c>
      <c r="C4" s="13">
        <v>16500</v>
      </c>
      <c r="D4" s="1">
        <v>8.7999999999999995E-2</v>
      </c>
      <c r="E4" s="13">
        <v>184374</v>
      </c>
      <c r="F4" s="13">
        <v>21573</v>
      </c>
      <c r="G4" s="1">
        <v>0.11700673630772231</v>
      </c>
      <c r="H4" s="1">
        <v>1.307454545454545</v>
      </c>
      <c r="I4" s="1">
        <v>1.3296220034968449</v>
      </c>
      <c r="J4" s="14">
        <v>100</v>
      </c>
    </row>
    <row r="5" spans="1:10" s="19" customFormat="1" x14ac:dyDescent="0.2">
      <c r="A5" s="11"/>
      <c r="B5" s="15" t="s">
        <v>19</v>
      </c>
      <c r="C5" s="16">
        <v>6200</v>
      </c>
      <c r="D5" s="17">
        <v>5.8799999999999998E-2</v>
      </c>
      <c r="E5" s="16">
        <v>259664</v>
      </c>
      <c r="F5" s="16">
        <v>291</v>
      </c>
      <c r="G5" s="17">
        <v>1.120679031363608E-3</v>
      </c>
      <c r="H5" s="17">
        <f>F5/C5</f>
        <v>4.6935483870967742E-2</v>
      </c>
      <c r="I5" s="17">
        <v>1.9059167200061369E-2</v>
      </c>
      <c r="J5" s="18">
        <v>3.578495720260519</v>
      </c>
    </row>
    <row r="6" spans="1:10" x14ac:dyDescent="0.2">
      <c r="A6" s="11"/>
      <c r="B6" s="20" t="s">
        <v>20</v>
      </c>
      <c r="C6" s="21">
        <f>SUM(C3:C5)</f>
        <v>28500</v>
      </c>
      <c r="D6" s="22">
        <v>4.9500000000000002E-2</v>
      </c>
      <c r="E6" s="21">
        <v>462498</v>
      </c>
      <c r="F6" s="21">
        <v>22238</v>
      </c>
      <c r="G6" s="22">
        <v>4.8082370085924697E-2</v>
      </c>
      <c r="H6" s="22">
        <f>F6/C6</f>
        <v>0.78028070175438602</v>
      </c>
      <c r="I6" s="23">
        <f>G6/D6</f>
        <v>0.97136101183686252</v>
      </c>
      <c r="J6" s="24">
        <f>H6*60+I6*40</f>
        <v>85.67128257873766</v>
      </c>
    </row>
    <row r="7" spans="1:10" s="2" customFormat="1" x14ac:dyDescent="0.2">
      <c r="A7" s="11" t="s">
        <v>11</v>
      </c>
      <c r="B7" s="12" t="s">
        <v>21</v>
      </c>
      <c r="C7" s="13">
        <v>1600</v>
      </c>
      <c r="D7" s="1">
        <v>3.5000000000000003E-2</v>
      </c>
      <c r="E7" s="13">
        <v>136884</v>
      </c>
      <c r="F7" s="13">
        <v>2055</v>
      </c>
      <c r="G7" s="1">
        <v>1.5012711492942929E-2</v>
      </c>
      <c r="H7" s="1">
        <v>1.284375</v>
      </c>
      <c r="I7" s="1">
        <v>0.42893461408408368</v>
      </c>
      <c r="J7" s="14">
        <v>77.157384563363351</v>
      </c>
    </row>
    <row r="8" spans="1:10" s="2" customFormat="1" x14ac:dyDescent="0.2">
      <c r="A8" s="11"/>
      <c r="B8" s="12" t="s">
        <v>22</v>
      </c>
      <c r="C8" s="13">
        <v>800</v>
      </c>
      <c r="D8" s="1">
        <v>0.03</v>
      </c>
      <c r="E8" s="13">
        <v>59381</v>
      </c>
      <c r="F8" s="13">
        <v>1013</v>
      </c>
      <c r="G8" s="1">
        <v>1.7059328741516649E-2</v>
      </c>
      <c r="H8" s="1">
        <v>1.2662500000000001</v>
      </c>
      <c r="I8" s="1">
        <v>0.56864429138388817</v>
      </c>
      <c r="J8" s="14">
        <v>82.745771655355526</v>
      </c>
    </row>
    <row r="9" spans="1:10" s="2" customFormat="1" x14ac:dyDescent="0.2">
      <c r="A9" s="11"/>
      <c r="B9" s="12" t="s">
        <v>23</v>
      </c>
      <c r="C9" s="13">
        <v>500</v>
      </c>
      <c r="D9" s="1">
        <v>2.8000000000000001E-2</v>
      </c>
      <c r="E9" s="13">
        <v>167988</v>
      </c>
      <c r="F9" s="13">
        <v>1610</v>
      </c>
      <c r="G9" s="1">
        <v>9.5840179060409075E-3</v>
      </c>
      <c r="H9" s="1">
        <v>3.22</v>
      </c>
      <c r="I9" s="1">
        <v>0.34228635378717531</v>
      </c>
      <c r="J9" s="14">
        <v>73.691454151487008</v>
      </c>
    </row>
    <row r="10" spans="1:10" s="2" customFormat="1" x14ac:dyDescent="0.2">
      <c r="A10" s="11"/>
      <c r="B10" s="12" t="s">
        <v>24</v>
      </c>
      <c r="C10" s="13">
        <v>500</v>
      </c>
      <c r="D10" s="1">
        <v>2.7E-2</v>
      </c>
      <c r="E10" s="13">
        <v>214044</v>
      </c>
      <c r="F10" s="13">
        <v>1339</v>
      </c>
      <c r="G10" s="1">
        <v>6.2557231223486758E-3</v>
      </c>
      <c r="H10" s="1">
        <v>2.6779999999999999</v>
      </c>
      <c r="I10" s="1">
        <v>0.2316934489758769</v>
      </c>
      <c r="J10" s="14">
        <v>69.267737959035074</v>
      </c>
    </row>
    <row r="11" spans="1:10" x14ac:dyDescent="0.2">
      <c r="A11" s="11"/>
      <c r="B11" s="20" t="s">
        <v>20</v>
      </c>
      <c r="C11" s="21">
        <f>SUM(C7:C10)</f>
        <v>3400</v>
      </c>
      <c r="D11" s="22">
        <v>3.0099999999999998E-2</v>
      </c>
      <c r="E11" s="21">
        <v>578297</v>
      </c>
      <c r="F11" s="21">
        <v>6017</v>
      </c>
      <c r="G11" s="22">
        <v>1.040468824842598E-2</v>
      </c>
      <c r="H11" s="22">
        <f>F11/C11</f>
        <v>1.7697058823529412</v>
      </c>
      <c r="I11" s="23">
        <f>G11/D11</f>
        <v>0.34567070592777344</v>
      </c>
      <c r="J11" s="24">
        <f>100+I11*40</f>
        <v>113.82682823711093</v>
      </c>
    </row>
    <row r="12" spans="1:10" s="2" customFormat="1" x14ac:dyDescent="0.2">
      <c r="A12" s="11" t="s">
        <v>12</v>
      </c>
      <c r="B12" s="12" t="s">
        <v>25</v>
      </c>
      <c r="C12" s="13">
        <v>5900</v>
      </c>
      <c r="D12" s="1">
        <v>2.4E-2</v>
      </c>
      <c r="E12" s="13">
        <v>47646</v>
      </c>
      <c r="F12" s="13">
        <v>3416</v>
      </c>
      <c r="G12" s="1">
        <v>7.169542039205809E-2</v>
      </c>
      <c r="H12" s="1">
        <v>0.5789830508474576</v>
      </c>
      <c r="I12" s="1">
        <v>2.987309183002421</v>
      </c>
      <c r="J12" s="14">
        <v>74.738983050847452</v>
      </c>
    </row>
    <row r="13" spans="1:10" x14ac:dyDescent="0.2">
      <c r="A13" s="11"/>
      <c r="B13" s="12" t="s">
        <v>26</v>
      </c>
      <c r="C13" s="13">
        <v>600</v>
      </c>
      <c r="D13" s="1">
        <v>0.01</v>
      </c>
      <c r="E13" s="13">
        <v>3506</v>
      </c>
      <c r="F13" s="13">
        <v>29</v>
      </c>
      <c r="G13" s="1">
        <v>8.2715345122646895E-3</v>
      </c>
      <c r="H13" s="1">
        <v>4.8333333333333332E-2</v>
      </c>
      <c r="I13" s="1">
        <v>0.82715345122646888</v>
      </c>
      <c r="J13" s="14">
        <v>35.986138049058752</v>
      </c>
    </row>
    <row r="14" spans="1:10" x14ac:dyDescent="0.2">
      <c r="A14" s="11"/>
      <c r="B14" s="12" t="s">
        <v>27</v>
      </c>
      <c r="C14" s="13">
        <v>20300</v>
      </c>
      <c r="D14" s="1">
        <v>6.6600000000000006E-2</v>
      </c>
      <c r="E14" s="13">
        <v>293450</v>
      </c>
      <c r="F14" s="13">
        <v>3380</v>
      </c>
      <c r="G14" s="1">
        <v>1.1518146191855511E-2</v>
      </c>
      <c r="H14" s="1">
        <v>0.1665024630541872</v>
      </c>
      <c r="I14" s="1">
        <v>0.17294513801584849</v>
      </c>
      <c r="J14" s="14">
        <v>16.907953303885169</v>
      </c>
    </row>
    <row r="15" spans="1:10" x14ac:dyDescent="0.2">
      <c r="A15" s="11"/>
      <c r="B15" s="20" t="s">
        <v>20</v>
      </c>
      <c r="C15" s="21">
        <f>SUM(C12:C14)</f>
        <v>26800</v>
      </c>
      <c r="D15" s="22">
        <v>3.4299999999999997E-2</v>
      </c>
      <c r="E15" s="21">
        <v>344602</v>
      </c>
      <c r="F15" s="21">
        <v>6825</v>
      </c>
      <c r="G15" s="22">
        <v>1.9805456729792632E-2</v>
      </c>
      <c r="H15" s="22">
        <f>F15/C15</f>
        <v>0.25466417910447764</v>
      </c>
      <c r="I15" s="23">
        <f>G15/D15</f>
        <v>0.57741856355080567</v>
      </c>
      <c r="J15" s="24">
        <f>H15*60+I15*40</f>
        <v>38.376593288300889</v>
      </c>
    </row>
    <row r="16" spans="1:10" x14ac:dyDescent="0.2">
      <c r="A16" s="11" t="s">
        <v>13</v>
      </c>
      <c r="B16" s="12" t="s">
        <v>28</v>
      </c>
      <c r="C16" s="13">
        <v>3700</v>
      </c>
      <c r="D16" s="1">
        <v>8.6999999999999994E-2</v>
      </c>
      <c r="E16" s="13">
        <v>61978</v>
      </c>
      <c r="F16" s="13">
        <v>3567</v>
      </c>
      <c r="G16" s="1">
        <v>5.7552679983219862E-2</v>
      </c>
      <c r="H16" s="1">
        <v>0.96405405405405409</v>
      </c>
      <c r="I16" s="1">
        <v>0.66152505727838917</v>
      </c>
      <c r="J16" s="14">
        <v>84.304245534378808</v>
      </c>
    </row>
    <row r="17" spans="1:10" x14ac:dyDescent="0.2">
      <c r="A17" s="11"/>
      <c r="B17" s="20" t="s">
        <v>20</v>
      </c>
      <c r="C17" s="21">
        <v>3700</v>
      </c>
      <c r="D17" s="22">
        <v>8.6999999999999994E-2</v>
      </c>
      <c r="E17" s="21">
        <v>61978</v>
      </c>
      <c r="F17" s="21">
        <v>3567</v>
      </c>
      <c r="G17" s="22">
        <v>5.7552679983219862E-2</v>
      </c>
      <c r="H17" s="22">
        <v>0.96405405405405409</v>
      </c>
      <c r="I17" s="22">
        <v>0.66152505727838917</v>
      </c>
      <c r="J17" s="24">
        <v>84.304245534378808</v>
      </c>
    </row>
    <row r="18" spans="1:10" x14ac:dyDescent="0.2">
      <c r="A18" s="11" t="s">
        <v>14</v>
      </c>
      <c r="B18" s="12" t="s">
        <v>14</v>
      </c>
      <c r="C18" s="13">
        <v>800</v>
      </c>
      <c r="D18" s="1">
        <v>1.8800000000000001E-2</v>
      </c>
      <c r="E18" s="13">
        <v>536</v>
      </c>
      <c r="F18" s="13">
        <v>10</v>
      </c>
      <c r="G18" s="1">
        <v>1.865671641791045E-2</v>
      </c>
      <c r="H18" s="1">
        <v>1.2500000000000001E-2</v>
      </c>
      <c r="I18" s="1">
        <v>0.99237853286757693</v>
      </c>
      <c r="J18" s="14">
        <v>40.445141314703079</v>
      </c>
    </row>
    <row r="19" spans="1:10" x14ac:dyDescent="0.2">
      <c r="A19" s="11"/>
      <c r="B19" s="20" t="s">
        <v>20</v>
      </c>
      <c r="C19" s="21">
        <v>800</v>
      </c>
      <c r="D19" s="22">
        <v>1.8800000000000001E-2</v>
      </c>
      <c r="E19" s="21">
        <v>536</v>
      </c>
      <c r="F19" s="21">
        <v>10</v>
      </c>
      <c r="G19" s="22">
        <v>1.865671641791045E-2</v>
      </c>
      <c r="H19" s="22">
        <v>1.2500000000000001E-2</v>
      </c>
      <c r="I19" s="22">
        <v>0.99237853286757693</v>
      </c>
      <c r="J19" s="24">
        <v>40.445141314703079</v>
      </c>
    </row>
    <row r="20" spans="1:10" x14ac:dyDescent="0.2">
      <c r="A20" s="11" t="s">
        <v>15</v>
      </c>
      <c r="B20" s="12" t="s">
        <v>29</v>
      </c>
      <c r="C20" s="13" t="s">
        <v>31</v>
      </c>
      <c r="D20" s="1" t="s">
        <v>31</v>
      </c>
      <c r="E20" s="13">
        <v>109900</v>
      </c>
      <c r="F20" s="13">
        <v>429</v>
      </c>
      <c r="G20" s="1">
        <v>3.9035486806187438E-3</v>
      </c>
      <c r="H20" s="1">
        <v>0</v>
      </c>
      <c r="I20" s="1">
        <v>0</v>
      </c>
      <c r="J20" s="14">
        <v>0</v>
      </c>
    </row>
    <row r="21" spans="1:10" x14ac:dyDescent="0.2">
      <c r="A21" s="11"/>
      <c r="B21" s="12" t="s">
        <v>30</v>
      </c>
      <c r="C21" s="13" t="s">
        <v>31</v>
      </c>
      <c r="D21" s="1" t="s">
        <v>31</v>
      </c>
      <c r="E21" s="13">
        <v>447446</v>
      </c>
      <c r="F21" s="13">
        <v>8995</v>
      </c>
      <c r="G21" s="1">
        <v>2.0102984494218299E-2</v>
      </c>
      <c r="H21" s="1">
        <v>0</v>
      </c>
      <c r="I21" s="1">
        <v>0</v>
      </c>
      <c r="J21" s="14">
        <v>0</v>
      </c>
    </row>
    <row r="22" spans="1:10" x14ac:dyDescent="0.2">
      <c r="A22" s="11"/>
      <c r="B22" s="20" t="s">
        <v>20</v>
      </c>
      <c r="C22" s="21" t="s">
        <v>31</v>
      </c>
      <c r="D22" s="22" t="s">
        <v>31</v>
      </c>
      <c r="E22" s="21">
        <v>557346</v>
      </c>
      <c r="F22" s="21">
        <v>9424</v>
      </c>
      <c r="G22" s="22">
        <v>1.6908706620304081E-2</v>
      </c>
      <c r="H22" s="22">
        <v>0</v>
      </c>
      <c r="I22" s="22">
        <v>0</v>
      </c>
      <c r="J22" s="24">
        <v>0</v>
      </c>
    </row>
    <row r="23" spans="1:10" x14ac:dyDescent="0.2">
      <c r="A23" s="5"/>
      <c r="B23" s="5" t="s">
        <v>16</v>
      </c>
      <c r="C23" s="6">
        <f>SUM(C6+C11+C15+C17+C19)</f>
        <v>63200</v>
      </c>
      <c r="D23" s="7">
        <v>4.2205821245368133E-2</v>
      </c>
      <c r="E23" s="6">
        <v>2005257</v>
      </c>
      <c r="F23" s="6">
        <v>48081</v>
      </c>
      <c r="G23" s="7">
        <v>2.3977475206419921E-2</v>
      </c>
      <c r="H23" s="7">
        <f>F23/C23</f>
        <v>0.76077531645569618</v>
      </c>
      <c r="I23" s="8">
        <f>G23/D23</f>
        <v>0.56810824902622459</v>
      </c>
      <c r="J23" s="9">
        <f>H23*60+I23*40</f>
        <v>68.370848948390758</v>
      </c>
    </row>
  </sheetData>
  <mergeCells count="7">
    <mergeCell ref="A1:J1"/>
    <mergeCell ref="A3:A6"/>
    <mergeCell ref="A7:A11"/>
    <mergeCell ref="A12:A15"/>
    <mergeCell ref="A16:A17"/>
    <mergeCell ref="A18:A19"/>
    <mergeCell ref="A20:A2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2018-08-03T01:36:19Z</dcterms:created>
  <dcterms:modified xsi:type="dcterms:W3CDTF">2018-08-03T01:46:49Z</dcterms:modified>
</cp:coreProperties>
</file>