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leiji/7.1-7.31_leiji/"/>
    </mc:Choice>
  </mc:AlternateContent>
  <bookViews>
    <workbookView xWindow="0" yWindow="4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C10" i="2"/>
  <c r="C14" i="2"/>
  <c r="C16" i="2"/>
  <c r="C18" i="2"/>
  <c r="C22" i="2"/>
  <c r="D5" i="2"/>
  <c r="D10" i="2"/>
  <c r="D14" i="2"/>
  <c r="D22" i="2"/>
  <c r="H18" i="2"/>
  <c r="I18" i="2"/>
  <c r="J18" i="2"/>
  <c r="H17" i="2"/>
  <c r="I17" i="2"/>
  <c r="J17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<sst xmlns="http://schemas.openxmlformats.org/spreadsheetml/2006/main" count="5290" uniqueCount="106">
  <si>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</si>
  <si>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</si>
  <si>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</si>
  <si>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</si>
  <si>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</si>
  <si>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</si>
  <si>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</si>
  <si>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</si>
  <si>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</si>
  <si>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</si>
  <si>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</si>
  <si>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</si>
  <si>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</si>
  <si>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</si>
  <si>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</si>
  <si>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</si>
  <si>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</si>
  <si>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</si>
  <si>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</si>
  <si>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</si>
  <si>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</si>
  <si>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</si>
  <si>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</si>
  <si>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</si>
  <si>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</si>
  <si>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</si>
  <si>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</si>
  <si>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</si>
  <si>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</si>
  <si>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</si>
  <si>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</si>
  <si>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</si>
  <si>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</si>
  <si>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</si>
  <si>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</si>
  <si>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</si>
  <si>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</si>
  <si>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</si>
  <si>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</si>
  <si>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</si>
  <si>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</si>
  <si>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</si>
  <si>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</si>
  <si>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</si>
  <si>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</si>
  <si>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</si>
  <si>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</si>
  <si>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</si>
  <si>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</si>
  <si>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</si>
  <si>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</si>
  <si>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</si>
  <si>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</si>
  <si>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</si>
  <si>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</si>
  <si>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</si>
  <si>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</si>
  <si>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</si>
  <si>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</si>
  <si>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</si>
  <si>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</si>
  <si>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</si>
  <si>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</si>
  <si>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</si>
  <si>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</si>
  <si>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</si>
  <si>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</si>
  <si>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</si>
  <si>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</si>
  <si>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</si>
  <si>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</si>
  <si>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</si>
  <si>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</si>
  <si>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</si>
  <si>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</si>
  <si>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</si>
  <si>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</si>
  <si>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</si>
  <si>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</si>
  <si>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</si>
  <si>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</si>
  <si>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</si>
  <si>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</si>
  <si>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</si>
  <si>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</si>
  <si>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</si>
  <si>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</si>
  <si>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</si>
  <si>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</si>
  <si>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</si>
  <si>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</si>
  <si>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</si>
  <si>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</si>
  <si>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</si>
  <si>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</si>
  <si>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</si>
  <si>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</si>
  <si>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</si>
  <si>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</si>
  <si>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</si>
  <si>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</si>
  <si>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</si>
  <si>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</si>
  <si>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</si>
  <si>
    <t>贡献买家数指标</t>
    <rPh sb="5" eb="6">
      <t>zhi biao</t>
    </rPh>
    <phoneticPr fontId="5" type="noConversion"/>
  </si>
  <si>
    <t>转化率指标</t>
    <rPh sb="3" eb="4">
      <t>zhi biao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</si>
</sst>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E28" sqref="E28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104</v>
      </c>
      <c r="D1" s="73" t="s">
        <v>105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70185</v>
      </c>
      <c r="D2" s="1">
        <v>3.6799999999999999E-2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465400</v>
      </c>
      <c r="D3" s="1">
        <v>7.0999999999999994E-2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133998</v>
      </c>
      <c r="D4" s="1">
        <v>0.06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f>SUM(C2:C4)</f>
        <v>669583</v>
      </c>
      <c r="D5" s="80">
        <f>C5/(C2/D2+C3/D3+C4/D4)</f>
        <v>6.2604585173684418E-2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29973</v>
      </c>
      <c r="D6" s="1">
        <v>3.6799999999999999E-2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26165</v>
      </c>
      <c r="D7" s="1">
        <v>2.6800000000000001E-2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27519</v>
      </c>
      <c r="D8" s="1">
        <v>2.3900000000000001E-2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44390</v>
      </c>
      <c r="D9" s="1">
        <v>3.5999999999999997E-2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f>SUM(C6:C9)</f>
        <v>128047</v>
      </c>
      <c r="D10" s="80">
        <f>C10/(C6/D6+C7/D7+C8/D8+C9/D9)</f>
        <v>3.0667972848273259E-2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31253</v>
      </c>
      <c r="D11" s="1">
        <v>3.0800000000000001E-2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5816</v>
      </c>
      <c r="D12" s="1">
        <v>1.18E-2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60958</v>
      </c>
      <c r="D13" s="1">
        <v>0.06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f>SUM(C11:C13)</f>
        <v>98027</v>
      </c>
      <c r="D14" s="80">
        <f>C14/(C11/D11+C12/D12+C13/D13)</f>
        <v>3.8844791712090647E-2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103</v>
      </c>
      <c r="C15" s="8">
        <v>113068</v>
      </c>
      <c r="D15" s="1">
        <v>0.06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f>SUM(C15)</f>
        <v>113068</v>
      </c>
      <c r="D16" s="80">
        <v>0.06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25500</v>
      </c>
      <c r="D17" s="1">
        <v>1.2E-2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1.5607843137254902E-2</v>
      </c>
      <c r="I17" s="5">
        <f t="shared" si="0"/>
        <v>0.17541354404114021</v>
      </c>
      <c r="J17" s="21">
        <f t="shared" ref="J17" si="1">H17*60+I17*40</f>
        <v>7.9530123498809022</v>
      </c>
      <c r="K17" s="70"/>
    </row>
    <row r="18" spans="1:11" ht="22" customHeight="1" x14ac:dyDescent="0.25">
      <c r="A18" s="87"/>
      <c r="B18" s="78" t="s">
        <v>30</v>
      </c>
      <c r="C18" s="79">
        <f>SUM(C17)</f>
        <v>25500</v>
      </c>
      <c r="D18" s="80">
        <v>2.3E-3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1.5607843137254902E-2</v>
      </c>
      <c r="I18" s="83">
        <f t="shared" ref="I18" si="3">G18/D18</f>
        <v>0.91520109934507943</v>
      </c>
      <c r="J18" s="84">
        <f t="shared" ref="J18" si="4">H18*60+I18*40</f>
        <v>37.544514562038472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102</v>
      </c>
      <c r="C22" s="9">
        <f>SUM(C5+C10+C14+C16+C18)</f>
        <v>1034225</v>
      </c>
      <c r="D22" s="11">
        <f>C22/(C5/D5+C10/D10+C14/D14+C16/D16+C18/D18)</f>
        <v>3.4059012863272127E-2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2018-07-31T01:46:57Z</dcterms:modified>
</cp:coreProperties>
</file>