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8_{5B07DB3E-EE73-4504-B4BE-75C60672EE3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E4" i="9"/>
  <c r="E8" i="9"/>
  <c r="D8" i="9"/>
  <c r="D5" i="9"/>
  <c r="E7" i="9"/>
  <c r="E6" i="9"/>
  <c r="E5" i="9"/>
  <c r="C7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4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B5" i="9"/>
  <c r="D47" i="1"/>
  <c r="D48" i="1" s="1"/>
  <c r="O43" i="1"/>
  <c r="Q43" i="1"/>
  <c r="D43" i="1"/>
  <c r="B6" i="9" l="1"/>
  <c r="B7" i="9" l="1"/>
  <c r="D7" i="9" s="1"/>
  <c r="D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<sst xmlns="http://schemas.openxmlformats.org/spreadsheetml/2006/main" count="320" uniqueCount="181">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</sst>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G19" zoomScale="175" zoomScaleNormal="175" workbookViewId="0">
      <selection activeCell="Q3" sqref="Q3:Q38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6.10937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I28" sqref="I28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1" width="24" customWidth="1"/>
    <col min="2" max="2" width="23.109375" customWidth="1"/>
    <col min="3" max="3" width="17.5546875" customWidth="1"/>
    <col min="4" max="4" width="17" customWidth="1"/>
    <col min="5" max="5" width="16.33203125" customWidth="1"/>
  </cols>
  <sheetData>
    <row r="1" spans="1:5" x14ac:dyDescent="0.3">
      <c r="A1" s="13"/>
    </row>
    <row r="3" spans="1:5" x14ac:dyDescent="0.3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3">
      <c r="A4" t="s">
        <v>173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D4/C4</f>
        <v>0.13182500000000005</v>
      </c>
    </row>
    <row r="5" spans="1:5" x14ac:dyDescent="0.3">
      <c r="A5" t="s">
        <v>174</v>
      </c>
      <c r="B5" s="10">
        <f>SUMIF(Movies[studio],"Marvel Studios",Movies[budget USD])</f>
        <v>1988.7</v>
      </c>
      <c r="C5" s="10">
        <v>2000</v>
      </c>
      <c r="D5" s="11">
        <f>B5-C5</f>
        <v>-11.299999999999955</v>
      </c>
      <c r="E5" s="6">
        <f>D5/C5</f>
        <v>-5.6499999999999771E-3</v>
      </c>
    </row>
    <row r="6" spans="1:5" x14ac:dyDescent="0.3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D6/C6</f>
        <v>0.17765000000000009</v>
      </c>
    </row>
    <row r="7" spans="1:5" x14ac:dyDescent="0.3">
      <c r="A7" t="s">
        <v>176</v>
      </c>
      <c r="B7" s="6">
        <f>B6/B5</f>
        <v>3.5530245889274403</v>
      </c>
      <c r="C7" s="6">
        <f>C6/C5</f>
        <v>3</v>
      </c>
      <c r="D7" s="12">
        <f>B7-C7</f>
        <v>0.55302458892744033</v>
      </c>
      <c r="E7" s="6">
        <f>D7/C7</f>
        <v>0.1843415296424801</v>
      </c>
    </row>
    <row r="8" spans="1:5" x14ac:dyDescent="0.3">
      <c r="A8" t="s">
        <v>177</v>
      </c>
      <c r="B8" s="6">
        <f>B4/SUMIF(Movies[industry],"Hollywood",Movies[revenue USD])</f>
        <v>0.48738554949698293</v>
      </c>
      <c r="C8" s="6">
        <v>0.55000000000000004</v>
      </c>
      <c r="D8" s="12">
        <f>B8-C8</f>
        <v>-6.2614450503017116E-2</v>
      </c>
      <c r="E8" s="6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2024-04-30T18:50:51Z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